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Clanki\Food Chemistry UVHVVR\NIST\"/>
    </mc:Choice>
  </mc:AlternateContent>
  <xr:revisionPtr revIDLastSave="0" documentId="13_ncr:1_{63B2FB54-9540-45BD-B2B9-8829C30F7770}" xr6:coauthVersionLast="47" xr6:coauthVersionMax="47" xr10:uidLastSave="{00000000-0000-0000-0000-000000000000}"/>
  <bookViews>
    <workbookView xWindow="-108" yWindow="-108" windowWidth="23256" windowHeight="12456" tabRatio="888" activeTab="5" xr2:uid="{00000000-000D-0000-FFFF-FFFF00000000}"/>
  </bookViews>
  <sheets>
    <sheet name="Cherry" sheetId="1" r:id="rId1"/>
    <sheet name="Asparagus" sheetId="19" r:id="rId2"/>
    <sheet name="Persimon" sheetId="2" r:id="rId3"/>
    <sheet name="Strawberry" sheetId="4" r:id="rId4"/>
    <sheet name="Apple" sheetId="5" r:id="rId5"/>
    <sheet name="Garlic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2" l="1"/>
  <c r="L15" i="2"/>
  <c r="M15" i="2"/>
  <c r="N15" i="2"/>
  <c r="O15" i="2"/>
  <c r="P15" i="2"/>
  <c r="Q15" i="2"/>
  <c r="R15" i="2"/>
  <c r="S15" i="2"/>
  <c r="T15" i="2"/>
  <c r="U15" i="2"/>
  <c r="V15" i="2"/>
  <c r="V17" i="2" s="1"/>
  <c r="W15" i="2"/>
  <c r="X15" i="2"/>
  <c r="X17" i="2" s="1"/>
  <c r="Y15" i="2"/>
  <c r="Z15" i="2"/>
  <c r="Z17" i="2" s="1"/>
  <c r="AA15" i="2"/>
  <c r="AB15" i="2"/>
  <c r="AC15" i="2"/>
  <c r="AD15" i="2"/>
  <c r="AE15" i="2"/>
  <c r="AE17" i="2" s="1"/>
  <c r="AE18" i="2" s="1"/>
  <c r="AF15" i="2"/>
  <c r="AF17" i="2" s="1"/>
  <c r="AF18" i="2" s="1"/>
  <c r="AG15" i="2"/>
  <c r="AH15" i="2"/>
  <c r="AH17" i="2" s="1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K17" i="2"/>
  <c r="K18" i="2" s="1"/>
  <c r="L17" i="2"/>
  <c r="L18" i="2" s="1"/>
  <c r="M17" i="2"/>
  <c r="M18" i="2" s="1"/>
  <c r="N17" i="2"/>
  <c r="N18" i="2" s="1"/>
  <c r="O17" i="2"/>
  <c r="P17" i="2"/>
  <c r="P18" i="2" s="1"/>
  <c r="Q17" i="2"/>
  <c r="Q18" i="2" s="1"/>
  <c r="R17" i="2"/>
  <c r="R18" i="2" s="1"/>
  <c r="S17" i="2"/>
  <c r="S18" i="2" s="1"/>
  <c r="T17" i="2"/>
  <c r="T18" i="2" s="1"/>
  <c r="U17" i="2"/>
  <c r="U18" i="2" s="1"/>
  <c r="W17" i="2"/>
  <c r="W18" i="2" s="1"/>
  <c r="Y17" i="2"/>
  <c r="Y18" i="2" s="1"/>
  <c r="AA17" i="2"/>
  <c r="AA18" i="2" s="1"/>
  <c r="AB17" i="2"/>
  <c r="AB18" i="2" s="1"/>
  <c r="AC17" i="2"/>
  <c r="AD17" i="2"/>
  <c r="AD18" i="2" s="1"/>
  <c r="AG17" i="2"/>
  <c r="AG18" i="2" s="1"/>
  <c r="O18" i="2"/>
  <c r="J16" i="2"/>
  <c r="J15" i="2"/>
  <c r="J17" i="2" s="1"/>
  <c r="J18" i="2" s="1"/>
  <c r="AC18" i="2" l="1"/>
  <c r="X18" i="2"/>
  <c r="Z18" i="2"/>
  <c r="AH18" i="2"/>
  <c r="V18" i="2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J19" i="5"/>
  <c r="J18" i="5"/>
  <c r="J20" i="5" s="1"/>
  <c r="K18" i="5"/>
  <c r="K20" i="5" s="1"/>
  <c r="K21" i="5" s="1"/>
  <c r="L18" i="5"/>
  <c r="L20" i="5" s="1"/>
  <c r="L21" i="5" s="1"/>
  <c r="M18" i="5"/>
  <c r="M20" i="5" s="1"/>
  <c r="M21" i="5" s="1"/>
  <c r="N18" i="5"/>
  <c r="N20" i="5" s="1"/>
  <c r="N21" i="5" s="1"/>
  <c r="O18" i="5"/>
  <c r="O20" i="5" s="1"/>
  <c r="P18" i="5"/>
  <c r="P20" i="5" s="1"/>
  <c r="Q18" i="5"/>
  <c r="Q20" i="5" s="1"/>
  <c r="R18" i="5"/>
  <c r="R20" i="5" s="1"/>
  <c r="R21" i="5" s="1"/>
  <c r="S18" i="5"/>
  <c r="S20" i="5" s="1"/>
  <c r="S21" i="5" s="1"/>
  <c r="T18" i="5"/>
  <c r="T20" i="5" s="1"/>
  <c r="U18" i="5"/>
  <c r="U20" i="5" s="1"/>
  <c r="V18" i="5"/>
  <c r="V20" i="5" s="1"/>
  <c r="V21" i="5" s="1"/>
  <c r="W18" i="5"/>
  <c r="W20" i="5" s="1"/>
  <c r="W21" i="5" s="1"/>
  <c r="X18" i="5"/>
  <c r="X20" i="5" s="1"/>
  <c r="X21" i="5" s="1"/>
  <c r="Y18" i="5"/>
  <c r="Y20" i="5" s="1"/>
  <c r="Y21" i="5" s="1"/>
  <c r="Z18" i="5"/>
  <c r="Z20" i="5" s="1"/>
  <c r="Z21" i="5" s="1"/>
  <c r="AA18" i="5"/>
  <c r="AA20" i="5" s="1"/>
  <c r="AB18" i="5"/>
  <c r="AB20" i="5" s="1"/>
  <c r="AC18" i="5"/>
  <c r="AC20" i="5" s="1"/>
  <c r="AD18" i="5"/>
  <c r="AD20" i="5" s="1"/>
  <c r="AD21" i="5" s="1"/>
  <c r="AE18" i="5"/>
  <c r="AE20" i="5" s="1"/>
  <c r="AE21" i="5" s="1"/>
  <c r="AF18" i="5"/>
  <c r="AF20" i="5" s="1"/>
  <c r="AG18" i="5"/>
  <c r="AG20" i="5" s="1"/>
  <c r="AG21" i="5" s="1"/>
  <c r="AH18" i="5"/>
  <c r="AH20" i="5" s="1"/>
  <c r="AH21" i="5" s="1"/>
  <c r="AC21" i="5" l="1"/>
  <c r="Q21" i="5"/>
  <c r="AB21" i="5"/>
  <c r="P21" i="5"/>
  <c r="AA21" i="5"/>
  <c r="O21" i="5"/>
  <c r="AF21" i="5"/>
  <c r="U21" i="5"/>
  <c r="T21" i="5"/>
  <c r="J21" i="5"/>
  <c r="Q15" i="6"/>
  <c r="R15" i="6"/>
  <c r="U15" i="6"/>
  <c r="U17" i="6" s="1"/>
  <c r="U18" i="6" s="1"/>
  <c r="V15" i="6"/>
  <c r="Y15" i="6"/>
  <c r="Z15" i="6"/>
  <c r="AC15" i="6"/>
  <c r="AD15" i="6"/>
  <c r="AE15" i="6"/>
  <c r="AF15" i="6"/>
  <c r="AG15" i="6"/>
  <c r="AG17" i="6" s="1"/>
  <c r="AG18" i="6" s="1"/>
  <c r="AH15" i="6"/>
  <c r="AH17" i="6" s="1"/>
  <c r="AH18" i="6" s="1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Q17" i="6"/>
  <c r="Q18" i="6" s="1"/>
  <c r="R17" i="6"/>
  <c r="R18" i="6" s="1"/>
  <c r="V17" i="6"/>
  <c r="Y17" i="6"/>
  <c r="Y18" i="6" s="1"/>
  <c r="Z17" i="6"/>
  <c r="Z18" i="6" s="1"/>
  <c r="AC17" i="6"/>
  <c r="AC18" i="6" s="1"/>
  <c r="AD17" i="6"/>
  <c r="AD18" i="6" s="1"/>
  <c r="AE17" i="6"/>
  <c r="AE18" i="6" s="1"/>
  <c r="AF17" i="6"/>
  <c r="J16" i="6"/>
  <c r="AF18" i="6" l="1"/>
  <c r="V18" i="6"/>
  <c r="AB6" i="6"/>
  <c r="AB15" i="6" s="1"/>
  <c r="AB17" i="6" s="1"/>
  <c r="AB18" i="6" s="1"/>
  <c r="AA6" i="6"/>
  <c r="AA15" i="6" s="1"/>
  <c r="AA17" i="6" s="1"/>
  <c r="AA18" i="6" s="1"/>
  <c r="X6" i="6"/>
  <c r="X15" i="6" s="1"/>
  <c r="X17" i="6" s="1"/>
  <c r="X18" i="6" s="1"/>
  <c r="W6" i="6"/>
  <c r="W15" i="6" s="1"/>
  <c r="W17" i="6" s="1"/>
  <c r="W18" i="6" s="1"/>
  <c r="T6" i="6"/>
  <c r="T15" i="6" s="1"/>
  <c r="T17" i="6" s="1"/>
  <c r="T18" i="6" s="1"/>
  <c r="S6" i="6"/>
  <c r="S15" i="6" s="1"/>
  <c r="S17" i="6" s="1"/>
  <c r="S18" i="6" s="1"/>
  <c r="P6" i="6"/>
  <c r="P15" i="6" s="1"/>
  <c r="P17" i="6" s="1"/>
  <c r="P18" i="6" s="1"/>
  <c r="O6" i="6"/>
  <c r="O15" i="6" s="1"/>
  <c r="O17" i="6" s="1"/>
  <c r="O18" i="6" s="1"/>
  <c r="N6" i="6"/>
  <c r="N15" i="6" s="1"/>
  <c r="N17" i="6" s="1"/>
  <c r="N18" i="6" s="1"/>
  <c r="M6" i="6"/>
  <c r="M15" i="6" s="1"/>
  <c r="M17" i="6" s="1"/>
  <c r="M18" i="6" s="1"/>
  <c r="L6" i="6"/>
  <c r="L15" i="6" s="1"/>
  <c r="L17" i="6" s="1"/>
  <c r="L18" i="6" s="1"/>
  <c r="K6" i="6"/>
  <c r="K15" i="6" s="1"/>
  <c r="K17" i="6" s="1"/>
  <c r="K18" i="6" s="1"/>
  <c r="J6" i="6"/>
  <c r="J15" i="6" s="1"/>
  <c r="J17" i="6" s="1"/>
  <c r="J18" i="6" s="1"/>
  <c r="AH13" i="4" l="1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AH12" i="4"/>
  <c r="AH14" i="4" s="1"/>
  <c r="AH15" i="4" s="1"/>
  <c r="AG12" i="4"/>
  <c r="AG14" i="4" s="1"/>
  <c r="AG15" i="4" s="1"/>
  <c r="AF12" i="4"/>
  <c r="AF14" i="4" s="1"/>
  <c r="AF15" i="4" s="1"/>
  <c r="AE12" i="4"/>
  <c r="AE14" i="4" s="1"/>
  <c r="AD12" i="4"/>
  <c r="AD14" i="4" s="1"/>
  <c r="AC12" i="4"/>
  <c r="AC14" i="4" s="1"/>
  <c r="AB12" i="4"/>
  <c r="AB14" i="4" s="1"/>
  <c r="AB15" i="4" s="1"/>
  <c r="AA12" i="4"/>
  <c r="AA14" i="4" s="1"/>
  <c r="Z12" i="4"/>
  <c r="Z14" i="4" s="1"/>
  <c r="Z15" i="4" s="1"/>
  <c r="Y12" i="4"/>
  <c r="Y14" i="4" s="1"/>
  <c r="X12" i="4"/>
  <c r="X14" i="4" s="1"/>
  <c r="W12" i="4"/>
  <c r="W14" i="4" s="1"/>
  <c r="V12" i="4"/>
  <c r="V14" i="4" s="1"/>
  <c r="V15" i="4" s="1"/>
  <c r="U12" i="4"/>
  <c r="U14" i="4" s="1"/>
  <c r="U15" i="4" s="1"/>
  <c r="T12" i="4"/>
  <c r="T14" i="4" s="1"/>
  <c r="T15" i="4" s="1"/>
  <c r="S12" i="4"/>
  <c r="S14" i="4" s="1"/>
  <c r="R12" i="4"/>
  <c r="R14" i="4" s="1"/>
  <c r="Q12" i="4"/>
  <c r="Q14" i="4" s="1"/>
  <c r="P12" i="4"/>
  <c r="P14" i="4" s="1"/>
  <c r="P15" i="4" s="1"/>
  <c r="O12" i="4"/>
  <c r="O14" i="4" s="1"/>
  <c r="N12" i="4"/>
  <c r="N14" i="4" s="1"/>
  <c r="N15" i="4" s="1"/>
  <c r="M12" i="4"/>
  <c r="M14" i="4" s="1"/>
  <c r="M15" i="4" s="1"/>
  <c r="L12" i="4"/>
  <c r="L14" i="4" s="1"/>
  <c r="K12" i="4"/>
  <c r="K14" i="4" s="1"/>
  <c r="J12" i="4"/>
  <c r="J14" i="4" s="1"/>
  <c r="J15" i="4" s="1"/>
  <c r="Y15" i="4" l="1"/>
  <c r="R15" i="4"/>
  <c r="AD15" i="4"/>
  <c r="O15" i="4"/>
  <c r="Q15" i="4"/>
  <c r="AC15" i="4"/>
  <c r="K15" i="4"/>
  <c r="L15" i="4"/>
  <c r="AA15" i="4"/>
  <c r="S15" i="4"/>
  <c r="X15" i="4"/>
  <c r="AE15" i="4"/>
  <c r="W15" i="4"/>
</calcChain>
</file>

<file path=xl/sharedStrings.xml><?xml version="1.0" encoding="utf-8"?>
<sst xmlns="http://schemas.openxmlformats.org/spreadsheetml/2006/main" count="3869" uniqueCount="805">
  <si>
    <t>Na</t>
  </si>
  <si>
    <t>Mg</t>
  </si>
  <si>
    <t>Al</t>
  </si>
  <si>
    <t>P</t>
  </si>
  <si>
    <t>S</t>
  </si>
  <si>
    <t>K</t>
  </si>
  <si>
    <t>Ca</t>
  </si>
  <si>
    <t>V</t>
  </si>
  <si>
    <t>Cr</t>
  </si>
  <si>
    <t>Mn</t>
  </si>
  <si>
    <t>Fe</t>
  </si>
  <si>
    <t>Co</t>
  </si>
  <si>
    <t>Ni</t>
  </si>
  <si>
    <t>Cu</t>
  </si>
  <si>
    <t>Zn</t>
  </si>
  <si>
    <t>As</t>
  </si>
  <si>
    <t>Se</t>
  </si>
  <si>
    <t>Rb</t>
  </si>
  <si>
    <t>Sr</t>
  </si>
  <si>
    <t>Mo</t>
  </si>
  <si>
    <t>Cd</t>
  </si>
  <si>
    <t>Cs</t>
  </si>
  <si>
    <t>Ba</t>
  </si>
  <si>
    <t>Hg</t>
  </si>
  <si>
    <t>Pb</t>
  </si>
  <si>
    <t>units</t>
  </si>
  <si>
    <t>؉</t>
  </si>
  <si>
    <t>LOD</t>
  </si>
  <si>
    <t>mg/g</t>
  </si>
  <si>
    <t>ng/g</t>
  </si>
  <si>
    <t>N</t>
  </si>
  <si>
    <t>C-19-02</t>
  </si>
  <si>
    <t>Authentic SLO</t>
  </si>
  <si>
    <t>Slovenia</t>
  </si>
  <si>
    <t>C-19-03</t>
  </si>
  <si>
    <t>C-19-13</t>
  </si>
  <si>
    <t>C-19-17</t>
  </si>
  <si>
    <t>C-19-20</t>
  </si>
  <si>
    <t>C-19-22</t>
  </si>
  <si>
    <t>C-19-23</t>
  </si>
  <si>
    <t>C-19-24</t>
  </si>
  <si>
    <t>C-19-25</t>
  </si>
  <si>
    <t>C-19-26</t>
  </si>
  <si>
    <t>C-19-27</t>
  </si>
  <si>
    <t>C-19-28</t>
  </si>
  <si>
    <t>C-19-29</t>
  </si>
  <si>
    <t>C-19-34</t>
  </si>
  <si>
    <t>C-19-35</t>
  </si>
  <si>
    <t>C-19-36</t>
  </si>
  <si>
    <t>C-19-37</t>
  </si>
  <si>
    <t>C-19-38</t>
  </si>
  <si>
    <t>C-19-39</t>
  </si>
  <si>
    <t>C-19-40</t>
  </si>
  <si>
    <t>C-19-41</t>
  </si>
  <si>
    <t>C-19-42</t>
  </si>
  <si>
    <t>C-19-43</t>
  </si>
  <si>
    <t>C-19-47</t>
  </si>
  <si>
    <t>C-20-05</t>
  </si>
  <si>
    <t>C-20-06</t>
  </si>
  <si>
    <t>C-20-07</t>
  </si>
  <si>
    <t>C-20-10</t>
  </si>
  <si>
    <t>C-20-11</t>
  </si>
  <si>
    <t>C-20-12</t>
  </si>
  <si>
    <t>C-20-13</t>
  </si>
  <si>
    <t>C-20-21</t>
  </si>
  <si>
    <t>C-20-22</t>
  </si>
  <si>
    <t>C-20-23</t>
  </si>
  <si>
    <t>C-20-24</t>
  </si>
  <si>
    <t>C-20-26</t>
  </si>
  <si>
    <t>C-20-27</t>
  </si>
  <si>
    <t>C-20-28</t>
  </si>
  <si>
    <t>C-20-29</t>
  </si>
  <si>
    <t>C-20-30</t>
  </si>
  <si>
    <t>C-20-31</t>
  </si>
  <si>
    <t>C-20-32</t>
  </si>
  <si>
    <t>C-20-33</t>
  </si>
  <si>
    <t>C-20-35</t>
  </si>
  <si>
    <t>C-20-38</t>
  </si>
  <si>
    <t>C-20-39</t>
  </si>
  <si>
    <t>C-20-42</t>
  </si>
  <si>
    <t>C-20-43</t>
  </si>
  <si>
    <t>C-20-44</t>
  </si>
  <si>
    <t>C-20-47</t>
  </si>
  <si>
    <t>C-20-48</t>
  </si>
  <si>
    <t>C-20-50</t>
  </si>
  <si>
    <t>C-20-51</t>
  </si>
  <si>
    <t>C-20-56</t>
  </si>
  <si>
    <t>C-19-44</t>
  </si>
  <si>
    <t>Abroad</t>
  </si>
  <si>
    <t>Croatia</t>
  </si>
  <si>
    <t>C-20-14</t>
  </si>
  <si>
    <t>C-19-08</t>
  </si>
  <si>
    <t>Greece</t>
  </si>
  <si>
    <t>C-19-10</t>
  </si>
  <si>
    <t>C-19-14</t>
  </si>
  <si>
    <t>C-19-18</t>
  </si>
  <si>
    <t>C-19-31</t>
  </si>
  <si>
    <t>C-19-45</t>
  </si>
  <si>
    <t>C-20-41</t>
  </si>
  <si>
    <t>C-20-52</t>
  </si>
  <si>
    <t>C-20-54</t>
  </si>
  <si>
    <t>C-19-07</t>
  </si>
  <si>
    <t>Italy</t>
  </si>
  <si>
    <t>C-19-11</t>
  </si>
  <si>
    <t>C-19-15</t>
  </si>
  <si>
    <t>C-19-19</t>
  </si>
  <si>
    <t>C-19-21</t>
  </si>
  <si>
    <t>C-20-01</t>
  </si>
  <si>
    <t>C-20-20</t>
  </si>
  <si>
    <t>C-20-25</t>
  </si>
  <si>
    <t>C-20-40</t>
  </si>
  <si>
    <t>C-20-49</t>
  </si>
  <si>
    <t>C-19-05</t>
  </si>
  <si>
    <t>Spain</t>
  </si>
  <si>
    <t>C-19-06</t>
  </si>
  <si>
    <t>C-19-09</t>
  </si>
  <si>
    <t>C-19-12</t>
  </si>
  <si>
    <t>C-20-46</t>
  </si>
  <si>
    <t>Serbia</t>
  </si>
  <si>
    <t>C-19-48</t>
  </si>
  <si>
    <t>Turkey</t>
  </si>
  <si>
    <t>C-19-01</t>
  </si>
  <si>
    <t>Test SLO</t>
  </si>
  <si>
    <t>C-19-04</t>
  </si>
  <si>
    <t>C-19-16</t>
  </si>
  <si>
    <t>C-19-30</t>
  </si>
  <si>
    <t>C-19-32</t>
  </si>
  <si>
    <t>C-19-33</t>
  </si>
  <si>
    <t>C-19-46</t>
  </si>
  <si>
    <t>C-20-02</t>
  </si>
  <si>
    <t>C-20-03</t>
  </si>
  <si>
    <t>C-20-04</t>
  </si>
  <si>
    <t>C-20-08</t>
  </si>
  <si>
    <t>C-20-09</t>
  </si>
  <si>
    <t>C-20-15</t>
  </si>
  <si>
    <t>C-20-16</t>
  </si>
  <si>
    <t>C-20-17</t>
  </si>
  <si>
    <t>C-20-18</t>
  </si>
  <si>
    <t>C-20-19</t>
  </si>
  <si>
    <t>C-20-34</t>
  </si>
  <si>
    <t>C-20-36</t>
  </si>
  <si>
    <t>C-20-37</t>
  </si>
  <si>
    <t>C-20-45</t>
  </si>
  <si>
    <t>C-20-53</t>
  </si>
  <si>
    <t>C-20-55</t>
  </si>
  <si>
    <t>South Africa</t>
  </si>
  <si>
    <t>Peru</t>
  </si>
  <si>
    <t>S-18-04</t>
  </si>
  <si>
    <t>S-18-05</t>
  </si>
  <si>
    <t>S-18-06</t>
  </si>
  <si>
    <t>S-18-07</t>
  </si>
  <si>
    <t>S-18-08</t>
  </si>
  <si>
    <t>S-18-09</t>
  </si>
  <si>
    <t>S-18-10</t>
  </si>
  <si>
    <t>S-18-11</t>
  </si>
  <si>
    <t>S-18-12</t>
  </si>
  <si>
    <t>S-18-13</t>
  </si>
  <si>
    <t>S-18-14</t>
  </si>
  <si>
    <t>S-18-15</t>
  </si>
  <si>
    <t>S-18-17</t>
  </si>
  <si>
    <t>S-18-18</t>
  </si>
  <si>
    <t>S-18-19</t>
  </si>
  <si>
    <t>S-18-21</t>
  </si>
  <si>
    <t>S-18-22</t>
  </si>
  <si>
    <t>S-18-23</t>
  </si>
  <si>
    <t>S-18-24</t>
  </si>
  <si>
    <t>S-18-25</t>
  </si>
  <si>
    <t>S-18-26</t>
  </si>
  <si>
    <t>S-18-27</t>
  </si>
  <si>
    <t>S-18-28</t>
  </si>
  <si>
    <t>S-18-29</t>
  </si>
  <si>
    <t>S-18-30</t>
  </si>
  <si>
    <t>S-18-31</t>
  </si>
  <si>
    <t>S-18-32</t>
  </si>
  <si>
    <t>S-18-34</t>
  </si>
  <si>
    <t>S-18-35</t>
  </si>
  <si>
    <t>S-18-36</t>
  </si>
  <si>
    <t>S-18-37</t>
  </si>
  <si>
    <t>S-18-38</t>
  </si>
  <si>
    <t>S-18-39</t>
  </si>
  <si>
    <t>S-18-40</t>
  </si>
  <si>
    <t>S-18-41</t>
  </si>
  <si>
    <t>S-19-13</t>
  </si>
  <si>
    <t>S-19-14</t>
  </si>
  <si>
    <t>S-19-16</t>
  </si>
  <si>
    <t>S-19-20</t>
  </si>
  <si>
    <t>S-19-21</t>
  </si>
  <si>
    <t>S-19-22</t>
  </si>
  <si>
    <t>S-19-26</t>
  </si>
  <si>
    <t>S-19-27</t>
  </si>
  <si>
    <t>S-19-32</t>
  </si>
  <si>
    <t>S-19-33</t>
  </si>
  <si>
    <t>S-19-34</t>
  </si>
  <si>
    <t>S-19-36</t>
  </si>
  <si>
    <t>S-19-38</t>
  </si>
  <si>
    <t>S-19-39</t>
  </si>
  <si>
    <t>S-19-41</t>
  </si>
  <si>
    <t>S-19-42</t>
  </si>
  <si>
    <t>S-19-43</t>
  </si>
  <si>
    <t>S-19-44</t>
  </si>
  <si>
    <t>S-19-45</t>
  </si>
  <si>
    <t>S-19-46</t>
  </si>
  <si>
    <t>S-19-47</t>
  </si>
  <si>
    <t>S-19-48</t>
  </si>
  <si>
    <t>S-19-49</t>
  </si>
  <si>
    <t>S-19-50</t>
  </si>
  <si>
    <t>S-19-51</t>
  </si>
  <si>
    <t>S-19-57</t>
  </si>
  <si>
    <t>S-20-03</t>
  </si>
  <si>
    <t>S-20-05</t>
  </si>
  <si>
    <t>S-20-06</t>
  </si>
  <si>
    <t>S-20-07</t>
  </si>
  <si>
    <t>S-20-08</t>
  </si>
  <si>
    <t>S-20-10</t>
  </si>
  <si>
    <t>S-20-11</t>
  </si>
  <si>
    <t>S-20-12</t>
  </si>
  <si>
    <t>S-20-14</t>
  </si>
  <si>
    <t>S-20-15</t>
  </si>
  <si>
    <t>S-20-16</t>
  </si>
  <si>
    <t>S-20-20</t>
  </si>
  <si>
    <t>S-20-22</t>
  </si>
  <si>
    <t>S-20-26</t>
  </si>
  <si>
    <t>S-20-28</t>
  </si>
  <si>
    <t>S-20-29</t>
  </si>
  <si>
    <t>S-20-30</t>
  </si>
  <si>
    <t>S-20-32</t>
  </si>
  <si>
    <t>S-20-34</t>
  </si>
  <si>
    <t>S-20-35</t>
  </si>
  <si>
    <t>S-20-36</t>
  </si>
  <si>
    <t>S-20-37</t>
  </si>
  <si>
    <t>S-20-40</t>
  </si>
  <si>
    <t>S-20-45</t>
  </si>
  <si>
    <t>S-20-46</t>
  </si>
  <si>
    <t>S-20-47</t>
  </si>
  <si>
    <t>S-20-49</t>
  </si>
  <si>
    <t>S-20-50</t>
  </si>
  <si>
    <t>S-20-51</t>
  </si>
  <si>
    <t>S-20-52</t>
  </si>
  <si>
    <t>S-20-53</t>
  </si>
  <si>
    <t>S-19-03</t>
  </si>
  <si>
    <t>S-19-06</t>
  </si>
  <si>
    <t>S-19-30</t>
  </si>
  <si>
    <t>S-20-04</t>
  </si>
  <si>
    <t>S-20-17</t>
  </si>
  <si>
    <t>S-20-57</t>
  </si>
  <si>
    <t>S-19-07</t>
  </si>
  <si>
    <t>France</t>
  </si>
  <si>
    <t>S-19-15</t>
  </si>
  <si>
    <t>S-19-52</t>
  </si>
  <si>
    <t>S-20-42</t>
  </si>
  <si>
    <t>S-19-04</t>
  </si>
  <si>
    <t>S-19-05</t>
  </si>
  <si>
    <t>S-19-10</t>
  </si>
  <si>
    <t>S-19-17</t>
  </si>
  <si>
    <t>S-19-23</t>
  </si>
  <si>
    <t>S-19-24</t>
  </si>
  <si>
    <t>S-19-29</t>
  </si>
  <si>
    <t>S-19-54</t>
  </si>
  <si>
    <t>S-19-55</t>
  </si>
  <si>
    <t>S-19-56</t>
  </si>
  <si>
    <t>S-19-58</t>
  </si>
  <si>
    <t>S-19-59</t>
  </si>
  <si>
    <t>S-20-13</t>
  </si>
  <si>
    <t>S-20-25</t>
  </si>
  <si>
    <t>S-20-33</t>
  </si>
  <si>
    <t>S-20-44</t>
  </si>
  <si>
    <t>S-20-54</t>
  </si>
  <si>
    <t>S-20-56</t>
  </si>
  <si>
    <t>S-19-28</t>
  </si>
  <si>
    <t>S-19-09</t>
  </si>
  <si>
    <t>S-19-31</t>
  </si>
  <si>
    <t>S-20-48</t>
  </si>
  <si>
    <t>S-18-01</t>
  </si>
  <si>
    <t>S-18-02</t>
  </si>
  <si>
    <t>S-18-03</t>
  </si>
  <si>
    <t>S-18-16</t>
  </si>
  <si>
    <t>S-18-20</t>
  </si>
  <si>
    <t>S-18-33</t>
  </si>
  <si>
    <t>S-19-01</t>
  </si>
  <si>
    <t>S-19-02</t>
  </si>
  <si>
    <t>S-19-08</t>
  </si>
  <si>
    <t>S-19-11</t>
  </si>
  <si>
    <t>S-19-12</t>
  </si>
  <si>
    <t>S-19-18</t>
  </si>
  <si>
    <t>S-19-19</t>
  </si>
  <si>
    <t>S-19-25</t>
  </si>
  <si>
    <t>S-19-35</t>
  </si>
  <si>
    <t>S-19-37</t>
  </si>
  <si>
    <t>S-19-40</t>
  </si>
  <si>
    <t>S-19-53</t>
  </si>
  <si>
    <t>S-20-01</t>
  </si>
  <si>
    <t>S-20-02</t>
  </si>
  <si>
    <t>S-20-09</t>
  </si>
  <si>
    <t>S-20-18</t>
  </si>
  <si>
    <t>S-20-19</t>
  </si>
  <si>
    <t>S-20-21</t>
  </si>
  <si>
    <t>S-20-23</t>
  </si>
  <si>
    <t>S-20-24</t>
  </si>
  <si>
    <t>S-20-27</t>
  </si>
  <si>
    <t>S-20-31</t>
  </si>
  <si>
    <t>S-20-38</t>
  </si>
  <si>
    <t>S-20-39</t>
  </si>
  <si>
    <t>S-20-41</t>
  </si>
  <si>
    <t>S-20-43</t>
  </si>
  <si>
    <t>S-20-55</t>
  </si>
  <si>
    <t>AP-20-03</t>
  </si>
  <si>
    <t>AP-20-04</t>
  </si>
  <si>
    <t>AP-20-05</t>
  </si>
  <si>
    <t>AP-20-06</t>
  </si>
  <si>
    <t>AP-20-08</t>
  </si>
  <si>
    <t>AP-20-09</t>
  </si>
  <si>
    <t>AP-20-10</t>
  </si>
  <si>
    <t>AP-20-11</t>
  </si>
  <si>
    <t>AP-20-12</t>
  </si>
  <si>
    <t>AP-20-15</t>
  </si>
  <si>
    <t>AP-20-16</t>
  </si>
  <si>
    <t>AP-20-17</t>
  </si>
  <si>
    <t>AP-20-18</t>
  </si>
  <si>
    <t>AP-20-20</t>
  </si>
  <si>
    <t>AP-20-21</t>
  </si>
  <si>
    <t>AP-20-22</t>
  </si>
  <si>
    <t>AP-20-25</t>
  </si>
  <si>
    <t>AP-20-26</t>
  </si>
  <si>
    <t>AP-20-27</t>
  </si>
  <si>
    <t>AP-20-28</t>
  </si>
  <si>
    <t>AP-20-33</t>
  </si>
  <si>
    <t>AP-20-34</t>
  </si>
  <si>
    <t>AP-20-37</t>
  </si>
  <si>
    <t>AP-20-44</t>
  </si>
  <si>
    <t>AP-20-49</t>
  </si>
  <si>
    <t>AP-20-52</t>
  </si>
  <si>
    <t>AP-20-53</t>
  </si>
  <si>
    <t>AP-20-55</t>
  </si>
  <si>
    <t>AP-20-19</t>
  </si>
  <si>
    <t>Chile</t>
  </si>
  <si>
    <t>AP-20-47</t>
  </si>
  <si>
    <t>AP-20-48</t>
  </si>
  <si>
    <t>AP-20-13</t>
  </si>
  <si>
    <t>Germany</t>
  </si>
  <si>
    <t>AP-20-02</t>
  </si>
  <si>
    <t>AP-20-45</t>
  </si>
  <si>
    <t>AP-20-29</t>
  </si>
  <si>
    <t>New Zealand</t>
  </si>
  <si>
    <t>AP-20-35</t>
  </si>
  <si>
    <t>AP-20-51</t>
  </si>
  <si>
    <t>AP-20-01</t>
  </si>
  <si>
    <t>AP-20-07</t>
  </si>
  <si>
    <t>AP-20-14</t>
  </si>
  <si>
    <t>AP-20-23</t>
  </si>
  <si>
    <t>AP-20-24</t>
  </si>
  <si>
    <t>AP-20-30</t>
  </si>
  <si>
    <t>AP-20-31</t>
  </si>
  <si>
    <t>AP-20-32</t>
  </si>
  <si>
    <t>AP-20-36</t>
  </si>
  <si>
    <t>AP-20-38</t>
  </si>
  <si>
    <t>AP-20-39</t>
  </si>
  <si>
    <t>AP-20-40</t>
  </si>
  <si>
    <t>AP-20-41</t>
  </si>
  <si>
    <t>AP-20-42</t>
  </si>
  <si>
    <t>AP-20-43</t>
  </si>
  <si>
    <t>AP-20-46</t>
  </si>
  <si>
    <t>AP-20-50</t>
  </si>
  <si>
    <t>AP-20-54</t>
  </si>
  <si>
    <t>µg/g</t>
  </si>
  <si>
    <t>G-18-01</t>
  </si>
  <si>
    <t>G-18-02</t>
  </si>
  <si>
    <t>G-18-03</t>
  </si>
  <si>
    <t>G-18-04</t>
  </si>
  <si>
    <t>G-18-05</t>
  </si>
  <si>
    <t>G-18-06</t>
  </si>
  <si>
    <t>G-18-07</t>
  </si>
  <si>
    <t>G-18-08</t>
  </si>
  <si>
    <t>G-18-09</t>
  </si>
  <si>
    <t>G-18-10</t>
  </si>
  <si>
    <t>G-18-11</t>
  </si>
  <si>
    <t>G-18-12</t>
  </si>
  <si>
    <t>G-18-13</t>
  </si>
  <si>
    <t>G-18-14</t>
  </si>
  <si>
    <t>G-18-15</t>
  </si>
  <si>
    <t>G-18-16</t>
  </si>
  <si>
    <t>G-18-17</t>
  </si>
  <si>
    <t>G-18-18</t>
  </si>
  <si>
    <t>G-18-19</t>
  </si>
  <si>
    <t>G-18-20</t>
  </si>
  <si>
    <t>G-18-21</t>
  </si>
  <si>
    <t>G-18-22</t>
  </si>
  <si>
    <t>G-18-23</t>
  </si>
  <si>
    <t>G-18-24</t>
  </si>
  <si>
    <t>G-18-25</t>
  </si>
  <si>
    <t>G-18-26</t>
  </si>
  <si>
    <t>G-18-27</t>
  </si>
  <si>
    <t>G-18-28</t>
  </si>
  <si>
    <t>G-18-29</t>
  </si>
  <si>
    <t>G-19-22</t>
  </si>
  <si>
    <t>G-19-23</t>
  </si>
  <si>
    <t>G-19-24</t>
  </si>
  <si>
    <t>G-19-25</t>
  </si>
  <si>
    <t>G-19-29</t>
  </si>
  <si>
    <t>G-19-32</t>
  </si>
  <si>
    <t>G-19-33</t>
  </si>
  <si>
    <t>G-19-37</t>
  </si>
  <si>
    <t>G-19-38</t>
  </si>
  <si>
    <t>G-19-39</t>
  </si>
  <si>
    <t>G-19-41</t>
  </si>
  <si>
    <t>G-19-42</t>
  </si>
  <si>
    <t>G-19-43</t>
  </si>
  <si>
    <t>G-19-44</t>
  </si>
  <si>
    <t>G-19-46</t>
  </si>
  <si>
    <t>G-19-47</t>
  </si>
  <si>
    <t>G-19-55</t>
  </si>
  <si>
    <t>G-19-56</t>
  </si>
  <si>
    <t>G-19-57</t>
  </si>
  <si>
    <t>G-19-58</t>
  </si>
  <si>
    <t>G-19-59</t>
  </si>
  <si>
    <t>G-19-65</t>
  </si>
  <si>
    <t>G-19-66</t>
  </si>
  <si>
    <t>G-19-70</t>
  </si>
  <si>
    <t>G-20-01</t>
  </si>
  <si>
    <t>G-20-02</t>
  </si>
  <si>
    <t>G-20-03</t>
  </si>
  <si>
    <t>G-20-04</t>
  </si>
  <si>
    <t>G-20-06</t>
  </si>
  <si>
    <t>G-20-08</t>
  </si>
  <si>
    <t>G-20-10</t>
  </si>
  <si>
    <t>G-20-12</t>
  </si>
  <si>
    <t>G-20-17</t>
  </si>
  <si>
    <t>G-20-20</t>
  </si>
  <si>
    <t>G-18-30</t>
  </si>
  <si>
    <t>Egypt</t>
  </si>
  <si>
    <t>G-18-31</t>
  </si>
  <si>
    <t>G-18-32</t>
  </si>
  <si>
    <t>China</t>
  </si>
  <si>
    <t>G-18-33</t>
  </si>
  <si>
    <t>G-18-35</t>
  </si>
  <si>
    <t>G-18-36</t>
  </si>
  <si>
    <t>G-18-37</t>
  </si>
  <si>
    <t>G-18-38</t>
  </si>
  <si>
    <t>G-19-01</t>
  </si>
  <si>
    <t>G-19-02</t>
  </si>
  <si>
    <t>G-19-03</t>
  </si>
  <si>
    <t>G-19-04</t>
  </si>
  <si>
    <t>G-19-05</t>
  </si>
  <si>
    <t>G-19-06</t>
  </si>
  <si>
    <t>G-19-08</t>
  </si>
  <si>
    <t>Argentina</t>
  </si>
  <si>
    <t>G-19-10</t>
  </si>
  <si>
    <t>G-19-11</t>
  </si>
  <si>
    <t>G-19-12</t>
  </si>
  <si>
    <t>G-19-13</t>
  </si>
  <si>
    <t>G-19-14</t>
  </si>
  <si>
    <t>G-19-15</t>
  </si>
  <si>
    <t>G-19-16</t>
  </si>
  <si>
    <t>G-19-17</t>
  </si>
  <si>
    <t>G-19-18</t>
  </si>
  <si>
    <t>G-19-19</t>
  </si>
  <si>
    <t>Mexico</t>
  </si>
  <si>
    <t>G-19-20</t>
  </si>
  <si>
    <t>G-19-21</t>
  </si>
  <si>
    <t>G-19-26</t>
  </si>
  <si>
    <t>G-19-27</t>
  </si>
  <si>
    <t>G-19-28</t>
  </si>
  <si>
    <t>G-19-30</t>
  </si>
  <si>
    <t>G-19-31</t>
  </si>
  <si>
    <t>G-19-35</t>
  </si>
  <si>
    <t>G-19-40</t>
  </si>
  <si>
    <t>G-19-48</t>
  </si>
  <si>
    <t>G-19-51</t>
  </si>
  <si>
    <t>G-19-60</t>
  </si>
  <si>
    <t>G-19-61</t>
  </si>
  <si>
    <t>G-19-73</t>
  </si>
  <si>
    <t>G-19-74</t>
  </si>
  <si>
    <t>G-20-07</t>
  </si>
  <si>
    <t>G-20-09</t>
  </si>
  <si>
    <t>G-20-11</t>
  </si>
  <si>
    <t>G-20-13</t>
  </si>
  <si>
    <t>G-20-14</t>
  </si>
  <si>
    <t>G-20-15</t>
  </si>
  <si>
    <t>G-20-16</t>
  </si>
  <si>
    <t>G-20-18</t>
  </si>
  <si>
    <t>G-20-19</t>
  </si>
  <si>
    <t>G-18-34</t>
  </si>
  <si>
    <t>G-19-07</t>
  </si>
  <si>
    <t>G-19-09</t>
  </si>
  <si>
    <t>G-19-34</t>
  </si>
  <si>
    <t>G-19-36</t>
  </si>
  <si>
    <t>G-19-45</t>
  </si>
  <si>
    <t>G-19-49</t>
  </si>
  <si>
    <t>G-19-50</t>
  </si>
  <si>
    <t>G-19-52</t>
  </si>
  <si>
    <t>G-19-53</t>
  </si>
  <si>
    <t>G-19-54</t>
  </si>
  <si>
    <t>G-19-62</t>
  </si>
  <si>
    <t>G-19-63</t>
  </si>
  <si>
    <t>G-19-64</t>
  </si>
  <si>
    <t>G-19-67</t>
  </si>
  <si>
    <t>G-19-68</t>
  </si>
  <si>
    <t>G-19-69</t>
  </si>
  <si>
    <t>G-19-71</t>
  </si>
  <si>
    <t>G-19-72</t>
  </si>
  <si>
    <t>G-20-05</t>
  </si>
  <si>
    <t>Poland</t>
  </si>
  <si>
    <t>G-22-01</t>
  </si>
  <si>
    <t>G-22-02</t>
  </si>
  <si>
    <t>G-22-03</t>
  </si>
  <si>
    <t>G-22-04</t>
  </si>
  <si>
    <t>G-22-05</t>
  </si>
  <si>
    <t>G-22-06</t>
  </si>
  <si>
    <t>G-22-07</t>
  </si>
  <si>
    <t>G-22-08</t>
  </si>
  <si>
    <t>G-22-09</t>
  </si>
  <si>
    <t>G-22-10</t>
  </si>
  <si>
    <t>G-22-11</t>
  </si>
  <si>
    <t>G-22-12</t>
  </si>
  <si>
    <t>G-22-13</t>
  </si>
  <si>
    <t>G-22-14</t>
  </si>
  <si>
    <t>G-22-15</t>
  </si>
  <si>
    <t>Slovenija</t>
  </si>
  <si>
    <t>AP-21-01</t>
  </si>
  <si>
    <t>AP-21-02</t>
  </si>
  <si>
    <t>AP-21-03</t>
  </si>
  <si>
    <t>AP-21-04</t>
  </si>
  <si>
    <t>AP-21-05</t>
  </si>
  <si>
    <t>AP-21-06</t>
  </si>
  <si>
    <t>AP-21-07</t>
  </si>
  <si>
    <t>AP-21-08</t>
  </si>
  <si>
    <t>AP-21-09</t>
  </si>
  <si>
    <t>AP-21-10</t>
  </si>
  <si>
    <t>AP-21-11</t>
  </si>
  <si>
    <t>AP-21-12</t>
  </si>
  <si>
    <t>AP-21-13</t>
  </si>
  <si>
    <t>AP-21-14</t>
  </si>
  <si>
    <t>AP-21-15</t>
  </si>
  <si>
    <t>AP-21-16</t>
  </si>
  <si>
    <t>AP-21-17</t>
  </si>
  <si>
    <t>AP-21-18</t>
  </si>
  <si>
    <t>AP-21-19</t>
  </si>
  <si>
    <t>AP-21-20</t>
  </si>
  <si>
    <t>AP-21-21</t>
  </si>
  <si>
    <t>AP-21-22</t>
  </si>
  <si>
    <t>AP-21-23</t>
  </si>
  <si>
    <t>AP-21-24</t>
  </si>
  <si>
    <t>AP-21-25</t>
  </si>
  <si>
    <t>AP-21-26</t>
  </si>
  <si>
    <t>AP-21-27</t>
  </si>
  <si>
    <t>AP-21-28</t>
  </si>
  <si>
    <t>AP-21-29</t>
  </si>
  <si>
    <t>AP-21-30</t>
  </si>
  <si>
    <t>AP-22-01</t>
  </si>
  <si>
    <t>AP-22-02</t>
  </si>
  <si>
    <t>AP-22-03</t>
  </si>
  <si>
    <t>AP-22-04</t>
  </si>
  <si>
    <t>AP-22-05</t>
  </si>
  <si>
    <t>AP-22-06</t>
  </si>
  <si>
    <t>AP-22-07</t>
  </si>
  <si>
    <t>AP-22-08</t>
  </si>
  <si>
    <t>AP-22-09</t>
  </si>
  <si>
    <t>AP-22-10</t>
  </si>
  <si>
    <t>AP-22-11</t>
  </si>
  <si>
    <t>AP-22-12</t>
  </si>
  <si>
    <t>AP-22-13</t>
  </si>
  <si>
    <t>AP-22-14</t>
  </si>
  <si>
    <t>AP-22-15</t>
  </si>
  <si>
    <t>AP-22-16</t>
  </si>
  <si>
    <t>AP-22-17</t>
  </si>
  <si>
    <t>AP-22-18</t>
  </si>
  <si>
    <t>AP-22-19</t>
  </si>
  <si>
    <t>AP-22-20</t>
  </si>
  <si>
    <t>AP-22-21</t>
  </si>
  <si>
    <t>AP-22-22</t>
  </si>
  <si>
    <t>AP-22-23</t>
  </si>
  <si>
    <t>AP-22-24</t>
  </si>
  <si>
    <t>AP-22-25</t>
  </si>
  <si>
    <t>AP-22-26</t>
  </si>
  <si>
    <t>AP-22-27</t>
  </si>
  <si>
    <t>AP-22-28</t>
  </si>
  <si>
    <t>AP-22-29</t>
  </si>
  <si>
    <t>AP-22-30</t>
  </si>
  <si>
    <t>AP-22-31</t>
  </si>
  <si>
    <t>AP-22-32</t>
  </si>
  <si>
    <t>AP-22-33</t>
  </si>
  <si>
    <t>AP-22-34</t>
  </si>
  <si>
    <t>AP-22-35</t>
  </si>
  <si>
    <t>AP-22-36</t>
  </si>
  <si>
    <t>AP-22-37</t>
  </si>
  <si>
    <t>AP-22-38</t>
  </si>
  <si>
    <t>AP-22-39</t>
  </si>
  <si>
    <t>AP-22-40</t>
  </si>
  <si>
    <t>Francija</t>
  </si>
  <si>
    <t>Austria</t>
  </si>
  <si>
    <t>Sample Type</t>
  </si>
  <si>
    <t>Year of Harvesting</t>
  </si>
  <si>
    <t>Sample Name</t>
  </si>
  <si>
    <t>Origin</t>
  </si>
  <si>
    <t>Country</t>
  </si>
  <si>
    <r>
      <rPr>
        <vertAlign val="superscript"/>
        <sz val="10"/>
        <color theme="1"/>
        <rFont val="Arial"/>
        <family val="2"/>
      </rPr>
      <t>18</t>
    </r>
    <r>
      <rPr>
        <sz val="10"/>
        <color theme="1"/>
        <rFont val="Arial"/>
        <family val="2"/>
      </rPr>
      <t>O</t>
    </r>
  </si>
  <si>
    <r>
      <rPr>
        <vertAlign val="superscript"/>
        <sz val="10"/>
        <color theme="1"/>
        <rFont val="Arial"/>
        <family val="2"/>
      </rPr>
      <t>13</t>
    </r>
    <r>
      <rPr>
        <sz val="10"/>
        <color theme="1"/>
        <rFont val="Arial"/>
        <family val="2"/>
      </rPr>
      <t>C</t>
    </r>
  </si>
  <si>
    <r>
      <rPr>
        <vertAlign val="superscript"/>
        <sz val="10"/>
        <color theme="1"/>
        <rFont val="Arial"/>
        <family val="2"/>
      </rPr>
      <t>15</t>
    </r>
    <r>
      <rPr>
        <sz val="10"/>
        <color theme="1"/>
        <rFont val="Arial"/>
        <family val="2"/>
      </rPr>
      <t>N</t>
    </r>
  </si>
  <si>
    <r>
      <rPr>
        <vertAlign val="superscript"/>
        <sz val="10"/>
        <color theme="1"/>
        <rFont val="Arial"/>
        <family val="2"/>
      </rPr>
      <t>34</t>
    </r>
    <r>
      <rPr>
        <sz val="10"/>
        <color theme="1"/>
        <rFont val="Arial"/>
        <family val="2"/>
      </rPr>
      <t>S</t>
    </r>
  </si>
  <si>
    <t>Units</t>
  </si>
  <si>
    <t>% Samples &lt;LOD</t>
  </si>
  <si>
    <t>N&lt;LOD</t>
  </si>
  <si>
    <t>All years</t>
  </si>
  <si>
    <t>Asparagus</t>
  </si>
  <si>
    <t>Cherry</t>
  </si>
  <si>
    <t>Persimon</t>
  </si>
  <si>
    <r>
      <rPr>
        <vertAlign val="superscript"/>
        <sz val="10"/>
        <rFont val="Arial"/>
        <family val="2"/>
      </rPr>
      <t>18</t>
    </r>
    <r>
      <rPr>
        <sz val="10"/>
        <rFont val="Arial"/>
        <family val="2"/>
      </rPr>
      <t>O</t>
    </r>
  </si>
  <si>
    <r>
      <rPr>
        <vertAlign val="superscript"/>
        <sz val="10"/>
        <rFont val="Arial"/>
        <family val="2"/>
      </rPr>
      <t>13</t>
    </r>
    <r>
      <rPr>
        <sz val="10"/>
        <rFont val="Arial"/>
        <family val="2"/>
      </rPr>
      <t>C</t>
    </r>
  </si>
  <si>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</t>
    </r>
  </si>
  <si>
    <r>
      <rPr>
        <vertAlign val="superscript"/>
        <sz val="10"/>
        <rFont val="Arial"/>
        <family val="2"/>
      </rPr>
      <t>34</t>
    </r>
    <r>
      <rPr>
        <sz val="10"/>
        <rFont val="Arial"/>
        <family val="2"/>
      </rPr>
      <t>S</t>
    </r>
  </si>
  <si>
    <t>P-20-04</t>
  </si>
  <si>
    <t>P-20-05</t>
  </si>
  <si>
    <t>P-20-06</t>
  </si>
  <si>
    <t>P-20-07</t>
  </si>
  <si>
    <t>P-20-08</t>
  </si>
  <si>
    <t>P-20-09</t>
  </si>
  <si>
    <t>P-20-10</t>
  </si>
  <si>
    <t>P-20-11</t>
  </si>
  <si>
    <t>P-20-12</t>
  </si>
  <si>
    <t>P-20-13</t>
  </si>
  <si>
    <t>P-20-14</t>
  </si>
  <si>
    <t>P-20-15</t>
  </si>
  <si>
    <t>P-20-16</t>
  </si>
  <si>
    <t>P-20-17</t>
  </si>
  <si>
    <t>P-20-18</t>
  </si>
  <si>
    <t>P-20-30</t>
  </si>
  <si>
    <t>P-20-31</t>
  </si>
  <si>
    <t>P-20-32</t>
  </si>
  <si>
    <t>P-20-37</t>
  </si>
  <si>
    <t>P-20-38</t>
  </si>
  <si>
    <t>P-20-39</t>
  </si>
  <si>
    <t>P-20-40</t>
  </si>
  <si>
    <t>P-20-41</t>
  </si>
  <si>
    <t>P-20-44</t>
  </si>
  <si>
    <t>P-20-45</t>
  </si>
  <si>
    <t>P-20-46</t>
  </si>
  <si>
    <t>P-20-50</t>
  </si>
  <si>
    <t>P-22-01</t>
  </si>
  <si>
    <t>P-22-02</t>
  </si>
  <si>
    <t>P-22-03</t>
  </si>
  <si>
    <t>P-22-04</t>
  </si>
  <si>
    <t>P-22-05</t>
  </si>
  <si>
    <t>P-22-06</t>
  </si>
  <si>
    <t>P-22-07</t>
  </si>
  <si>
    <t>P-22-08</t>
  </si>
  <si>
    <t>P-22-09</t>
  </si>
  <si>
    <t>P-22-10</t>
  </si>
  <si>
    <t>P-22-11</t>
  </si>
  <si>
    <t>P-22-18</t>
  </si>
  <si>
    <t>P-22-19</t>
  </si>
  <si>
    <t>P-22-20</t>
  </si>
  <si>
    <t>P-22-27</t>
  </si>
  <si>
    <t>P-22-28</t>
  </si>
  <si>
    <t>P-22-29</t>
  </si>
  <si>
    <t>P-22-30</t>
  </si>
  <si>
    <t>P-22-31</t>
  </si>
  <si>
    <t>P-22-32</t>
  </si>
  <si>
    <t>P-22-33</t>
  </si>
  <si>
    <t>P-22-34</t>
  </si>
  <si>
    <t>P-22-39</t>
  </si>
  <si>
    <t>P-22-40</t>
  </si>
  <si>
    <t>P-22-41</t>
  </si>
  <si>
    <t>P-20-01</t>
  </si>
  <si>
    <t>P-20-02</t>
  </si>
  <si>
    <t>P-20-03</t>
  </si>
  <si>
    <t>P-20-19</t>
  </si>
  <si>
    <t>P-20-20</t>
  </si>
  <si>
    <t>P-20-22</t>
  </si>
  <si>
    <t>P-20-23</t>
  </si>
  <si>
    <t>P-20-26</t>
  </si>
  <si>
    <t>P-20-28</t>
  </si>
  <si>
    <t>P-20-29</t>
  </si>
  <si>
    <t>P-20-33</t>
  </si>
  <si>
    <t>P-20-43</t>
  </si>
  <si>
    <t>P-20-51</t>
  </si>
  <si>
    <t>P-20-52</t>
  </si>
  <si>
    <t>P-22-12</t>
  </si>
  <si>
    <t>P-22-13</t>
  </si>
  <si>
    <t>P-22-14</t>
  </si>
  <si>
    <t>P-22-15</t>
  </si>
  <si>
    <t>P-22-16</t>
  </si>
  <si>
    <t>P-22-17</t>
  </si>
  <si>
    <t>P-22-22</t>
  </si>
  <si>
    <t>P-22-23</t>
  </si>
  <si>
    <t>P-22-24</t>
  </si>
  <si>
    <t>P-22-25</t>
  </si>
  <si>
    <t>P-22-26</t>
  </si>
  <si>
    <t>P-22-35</t>
  </si>
  <si>
    <t>P-22-36</t>
  </si>
  <si>
    <t>P-22-37</t>
  </si>
  <si>
    <t>P-22-38</t>
  </si>
  <si>
    <t>P-20-21</t>
  </si>
  <si>
    <t>P-20-24</t>
  </si>
  <si>
    <t>P-20-25</t>
  </si>
  <si>
    <t>P-20-27</t>
  </si>
  <si>
    <t>P-20-34</t>
  </si>
  <si>
    <t>P-20-35</t>
  </si>
  <si>
    <t>P-20-36</t>
  </si>
  <si>
    <t>P-20-42</t>
  </si>
  <si>
    <t>P-20-47</t>
  </si>
  <si>
    <t>P-20-48</t>
  </si>
  <si>
    <t>P-20-49</t>
  </si>
  <si>
    <t>P-22-21</t>
  </si>
  <si>
    <t>Strawberry</t>
  </si>
  <si>
    <t>AS-19-02</t>
  </si>
  <si>
    <t>AS-19-08</t>
  </si>
  <si>
    <t>AS-19-10</t>
  </si>
  <si>
    <t>AS-19-13</t>
  </si>
  <si>
    <t>AS-19-15</t>
  </si>
  <si>
    <t>AS-19-16</t>
  </si>
  <si>
    <t>AS-19-19</t>
  </si>
  <si>
    <t>AS-19-20</t>
  </si>
  <si>
    <t>AS-19-21</t>
  </si>
  <si>
    <t>AS-19-22</t>
  </si>
  <si>
    <t>AS-19-27</t>
  </si>
  <si>
    <t>AS-19-31</t>
  </si>
  <si>
    <t>AS-19-32</t>
  </si>
  <si>
    <t>AS-19-33</t>
  </si>
  <si>
    <t>AS-19-34</t>
  </si>
  <si>
    <t>AS-19-36</t>
  </si>
  <si>
    <t>AS-19-37</t>
  </si>
  <si>
    <t>AS-19-38</t>
  </si>
  <si>
    <t>AS-19-39</t>
  </si>
  <si>
    <t>AS-19-40</t>
  </si>
  <si>
    <t>AS-19-41</t>
  </si>
  <si>
    <t>AS-19-42</t>
  </si>
  <si>
    <t>AS-20-04</t>
  </si>
  <si>
    <t>AS-20-08</t>
  </si>
  <si>
    <t>AS-20-09</t>
  </si>
  <si>
    <t>AS-20-11</t>
  </si>
  <si>
    <t>AS-20-12</t>
  </si>
  <si>
    <t>AS-20-14</t>
  </si>
  <si>
    <t>AS-20-15</t>
  </si>
  <si>
    <t>AS-20-16</t>
  </si>
  <si>
    <t>AS-20-17</t>
  </si>
  <si>
    <t>AS-20-18</t>
  </si>
  <si>
    <t>AS-20-19</t>
  </si>
  <si>
    <t>AS-20-20</t>
  </si>
  <si>
    <t>AS-20-21</t>
  </si>
  <si>
    <t>AS-20-25</t>
  </si>
  <si>
    <t>AS-20-26</t>
  </si>
  <si>
    <t>AS-20-28</t>
  </si>
  <si>
    <t>AS-20-30</t>
  </si>
  <si>
    <t>AS-20-31</t>
  </si>
  <si>
    <t>AS-20-32</t>
  </si>
  <si>
    <t>AS-20-33</t>
  </si>
  <si>
    <t>AS-20-34</t>
  </si>
  <si>
    <t>AS-20-39</t>
  </si>
  <si>
    <t>AS-20-40</t>
  </si>
  <si>
    <t>AS-20-42</t>
  </si>
  <si>
    <t>AS-20-45</t>
  </si>
  <si>
    <t>AS-20-47</t>
  </si>
  <si>
    <t>AS-20-49</t>
  </si>
  <si>
    <t>AS-20-50</t>
  </si>
  <si>
    <t>AS-20-51</t>
  </si>
  <si>
    <t>AS-20-52</t>
  </si>
  <si>
    <t>AS-19-09</t>
  </si>
  <si>
    <t>AS-19-04</t>
  </si>
  <si>
    <t>AS-19-05</t>
  </si>
  <si>
    <t>AS-19-07</t>
  </si>
  <si>
    <t>AS-19-12</t>
  </si>
  <si>
    <t>AS-19-18</t>
  </si>
  <si>
    <t>AS-19-24</t>
  </si>
  <si>
    <t>AS-19-26</t>
  </si>
  <si>
    <t>AS-19-28</t>
  </si>
  <si>
    <t>AS-19-29</t>
  </si>
  <si>
    <t>AS-19-30</t>
  </si>
  <si>
    <t>AS-19-43</t>
  </si>
  <si>
    <t>AS-20-01</t>
  </si>
  <si>
    <t>AS-20-03</t>
  </si>
  <si>
    <t>AS-20-07</t>
  </si>
  <si>
    <t>AS-20-13</t>
  </si>
  <si>
    <t>AS-20-24</t>
  </si>
  <si>
    <t>AS-20-27</t>
  </si>
  <si>
    <t>AS-20-29</t>
  </si>
  <si>
    <t>AS-20-37</t>
  </si>
  <si>
    <t>AS-20-48</t>
  </si>
  <si>
    <t>AS-20-53</t>
  </si>
  <si>
    <t>AS-20-54</t>
  </si>
  <si>
    <t>AS-20-56</t>
  </si>
  <si>
    <t>AS-19-44</t>
  </si>
  <si>
    <t>AS-19-06</t>
  </si>
  <si>
    <t>AS-19-11</t>
  </si>
  <si>
    <t>AS-19-17</t>
  </si>
  <si>
    <t>AS-19-35</t>
  </si>
  <si>
    <t>AS-19-01</t>
  </si>
  <si>
    <t>AS-19-03</t>
  </si>
  <si>
    <t>AS-19-14</t>
  </si>
  <si>
    <t>AS-19-23</t>
  </si>
  <si>
    <t>AS-19-25</t>
  </si>
  <si>
    <t>AS-20-02</t>
  </si>
  <si>
    <t>AS-20-05</t>
  </si>
  <si>
    <t>AS-20-06</t>
  </si>
  <si>
    <t>AS-20-10</t>
  </si>
  <si>
    <t>AS-20-22</t>
  </si>
  <si>
    <t>AS-20-23</t>
  </si>
  <si>
    <t>AS-20-35</t>
  </si>
  <si>
    <t>AS-20-36</t>
  </si>
  <si>
    <t>AS-20-38</t>
  </si>
  <si>
    <t>AS-20-41</t>
  </si>
  <si>
    <t>AS-20-43</t>
  </si>
  <si>
    <t>AS-20-44</t>
  </si>
  <si>
    <t>AS-20-46</t>
  </si>
  <si>
    <t>AS-20-55</t>
  </si>
  <si>
    <t>Apple</t>
  </si>
  <si>
    <t>Garlic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</si>
</sst>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FF0000"/>
      <name val="Arial"/>
      <family val="2"/>
    </font>
    <font>
      <vertAlign val="superscript"/>
      <sz val="10"/>
      <color theme="1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/>
    <xf numFmtId="1" fontId="4" fillId="0" borderId="0" xfId="0" applyNumberFormat="1" applyFont="1" applyFill="1" applyBorder="1" applyAlignment="1">
      <alignment horizontal="left"/>
    </xf>
    <xf numFmtId="2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/>
    <xf numFmtId="2" fontId="4" fillId="0" borderId="0" xfId="0" applyNumberFormat="1" applyFont="1" applyFill="1" applyBorder="1"/>
    <xf numFmtId="2" fontId="4" fillId="0" borderId="0" xfId="0" applyNumberFormat="1" applyFont="1" applyFill="1" applyBorder="1" applyAlignment="1">
      <alignment horizontal="left"/>
    </xf>
    <xf numFmtId="164" fontId="4" fillId="0" borderId="0" xfId="0" applyNumberFormat="1" applyFont="1" applyFill="1" applyBorder="1" applyAlignment="1">
      <alignment horizontal="left"/>
    </xf>
    <xf numFmtId="165" fontId="4" fillId="0" borderId="0" xfId="0" applyNumberFormat="1" applyFont="1" applyFill="1" applyBorder="1" applyAlignment="1">
      <alignment horizontal="left"/>
    </xf>
    <xf numFmtId="0" fontId="4" fillId="0" borderId="1" xfId="0" applyFont="1" applyFill="1" applyBorder="1"/>
    <xf numFmtId="1" fontId="4" fillId="0" borderId="1" xfId="0" applyNumberFormat="1" applyFont="1" applyFill="1" applyBorder="1"/>
    <xf numFmtId="1" fontId="4" fillId="0" borderId="1" xfId="0" applyNumberFormat="1" applyFont="1" applyFill="1" applyBorder="1" applyAlignment="1">
      <alignment horizontal="left"/>
    </xf>
    <xf numFmtId="0" fontId="1" fillId="0" borderId="1" xfId="0" applyFont="1" applyBorder="1"/>
    <xf numFmtId="0" fontId="4" fillId="0" borderId="1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4" fillId="2" borderId="2" xfId="0" applyFont="1" applyFill="1" applyBorder="1"/>
    <xf numFmtId="0" fontId="0" fillId="2" borderId="2" xfId="0" applyFill="1" applyBorder="1"/>
    <xf numFmtId="1" fontId="4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1" fontId="4" fillId="0" borderId="1" xfId="0" applyNumberFormat="1" applyFont="1" applyFill="1" applyBorder="1" applyAlignment="1">
      <alignment horizontal="right"/>
    </xf>
    <xf numFmtId="11" fontId="4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2" fillId="2" borderId="2" xfId="0" applyFont="1" applyFill="1" applyBorder="1"/>
    <xf numFmtId="0" fontId="0" fillId="2" borderId="2" xfId="0" applyFont="1" applyFill="1" applyBorder="1"/>
    <xf numFmtId="0" fontId="4" fillId="2" borderId="2" xfId="0" applyFont="1" applyFill="1" applyBorder="1" applyAlignment="1">
      <alignment horizontal="left"/>
    </xf>
    <xf numFmtId="0" fontId="0" fillId="0" borderId="1" xfId="0" applyFont="1" applyFill="1" applyBorder="1"/>
    <xf numFmtId="2" fontId="4" fillId="0" borderId="0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19"/>
  <sheetViews>
    <sheetView workbookViewId="0">
      <selection activeCell="B21" sqref="B21"/>
    </sheetView>
  </sheetViews>
  <sheetFormatPr defaultRowHeight="13.2" x14ac:dyDescent="0.25"/>
  <cols>
    <col min="1" max="1" width="15.77734375" style="3" customWidth="1"/>
    <col min="2" max="2" width="13.5546875" style="3" customWidth="1"/>
    <col min="3" max="3" width="16.33203125" style="3" customWidth="1"/>
    <col min="4" max="4" width="14.88671875" style="3" customWidth="1"/>
    <col min="5" max="5" width="8.88671875" style="3"/>
    <col min="6" max="6" width="10.5546875" bestFit="1" customWidth="1"/>
    <col min="7" max="7" width="11.21875" bestFit="1" customWidth="1"/>
    <col min="8" max="9" width="10.21875" bestFit="1" customWidth="1"/>
    <col min="10" max="19" width="9" bestFit="1" customWidth="1"/>
    <col min="20" max="20" width="9.5546875" bestFit="1" customWidth="1"/>
    <col min="21" max="21" width="9" bestFit="1" customWidth="1"/>
    <col min="22" max="22" width="9.5546875" bestFit="1" customWidth="1"/>
    <col min="23" max="28" width="9" bestFit="1" customWidth="1"/>
    <col min="29" max="29" width="9.5546875" bestFit="1" customWidth="1"/>
    <col min="30" max="30" width="9" bestFit="1" customWidth="1"/>
    <col min="31" max="31" width="9.5546875" bestFit="1" customWidth="1"/>
    <col min="32" max="34" width="9" bestFit="1" customWidth="1"/>
  </cols>
  <sheetData>
    <row r="1" spans="1:34" s="24" customFormat="1" ht="15.6" x14ac:dyDescent="0.25">
      <c r="A1" s="22" t="s">
        <v>589</v>
      </c>
      <c r="B1" s="22" t="s">
        <v>591</v>
      </c>
      <c r="C1" s="22" t="s">
        <v>590</v>
      </c>
      <c r="D1" s="22" t="s">
        <v>592</v>
      </c>
      <c r="E1" s="22" t="s">
        <v>593</v>
      </c>
      <c r="F1" s="24" t="s">
        <v>594</v>
      </c>
      <c r="G1" s="24" t="s">
        <v>595</v>
      </c>
      <c r="H1" s="24" t="s">
        <v>596</v>
      </c>
      <c r="I1" s="24" t="s">
        <v>597</v>
      </c>
      <c r="J1" s="24" t="s">
        <v>0</v>
      </c>
      <c r="K1" s="24" t="s">
        <v>1</v>
      </c>
      <c r="L1" s="24" t="s">
        <v>2</v>
      </c>
      <c r="M1" s="24" t="s">
        <v>3</v>
      </c>
      <c r="N1" s="24" t="s">
        <v>4</v>
      </c>
      <c r="O1" s="24" t="s">
        <v>5</v>
      </c>
      <c r="P1" s="24" t="s">
        <v>6</v>
      </c>
      <c r="Q1" s="24" t="s">
        <v>7</v>
      </c>
      <c r="R1" s="24" t="s">
        <v>8</v>
      </c>
      <c r="S1" s="24" t="s">
        <v>9</v>
      </c>
      <c r="T1" s="24" t="s">
        <v>10</v>
      </c>
      <c r="U1" s="24" t="s">
        <v>11</v>
      </c>
      <c r="V1" s="24" t="s">
        <v>12</v>
      </c>
      <c r="W1" s="24" t="s">
        <v>13</v>
      </c>
      <c r="X1" s="24" t="s">
        <v>14</v>
      </c>
      <c r="Y1" s="24" t="s">
        <v>15</v>
      </c>
      <c r="Z1" s="24" t="s">
        <v>16</v>
      </c>
      <c r="AA1" s="24" t="s">
        <v>17</v>
      </c>
      <c r="AB1" s="24" t="s">
        <v>18</v>
      </c>
      <c r="AC1" s="24" t="s">
        <v>19</v>
      </c>
      <c r="AD1" s="24" t="s">
        <v>20</v>
      </c>
      <c r="AE1" s="24" t="s">
        <v>21</v>
      </c>
      <c r="AF1" s="24" t="s">
        <v>22</v>
      </c>
      <c r="AG1" s="24" t="s">
        <v>23</v>
      </c>
      <c r="AH1" s="24" t="s">
        <v>24</v>
      </c>
    </row>
    <row r="2" spans="1:34" x14ac:dyDescent="0.25">
      <c r="A2" s="3" t="s">
        <v>598</v>
      </c>
      <c r="C2" s="3">
        <v>2018</v>
      </c>
    </row>
    <row r="3" spans="1:34" x14ac:dyDescent="0.25">
      <c r="A3" s="3" t="s">
        <v>27</v>
      </c>
      <c r="C3" s="3">
        <v>2018</v>
      </c>
    </row>
    <row r="4" spans="1:34" s="4" customFormat="1" x14ac:dyDescent="0.25">
      <c r="A4" s="6" t="s">
        <v>599</v>
      </c>
      <c r="B4" s="6"/>
      <c r="C4" s="6">
        <v>2018</v>
      </c>
      <c r="D4" s="6"/>
      <c r="E4" s="6"/>
    </row>
    <row r="5" spans="1:34" x14ac:dyDescent="0.25">
      <c r="A5" s="3" t="s">
        <v>25</v>
      </c>
      <c r="C5" s="3">
        <v>2019</v>
      </c>
      <c r="F5" t="s">
        <v>26</v>
      </c>
      <c r="G5" t="s">
        <v>26</v>
      </c>
      <c r="H5" t="s">
        <v>26</v>
      </c>
      <c r="I5" t="s">
        <v>26</v>
      </c>
      <c r="J5" s="30" t="s">
        <v>28</v>
      </c>
      <c r="K5" s="30" t="s">
        <v>28</v>
      </c>
      <c r="L5" s="30" t="s">
        <v>28</v>
      </c>
      <c r="M5" s="30" t="s">
        <v>28</v>
      </c>
      <c r="N5" s="30" t="s">
        <v>28</v>
      </c>
      <c r="O5" s="30" t="s">
        <v>28</v>
      </c>
      <c r="P5" s="30" t="s">
        <v>28</v>
      </c>
      <c r="Q5" s="30" t="s">
        <v>29</v>
      </c>
      <c r="R5" s="30" t="s">
        <v>29</v>
      </c>
      <c r="S5" s="30" t="s">
        <v>28</v>
      </c>
      <c r="T5" s="30" t="s">
        <v>28</v>
      </c>
      <c r="U5" s="30" t="s">
        <v>29</v>
      </c>
      <c r="V5" s="30" t="s">
        <v>29</v>
      </c>
      <c r="W5" s="30" t="s">
        <v>28</v>
      </c>
      <c r="X5" s="30" t="s">
        <v>28</v>
      </c>
      <c r="Y5" s="30" t="s">
        <v>29</v>
      </c>
      <c r="Z5" s="30" t="s">
        <v>29</v>
      </c>
      <c r="AA5" s="30" t="s">
        <v>28</v>
      </c>
      <c r="AB5" s="30" t="s">
        <v>28</v>
      </c>
      <c r="AC5" s="30" t="s">
        <v>29</v>
      </c>
      <c r="AD5" s="30" t="s">
        <v>29</v>
      </c>
      <c r="AE5" s="30" t="s">
        <v>29</v>
      </c>
      <c r="AF5" s="30" t="s">
        <v>28</v>
      </c>
      <c r="AG5" s="30" t="s">
        <v>29</v>
      </c>
      <c r="AH5" s="30" t="s">
        <v>29</v>
      </c>
    </row>
    <row r="6" spans="1:34" x14ac:dyDescent="0.25">
      <c r="A6" s="3" t="s">
        <v>27</v>
      </c>
      <c r="C6" s="3">
        <v>2019</v>
      </c>
      <c r="J6" s="31">
        <v>2.5</v>
      </c>
      <c r="K6" s="31">
        <v>1E-3</v>
      </c>
      <c r="L6" s="31">
        <v>3</v>
      </c>
      <c r="M6" s="31">
        <v>3.0000000000000001E-3</v>
      </c>
      <c r="N6" s="31">
        <v>2.5000000000000001E-3</v>
      </c>
      <c r="O6" s="31">
        <v>1.9E-2</v>
      </c>
      <c r="P6" s="31">
        <v>1.4999999999999999E-2</v>
      </c>
      <c r="Q6" s="31">
        <v>3</v>
      </c>
      <c r="R6" s="31">
        <v>10</v>
      </c>
      <c r="S6" s="31">
        <v>0.01</v>
      </c>
      <c r="T6" s="31">
        <v>0.65</v>
      </c>
      <c r="U6" s="31">
        <v>2</v>
      </c>
      <c r="V6" s="31">
        <v>20</v>
      </c>
      <c r="W6" s="31">
        <v>0.04</v>
      </c>
      <c r="X6" s="31">
        <v>0.75</v>
      </c>
      <c r="Y6" s="31">
        <v>5</v>
      </c>
      <c r="Z6" s="31">
        <v>5</v>
      </c>
      <c r="AA6" s="31">
        <v>0.01</v>
      </c>
      <c r="AB6" s="31">
        <v>0.15</v>
      </c>
      <c r="AC6" s="31">
        <v>5</v>
      </c>
      <c r="AD6" s="31">
        <v>0.4</v>
      </c>
      <c r="AE6" s="31">
        <v>0.5</v>
      </c>
      <c r="AF6" s="31">
        <v>7.0000000000000007E-2</v>
      </c>
      <c r="AG6" s="31">
        <v>0.6</v>
      </c>
      <c r="AH6" s="31">
        <v>15</v>
      </c>
    </row>
    <row r="7" spans="1:34" s="4" customFormat="1" x14ac:dyDescent="0.25">
      <c r="A7" s="6" t="s">
        <v>599</v>
      </c>
      <c r="B7" s="6"/>
      <c r="C7" s="6">
        <v>2019</v>
      </c>
      <c r="D7" s="6"/>
      <c r="E7" s="6"/>
      <c r="J7" s="32">
        <v>45.652173913043477</v>
      </c>
      <c r="K7" s="32">
        <v>0</v>
      </c>
      <c r="L7" s="32">
        <v>43.478260869565219</v>
      </c>
      <c r="M7" s="32">
        <v>0</v>
      </c>
      <c r="N7" s="32">
        <v>0</v>
      </c>
      <c r="O7" s="32">
        <v>0</v>
      </c>
      <c r="P7" s="32">
        <v>0</v>
      </c>
      <c r="Q7" s="32">
        <v>30.434782608695656</v>
      </c>
      <c r="R7" s="32">
        <v>56.521739130434781</v>
      </c>
      <c r="S7" s="32">
        <v>0</v>
      </c>
      <c r="T7" s="32">
        <v>0</v>
      </c>
      <c r="U7" s="32">
        <v>2.1739130434782608</v>
      </c>
      <c r="V7" s="32">
        <v>10.869565217391305</v>
      </c>
      <c r="W7" s="32">
        <v>0</v>
      </c>
      <c r="X7" s="32">
        <v>0</v>
      </c>
      <c r="Y7" s="32">
        <v>56.521739130434781</v>
      </c>
      <c r="Z7" s="32">
        <v>63.04347826086957</v>
      </c>
      <c r="AA7" s="32">
        <v>0</v>
      </c>
      <c r="AB7" s="32">
        <v>0</v>
      </c>
      <c r="AC7" s="32">
        <v>2.1739130434782608</v>
      </c>
      <c r="AD7" s="32">
        <v>39.130434782608695</v>
      </c>
      <c r="AE7" s="32">
        <v>0</v>
      </c>
      <c r="AF7" s="32">
        <v>0</v>
      </c>
      <c r="AG7" s="32">
        <v>76.08695652173914</v>
      </c>
      <c r="AH7" s="32">
        <v>89.130434782608688</v>
      </c>
    </row>
    <row r="8" spans="1:34" x14ac:dyDescent="0.25">
      <c r="A8" s="3" t="s">
        <v>25</v>
      </c>
      <c r="C8" s="3">
        <v>2020</v>
      </c>
      <c r="F8" t="s">
        <v>26</v>
      </c>
      <c r="G8" t="s">
        <v>26</v>
      </c>
      <c r="H8" t="s">
        <v>26</v>
      </c>
      <c r="I8" t="s">
        <v>26</v>
      </c>
      <c r="J8" s="30" t="s">
        <v>28</v>
      </c>
      <c r="K8" s="30" t="s">
        <v>28</v>
      </c>
      <c r="L8" s="30" t="s">
        <v>28</v>
      </c>
      <c r="M8" s="30" t="s">
        <v>28</v>
      </c>
      <c r="N8" s="30" t="s">
        <v>28</v>
      </c>
      <c r="O8" s="30" t="s">
        <v>28</v>
      </c>
      <c r="P8" s="30" t="s">
        <v>28</v>
      </c>
      <c r="Q8" s="30" t="s">
        <v>29</v>
      </c>
      <c r="R8" s="30" t="s">
        <v>29</v>
      </c>
      <c r="S8" s="30" t="s">
        <v>28</v>
      </c>
      <c r="T8" s="30" t="s">
        <v>28</v>
      </c>
      <c r="U8" s="30" t="s">
        <v>29</v>
      </c>
      <c r="V8" s="30" t="s">
        <v>29</v>
      </c>
      <c r="W8" s="30" t="s">
        <v>28</v>
      </c>
      <c r="X8" s="30" t="s">
        <v>28</v>
      </c>
      <c r="Y8" s="30" t="s">
        <v>29</v>
      </c>
      <c r="Z8" s="30" t="s">
        <v>29</v>
      </c>
      <c r="AA8" s="30" t="s">
        <v>28</v>
      </c>
      <c r="AB8" s="30" t="s">
        <v>28</v>
      </c>
      <c r="AC8" s="30" t="s">
        <v>29</v>
      </c>
      <c r="AD8" s="30" t="s">
        <v>29</v>
      </c>
      <c r="AE8" s="30" t="s">
        <v>29</v>
      </c>
      <c r="AF8" s="30" t="s">
        <v>28</v>
      </c>
      <c r="AG8" s="30" t="s">
        <v>29</v>
      </c>
      <c r="AH8" s="30" t="s">
        <v>29</v>
      </c>
    </row>
    <row r="9" spans="1:34" x14ac:dyDescent="0.25">
      <c r="A9" s="3" t="s">
        <v>27</v>
      </c>
      <c r="C9" s="3">
        <v>2020</v>
      </c>
      <c r="J9" s="31">
        <v>1.1000000000000001</v>
      </c>
      <c r="K9" s="31">
        <v>1.6000000000000001E-3</v>
      </c>
      <c r="L9" s="31">
        <v>3.2</v>
      </c>
      <c r="M9" s="31">
        <v>2.9999999999999997E-4</v>
      </c>
      <c r="N9" s="31">
        <v>1.6999999999999999E-3</v>
      </c>
      <c r="O9" s="31">
        <v>1.2E-2</v>
      </c>
      <c r="P9" s="31">
        <v>1.7999999999999999E-2</v>
      </c>
      <c r="Q9" s="31">
        <v>3.5</v>
      </c>
      <c r="R9" s="31">
        <v>15</v>
      </c>
      <c r="S9" s="31">
        <v>1.4999999999999999E-2</v>
      </c>
      <c r="T9" s="31">
        <v>0.48</v>
      </c>
      <c r="U9" s="31">
        <v>0.6</v>
      </c>
      <c r="V9" s="31">
        <v>30</v>
      </c>
      <c r="W9" s="31">
        <v>0.17299999999999999</v>
      </c>
      <c r="X9" s="31">
        <v>0.17299999999999999</v>
      </c>
      <c r="Y9" s="31">
        <v>1.7</v>
      </c>
      <c r="Z9" s="31">
        <v>3</v>
      </c>
      <c r="AA9" s="31">
        <v>0.17299999999999999</v>
      </c>
      <c r="AB9" s="31">
        <v>0.17299999999999999</v>
      </c>
      <c r="AC9" s="31">
        <v>3.5</v>
      </c>
      <c r="AD9" s="31">
        <v>0.25</v>
      </c>
      <c r="AE9" s="31">
        <v>0.6</v>
      </c>
      <c r="AF9" s="31">
        <v>0.17299999999999999</v>
      </c>
      <c r="AG9" s="31">
        <v>0.3</v>
      </c>
      <c r="AH9" s="31">
        <v>10</v>
      </c>
    </row>
    <row r="10" spans="1:34" s="4" customFormat="1" x14ac:dyDescent="0.25">
      <c r="A10" s="6" t="s">
        <v>599</v>
      </c>
      <c r="B10" s="6"/>
      <c r="C10" s="6">
        <v>2020</v>
      </c>
      <c r="D10" s="6"/>
      <c r="E10" s="6"/>
      <c r="J10" s="32">
        <v>3.5714285714285712</v>
      </c>
      <c r="K10" s="32">
        <v>0</v>
      </c>
      <c r="L10" s="32">
        <v>74.137931034482762</v>
      </c>
      <c r="M10" s="32">
        <v>0</v>
      </c>
      <c r="N10" s="32">
        <v>0</v>
      </c>
      <c r="O10" s="32">
        <v>0</v>
      </c>
      <c r="P10" s="32">
        <v>0</v>
      </c>
      <c r="Q10" s="32">
        <v>34.920634920634917</v>
      </c>
      <c r="R10" s="32">
        <v>65.625</v>
      </c>
      <c r="S10" s="32">
        <v>0</v>
      </c>
      <c r="T10" s="32">
        <v>0</v>
      </c>
      <c r="U10" s="32">
        <v>0</v>
      </c>
      <c r="V10" s="32">
        <v>10.294117647058822</v>
      </c>
      <c r="W10" s="32">
        <v>0</v>
      </c>
      <c r="X10" s="32">
        <v>0</v>
      </c>
      <c r="Y10" s="32">
        <v>46.478873239436616</v>
      </c>
      <c r="Z10" s="32">
        <v>52.777777777777779</v>
      </c>
      <c r="AA10" s="32">
        <v>0</v>
      </c>
      <c r="AB10" s="32">
        <v>1.3513513513513513</v>
      </c>
      <c r="AC10" s="32">
        <v>1.3333333333333335</v>
      </c>
      <c r="AD10" s="32">
        <v>25</v>
      </c>
      <c r="AE10" s="32">
        <v>5.1948051948051948</v>
      </c>
      <c r="AF10" s="32">
        <v>3.8461538461538463</v>
      </c>
      <c r="AG10" s="32">
        <v>40.506329113924053</v>
      </c>
      <c r="AH10" s="32">
        <v>60</v>
      </c>
    </row>
    <row r="11" spans="1:34" x14ac:dyDescent="0.25">
      <c r="A11" s="3" t="s">
        <v>598</v>
      </c>
      <c r="C11" s="3" t="s">
        <v>601</v>
      </c>
      <c r="F11" t="s">
        <v>26</v>
      </c>
      <c r="G11" t="s">
        <v>26</v>
      </c>
      <c r="H11" t="s">
        <v>26</v>
      </c>
      <c r="I11" t="s">
        <v>26</v>
      </c>
      <c r="J11" s="30" t="s">
        <v>28</v>
      </c>
      <c r="K11" s="30" t="s">
        <v>28</v>
      </c>
      <c r="L11" s="30" t="s">
        <v>28</v>
      </c>
      <c r="M11" s="30" t="s">
        <v>28</v>
      </c>
      <c r="N11" s="30" t="s">
        <v>28</v>
      </c>
      <c r="O11" s="30" t="s">
        <v>28</v>
      </c>
      <c r="P11" s="30" t="s">
        <v>28</v>
      </c>
      <c r="Q11" s="30" t="s">
        <v>29</v>
      </c>
      <c r="R11" s="30" t="s">
        <v>29</v>
      </c>
      <c r="S11" s="30" t="s">
        <v>28</v>
      </c>
      <c r="T11" s="30" t="s">
        <v>28</v>
      </c>
      <c r="U11" s="30" t="s">
        <v>29</v>
      </c>
      <c r="V11" s="30" t="s">
        <v>29</v>
      </c>
      <c r="W11" s="30" t="s">
        <v>28</v>
      </c>
      <c r="X11" s="30" t="s">
        <v>28</v>
      </c>
      <c r="Y11" s="30" t="s">
        <v>29</v>
      </c>
      <c r="Z11" s="30" t="s">
        <v>29</v>
      </c>
      <c r="AA11" s="30" t="s">
        <v>28</v>
      </c>
      <c r="AB11" s="30" t="s">
        <v>28</v>
      </c>
      <c r="AC11" s="30" t="s">
        <v>29</v>
      </c>
      <c r="AD11" s="30" t="s">
        <v>29</v>
      </c>
      <c r="AE11" s="30" t="s">
        <v>29</v>
      </c>
      <c r="AF11" s="30" t="s">
        <v>28</v>
      </c>
      <c r="AG11" s="30" t="s">
        <v>29</v>
      </c>
      <c r="AH11" s="30" t="s">
        <v>29</v>
      </c>
    </row>
    <row r="12" spans="1:34" x14ac:dyDescent="0.25">
      <c r="A12" s="3" t="s">
        <v>27</v>
      </c>
      <c r="C12" s="3" t="s">
        <v>601</v>
      </c>
      <c r="J12" s="31">
        <v>2.5</v>
      </c>
      <c r="K12" s="31">
        <v>1.6000000000000001E-3</v>
      </c>
      <c r="L12" s="31">
        <v>3.2</v>
      </c>
      <c r="M12" s="31">
        <v>3.0000000000000001E-3</v>
      </c>
      <c r="N12" s="31">
        <v>2.5000000000000001E-3</v>
      </c>
      <c r="O12" s="31">
        <v>1.9E-2</v>
      </c>
      <c r="P12" s="31">
        <v>1.7999999999999999E-2</v>
      </c>
      <c r="Q12" s="31">
        <v>3.5</v>
      </c>
      <c r="R12" s="31">
        <v>15</v>
      </c>
      <c r="S12" s="31">
        <v>1.4999999999999999E-2</v>
      </c>
      <c r="T12" s="31">
        <v>0.65</v>
      </c>
      <c r="U12" s="31">
        <v>2</v>
      </c>
      <c r="V12" s="31">
        <v>30</v>
      </c>
      <c r="W12" s="31">
        <v>0.17299999999999999</v>
      </c>
      <c r="X12" s="31">
        <v>0.75</v>
      </c>
      <c r="Y12" s="31">
        <v>5</v>
      </c>
      <c r="Z12" s="31">
        <v>5</v>
      </c>
      <c r="AA12" s="31">
        <v>0.17299999999999999</v>
      </c>
      <c r="AB12" s="31">
        <v>0.17299999999999999</v>
      </c>
      <c r="AC12" s="31">
        <v>5</v>
      </c>
      <c r="AD12" s="31">
        <v>0.4</v>
      </c>
      <c r="AE12" s="31">
        <v>0.6</v>
      </c>
      <c r="AF12" s="31">
        <v>0.17299999999999999</v>
      </c>
      <c r="AG12" s="31">
        <v>0.6</v>
      </c>
      <c r="AH12" s="31">
        <v>15</v>
      </c>
    </row>
    <row r="13" spans="1:34" x14ac:dyDescent="0.25">
      <c r="A13" s="3" t="s">
        <v>30</v>
      </c>
      <c r="C13" s="3" t="s">
        <v>601</v>
      </c>
      <c r="J13" s="30">
        <v>104</v>
      </c>
      <c r="K13" s="30">
        <v>104</v>
      </c>
      <c r="L13" s="30">
        <v>104</v>
      </c>
      <c r="M13" s="30">
        <v>104</v>
      </c>
      <c r="N13" s="30">
        <v>104</v>
      </c>
      <c r="O13" s="30">
        <v>104</v>
      </c>
      <c r="P13" s="30">
        <v>104</v>
      </c>
      <c r="Q13" s="30">
        <v>104</v>
      </c>
      <c r="R13" s="30">
        <v>104</v>
      </c>
      <c r="S13" s="30">
        <v>104</v>
      </c>
      <c r="T13" s="30">
        <v>104</v>
      </c>
      <c r="U13" s="30">
        <v>104</v>
      </c>
      <c r="V13" s="30">
        <v>104</v>
      </c>
      <c r="W13" s="30">
        <v>104</v>
      </c>
      <c r="X13" s="30">
        <v>104</v>
      </c>
      <c r="Y13" s="30">
        <v>104</v>
      </c>
      <c r="Z13" s="30">
        <v>104</v>
      </c>
      <c r="AA13" s="30">
        <v>104</v>
      </c>
      <c r="AB13" s="30">
        <v>104</v>
      </c>
      <c r="AC13" s="30">
        <v>104</v>
      </c>
      <c r="AD13" s="30">
        <v>104</v>
      </c>
      <c r="AE13" s="30">
        <v>104</v>
      </c>
      <c r="AF13" s="30">
        <v>103</v>
      </c>
      <c r="AG13" s="30">
        <v>104</v>
      </c>
      <c r="AH13" s="30">
        <v>104</v>
      </c>
    </row>
    <row r="14" spans="1:34" x14ac:dyDescent="0.25">
      <c r="A14" s="3" t="s">
        <v>600</v>
      </c>
      <c r="C14" s="3" t="s">
        <v>601</v>
      </c>
      <c r="J14" s="30">
        <v>37</v>
      </c>
      <c r="K14" s="30">
        <v>0</v>
      </c>
      <c r="L14" s="30">
        <v>64</v>
      </c>
      <c r="M14" s="30">
        <v>0</v>
      </c>
      <c r="N14" s="30">
        <v>0</v>
      </c>
      <c r="O14" s="30">
        <v>0</v>
      </c>
      <c r="P14" s="30">
        <v>0</v>
      </c>
      <c r="Q14" s="30">
        <v>40</v>
      </c>
      <c r="R14" s="30">
        <v>77</v>
      </c>
      <c r="S14" s="30">
        <v>0</v>
      </c>
      <c r="T14" s="30">
        <v>0</v>
      </c>
      <c r="U14" s="30">
        <v>2</v>
      </c>
      <c r="V14" s="30">
        <v>15</v>
      </c>
      <c r="W14" s="30">
        <v>0</v>
      </c>
      <c r="X14" s="30">
        <v>0</v>
      </c>
      <c r="Y14" s="30">
        <v>77</v>
      </c>
      <c r="Z14" s="30">
        <v>75</v>
      </c>
      <c r="AA14" s="30">
        <v>0</v>
      </c>
      <c r="AB14" s="30">
        <v>1</v>
      </c>
      <c r="AC14" s="30">
        <v>3</v>
      </c>
      <c r="AD14" s="30">
        <v>50</v>
      </c>
      <c r="AE14" s="30">
        <v>4</v>
      </c>
      <c r="AF14" s="30">
        <v>5</v>
      </c>
      <c r="AG14" s="30">
        <v>83</v>
      </c>
      <c r="AH14" s="30">
        <v>93</v>
      </c>
    </row>
    <row r="15" spans="1:34" s="4" customFormat="1" x14ac:dyDescent="0.25">
      <c r="A15" s="6" t="s">
        <v>599</v>
      </c>
      <c r="B15" s="6"/>
      <c r="C15" s="6" t="s">
        <v>601</v>
      </c>
      <c r="D15" s="6"/>
      <c r="E15" s="6"/>
      <c r="J15" s="32">
        <v>35.57692307692308</v>
      </c>
      <c r="K15" s="32">
        <v>0</v>
      </c>
      <c r="L15" s="32">
        <v>61.53846153846154</v>
      </c>
      <c r="M15" s="32">
        <v>0</v>
      </c>
      <c r="N15" s="32">
        <v>0</v>
      </c>
      <c r="O15" s="32">
        <v>0</v>
      </c>
      <c r="P15" s="32">
        <v>0</v>
      </c>
      <c r="Q15" s="32">
        <v>38.461538461538467</v>
      </c>
      <c r="R15" s="32">
        <v>74.038461538461547</v>
      </c>
      <c r="S15" s="32">
        <v>0</v>
      </c>
      <c r="T15" s="32">
        <v>0</v>
      </c>
      <c r="U15" s="32">
        <v>1.9230769230769231</v>
      </c>
      <c r="V15" s="32">
        <v>14.423076923076922</v>
      </c>
      <c r="W15" s="32">
        <v>0</v>
      </c>
      <c r="X15" s="32">
        <v>0</v>
      </c>
      <c r="Y15" s="32">
        <v>74.038461538461547</v>
      </c>
      <c r="Z15" s="32">
        <v>72.115384615384613</v>
      </c>
      <c r="AA15" s="32">
        <v>0</v>
      </c>
      <c r="AB15" s="32">
        <v>0.96153846153846156</v>
      </c>
      <c r="AC15" s="32">
        <v>2.8846153846153846</v>
      </c>
      <c r="AD15" s="32">
        <v>48.07692307692308</v>
      </c>
      <c r="AE15" s="32">
        <v>3.8461538461538463</v>
      </c>
      <c r="AF15" s="32">
        <v>4.8543689320388346</v>
      </c>
      <c r="AG15" s="32">
        <v>79.807692307692307</v>
      </c>
      <c r="AH15" s="32">
        <v>89.423076923076934</v>
      </c>
    </row>
    <row r="16" spans="1:34" x14ac:dyDescent="0.25">
      <c r="A16" s="3" t="s">
        <v>603</v>
      </c>
      <c r="B16" s="3" t="s">
        <v>31</v>
      </c>
      <c r="C16" s="3">
        <v>2019</v>
      </c>
      <c r="D16" s="3" t="s">
        <v>32</v>
      </c>
      <c r="E16" s="3" t="s">
        <v>33</v>
      </c>
      <c r="F16" s="2">
        <v>0.32167498311098974</v>
      </c>
      <c r="G16" s="2">
        <v>-27.506695513933362</v>
      </c>
      <c r="H16" s="2">
        <v>1.8796676818223594</v>
      </c>
      <c r="I16" s="2">
        <v>2.9396518451962801</v>
      </c>
      <c r="J16" s="31">
        <v>0.79100000000000004</v>
      </c>
      <c r="K16" s="31">
        <v>0.72299999999999998</v>
      </c>
      <c r="L16" s="31">
        <v>4.26</v>
      </c>
      <c r="M16" s="31">
        <v>0.998</v>
      </c>
      <c r="N16" s="31">
        <v>0.34899999999999998</v>
      </c>
      <c r="O16" s="31">
        <v>11</v>
      </c>
      <c r="P16" s="31">
        <v>0.996</v>
      </c>
      <c r="Q16" s="31">
        <v>4.92</v>
      </c>
      <c r="R16" s="31">
        <v>67.400000000000006</v>
      </c>
      <c r="S16" s="31">
        <v>3.07</v>
      </c>
      <c r="T16" s="31">
        <v>7.12</v>
      </c>
      <c r="U16" s="31">
        <v>5.66</v>
      </c>
      <c r="V16" s="31">
        <v>73.900000000000006</v>
      </c>
      <c r="W16" s="31">
        <v>4.54</v>
      </c>
      <c r="X16" s="31">
        <v>10.3</v>
      </c>
      <c r="Y16" s="31">
        <v>2.73</v>
      </c>
      <c r="Z16" s="31">
        <v>4.8099999999999996</v>
      </c>
      <c r="AA16" s="31">
        <v>10.1</v>
      </c>
      <c r="AB16" s="31">
        <v>2.1</v>
      </c>
      <c r="AC16" s="31">
        <v>87.4</v>
      </c>
      <c r="AD16" s="31">
        <v>0.47399999999999998</v>
      </c>
      <c r="AE16" s="31">
        <v>12.2</v>
      </c>
      <c r="AF16" s="31">
        <v>0.23400000000000001</v>
      </c>
      <c r="AG16" s="31">
        <v>1.05</v>
      </c>
      <c r="AH16" s="31">
        <v>45.2</v>
      </c>
    </row>
    <row r="17" spans="1:34" x14ac:dyDescent="0.25">
      <c r="A17" s="3" t="s">
        <v>603</v>
      </c>
      <c r="B17" s="3" t="s">
        <v>34</v>
      </c>
      <c r="C17" s="3">
        <v>2019</v>
      </c>
      <c r="D17" s="3" t="s">
        <v>32</v>
      </c>
      <c r="E17" s="3" t="s">
        <v>33</v>
      </c>
      <c r="F17" s="2">
        <v>-2.2084900878350009</v>
      </c>
      <c r="G17" s="2">
        <v>-27.290847389368921</v>
      </c>
      <c r="H17" s="2">
        <v>1.3417239214229169</v>
      </c>
      <c r="I17" s="2">
        <v>4.106822687713314</v>
      </c>
      <c r="J17" s="31">
        <v>1.76</v>
      </c>
      <c r="K17" s="31">
        <v>0.59599999999999997</v>
      </c>
      <c r="L17" s="31">
        <v>7.43</v>
      </c>
      <c r="M17" s="31">
        <v>1.1100000000000001</v>
      </c>
      <c r="N17" s="31">
        <v>0.45</v>
      </c>
      <c r="O17" s="31">
        <v>13.6</v>
      </c>
      <c r="P17" s="31">
        <v>0.56799999999999995</v>
      </c>
      <c r="Q17" s="31">
        <v>4.22</v>
      </c>
      <c r="R17" s="31">
        <v>12.6</v>
      </c>
      <c r="S17" s="31">
        <v>2.91</v>
      </c>
      <c r="T17" s="31">
        <v>6.28</v>
      </c>
      <c r="U17" s="31">
        <v>6.59</v>
      </c>
      <c r="V17" s="31">
        <v>37.9</v>
      </c>
      <c r="W17" s="31">
        <v>4.9000000000000004</v>
      </c>
      <c r="X17" s="31">
        <v>3.6</v>
      </c>
      <c r="Y17" s="31">
        <v>2.2999999999999998</v>
      </c>
      <c r="Z17" s="31">
        <v>5.16</v>
      </c>
      <c r="AA17" s="31">
        <v>2.0099999999999998</v>
      </c>
      <c r="AB17" s="31">
        <v>1.31</v>
      </c>
      <c r="AC17" s="31">
        <v>18.399999999999999</v>
      </c>
      <c r="AD17" s="31">
        <v>2.8</v>
      </c>
      <c r="AE17" s="31">
        <v>1.1499999999999999</v>
      </c>
      <c r="AF17" s="31">
        <v>0.79</v>
      </c>
      <c r="AG17" s="31">
        <v>0.95099999999999996</v>
      </c>
      <c r="AH17" s="31">
        <v>0.54100000000000004</v>
      </c>
    </row>
    <row r="18" spans="1:34" x14ac:dyDescent="0.25">
      <c r="A18" s="3" t="s">
        <v>603</v>
      </c>
      <c r="B18" s="3" t="s">
        <v>35</v>
      </c>
      <c r="C18" s="3">
        <v>2019</v>
      </c>
      <c r="D18" s="3" t="s">
        <v>32</v>
      </c>
      <c r="E18" s="3" t="s">
        <v>33</v>
      </c>
      <c r="F18" s="2">
        <v>-2.3407110556598258</v>
      </c>
      <c r="G18" s="2">
        <v>-27.623408736412852</v>
      </c>
      <c r="H18" s="2">
        <v>1.0167540111023514</v>
      </c>
      <c r="I18" s="2">
        <v>3.3432596502546139</v>
      </c>
      <c r="J18" s="31">
        <v>3.24</v>
      </c>
      <c r="K18" s="31">
        <v>0.55900000000000005</v>
      </c>
      <c r="L18" s="31">
        <v>11.3</v>
      </c>
      <c r="M18" s="31">
        <v>1.1100000000000001</v>
      </c>
      <c r="N18" s="31">
        <v>0.29499999999999998</v>
      </c>
      <c r="O18" s="31">
        <v>13.6</v>
      </c>
      <c r="P18" s="31">
        <v>0.68500000000000005</v>
      </c>
      <c r="Q18" s="31">
        <v>17.7</v>
      </c>
      <c r="R18" s="31">
        <v>45.4</v>
      </c>
      <c r="S18" s="31">
        <v>2.59</v>
      </c>
      <c r="T18" s="31">
        <v>8.24</v>
      </c>
      <c r="U18" s="31">
        <v>8.9499999999999993</v>
      </c>
      <c r="V18" s="31">
        <v>43.1</v>
      </c>
      <c r="W18" s="31">
        <v>3.34</v>
      </c>
      <c r="X18" s="31">
        <v>2.5299999999999998</v>
      </c>
      <c r="Y18" s="31">
        <v>4.2</v>
      </c>
      <c r="Z18" s="31">
        <v>1.1100000000000001</v>
      </c>
      <c r="AA18" s="31">
        <v>0.92300000000000004</v>
      </c>
      <c r="AB18" s="31">
        <v>1.28</v>
      </c>
      <c r="AC18" s="31">
        <v>234</v>
      </c>
      <c r="AD18" s="31">
        <v>0.40200000000000002</v>
      </c>
      <c r="AE18" s="31">
        <v>0.64</v>
      </c>
      <c r="AF18" s="31">
        <v>0.29699999999999999</v>
      </c>
      <c r="AG18" s="31">
        <v>0.14599999999999999</v>
      </c>
      <c r="AH18" s="31">
        <v>7.5</v>
      </c>
    </row>
    <row r="19" spans="1:34" x14ac:dyDescent="0.25">
      <c r="A19" s="3" t="s">
        <v>603</v>
      </c>
      <c r="B19" s="3" t="s">
        <v>36</v>
      </c>
      <c r="C19" s="3">
        <v>2019</v>
      </c>
      <c r="D19" s="3" t="s">
        <v>32</v>
      </c>
      <c r="E19" s="3" t="s">
        <v>33</v>
      </c>
      <c r="F19" s="2">
        <v>2.2204352936185834</v>
      </c>
      <c r="G19" s="2">
        <v>-28.188455339605586</v>
      </c>
      <c r="H19" s="2">
        <v>-2.7763933593786128</v>
      </c>
      <c r="I19" s="2">
        <v>7.8591982326961007</v>
      </c>
      <c r="J19" s="31">
        <v>1.78</v>
      </c>
      <c r="K19" s="31">
        <v>0.82</v>
      </c>
      <c r="L19" s="31">
        <v>28.4</v>
      </c>
      <c r="M19" s="31">
        <v>1.08</v>
      </c>
      <c r="N19" s="31">
        <v>0.35</v>
      </c>
      <c r="O19" s="31">
        <v>12.4</v>
      </c>
      <c r="P19" s="31">
        <v>0.79800000000000004</v>
      </c>
      <c r="Q19" s="31">
        <v>1.5</v>
      </c>
      <c r="R19" s="31">
        <v>5</v>
      </c>
      <c r="S19" s="31">
        <v>2.0299999999999998</v>
      </c>
      <c r="T19" s="31">
        <v>8.07</v>
      </c>
      <c r="U19" s="31">
        <v>2.78</v>
      </c>
      <c r="V19" s="31">
        <v>7.6</v>
      </c>
      <c r="W19" s="31">
        <v>3.1</v>
      </c>
      <c r="X19" s="31">
        <v>2.27</v>
      </c>
      <c r="Y19" s="31">
        <v>11.2</v>
      </c>
      <c r="Z19" s="31">
        <v>6.65</v>
      </c>
      <c r="AA19" s="31">
        <v>8.75</v>
      </c>
      <c r="AB19" s="31">
        <v>1.07</v>
      </c>
      <c r="AC19" s="31">
        <v>29.9</v>
      </c>
      <c r="AD19" s="31">
        <v>0.622</v>
      </c>
      <c r="AE19" s="31">
        <v>11.3</v>
      </c>
      <c r="AF19" s="31">
        <v>1.17</v>
      </c>
      <c r="AG19" s="31">
        <v>0.443</v>
      </c>
      <c r="AH19" s="31">
        <v>7.98</v>
      </c>
    </row>
    <row r="20" spans="1:34" x14ac:dyDescent="0.25">
      <c r="A20" s="3" t="s">
        <v>603</v>
      </c>
      <c r="B20" s="3" t="s">
        <v>37</v>
      </c>
      <c r="C20" s="3">
        <v>2019</v>
      </c>
      <c r="D20" s="3" t="s">
        <v>32</v>
      </c>
      <c r="E20" s="3" t="s">
        <v>33</v>
      </c>
      <c r="F20" s="2">
        <v>2.552939111568699</v>
      </c>
      <c r="G20" s="2">
        <v>-27.02178515194089</v>
      </c>
      <c r="H20" s="2">
        <v>1.0368801311703795</v>
      </c>
      <c r="I20" s="2">
        <v>5.3641647823616943</v>
      </c>
      <c r="J20" s="31">
        <v>0.69399999999999995</v>
      </c>
      <c r="K20" s="31">
        <v>0.36199999999999999</v>
      </c>
      <c r="L20" s="31">
        <v>16.7</v>
      </c>
      <c r="M20" s="31">
        <v>0.97</v>
      </c>
      <c r="N20" s="31">
        <v>0.33400000000000002</v>
      </c>
      <c r="O20" s="31">
        <v>9.58</v>
      </c>
      <c r="P20" s="31">
        <v>0.30599999999999999</v>
      </c>
      <c r="Q20" s="31">
        <v>3.85</v>
      </c>
      <c r="R20" s="31">
        <v>16</v>
      </c>
      <c r="S20" s="31">
        <v>2.09</v>
      </c>
      <c r="T20" s="31">
        <v>7.13</v>
      </c>
      <c r="U20" s="31">
        <v>7.57</v>
      </c>
      <c r="V20" s="31">
        <v>9.6999999999999993</v>
      </c>
      <c r="W20" s="31">
        <v>2.4700000000000002</v>
      </c>
      <c r="X20" s="31">
        <v>2.14</v>
      </c>
      <c r="Y20" s="31">
        <v>7.34</v>
      </c>
      <c r="Z20" s="31">
        <v>4</v>
      </c>
      <c r="AA20" s="31">
        <v>5.56</v>
      </c>
      <c r="AB20" s="31">
        <v>0.33600000000000002</v>
      </c>
      <c r="AC20" s="31">
        <v>152</v>
      </c>
      <c r="AD20" s="31">
        <v>0.42099999999999999</v>
      </c>
      <c r="AE20" s="31">
        <v>6.04</v>
      </c>
      <c r="AF20" s="31">
        <v>0.182</v>
      </c>
      <c r="AG20" s="31">
        <v>0.53700000000000003</v>
      </c>
      <c r="AH20" s="31">
        <v>4.82</v>
      </c>
    </row>
    <row r="21" spans="1:34" x14ac:dyDescent="0.25">
      <c r="A21" s="3" t="s">
        <v>603</v>
      </c>
      <c r="B21" s="3" t="s">
        <v>38</v>
      </c>
      <c r="C21" s="3">
        <v>2019</v>
      </c>
      <c r="D21" s="3" t="s">
        <v>32</v>
      </c>
      <c r="E21" s="3" t="s">
        <v>33</v>
      </c>
      <c r="F21" s="2">
        <v>5.9008082826513402</v>
      </c>
      <c r="G21" s="2">
        <v>-26.809791443624174</v>
      </c>
      <c r="H21" s="2">
        <v>2.5086575654118897</v>
      </c>
      <c r="I21" s="2">
        <v>5.8882854212272431</v>
      </c>
      <c r="J21" s="31">
        <v>2.06</v>
      </c>
      <c r="K21" s="31">
        <v>0.53400000000000003</v>
      </c>
      <c r="L21" s="31">
        <v>2.31</v>
      </c>
      <c r="M21" s="31">
        <v>0.91500000000000004</v>
      </c>
      <c r="N21" s="31">
        <v>0.26800000000000002</v>
      </c>
      <c r="O21" s="31">
        <v>13.2</v>
      </c>
      <c r="P21" s="31">
        <v>0.47599999999999998</v>
      </c>
      <c r="Q21" s="31">
        <v>48.2</v>
      </c>
      <c r="R21" s="31">
        <v>53</v>
      </c>
      <c r="S21" s="31">
        <v>1.32</v>
      </c>
      <c r="T21" s="31">
        <v>7.52</v>
      </c>
      <c r="U21" s="31">
        <v>2.06</v>
      </c>
      <c r="V21" s="31">
        <v>106</v>
      </c>
      <c r="W21" s="31">
        <v>2.64</v>
      </c>
      <c r="X21" s="31">
        <v>1.79</v>
      </c>
      <c r="Y21" s="31">
        <v>4.6500000000000004</v>
      </c>
      <c r="Z21" s="31">
        <v>4.5599999999999996</v>
      </c>
      <c r="AA21" s="31">
        <v>7.23</v>
      </c>
      <c r="AB21" s="31">
        <v>1.34</v>
      </c>
      <c r="AC21" s="31">
        <v>12.6</v>
      </c>
      <c r="AD21" s="31">
        <v>17.2</v>
      </c>
      <c r="AE21" s="31">
        <v>8.91</v>
      </c>
      <c r="AF21" s="31">
        <v>0.214</v>
      </c>
      <c r="AG21" s="31">
        <v>1.77</v>
      </c>
      <c r="AH21" s="31">
        <v>1.4</v>
      </c>
    </row>
    <row r="22" spans="1:34" x14ac:dyDescent="0.25">
      <c r="A22" s="3" t="s">
        <v>603</v>
      </c>
      <c r="B22" s="3" t="s">
        <v>39</v>
      </c>
      <c r="C22" s="3">
        <v>2019</v>
      </c>
      <c r="D22" s="3" t="s">
        <v>32</v>
      </c>
      <c r="E22" s="3" t="s">
        <v>33</v>
      </c>
      <c r="F22" s="2">
        <v>3.8928958983467012</v>
      </c>
      <c r="G22" s="2">
        <v>-28.078795934726525</v>
      </c>
      <c r="H22" s="2">
        <v>1.6542970074391221</v>
      </c>
      <c r="I22" s="2">
        <v>1.3708592423354051</v>
      </c>
      <c r="J22" s="31">
        <v>4.05</v>
      </c>
      <c r="K22" s="31">
        <v>0.53200000000000003</v>
      </c>
      <c r="L22" s="31">
        <v>1.5</v>
      </c>
      <c r="M22" s="31">
        <v>1.1299999999999999</v>
      </c>
      <c r="N22" s="31">
        <v>0.46700000000000003</v>
      </c>
      <c r="O22" s="31">
        <v>13.3</v>
      </c>
      <c r="P22" s="31">
        <v>0.41699999999999998</v>
      </c>
      <c r="Q22" s="31">
        <v>1.5</v>
      </c>
      <c r="R22" s="31">
        <v>8.14</v>
      </c>
      <c r="S22" s="31">
        <v>3.84</v>
      </c>
      <c r="T22" s="31">
        <v>12</v>
      </c>
      <c r="U22" s="31">
        <v>5.19</v>
      </c>
      <c r="V22" s="31">
        <v>79</v>
      </c>
      <c r="W22" s="31">
        <v>3.89</v>
      </c>
      <c r="X22" s="31">
        <v>3.51</v>
      </c>
      <c r="Y22" s="31">
        <v>0.67800000000000005</v>
      </c>
      <c r="Z22" s="31">
        <v>0.98099999999999998</v>
      </c>
      <c r="AA22" s="31">
        <v>6.3</v>
      </c>
      <c r="AB22" s="31">
        <v>0.83299999999999996</v>
      </c>
      <c r="AC22" s="31">
        <v>10</v>
      </c>
      <c r="AD22" s="31">
        <v>0.61099999999999999</v>
      </c>
      <c r="AE22" s="31">
        <v>5.58</v>
      </c>
      <c r="AF22" s="31">
        <v>0.27800000000000002</v>
      </c>
      <c r="AG22" s="31">
        <v>1.01</v>
      </c>
      <c r="AH22" s="31">
        <v>7.5</v>
      </c>
    </row>
    <row r="23" spans="1:34" x14ac:dyDescent="0.25">
      <c r="A23" s="3" t="s">
        <v>603</v>
      </c>
      <c r="B23" s="3" t="s">
        <v>40</v>
      </c>
      <c r="C23" s="3">
        <v>2019</v>
      </c>
      <c r="D23" s="3" t="s">
        <v>32</v>
      </c>
      <c r="E23" s="3" t="s">
        <v>33</v>
      </c>
      <c r="F23" s="2">
        <v>5.4144059040229582</v>
      </c>
      <c r="G23" s="2">
        <v>-27.187170443916145</v>
      </c>
      <c r="H23" s="2">
        <v>-0.17281847481422816</v>
      </c>
      <c r="I23" s="2">
        <v>1.3008336608691415</v>
      </c>
      <c r="J23" s="31">
        <v>9.2399999999999996E-2</v>
      </c>
      <c r="K23" s="31">
        <v>0.56000000000000005</v>
      </c>
      <c r="L23" s="31">
        <v>1.5</v>
      </c>
      <c r="M23" s="31">
        <v>1.02</v>
      </c>
      <c r="N23" s="31">
        <v>0.37</v>
      </c>
      <c r="O23" s="31">
        <v>11.5</v>
      </c>
      <c r="P23" s="31">
        <v>0.56200000000000006</v>
      </c>
      <c r="Q23" s="31">
        <v>6.36</v>
      </c>
      <c r="R23" s="31">
        <v>7.51</v>
      </c>
      <c r="S23" s="31">
        <v>5.99</v>
      </c>
      <c r="T23" s="31">
        <v>10.6</v>
      </c>
      <c r="U23" s="31">
        <v>19.5</v>
      </c>
      <c r="V23" s="31">
        <v>118</v>
      </c>
      <c r="W23" s="31">
        <v>4.38</v>
      </c>
      <c r="X23" s="31">
        <v>2.89</v>
      </c>
      <c r="Y23" s="31">
        <v>2.96</v>
      </c>
      <c r="Z23" s="31">
        <v>9.65</v>
      </c>
      <c r="AA23" s="31">
        <v>10.6</v>
      </c>
      <c r="AB23" s="31">
        <v>1.46</v>
      </c>
      <c r="AC23" s="31">
        <v>10</v>
      </c>
      <c r="AD23" s="31">
        <v>0.41399999999999998</v>
      </c>
      <c r="AE23" s="31">
        <v>4.9800000000000004</v>
      </c>
      <c r="AF23" s="31">
        <v>0.61199999999999999</v>
      </c>
      <c r="AG23" s="31">
        <v>0.76300000000000001</v>
      </c>
      <c r="AH23" s="31">
        <v>9.34</v>
      </c>
    </row>
    <row r="24" spans="1:34" x14ac:dyDescent="0.25">
      <c r="A24" s="3" t="s">
        <v>603</v>
      </c>
      <c r="B24" s="3" t="s">
        <v>41</v>
      </c>
      <c r="C24" s="3">
        <v>2019</v>
      </c>
      <c r="D24" s="3" t="s">
        <v>32</v>
      </c>
      <c r="E24" s="3" t="s">
        <v>33</v>
      </c>
      <c r="F24" s="2">
        <v>7.055392144318124</v>
      </c>
      <c r="G24" s="2">
        <v>-26.856951441306744</v>
      </c>
      <c r="H24" s="2">
        <v>2.5982016360363471</v>
      </c>
      <c r="I24" s="2">
        <v>2.7026283940566151</v>
      </c>
      <c r="J24" s="31">
        <v>0.98499999999999999</v>
      </c>
      <c r="K24" s="31">
        <v>0.51</v>
      </c>
      <c r="L24" s="31">
        <v>1.5</v>
      </c>
      <c r="M24" s="31">
        <v>1.25</v>
      </c>
      <c r="N24" s="31">
        <v>0.32700000000000001</v>
      </c>
      <c r="O24" s="31">
        <v>13.6</v>
      </c>
      <c r="P24" s="31">
        <v>0.63400000000000001</v>
      </c>
      <c r="Q24" s="31">
        <v>3.98</v>
      </c>
      <c r="R24" s="31">
        <v>5.69</v>
      </c>
      <c r="S24" s="31">
        <v>2.12</v>
      </c>
      <c r="T24" s="31">
        <v>5.67</v>
      </c>
      <c r="U24" s="31">
        <v>3.17</v>
      </c>
      <c r="V24" s="31">
        <v>43.3</v>
      </c>
      <c r="W24" s="31">
        <v>5.13</v>
      </c>
      <c r="X24" s="31">
        <v>4.37</v>
      </c>
      <c r="Y24" s="31">
        <v>1</v>
      </c>
      <c r="Z24" s="31">
        <v>2.91</v>
      </c>
      <c r="AA24" s="31">
        <v>2.91</v>
      </c>
      <c r="AB24" s="31">
        <v>1.17</v>
      </c>
      <c r="AC24" s="31">
        <v>11.9</v>
      </c>
      <c r="AD24" s="31">
        <v>0.46200000000000002</v>
      </c>
      <c r="AE24" s="31">
        <v>2.02</v>
      </c>
      <c r="AF24" s="31">
        <v>0.34699999999999998</v>
      </c>
      <c r="AG24" s="31">
        <v>0.93400000000000005</v>
      </c>
      <c r="AH24" s="31">
        <v>7.5</v>
      </c>
    </row>
    <row r="25" spans="1:34" x14ac:dyDescent="0.25">
      <c r="A25" s="3" t="s">
        <v>603</v>
      </c>
      <c r="B25" s="3" t="s">
        <v>42</v>
      </c>
      <c r="C25" s="3">
        <v>2019</v>
      </c>
      <c r="D25" s="3" t="s">
        <v>32</v>
      </c>
      <c r="E25" s="3" t="s">
        <v>33</v>
      </c>
      <c r="F25" s="2">
        <v>7.3536774902701225</v>
      </c>
      <c r="G25" s="2">
        <v>-25.769023891001051</v>
      </c>
      <c r="H25" s="2">
        <v>1.987286675663291</v>
      </c>
      <c r="I25" s="2">
        <v>2.5352970379386695</v>
      </c>
      <c r="J25" s="31">
        <v>1.76</v>
      </c>
      <c r="K25" s="31">
        <v>0.52100000000000002</v>
      </c>
      <c r="L25" s="31">
        <v>4.91</v>
      </c>
      <c r="M25" s="31">
        <v>1.39</v>
      </c>
      <c r="N25" s="31">
        <v>0.38600000000000001</v>
      </c>
      <c r="O25" s="31">
        <v>15.1</v>
      </c>
      <c r="P25" s="31">
        <v>0.42799999999999999</v>
      </c>
      <c r="Q25" s="31">
        <v>1.5</v>
      </c>
      <c r="R25" s="31">
        <v>5</v>
      </c>
      <c r="S25" s="31">
        <v>4.47</v>
      </c>
      <c r="T25" s="31">
        <v>123</v>
      </c>
      <c r="U25" s="31">
        <v>16.2</v>
      </c>
      <c r="V25" s="31">
        <v>107</v>
      </c>
      <c r="W25" s="31">
        <v>3.39</v>
      </c>
      <c r="X25" s="31">
        <v>1.77</v>
      </c>
      <c r="Y25" s="31">
        <v>7.97</v>
      </c>
      <c r="Z25" s="31">
        <v>9.43</v>
      </c>
      <c r="AA25" s="31">
        <v>1.32</v>
      </c>
      <c r="AB25" s="31">
        <v>0.63200000000000001</v>
      </c>
      <c r="AC25" s="31">
        <v>195</v>
      </c>
      <c r="AD25" s="31">
        <v>0.55000000000000004</v>
      </c>
      <c r="AE25" s="31">
        <v>1.36</v>
      </c>
      <c r="AF25" s="31">
        <v>0.216</v>
      </c>
      <c r="AG25" s="31">
        <v>1.02</v>
      </c>
      <c r="AH25" s="31">
        <v>5.18</v>
      </c>
    </row>
    <row r="26" spans="1:34" x14ac:dyDescent="0.25">
      <c r="A26" s="3" t="s">
        <v>603</v>
      </c>
      <c r="B26" s="3" t="s">
        <v>43</v>
      </c>
      <c r="C26" s="3">
        <v>2019</v>
      </c>
      <c r="D26" s="3" t="s">
        <v>32</v>
      </c>
      <c r="E26" s="3" t="s">
        <v>33</v>
      </c>
      <c r="F26" s="2">
        <v>4.981813392882394</v>
      </c>
      <c r="G26" s="2">
        <v>-28.067573728907657</v>
      </c>
      <c r="H26" s="2">
        <v>1.7403600692458261</v>
      </c>
      <c r="I26" s="2">
        <v>2.6943830341324588</v>
      </c>
      <c r="J26" s="31">
        <v>0.92400000000000004</v>
      </c>
      <c r="K26" s="31">
        <v>0.45300000000000001</v>
      </c>
      <c r="L26" s="31">
        <v>2.1</v>
      </c>
      <c r="M26" s="31">
        <v>0.77400000000000002</v>
      </c>
      <c r="N26" s="31">
        <v>0.23699999999999999</v>
      </c>
      <c r="O26" s="31">
        <v>9.39</v>
      </c>
      <c r="P26" s="31">
        <v>0.47399999999999998</v>
      </c>
      <c r="Q26" s="31">
        <v>1.5</v>
      </c>
      <c r="R26" s="31">
        <v>5</v>
      </c>
      <c r="S26" s="31">
        <v>2.13</v>
      </c>
      <c r="T26" s="31">
        <v>8.16</v>
      </c>
      <c r="U26" s="31">
        <v>3.85</v>
      </c>
      <c r="V26" s="31">
        <v>26.7</v>
      </c>
      <c r="W26" s="31">
        <v>2.92</v>
      </c>
      <c r="X26" s="31">
        <v>1.67</v>
      </c>
      <c r="Y26" s="31">
        <v>1.35</v>
      </c>
      <c r="Z26" s="31">
        <v>2.5</v>
      </c>
      <c r="AA26" s="31">
        <v>2.88</v>
      </c>
      <c r="AB26" s="31">
        <v>1.01</v>
      </c>
      <c r="AC26" s="31">
        <v>16.399999999999999</v>
      </c>
      <c r="AD26" s="31">
        <v>0.2</v>
      </c>
      <c r="AE26" s="31">
        <v>3.03</v>
      </c>
      <c r="AF26" s="31">
        <v>0.27700000000000002</v>
      </c>
      <c r="AG26" s="31">
        <v>0.51500000000000001</v>
      </c>
      <c r="AH26" s="31">
        <v>1.73</v>
      </c>
    </row>
    <row r="27" spans="1:34" x14ac:dyDescent="0.25">
      <c r="A27" s="3" t="s">
        <v>603</v>
      </c>
      <c r="B27" s="3" t="s">
        <v>44</v>
      </c>
      <c r="C27" s="3">
        <v>2019</v>
      </c>
      <c r="D27" s="3" t="s">
        <v>32</v>
      </c>
      <c r="E27" s="3" t="s">
        <v>33</v>
      </c>
      <c r="F27" s="2">
        <v>4.4288879995273795</v>
      </c>
      <c r="G27" s="2">
        <v>-27.160553351706312</v>
      </c>
      <c r="H27" s="2">
        <v>2.0750666239000428</v>
      </c>
      <c r="I27" s="2">
        <v>1.6536816464941164</v>
      </c>
      <c r="J27" s="31">
        <v>0.29799999999999999</v>
      </c>
      <c r="K27" s="31">
        <v>0.66300000000000003</v>
      </c>
      <c r="L27" s="31">
        <v>1.5</v>
      </c>
      <c r="M27" s="31">
        <v>1.45</v>
      </c>
      <c r="N27" s="31">
        <v>0.52800000000000002</v>
      </c>
      <c r="O27" s="31">
        <v>15.3</v>
      </c>
      <c r="P27" s="31">
        <v>0.48199999999999998</v>
      </c>
      <c r="Q27" s="31">
        <v>1.5</v>
      </c>
      <c r="R27" s="31">
        <v>5</v>
      </c>
      <c r="S27" s="31">
        <v>8.2200000000000006</v>
      </c>
      <c r="T27" s="31">
        <v>13.6</v>
      </c>
      <c r="U27" s="31">
        <v>10.1</v>
      </c>
      <c r="V27" s="31">
        <v>169</v>
      </c>
      <c r="W27" s="31">
        <v>6.05</v>
      </c>
      <c r="X27" s="31">
        <v>4.45</v>
      </c>
      <c r="Y27" s="31">
        <v>2.5</v>
      </c>
      <c r="Z27" s="31">
        <v>9.6300000000000008</v>
      </c>
      <c r="AA27" s="31">
        <v>7.07</v>
      </c>
      <c r="AB27" s="31">
        <v>1.07</v>
      </c>
      <c r="AC27" s="31">
        <v>5.74</v>
      </c>
      <c r="AD27" s="31">
        <v>0.36</v>
      </c>
      <c r="AE27" s="31">
        <v>7.91</v>
      </c>
      <c r="AF27" s="31">
        <v>0.434</v>
      </c>
      <c r="AG27" s="31">
        <v>0.3</v>
      </c>
      <c r="AH27" s="31">
        <v>7.5</v>
      </c>
    </row>
    <row r="28" spans="1:34" x14ac:dyDescent="0.25">
      <c r="A28" s="3" t="s">
        <v>603</v>
      </c>
      <c r="B28" s="3" t="s">
        <v>45</v>
      </c>
      <c r="C28" s="3">
        <v>2019</v>
      </c>
      <c r="D28" s="3" t="s">
        <v>32</v>
      </c>
      <c r="E28" s="3" t="s">
        <v>33</v>
      </c>
      <c r="F28" s="2">
        <v>5.9036587090754837</v>
      </c>
      <c r="G28" s="2">
        <v>-26.94260464413945</v>
      </c>
      <c r="H28" s="2">
        <v>1.7703776135996674</v>
      </c>
      <c r="I28" s="2">
        <v>1.0736733234298441</v>
      </c>
      <c r="J28" s="31">
        <v>1.25</v>
      </c>
      <c r="K28" s="31">
        <v>0.47199999999999998</v>
      </c>
      <c r="L28" s="31">
        <v>1.5</v>
      </c>
      <c r="M28" s="31">
        <v>0.90600000000000003</v>
      </c>
      <c r="N28" s="31">
        <v>0.316</v>
      </c>
      <c r="O28" s="31">
        <v>9.73</v>
      </c>
      <c r="P28" s="31">
        <v>0.47199999999999998</v>
      </c>
      <c r="Q28" s="31">
        <v>12.1</v>
      </c>
      <c r="R28" s="31">
        <v>12.8</v>
      </c>
      <c r="S28" s="31">
        <v>2.04</v>
      </c>
      <c r="T28" s="31">
        <v>6.11</v>
      </c>
      <c r="U28" s="31">
        <v>4.26</v>
      </c>
      <c r="V28" s="31">
        <v>66.400000000000006</v>
      </c>
      <c r="W28" s="31">
        <v>1.72</v>
      </c>
      <c r="X28" s="31">
        <v>1.87</v>
      </c>
      <c r="Y28" s="31">
        <v>1.36</v>
      </c>
      <c r="Z28" s="31">
        <v>2.5</v>
      </c>
      <c r="AA28" s="31">
        <v>2.59</v>
      </c>
      <c r="AB28" s="31">
        <v>1.05</v>
      </c>
      <c r="AC28" s="31">
        <v>49.7</v>
      </c>
      <c r="AD28" s="31">
        <v>0.2</v>
      </c>
      <c r="AE28" s="31">
        <v>2.97</v>
      </c>
      <c r="AF28" s="31">
        <v>0.47299999999999998</v>
      </c>
      <c r="AG28" s="31">
        <v>0.46600000000000003</v>
      </c>
      <c r="AH28" s="31">
        <v>7.5</v>
      </c>
    </row>
    <row r="29" spans="1:34" x14ac:dyDescent="0.25">
      <c r="A29" s="3" t="s">
        <v>603</v>
      </c>
      <c r="B29" s="3" t="s">
        <v>46</v>
      </c>
      <c r="C29" s="3">
        <v>2019</v>
      </c>
      <c r="D29" s="3" t="s">
        <v>32</v>
      </c>
      <c r="E29" s="3" t="s">
        <v>33</v>
      </c>
      <c r="F29" s="2">
        <v>4.3528375483508945</v>
      </c>
      <c r="G29" s="2">
        <v>-26.187635560970261</v>
      </c>
      <c r="H29" s="2">
        <v>1.5728780959360096</v>
      </c>
      <c r="I29" s="2">
        <v>3.9219189270969621</v>
      </c>
      <c r="J29" s="31">
        <v>5.45</v>
      </c>
      <c r="K29" s="31">
        <v>0.48099999999999998</v>
      </c>
      <c r="L29" s="31">
        <v>1.5</v>
      </c>
      <c r="M29" s="31">
        <v>0.92200000000000004</v>
      </c>
      <c r="N29" s="31">
        <v>0.39800000000000002</v>
      </c>
      <c r="O29" s="31">
        <v>10.5</v>
      </c>
      <c r="P29" s="31">
        <v>0.44400000000000001</v>
      </c>
      <c r="Q29" s="31">
        <v>5.17</v>
      </c>
      <c r="R29" s="31">
        <v>5</v>
      </c>
      <c r="S29" s="31">
        <v>3.65</v>
      </c>
      <c r="T29" s="31">
        <v>10</v>
      </c>
      <c r="U29" s="31">
        <v>5.67</v>
      </c>
      <c r="V29" s="31">
        <v>57.2</v>
      </c>
      <c r="W29" s="31">
        <v>4.46</v>
      </c>
      <c r="X29" s="31">
        <v>2.87</v>
      </c>
      <c r="Y29" s="31">
        <v>0.68200000000000005</v>
      </c>
      <c r="Z29" s="31">
        <v>2.5</v>
      </c>
      <c r="AA29" s="31">
        <v>6.81</v>
      </c>
      <c r="AB29" s="31">
        <v>0.33400000000000002</v>
      </c>
      <c r="AC29" s="31">
        <v>41.9</v>
      </c>
      <c r="AD29" s="31">
        <v>2.36</v>
      </c>
      <c r="AE29" s="31">
        <v>12.3</v>
      </c>
      <c r="AF29" s="31">
        <v>0.19900000000000001</v>
      </c>
      <c r="AG29" s="31">
        <v>0.3</v>
      </c>
      <c r="AH29" s="31">
        <v>7.5</v>
      </c>
    </row>
    <row r="30" spans="1:34" x14ac:dyDescent="0.25">
      <c r="A30" s="3" t="s">
        <v>603</v>
      </c>
      <c r="B30" s="3" t="s">
        <v>47</v>
      </c>
      <c r="C30" s="3">
        <v>2019</v>
      </c>
      <c r="D30" s="3" t="s">
        <v>32</v>
      </c>
      <c r="E30" s="3" t="s">
        <v>33</v>
      </c>
      <c r="F30" s="2">
        <v>2.5287391573569202</v>
      </c>
      <c r="G30" s="2">
        <v>-26.457124064661389</v>
      </c>
      <c r="H30" s="2">
        <v>3.7420534085374868</v>
      </c>
      <c r="I30" s="2">
        <v>3.2965410752040647</v>
      </c>
      <c r="J30" s="31">
        <v>1.86</v>
      </c>
      <c r="K30" s="31">
        <v>0.53800000000000003</v>
      </c>
      <c r="L30" s="31">
        <v>1.5</v>
      </c>
      <c r="M30" s="31">
        <v>1.1399999999999999</v>
      </c>
      <c r="N30" s="31">
        <v>0.39700000000000002</v>
      </c>
      <c r="O30" s="31">
        <v>11.6</v>
      </c>
      <c r="P30" s="31">
        <v>0.35499999999999998</v>
      </c>
      <c r="Q30" s="31">
        <v>3.43</v>
      </c>
      <c r="R30" s="31">
        <v>7.38</v>
      </c>
      <c r="S30" s="31">
        <v>7.3</v>
      </c>
      <c r="T30" s="31">
        <v>12.2</v>
      </c>
      <c r="U30" s="31">
        <v>7.83</v>
      </c>
      <c r="V30" s="31">
        <v>53.3</v>
      </c>
      <c r="W30" s="31">
        <v>6.34</v>
      </c>
      <c r="X30" s="31">
        <v>3.17</v>
      </c>
      <c r="Y30" s="31">
        <v>1.0900000000000001</v>
      </c>
      <c r="Z30" s="31">
        <v>2.5</v>
      </c>
      <c r="AA30" s="31">
        <v>6.32</v>
      </c>
      <c r="AB30" s="31">
        <v>0.80200000000000005</v>
      </c>
      <c r="AC30" s="31">
        <v>18.899999999999999</v>
      </c>
      <c r="AD30" s="31">
        <v>5.8299999999999998E-2</v>
      </c>
      <c r="AE30" s="31">
        <v>0.92</v>
      </c>
      <c r="AF30" s="31">
        <v>0.85699999999999998</v>
      </c>
      <c r="AG30" s="31">
        <v>0.621</v>
      </c>
      <c r="AH30" s="31">
        <v>7.5</v>
      </c>
    </row>
    <row r="31" spans="1:34" x14ac:dyDescent="0.25">
      <c r="A31" s="3" t="s">
        <v>603</v>
      </c>
      <c r="B31" s="3" t="s">
        <v>48</v>
      </c>
      <c r="C31" s="3">
        <v>2019</v>
      </c>
      <c r="D31" s="3" t="s">
        <v>32</v>
      </c>
      <c r="E31" s="3" t="s">
        <v>33</v>
      </c>
      <c r="F31" s="2">
        <v>2.0340682089852797</v>
      </c>
      <c r="G31" s="2">
        <v>-27.900153920800538</v>
      </c>
      <c r="H31" s="2">
        <v>1.9693838043687713</v>
      </c>
      <c r="I31" s="2">
        <v>2.1154933176125579</v>
      </c>
      <c r="J31" s="31">
        <v>1.76</v>
      </c>
      <c r="K31" s="31">
        <v>0.496</v>
      </c>
      <c r="L31" s="31">
        <v>3.26</v>
      </c>
      <c r="M31" s="31">
        <v>1.04</v>
      </c>
      <c r="N31" s="31">
        <v>0.34100000000000003</v>
      </c>
      <c r="O31" s="31">
        <v>11.6</v>
      </c>
      <c r="P31" s="31">
        <v>0.49099999999999999</v>
      </c>
      <c r="Q31" s="31">
        <v>4.16</v>
      </c>
      <c r="R31" s="31">
        <v>11.9</v>
      </c>
      <c r="S31" s="31">
        <v>4.33</v>
      </c>
      <c r="T31" s="31">
        <v>11.2</v>
      </c>
      <c r="U31" s="31">
        <v>10.3</v>
      </c>
      <c r="V31" s="31">
        <v>40.5</v>
      </c>
      <c r="W31" s="31">
        <v>4.21</v>
      </c>
      <c r="X31" s="31">
        <v>3.47</v>
      </c>
      <c r="Y31" s="31">
        <v>0.74199999999999999</v>
      </c>
      <c r="Z31" s="31">
        <v>0.112</v>
      </c>
      <c r="AA31" s="31">
        <v>5.62</v>
      </c>
      <c r="AB31" s="31">
        <v>1.23</v>
      </c>
      <c r="AC31" s="31">
        <v>16.100000000000001</v>
      </c>
      <c r="AD31" s="31">
        <v>0.27800000000000002</v>
      </c>
      <c r="AE31" s="31">
        <v>6.24</v>
      </c>
      <c r="AF31" s="31">
        <v>0.23799999999999999</v>
      </c>
      <c r="AG31" s="31">
        <v>0.40799999999999997</v>
      </c>
      <c r="AH31" s="31">
        <v>7.5</v>
      </c>
    </row>
    <row r="32" spans="1:34" x14ac:dyDescent="0.25">
      <c r="A32" s="3" t="s">
        <v>603</v>
      </c>
      <c r="B32" s="3" t="s">
        <v>49</v>
      </c>
      <c r="C32" s="3">
        <v>2019</v>
      </c>
      <c r="D32" s="3" t="s">
        <v>32</v>
      </c>
      <c r="E32" s="3" t="s">
        <v>33</v>
      </c>
      <c r="F32" s="2">
        <v>3.9415674788376123</v>
      </c>
      <c r="G32" s="2">
        <v>-24.776650401869389</v>
      </c>
      <c r="H32" s="2">
        <v>4.7588097172834027</v>
      </c>
      <c r="I32" s="2">
        <v>3.1119173076649034</v>
      </c>
      <c r="J32" s="31">
        <v>3.21</v>
      </c>
      <c r="K32" s="31">
        <v>0.69799999999999995</v>
      </c>
      <c r="L32" s="31">
        <v>1.5</v>
      </c>
      <c r="M32" s="31">
        <v>1.22</v>
      </c>
      <c r="N32" s="31">
        <v>0.63600000000000001</v>
      </c>
      <c r="O32" s="31">
        <v>13.9</v>
      </c>
      <c r="P32" s="31">
        <v>0.34799999999999998</v>
      </c>
      <c r="Q32" s="31">
        <v>4.4800000000000004</v>
      </c>
      <c r="R32" s="31">
        <v>3.7</v>
      </c>
      <c r="S32" s="31">
        <v>9.92</v>
      </c>
      <c r="T32" s="31">
        <v>16.5</v>
      </c>
      <c r="U32" s="31">
        <v>13</v>
      </c>
      <c r="V32" s="31">
        <v>64.3</v>
      </c>
      <c r="W32" s="31">
        <v>4.0199999999999996</v>
      </c>
      <c r="X32" s="31">
        <v>7.5</v>
      </c>
      <c r="Y32" s="31">
        <v>1.59</v>
      </c>
      <c r="Z32" s="31">
        <v>6.95</v>
      </c>
      <c r="AA32" s="31">
        <v>2.16</v>
      </c>
      <c r="AB32" s="31">
        <v>0.90500000000000003</v>
      </c>
      <c r="AC32" s="31">
        <v>45.4</v>
      </c>
      <c r="AD32" s="31">
        <v>1.4</v>
      </c>
      <c r="AE32" s="31">
        <v>0.67</v>
      </c>
      <c r="AF32" s="31">
        <v>0.55800000000000005</v>
      </c>
      <c r="AG32" s="31">
        <v>0.45900000000000002</v>
      </c>
      <c r="AH32" s="31">
        <v>7.5</v>
      </c>
    </row>
    <row r="33" spans="1:34" x14ac:dyDescent="0.25">
      <c r="A33" s="3" t="s">
        <v>603</v>
      </c>
      <c r="B33" s="3" t="s">
        <v>50</v>
      </c>
      <c r="C33" s="3">
        <v>2019</v>
      </c>
      <c r="D33" s="3" t="s">
        <v>32</v>
      </c>
      <c r="E33" s="3" t="s">
        <v>33</v>
      </c>
      <c r="F33" s="2">
        <v>5.4730076154726515</v>
      </c>
      <c r="G33" s="2">
        <v>-26.604140139618718</v>
      </c>
      <c r="H33" s="2">
        <v>2.2364396312850561</v>
      </c>
      <c r="I33" s="2">
        <v>3.3787416154430425</v>
      </c>
      <c r="J33" s="31">
        <v>2.46</v>
      </c>
      <c r="K33" s="31">
        <v>0.51</v>
      </c>
      <c r="L33" s="31">
        <v>1.5</v>
      </c>
      <c r="M33" s="31">
        <v>1.1000000000000001</v>
      </c>
      <c r="N33" s="31">
        <v>0.314</v>
      </c>
      <c r="O33" s="31">
        <v>13.1</v>
      </c>
      <c r="P33" s="31">
        <v>0.50800000000000001</v>
      </c>
      <c r="Q33" s="31">
        <v>4</v>
      </c>
      <c r="R33" s="31">
        <v>1.81</v>
      </c>
      <c r="S33" s="31">
        <v>2.25</v>
      </c>
      <c r="T33" s="31">
        <v>6.37</v>
      </c>
      <c r="U33" s="31">
        <v>3.05</v>
      </c>
      <c r="V33" s="31">
        <v>27.7</v>
      </c>
      <c r="W33" s="31">
        <v>3.47</v>
      </c>
      <c r="X33" s="31">
        <v>2.09</v>
      </c>
      <c r="Y33" s="31">
        <v>2.5</v>
      </c>
      <c r="Z33" s="31">
        <v>2.5</v>
      </c>
      <c r="AA33" s="31">
        <v>3.82</v>
      </c>
      <c r="AB33" s="31">
        <v>0.94599999999999995</v>
      </c>
      <c r="AC33" s="31">
        <v>21.1</v>
      </c>
      <c r="AD33" s="31">
        <v>0.10299999999999999</v>
      </c>
      <c r="AE33" s="31">
        <v>2.4300000000000002</v>
      </c>
      <c r="AF33" s="31">
        <v>0.191</v>
      </c>
      <c r="AG33" s="31">
        <v>0.51400000000000001</v>
      </c>
      <c r="AH33" s="31">
        <v>7.5</v>
      </c>
    </row>
    <row r="34" spans="1:34" x14ac:dyDescent="0.25">
      <c r="A34" s="3" t="s">
        <v>603</v>
      </c>
      <c r="B34" s="3" t="s">
        <v>51</v>
      </c>
      <c r="C34" s="3">
        <v>2019</v>
      </c>
      <c r="D34" s="3" t="s">
        <v>32</v>
      </c>
      <c r="E34" s="3" t="s">
        <v>33</v>
      </c>
      <c r="F34" s="2">
        <v>5.2412142729111473</v>
      </c>
      <c r="G34" s="2">
        <v>-27.482257895492694</v>
      </c>
      <c r="H34" s="2">
        <v>1.9501852036551011</v>
      </c>
      <c r="I34" s="2">
        <v>-0.20358408053118668</v>
      </c>
      <c r="J34" s="31">
        <v>2.46</v>
      </c>
      <c r="K34" s="31">
        <v>0.39700000000000002</v>
      </c>
      <c r="L34" s="31">
        <v>1.5</v>
      </c>
      <c r="M34" s="31">
        <v>0.93600000000000005</v>
      </c>
      <c r="N34" s="31">
        <v>0.20300000000000001</v>
      </c>
      <c r="O34" s="31">
        <v>10.8</v>
      </c>
      <c r="P34" s="31">
        <v>0.38400000000000001</v>
      </c>
      <c r="Q34" s="31">
        <v>4.7300000000000004</v>
      </c>
      <c r="R34" s="31">
        <v>0.434</v>
      </c>
      <c r="S34" s="31">
        <v>2.0499999999999998</v>
      </c>
      <c r="T34" s="31">
        <v>5.73</v>
      </c>
      <c r="U34" s="31">
        <v>2.75</v>
      </c>
      <c r="V34" s="31">
        <v>30.1</v>
      </c>
      <c r="W34" s="31">
        <v>3.55</v>
      </c>
      <c r="X34" s="31">
        <v>1.38</v>
      </c>
      <c r="Y34" s="31">
        <v>2.5</v>
      </c>
      <c r="Z34" s="31">
        <v>9.51</v>
      </c>
      <c r="AA34" s="31">
        <v>3.07</v>
      </c>
      <c r="AB34" s="31">
        <v>0.67900000000000005</v>
      </c>
      <c r="AC34" s="31">
        <v>26.1</v>
      </c>
      <c r="AD34" s="31">
        <v>6.73</v>
      </c>
      <c r="AE34" s="31">
        <v>1.71</v>
      </c>
      <c r="AF34" s="31">
        <v>0.14699999999999999</v>
      </c>
      <c r="AG34" s="31">
        <v>0.14000000000000001</v>
      </c>
      <c r="AH34" s="31">
        <v>7.5</v>
      </c>
    </row>
    <row r="35" spans="1:34" x14ac:dyDescent="0.25">
      <c r="A35" s="3" t="s">
        <v>603</v>
      </c>
      <c r="B35" s="3" t="s">
        <v>52</v>
      </c>
      <c r="C35" s="3">
        <v>2019</v>
      </c>
      <c r="D35" s="3" t="s">
        <v>32</v>
      </c>
      <c r="E35" s="3" t="s">
        <v>33</v>
      </c>
      <c r="F35" s="2">
        <v>7.0879759744514432</v>
      </c>
      <c r="G35" s="2">
        <v>-26.182279730481621</v>
      </c>
      <c r="H35" s="2">
        <v>4.2401681368568687</v>
      </c>
      <c r="I35" s="2">
        <v>-0.70260022730602889</v>
      </c>
      <c r="J35" s="31">
        <v>3.96</v>
      </c>
      <c r="K35" s="31">
        <v>0.65400000000000003</v>
      </c>
      <c r="L35" s="31">
        <v>0.22</v>
      </c>
      <c r="M35" s="31">
        <v>1.1299999999999999</v>
      </c>
      <c r="N35" s="31">
        <v>0.40699999999999997</v>
      </c>
      <c r="O35" s="31">
        <v>15.5</v>
      </c>
      <c r="P35" s="31">
        <v>0.51900000000000002</v>
      </c>
      <c r="Q35" s="31">
        <v>6.31</v>
      </c>
      <c r="R35" s="31">
        <v>7.05</v>
      </c>
      <c r="S35" s="31">
        <v>4.5999999999999996</v>
      </c>
      <c r="T35" s="31">
        <v>9.64</v>
      </c>
      <c r="U35" s="31">
        <v>2.11</v>
      </c>
      <c r="V35" s="31">
        <v>31.9</v>
      </c>
      <c r="W35" s="31">
        <v>2.73</v>
      </c>
      <c r="X35" s="31">
        <v>2.11</v>
      </c>
      <c r="Y35" s="31">
        <v>1.3280000000000001</v>
      </c>
      <c r="Z35" s="31">
        <v>11.5</v>
      </c>
      <c r="AA35" s="31">
        <v>5.64</v>
      </c>
      <c r="AB35" s="31">
        <v>1.1100000000000001</v>
      </c>
      <c r="AC35" s="31">
        <v>40</v>
      </c>
      <c r="AD35" s="31">
        <v>0.83</v>
      </c>
      <c r="AE35" s="31">
        <v>4.25</v>
      </c>
      <c r="AF35" s="31">
        <v>0.59</v>
      </c>
      <c r="AG35" s="31">
        <v>0.72399999999999998</v>
      </c>
      <c r="AH35" s="31">
        <v>7.5</v>
      </c>
    </row>
    <row r="36" spans="1:34" x14ac:dyDescent="0.25">
      <c r="A36" s="3" t="s">
        <v>603</v>
      </c>
      <c r="B36" s="3" t="s">
        <v>53</v>
      </c>
      <c r="C36" s="3">
        <v>2019</v>
      </c>
      <c r="D36" s="3" t="s">
        <v>32</v>
      </c>
      <c r="E36" s="3" t="s">
        <v>33</v>
      </c>
      <c r="F36" s="2">
        <v>3.3787610558083472</v>
      </c>
      <c r="G36" s="2">
        <v>-26.321995939748106</v>
      </c>
      <c r="H36" s="2">
        <v>0.83295387279068411</v>
      </c>
      <c r="I36" s="2">
        <v>3.6953869035126967</v>
      </c>
      <c r="J36" s="31">
        <v>8.0299999999999994</v>
      </c>
      <c r="K36" s="31">
        <v>0.45400000000000001</v>
      </c>
      <c r="L36" s="31">
        <v>22.6</v>
      </c>
      <c r="M36" s="31">
        <v>1.02</v>
      </c>
      <c r="N36" s="31">
        <v>0.24</v>
      </c>
      <c r="O36" s="31">
        <v>10.7</v>
      </c>
      <c r="P36" s="31">
        <v>0.443</v>
      </c>
      <c r="Q36" s="31">
        <v>31.1</v>
      </c>
      <c r="R36" s="31">
        <v>13.4</v>
      </c>
      <c r="S36" s="31">
        <v>8.74</v>
      </c>
      <c r="T36" s="31">
        <v>16.8</v>
      </c>
      <c r="U36" s="31">
        <v>10.7</v>
      </c>
      <c r="V36" s="31">
        <v>199</v>
      </c>
      <c r="W36" s="31">
        <v>2.2799999999999998</v>
      </c>
      <c r="X36" s="31">
        <v>1.81</v>
      </c>
      <c r="Y36" s="31">
        <v>8.1</v>
      </c>
      <c r="Z36" s="31">
        <v>4.18</v>
      </c>
      <c r="AA36" s="31">
        <v>3.25</v>
      </c>
      <c r="AB36" s="31">
        <v>1.99</v>
      </c>
      <c r="AC36" s="31">
        <v>24.2</v>
      </c>
      <c r="AD36" s="31">
        <v>0.10299999999999999</v>
      </c>
      <c r="AE36" s="31">
        <v>2.62</v>
      </c>
      <c r="AF36" s="31">
        <v>3.32</v>
      </c>
      <c r="AG36" s="31">
        <v>0.44900000000000001</v>
      </c>
      <c r="AH36" s="31">
        <v>7.69</v>
      </c>
    </row>
    <row r="37" spans="1:34" x14ac:dyDescent="0.25">
      <c r="A37" s="3" t="s">
        <v>603</v>
      </c>
      <c r="B37" s="3" t="s">
        <v>54</v>
      </c>
      <c r="C37" s="3">
        <v>2019</v>
      </c>
      <c r="D37" s="3" t="s">
        <v>32</v>
      </c>
      <c r="E37" s="3" t="s">
        <v>33</v>
      </c>
      <c r="F37" s="2">
        <v>4.0803355330023718</v>
      </c>
      <c r="G37" s="2">
        <v>-25.287910058012585</v>
      </c>
      <c r="H37" s="2">
        <v>0.92591424912520737</v>
      </c>
      <c r="I37" s="2">
        <v>4.5207251729043234</v>
      </c>
      <c r="J37" s="31">
        <v>1.39</v>
      </c>
      <c r="K37" s="31">
        <v>0.52600000000000002</v>
      </c>
      <c r="L37" s="31">
        <v>12.9</v>
      </c>
      <c r="M37" s="31">
        <v>1.0900000000000001</v>
      </c>
      <c r="N37" s="31">
        <v>0.38800000000000001</v>
      </c>
      <c r="O37" s="31">
        <v>11.1</v>
      </c>
      <c r="P37" s="31">
        <v>0.38300000000000001</v>
      </c>
      <c r="Q37" s="31">
        <v>7.95</v>
      </c>
      <c r="R37" s="31">
        <v>3.53</v>
      </c>
      <c r="S37" s="31">
        <v>10.5</v>
      </c>
      <c r="T37" s="31">
        <v>10.7</v>
      </c>
      <c r="U37" s="31">
        <v>32.9</v>
      </c>
      <c r="V37" s="31">
        <v>192</v>
      </c>
      <c r="W37" s="31">
        <v>4.6100000000000003</v>
      </c>
      <c r="X37" s="31">
        <v>2.52</v>
      </c>
      <c r="Y37" s="31">
        <v>4.09</v>
      </c>
      <c r="Z37" s="31">
        <v>2.5</v>
      </c>
      <c r="AA37" s="31">
        <v>4.46</v>
      </c>
      <c r="AB37" s="31">
        <v>1.29</v>
      </c>
      <c r="AC37" s="31">
        <v>4.8</v>
      </c>
      <c r="AD37" s="31">
        <v>0.45100000000000001</v>
      </c>
      <c r="AE37" s="31">
        <v>4.1399999999999997</v>
      </c>
      <c r="AF37" s="31">
        <v>2.04</v>
      </c>
      <c r="AG37" s="31">
        <v>0.3</v>
      </c>
      <c r="AH37" s="31">
        <v>8.85</v>
      </c>
    </row>
    <row r="38" spans="1:34" x14ac:dyDescent="0.25">
      <c r="A38" s="3" t="s">
        <v>603</v>
      </c>
      <c r="B38" s="3" t="s">
        <v>55</v>
      </c>
      <c r="C38" s="3">
        <v>2019</v>
      </c>
      <c r="D38" s="3" t="s">
        <v>32</v>
      </c>
      <c r="E38" s="3" t="s">
        <v>33</v>
      </c>
      <c r="F38" s="2">
        <v>3.1719951093050778</v>
      </c>
      <c r="G38" s="2">
        <v>-27.409346450512871</v>
      </c>
      <c r="H38" s="2">
        <v>5.1766605845739209</v>
      </c>
      <c r="I38" s="2">
        <v>1.0524283397578429</v>
      </c>
      <c r="J38" s="31">
        <v>1.96</v>
      </c>
      <c r="K38" s="31">
        <v>0.495</v>
      </c>
      <c r="L38" s="31">
        <v>5.7</v>
      </c>
      <c r="M38" s="31">
        <v>1.1599999999999999</v>
      </c>
      <c r="N38" s="31">
        <v>0.28999999999999998</v>
      </c>
      <c r="O38" s="31">
        <v>14.8</v>
      </c>
      <c r="P38" s="31">
        <v>0.58699999999999997</v>
      </c>
      <c r="Q38" s="31">
        <v>9.0399999999999991</v>
      </c>
      <c r="R38" s="31">
        <v>5.3</v>
      </c>
      <c r="S38" s="31">
        <v>3.09</v>
      </c>
      <c r="T38" s="31">
        <v>9.8800000000000008</v>
      </c>
      <c r="U38" s="31">
        <v>5.34</v>
      </c>
      <c r="V38" s="31">
        <v>32.9</v>
      </c>
      <c r="W38" s="31">
        <v>3.6</v>
      </c>
      <c r="X38" s="31">
        <v>2.83</v>
      </c>
      <c r="Y38" s="31">
        <v>5.2</v>
      </c>
      <c r="Z38" s="31">
        <v>18.899999999999999</v>
      </c>
      <c r="AA38" s="31">
        <v>4.17</v>
      </c>
      <c r="AB38" s="31">
        <v>1.03</v>
      </c>
      <c r="AC38" s="31">
        <v>441</v>
      </c>
      <c r="AD38" s="31">
        <v>0.34100000000000003</v>
      </c>
      <c r="AE38" s="31">
        <v>0.81</v>
      </c>
      <c r="AF38" s="31">
        <v>0.55400000000000005</v>
      </c>
      <c r="AG38" s="31">
        <v>0.49099999999999999</v>
      </c>
      <c r="AH38" s="31">
        <v>6.32</v>
      </c>
    </row>
    <row r="39" spans="1:34" x14ac:dyDescent="0.25">
      <c r="A39" s="3" t="s">
        <v>603</v>
      </c>
      <c r="B39" s="3" t="s">
        <v>56</v>
      </c>
      <c r="C39" s="3">
        <v>2019</v>
      </c>
      <c r="D39" s="3" t="s">
        <v>32</v>
      </c>
      <c r="E39" s="3" t="s">
        <v>33</v>
      </c>
      <c r="F39" s="2">
        <v>3.6957327789436736</v>
      </c>
      <c r="G39" s="2">
        <v>-27.052161914248529</v>
      </c>
      <c r="H39" s="2">
        <v>1.9403016253672607</v>
      </c>
      <c r="I39" s="2">
        <v>2.8842045474605897</v>
      </c>
      <c r="J39" s="31">
        <v>0.6042486345742093</v>
      </c>
      <c r="K39" s="31">
        <v>0.51632038521790946</v>
      </c>
      <c r="L39" s="31">
        <v>2.6524079183593776</v>
      </c>
      <c r="M39" s="31">
        <v>1.2044351850254897</v>
      </c>
      <c r="N39" s="31">
        <v>0.35883676412068938</v>
      </c>
      <c r="O39" s="31">
        <v>10.907092226776706</v>
      </c>
      <c r="P39" s="31">
        <v>0.45561983783188598</v>
      </c>
      <c r="Q39" s="31">
        <v>5.2554392767127887</v>
      </c>
      <c r="R39" s="31">
        <v>13.54131606977578</v>
      </c>
      <c r="S39" s="31">
        <v>4.8006724343042473</v>
      </c>
      <c r="T39" s="31">
        <v>12.119370746523531</v>
      </c>
      <c r="U39" s="31">
        <v>13.511008125566775</v>
      </c>
      <c r="V39" s="31">
        <v>63.32991232858982</v>
      </c>
      <c r="W39" s="31">
        <v>4.3729944594802888</v>
      </c>
      <c r="X39" s="31">
        <v>1.0329667082343714</v>
      </c>
      <c r="Y39" s="31">
        <v>0.30852259329923382</v>
      </c>
      <c r="Z39" s="31">
        <v>1.8424171102533771</v>
      </c>
      <c r="AA39" s="31">
        <v>5.5929836306594467</v>
      </c>
      <c r="AB39" s="31">
        <v>1.0242693715746505</v>
      </c>
      <c r="AC39" s="31">
        <v>47.737689678467177</v>
      </c>
      <c r="AD39" s="31">
        <v>0.59174733923305223</v>
      </c>
      <c r="AE39" s="31">
        <v>7.9370693916551547</v>
      </c>
      <c r="AF39" s="31"/>
      <c r="AG39" s="31">
        <v>0.5</v>
      </c>
      <c r="AH39" s="31">
        <v>13.714022382412434</v>
      </c>
    </row>
    <row r="40" spans="1:34" x14ac:dyDescent="0.25">
      <c r="A40" s="3" t="s">
        <v>603</v>
      </c>
      <c r="B40" s="3" t="s">
        <v>57</v>
      </c>
      <c r="C40" s="3">
        <v>2020</v>
      </c>
      <c r="D40" s="3" t="s">
        <v>32</v>
      </c>
      <c r="E40" s="3" t="s">
        <v>33</v>
      </c>
      <c r="F40" s="2">
        <v>6.1206258227945769</v>
      </c>
      <c r="G40" s="2">
        <v>-25.073138788927846</v>
      </c>
      <c r="H40" s="2">
        <v>2.9521878279854441</v>
      </c>
      <c r="I40" s="2">
        <v>1.2920544308922521</v>
      </c>
      <c r="J40" s="31">
        <v>2.5792284741635161</v>
      </c>
      <c r="K40" s="31">
        <v>0.46429144892705387</v>
      </c>
      <c r="L40" s="31">
        <v>1.6</v>
      </c>
      <c r="M40" s="31">
        <v>0.86434555849419203</v>
      </c>
      <c r="N40" s="31">
        <v>0.43094173220951348</v>
      </c>
      <c r="O40" s="31">
        <v>12.210337758547178</v>
      </c>
      <c r="P40" s="31">
        <v>0.81385518361481535</v>
      </c>
      <c r="Q40" s="31">
        <v>3.3400601322577872</v>
      </c>
      <c r="R40" s="31">
        <v>6.1203827377559792</v>
      </c>
      <c r="S40" s="31">
        <v>2.516312439592622</v>
      </c>
      <c r="T40" s="31">
        <v>9.3239687476535593</v>
      </c>
      <c r="U40" s="31">
        <v>2.0850634286594483</v>
      </c>
      <c r="V40" s="31">
        <v>33.891469268433006</v>
      </c>
      <c r="W40" s="31">
        <v>1.7947034139581861</v>
      </c>
      <c r="X40" s="31">
        <v>3.1505932530416336</v>
      </c>
      <c r="Y40" s="31">
        <v>0.88866347242266197</v>
      </c>
      <c r="Z40" s="31">
        <v>1.5656482584155256</v>
      </c>
      <c r="AA40" s="31">
        <v>1.140728940941234</v>
      </c>
      <c r="AB40" s="31">
        <v>1.6514295597142217</v>
      </c>
      <c r="AC40" s="31">
        <v>3.1540943254301541</v>
      </c>
      <c r="AD40" s="31">
        <v>0.62922235417409933</v>
      </c>
      <c r="AE40" s="31">
        <v>0.37627113599378365</v>
      </c>
      <c r="AF40" s="31">
        <v>0.37131030529367787</v>
      </c>
      <c r="AG40" s="31">
        <v>0.50269287503921145</v>
      </c>
      <c r="AH40" s="31">
        <v>2.4266217622194399</v>
      </c>
    </row>
    <row r="41" spans="1:34" x14ac:dyDescent="0.25">
      <c r="A41" s="3" t="s">
        <v>603</v>
      </c>
      <c r="B41" s="3" t="s">
        <v>58</v>
      </c>
      <c r="C41" s="3">
        <v>2020</v>
      </c>
      <c r="D41" s="3" t="s">
        <v>32</v>
      </c>
      <c r="E41" s="3" t="s">
        <v>33</v>
      </c>
      <c r="F41" s="2">
        <v>2.186535835145103</v>
      </c>
      <c r="G41" s="2">
        <v>-26.066824988968353</v>
      </c>
      <c r="H41" s="2">
        <v>3.9425126672746345</v>
      </c>
      <c r="I41" s="2">
        <v>4.8659471026830925</v>
      </c>
      <c r="J41" s="31">
        <v>4.3717904300726103</v>
      </c>
      <c r="K41" s="31">
        <v>0.61819003143988815</v>
      </c>
      <c r="L41" s="31">
        <v>1.6</v>
      </c>
      <c r="M41" s="31">
        <v>0.96286628485330761</v>
      </c>
      <c r="N41" s="31">
        <v>0.50400677282464046</v>
      </c>
      <c r="O41" s="31">
        <v>10.358628308860128</v>
      </c>
      <c r="P41" s="31">
        <v>0.7555564957726324</v>
      </c>
      <c r="Q41" s="31">
        <v>3.3851125831659301</v>
      </c>
      <c r="R41" s="31">
        <v>12.067917336489764</v>
      </c>
      <c r="S41" s="31">
        <v>5.493791289260459</v>
      </c>
      <c r="T41" s="31">
        <v>13.2060388501178</v>
      </c>
      <c r="U41" s="31">
        <v>5.4357787399486659</v>
      </c>
      <c r="V41" s="31">
        <v>59.181647300418334</v>
      </c>
      <c r="W41" s="31">
        <v>3.9857864161050554</v>
      </c>
      <c r="X41" s="31">
        <v>4.1891954859566711</v>
      </c>
      <c r="Y41" s="31">
        <v>1.0430594167431233</v>
      </c>
      <c r="Z41" s="31">
        <v>1.5</v>
      </c>
      <c r="AA41" s="31">
        <v>2.8640769245853672</v>
      </c>
      <c r="AB41" s="31">
        <v>1.2963571932699589</v>
      </c>
      <c r="AC41" s="31">
        <v>33.155417091236117</v>
      </c>
      <c r="AD41" s="31">
        <v>0.52100122299206431</v>
      </c>
      <c r="AE41" s="31">
        <v>1.9978786201575849</v>
      </c>
      <c r="AF41" s="31">
        <v>0.95985281490473473</v>
      </c>
      <c r="AG41" s="31">
        <v>0.58047026101750399</v>
      </c>
      <c r="AH41" s="31">
        <v>5.1802624298219797</v>
      </c>
    </row>
    <row r="42" spans="1:34" x14ac:dyDescent="0.25">
      <c r="A42" s="3" t="s">
        <v>603</v>
      </c>
      <c r="B42" s="3" t="s">
        <v>59</v>
      </c>
      <c r="C42" s="3">
        <v>2020</v>
      </c>
      <c r="D42" s="3" t="s">
        <v>32</v>
      </c>
      <c r="E42" s="3" t="s">
        <v>33</v>
      </c>
      <c r="F42" s="2">
        <v>1.9313769265148213</v>
      </c>
      <c r="G42" s="2">
        <v>-25.202693734325351</v>
      </c>
      <c r="H42" s="2">
        <v>3.5643458912543777</v>
      </c>
      <c r="I42" s="2">
        <v>2.987983964815637</v>
      </c>
      <c r="J42" s="31">
        <v>1.6251068464238945</v>
      </c>
      <c r="K42" s="31">
        <v>0.61098143596460719</v>
      </c>
      <c r="L42" s="31">
        <v>1.6</v>
      </c>
      <c r="M42" s="31">
        <v>1.2329035387415677</v>
      </c>
      <c r="N42" s="31">
        <v>0.60622355316174581</v>
      </c>
      <c r="O42" s="31">
        <v>11.909831134414841</v>
      </c>
      <c r="P42" s="31">
        <v>0.73946383787770087</v>
      </c>
      <c r="Q42" s="31">
        <v>3.4193107623657304</v>
      </c>
      <c r="R42" s="31">
        <v>10.934982423155478</v>
      </c>
      <c r="S42" s="31">
        <v>3.9982619674656772</v>
      </c>
      <c r="T42" s="31">
        <v>17.935503234189671</v>
      </c>
      <c r="U42" s="31">
        <v>10.29102026470775</v>
      </c>
      <c r="V42" s="31">
        <v>81.797203482889643</v>
      </c>
      <c r="W42" s="31">
        <v>5.4777966860562994</v>
      </c>
      <c r="X42" s="31">
        <v>6.1931305902211333</v>
      </c>
      <c r="Y42" s="31">
        <v>0.85</v>
      </c>
      <c r="Z42" s="31">
        <v>30.226653063045919</v>
      </c>
      <c r="AA42" s="31">
        <v>1.9432255483226417</v>
      </c>
      <c r="AB42" s="31">
        <v>1.6263042435082733</v>
      </c>
      <c r="AC42" s="31">
        <v>61.679311765763607</v>
      </c>
      <c r="AD42" s="31">
        <v>1.1333275163275025</v>
      </c>
      <c r="AE42" s="31">
        <v>1.2760543088113974</v>
      </c>
      <c r="AF42" s="31">
        <v>0.36134987700417021</v>
      </c>
      <c r="AG42" s="31">
        <v>1.2014921448853109</v>
      </c>
      <c r="AH42" s="31">
        <v>24.424027784236742</v>
      </c>
    </row>
    <row r="43" spans="1:34" x14ac:dyDescent="0.25">
      <c r="A43" s="3" t="s">
        <v>603</v>
      </c>
      <c r="B43" s="3" t="s">
        <v>60</v>
      </c>
      <c r="C43" s="3">
        <v>2020</v>
      </c>
      <c r="D43" s="3" t="s">
        <v>32</v>
      </c>
      <c r="E43" s="3" t="s">
        <v>33</v>
      </c>
      <c r="F43" s="2">
        <v>7.3812948937703533</v>
      </c>
      <c r="G43" s="2">
        <v>-25.782064798021338</v>
      </c>
      <c r="H43" s="2">
        <v>6.0352653760828572</v>
      </c>
      <c r="I43" s="2">
        <v>-0.52156129645417648</v>
      </c>
      <c r="J43" s="31">
        <v>6.7456138761870941</v>
      </c>
      <c r="K43" s="31">
        <v>0.68535007942848958</v>
      </c>
      <c r="L43" s="31">
        <v>1.6</v>
      </c>
      <c r="M43" s="31">
        <v>1.2157842822436755</v>
      </c>
      <c r="N43" s="31">
        <v>0.64088687763733554</v>
      </c>
      <c r="O43" s="31">
        <v>14.399469753508001</v>
      </c>
      <c r="P43" s="31">
        <v>1.2504037123747052</v>
      </c>
      <c r="Q43" s="31">
        <v>5.89744031486405</v>
      </c>
      <c r="R43" s="31">
        <v>1.2330267181788173</v>
      </c>
      <c r="S43" s="31">
        <v>3.0890825657719492</v>
      </c>
      <c r="T43" s="31">
        <v>9.8038032772878321</v>
      </c>
      <c r="U43" s="31">
        <v>9.3753745011304463</v>
      </c>
      <c r="V43" s="31">
        <v>66.705625896215736</v>
      </c>
      <c r="W43" s="31">
        <v>4.4152328077652383</v>
      </c>
      <c r="X43" s="31">
        <v>5.2782329298721677</v>
      </c>
      <c r="Y43" s="31">
        <v>0.56015336834290941</v>
      </c>
      <c r="Z43" s="31">
        <v>0.63734627808802635</v>
      </c>
      <c r="AA43" s="31">
        <v>1.1513964571094069</v>
      </c>
      <c r="AB43" s="31">
        <v>2.7143744566092085</v>
      </c>
      <c r="AC43" s="31">
        <v>14.039415826362825</v>
      </c>
      <c r="AD43" s="31">
        <v>0.45922422240401511</v>
      </c>
      <c r="AE43" s="31">
        <v>1.7307864515421445</v>
      </c>
      <c r="AF43" s="31">
        <v>1.1761659047721331</v>
      </c>
      <c r="AG43" s="31">
        <v>0.16334132847057031</v>
      </c>
      <c r="AH43" s="31">
        <v>0.64619287289093574</v>
      </c>
    </row>
    <row r="44" spans="1:34" x14ac:dyDescent="0.25">
      <c r="A44" s="3" t="s">
        <v>603</v>
      </c>
      <c r="B44" s="3" t="s">
        <v>61</v>
      </c>
      <c r="C44" s="3">
        <v>2020</v>
      </c>
      <c r="D44" s="3" t="s">
        <v>32</v>
      </c>
      <c r="E44" s="3" t="s">
        <v>33</v>
      </c>
      <c r="F44" s="2">
        <v>6.7687311439869999</v>
      </c>
      <c r="G44" s="2">
        <v>-25.69889015212982</v>
      </c>
      <c r="H44" s="2">
        <v>2.1001387410484504</v>
      </c>
      <c r="I44" s="2">
        <v>2.0738615440621224</v>
      </c>
      <c r="J44" s="31">
        <v>3.0102369758618712</v>
      </c>
      <c r="K44" s="31">
        <v>0.63671688474680022</v>
      </c>
      <c r="L44" s="31">
        <v>1.0539382491053182</v>
      </c>
      <c r="M44" s="31">
        <v>0.95535560307841239</v>
      </c>
      <c r="N44" s="31">
        <v>0.39341913706450238</v>
      </c>
      <c r="O44" s="31">
        <v>8.7949486354412247</v>
      </c>
      <c r="P44" s="31">
        <v>0.93279346948330399</v>
      </c>
      <c r="Q44" s="31">
        <v>6.1084616145755115</v>
      </c>
      <c r="R44" s="31">
        <v>0.38093276135097998</v>
      </c>
      <c r="S44" s="31">
        <v>4.0574303858747864</v>
      </c>
      <c r="T44" s="31">
        <v>14.093270576794193</v>
      </c>
      <c r="U44" s="31">
        <v>20.903545962818004</v>
      </c>
      <c r="V44" s="31">
        <v>260.12449598375002</v>
      </c>
      <c r="W44" s="31">
        <v>3.4320125973405538</v>
      </c>
      <c r="X44" s="31">
        <v>4.2537740959973735</v>
      </c>
      <c r="Y44" s="31">
        <v>1.9171553863713482</v>
      </c>
      <c r="Z44" s="31">
        <v>1.7785450478563825</v>
      </c>
      <c r="AA44" s="31">
        <v>2.2621355538097867</v>
      </c>
      <c r="AB44" s="31">
        <v>1.8393399665325267</v>
      </c>
      <c r="AC44" s="31">
        <v>35.486089683649112</v>
      </c>
      <c r="AD44" s="31">
        <v>0.18064860590158854</v>
      </c>
      <c r="AE44" s="31">
        <v>2.9835354363226232</v>
      </c>
      <c r="AF44" s="31">
        <v>0.77259125317803556</v>
      </c>
      <c r="AG44" s="31">
        <v>0.47998835333520673</v>
      </c>
      <c r="AH44" s="31">
        <v>0.63537420609334794</v>
      </c>
    </row>
    <row r="45" spans="1:34" x14ac:dyDescent="0.25">
      <c r="A45" s="3" t="s">
        <v>603</v>
      </c>
      <c r="B45" s="3" t="s">
        <v>62</v>
      </c>
      <c r="C45" s="3">
        <v>2020</v>
      </c>
      <c r="D45" s="3" t="s">
        <v>32</v>
      </c>
      <c r="E45" s="3" t="s">
        <v>33</v>
      </c>
      <c r="F45" s="2">
        <v>7.1003837667656091</v>
      </c>
      <c r="G45" s="2">
        <v>-26.802016032742589</v>
      </c>
      <c r="H45" s="2">
        <v>3.4902487089509564</v>
      </c>
      <c r="I45" s="2">
        <v>-7.7885466148407856E-2</v>
      </c>
      <c r="J45" s="31">
        <v>4.2084079816868094</v>
      </c>
      <c r="K45" s="31">
        <v>0.62134108876963634</v>
      </c>
      <c r="L45" s="31">
        <v>0.32540152940165362</v>
      </c>
      <c r="M45" s="31">
        <v>1.0889588156037564</v>
      </c>
      <c r="N45" s="31">
        <v>0.42835476211069323</v>
      </c>
      <c r="O45" s="31">
        <v>10.985781161557689</v>
      </c>
      <c r="P45" s="31">
        <v>1.2625004514084941</v>
      </c>
      <c r="Q45" s="31">
        <v>6.1497406137555952</v>
      </c>
      <c r="R45" s="31">
        <v>0.68292449782746512</v>
      </c>
      <c r="S45" s="31">
        <v>3.3100185767381118</v>
      </c>
      <c r="T45" s="31">
        <v>10.590521813239626</v>
      </c>
      <c r="U45" s="31">
        <v>8.0466068272135978</v>
      </c>
      <c r="V45" s="31">
        <v>66.731871129555941</v>
      </c>
      <c r="W45" s="31">
        <v>4.3085195989583305</v>
      </c>
      <c r="X45" s="31">
        <v>5.2344599905311151</v>
      </c>
      <c r="Y45" s="31">
        <v>1.170511657085467</v>
      </c>
      <c r="Z45" s="31">
        <v>1.5</v>
      </c>
      <c r="AA45" s="31">
        <v>0.78822029761884804</v>
      </c>
      <c r="AB45" s="31">
        <v>2.078820923314384</v>
      </c>
      <c r="AC45" s="31">
        <v>61.092146963673201</v>
      </c>
      <c r="AD45" s="31">
        <v>5.1342890384717373E-3</v>
      </c>
      <c r="AE45" s="31">
        <v>0.85052327105319658</v>
      </c>
      <c r="AF45" s="31">
        <v>1.9101944784019897</v>
      </c>
      <c r="AG45" s="31">
        <v>0.15</v>
      </c>
      <c r="AH45" s="31">
        <v>7.1290585797153723</v>
      </c>
    </row>
    <row r="46" spans="1:34" x14ac:dyDescent="0.25">
      <c r="A46" s="3" t="s">
        <v>603</v>
      </c>
      <c r="B46" s="3" t="s">
        <v>63</v>
      </c>
      <c r="C46" s="3">
        <v>2020</v>
      </c>
      <c r="D46" s="3" t="s">
        <v>32</v>
      </c>
      <c r="E46" s="3" t="s">
        <v>33</v>
      </c>
      <c r="F46" s="2">
        <v>6.5215373983216418</v>
      </c>
      <c r="G46" s="2">
        <v>-27.010959105921149</v>
      </c>
      <c r="H46" s="2">
        <v>2.2726587195668846</v>
      </c>
      <c r="I46" s="2">
        <v>-1.5332722811212158</v>
      </c>
      <c r="J46" s="31">
        <v>7.1255010385777409</v>
      </c>
      <c r="K46" s="31">
        <v>0.42302866585446341</v>
      </c>
      <c r="L46" s="31">
        <v>3.51594752695063</v>
      </c>
      <c r="M46" s="31">
        <v>1.0069777671484541</v>
      </c>
      <c r="N46" s="31">
        <v>0.32311753180040192</v>
      </c>
      <c r="O46" s="31">
        <v>11.703394288231859</v>
      </c>
      <c r="P46" s="31">
        <v>0.61002148727253058</v>
      </c>
      <c r="Q46" s="31">
        <v>7.3205246116768929</v>
      </c>
      <c r="R46" s="31">
        <v>12.556482064675006</v>
      </c>
      <c r="S46" s="31">
        <v>1.5759012917850093</v>
      </c>
      <c r="T46" s="31">
        <v>15.721719150358476</v>
      </c>
      <c r="U46" s="31">
        <v>10.011867127934549</v>
      </c>
      <c r="V46" s="31">
        <v>49.580742475700738</v>
      </c>
      <c r="W46" s="31">
        <v>2.7668740244927945</v>
      </c>
      <c r="X46" s="31">
        <v>3.0919399730734596</v>
      </c>
      <c r="Y46" s="31">
        <v>2.982022413779573</v>
      </c>
      <c r="Z46" s="31">
        <v>13.490918317200647</v>
      </c>
      <c r="AA46" s="31">
        <v>3.3979201799735184</v>
      </c>
      <c r="AB46" s="31">
        <v>1.1444835322496891</v>
      </c>
      <c r="AC46" s="31">
        <v>8.0781723135984027</v>
      </c>
      <c r="AD46" s="31">
        <v>0.3089403712580539</v>
      </c>
      <c r="AE46" s="31">
        <v>2.5543334172066294</v>
      </c>
      <c r="AF46" s="31">
        <v>0.27501653474113669</v>
      </c>
      <c r="AG46" s="31">
        <v>0.15</v>
      </c>
      <c r="AH46" s="31">
        <v>5.4008379973485017</v>
      </c>
    </row>
    <row r="47" spans="1:34" x14ac:dyDescent="0.25">
      <c r="A47" s="3" t="s">
        <v>603</v>
      </c>
      <c r="B47" s="3" t="s">
        <v>64</v>
      </c>
      <c r="C47" s="3">
        <v>2020</v>
      </c>
      <c r="D47" s="3" t="s">
        <v>32</v>
      </c>
      <c r="E47" s="3" t="s">
        <v>33</v>
      </c>
      <c r="F47" s="2">
        <v>6.4114022957406611</v>
      </c>
      <c r="G47" s="2">
        <v>-27.101321305228215</v>
      </c>
      <c r="H47" s="2">
        <v>-0.91908338274857793</v>
      </c>
      <c r="I47" s="2">
        <v>2.9975106327987451</v>
      </c>
      <c r="J47" s="31">
        <v>5.2011476927858471</v>
      </c>
      <c r="K47" s="31">
        <v>0.53837355388051833</v>
      </c>
      <c r="L47" s="31">
        <v>1.6</v>
      </c>
      <c r="M47" s="31">
        <v>1.2179842314744849</v>
      </c>
      <c r="N47" s="31">
        <v>0.32256244189025046</v>
      </c>
      <c r="O47" s="31">
        <v>12.091632236461894</v>
      </c>
      <c r="P47" s="31">
        <v>1.1809045106323086</v>
      </c>
      <c r="Q47" s="31">
        <v>0.96915004672862459</v>
      </c>
      <c r="R47" s="31">
        <v>7.5</v>
      </c>
      <c r="S47" s="31">
        <v>2.6719645235999843</v>
      </c>
      <c r="T47" s="31">
        <v>8.2862308866051286</v>
      </c>
      <c r="U47" s="31">
        <v>1.7700660600627711</v>
      </c>
      <c r="V47" s="31">
        <v>41.49469359823641</v>
      </c>
      <c r="W47" s="31">
        <v>3.4356188438329194</v>
      </c>
      <c r="X47" s="31">
        <v>2.9776491424902369</v>
      </c>
      <c r="Y47" s="31">
        <v>0.85</v>
      </c>
      <c r="Z47" s="31">
        <v>3.0132033032604051</v>
      </c>
      <c r="AA47" s="31">
        <v>2.9851686777944919</v>
      </c>
      <c r="AB47" s="31">
        <v>2.3336401144953109</v>
      </c>
      <c r="AC47" s="31">
        <v>25.126337752577914</v>
      </c>
      <c r="AD47" s="31">
        <v>0.22891888726876106</v>
      </c>
      <c r="AE47" s="31">
        <v>0.44909137838853891</v>
      </c>
      <c r="AF47" s="31">
        <v>0.43154898641096762</v>
      </c>
      <c r="AG47" s="31">
        <v>0.15</v>
      </c>
      <c r="AH47" s="31">
        <v>5</v>
      </c>
    </row>
    <row r="48" spans="1:34" x14ac:dyDescent="0.25">
      <c r="A48" s="3" t="s">
        <v>603</v>
      </c>
      <c r="B48" s="3" t="s">
        <v>65</v>
      </c>
      <c r="C48" s="3">
        <v>2020</v>
      </c>
      <c r="D48" s="3" t="s">
        <v>32</v>
      </c>
      <c r="E48" s="3" t="s">
        <v>33</v>
      </c>
      <c r="F48" s="2">
        <v>5.7326395937806494</v>
      </c>
      <c r="G48" s="2">
        <v>-28.062306420448156</v>
      </c>
      <c r="H48" s="2">
        <v>0.91433638041641763</v>
      </c>
      <c r="I48" s="2">
        <v>1.5687325555988474</v>
      </c>
      <c r="J48" s="31">
        <v>2.0191842981579535</v>
      </c>
      <c r="K48" s="31">
        <v>0.71809856523087534</v>
      </c>
      <c r="L48" s="31">
        <v>1.6</v>
      </c>
      <c r="M48" s="31">
        <v>1.275040347049442</v>
      </c>
      <c r="N48" s="31">
        <v>0.44392087714978012</v>
      </c>
      <c r="O48" s="31">
        <v>13.208237139683574</v>
      </c>
      <c r="P48" s="31">
        <v>1.2624778798928273</v>
      </c>
      <c r="Q48" s="31">
        <v>1.7045862243095609</v>
      </c>
      <c r="R48" s="31">
        <v>7.5</v>
      </c>
      <c r="S48" s="31">
        <v>4.2117255554595134</v>
      </c>
      <c r="T48" s="31">
        <v>11.359538399949304</v>
      </c>
      <c r="U48" s="31">
        <v>8.4280453120303633</v>
      </c>
      <c r="V48" s="31">
        <v>59.136059328668644</v>
      </c>
      <c r="W48" s="31">
        <v>4.7348275758935401</v>
      </c>
      <c r="X48" s="31">
        <v>4.8181524333667287</v>
      </c>
      <c r="Y48" s="31">
        <v>0.85</v>
      </c>
      <c r="Z48" s="31">
        <v>10.787015531099348</v>
      </c>
      <c r="AA48" s="31">
        <v>3.4324252538554196</v>
      </c>
      <c r="AB48" s="31">
        <v>2.9985150251093877</v>
      </c>
      <c r="AC48" s="31">
        <v>38.407651071183963</v>
      </c>
      <c r="AD48" s="31">
        <v>0.26834627358034141</v>
      </c>
      <c r="AE48" s="31">
        <v>1.7276873198841056</v>
      </c>
      <c r="AF48" s="31">
        <v>0.70220740103394974</v>
      </c>
      <c r="AG48" s="31">
        <v>0.59938033024562365</v>
      </c>
      <c r="AH48" s="31">
        <v>0.69999818078882636</v>
      </c>
    </row>
    <row r="49" spans="1:34" x14ac:dyDescent="0.25">
      <c r="A49" s="3" t="s">
        <v>603</v>
      </c>
      <c r="B49" s="3" t="s">
        <v>66</v>
      </c>
      <c r="C49" s="3">
        <v>2020</v>
      </c>
      <c r="D49" s="3" t="s">
        <v>32</v>
      </c>
      <c r="E49" s="3" t="s">
        <v>33</v>
      </c>
      <c r="F49" s="2">
        <v>5.4234172051129521</v>
      </c>
      <c r="G49" s="2">
        <v>-25.742105164945439</v>
      </c>
      <c r="H49" s="2">
        <v>1.4421183108471614</v>
      </c>
      <c r="I49" s="2">
        <v>4.2152876465662974</v>
      </c>
      <c r="J49" s="31">
        <v>0.45721232726930072</v>
      </c>
      <c r="K49" s="31">
        <v>0.48045801788806758</v>
      </c>
      <c r="L49" s="31">
        <v>1.6</v>
      </c>
      <c r="M49" s="31">
        <v>0.84126197552552828</v>
      </c>
      <c r="N49" s="31">
        <v>0.22725467023780371</v>
      </c>
      <c r="O49" s="31">
        <v>9.1172704987312958</v>
      </c>
      <c r="P49" s="31">
        <v>0.54651964383159901</v>
      </c>
      <c r="Q49" s="31">
        <v>0.56377006031819243</v>
      </c>
      <c r="R49" s="31">
        <v>3.8187305554994175</v>
      </c>
      <c r="S49" s="31">
        <v>9.8602545296553163</v>
      </c>
      <c r="T49" s="31">
        <v>7.0232996237004874</v>
      </c>
      <c r="U49" s="31">
        <v>6.0636159531008076</v>
      </c>
      <c r="V49" s="31">
        <v>291.18830697504058</v>
      </c>
      <c r="W49" s="31">
        <v>2.3936337544906761</v>
      </c>
      <c r="X49" s="31">
        <v>1.9912091241639698</v>
      </c>
      <c r="Y49" s="31">
        <v>0.85</v>
      </c>
      <c r="Z49" s="31">
        <v>1.5</v>
      </c>
      <c r="AA49" s="31">
        <v>2.5505564135887422</v>
      </c>
      <c r="AB49" s="31">
        <v>2.1932766586001935</v>
      </c>
      <c r="AC49" s="31">
        <v>14.885026227611512</v>
      </c>
      <c r="AD49" s="31">
        <v>0.12119180195400812</v>
      </c>
      <c r="AE49" s="31">
        <v>1.2885359054457655</v>
      </c>
      <c r="AF49" s="31">
        <v>4.8075517295288348</v>
      </c>
      <c r="AG49" s="31">
        <v>0.15</v>
      </c>
      <c r="AH49" s="31">
        <v>5</v>
      </c>
    </row>
    <row r="50" spans="1:34" x14ac:dyDescent="0.25">
      <c r="A50" s="3" t="s">
        <v>603</v>
      </c>
      <c r="B50" s="3" t="s">
        <v>67</v>
      </c>
      <c r="C50" s="3">
        <v>2020</v>
      </c>
      <c r="D50" s="3" t="s">
        <v>32</v>
      </c>
      <c r="E50" s="3" t="s">
        <v>33</v>
      </c>
      <c r="F50" s="2">
        <v>5.6483204868752459</v>
      </c>
      <c r="G50" s="2">
        <v>-25.554907858167581</v>
      </c>
      <c r="H50" s="2">
        <v>1.7930615618859143</v>
      </c>
      <c r="I50" s="2">
        <v>0.37611696360863456</v>
      </c>
      <c r="J50" s="31">
        <v>4.8133454179594697</v>
      </c>
      <c r="K50" s="31">
        <v>0.44072204009374971</v>
      </c>
      <c r="L50" s="31">
        <v>1.6</v>
      </c>
      <c r="M50" s="31">
        <v>1.4006627114567831</v>
      </c>
      <c r="N50" s="31">
        <v>0.32049715392245143</v>
      </c>
      <c r="O50" s="31">
        <v>15.670718185584525</v>
      </c>
      <c r="P50" s="31">
        <v>0.71174500073942282</v>
      </c>
      <c r="Q50" s="31">
        <v>3.2490207077339601</v>
      </c>
      <c r="R50" s="31">
        <v>7.5</v>
      </c>
      <c r="S50" s="31">
        <v>2.2327300171240783</v>
      </c>
      <c r="T50" s="31">
        <v>7.6088239247332838</v>
      </c>
      <c r="U50" s="31">
        <v>5.4405531825907802</v>
      </c>
      <c r="V50" s="31">
        <v>27.895595796533748</v>
      </c>
      <c r="W50" s="31">
        <v>3.6619804777359812</v>
      </c>
      <c r="X50" s="31">
        <v>2.3657396026754642</v>
      </c>
      <c r="Y50" s="31">
        <v>0.20065319415749627</v>
      </c>
      <c r="Z50" s="31">
        <v>1.381158677639172</v>
      </c>
      <c r="AA50" s="31">
        <v>3.1715609599316221</v>
      </c>
      <c r="AB50" s="31">
        <v>1.242299931844151</v>
      </c>
      <c r="AC50" s="31">
        <v>18.376999796452601</v>
      </c>
      <c r="AD50" s="31">
        <v>0.21682422100332921</v>
      </c>
      <c r="AE50" s="31">
        <v>1.9932085594220552</v>
      </c>
      <c r="AF50" s="31">
        <v>1.0749622083443613</v>
      </c>
      <c r="AG50" s="31">
        <v>0.15863558478120493</v>
      </c>
      <c r="AH50" s="31">
        <v>5</v>
      </c>
    </row>
    <row r="51" spans="1:34" x14ac:dyDescent="0.25">
      <c r="A51" s="3" t="s">
        <v>603</v>
      </c>
      <c r="B51" s="3" t="s">
        <v>68</v>
      </c>
      <c r="C51" s="3">
        <v>2020</v>
      </c>
      <c r="D51" s="3" t="s">
        <v>32</v>
      </c>
      <c r="E51" s="3" t="s">
        <v>33</v>
      </c>
      <c r="F51" s="2">
        <v>4.2641495382178798</v>
      </c>
      <c r="G51" s="2">
        <v>-27.35122001898868</v>
      </c>
      <c r="H51" s="2">
        <v>1.7570364272760017</v>
      </c>
      <c r="I51" s="2">
        <v>3.759611692173626</v>
      </c>
      <c r="J51" s="31">
        <v>2.0527583503997993</v>
      </c>
      <c r="K51" s="31">
        <v>0.72346292159806203</v>
      </c>
      <c r="L51" s="31">
        <v>6.4851226482685673</v>
      </c>
      <c r="M51" s="31">
        <v>0.91783047856725297</v>
      </c>
      <c r="N51" s="31">
        <v>0.35925018636170347</v>
      </c>
      <c r="O51" s="31">
        <v>10.69475824832776</v>
      </c>
      <c r="P51" s="31">
        <v>0.97204655766989889</v>
      </c>
      <c r="Q51" s="31">
        <v>3.7908878645505997</v>
      </c>
      <c r="R51" s="31">
        <v>2.0076515997821307</v>
      </c>
      <c r="S51" s="31">
        <v>5.8353429507854528</v>
      </c>
      <c r="T51" s="31">
        <v>11.094707146136438</v>
      </c>
      <c r="U51" s="31">
        <v>9.7367638653428621</v>
      </c>
      <c r="V51" s="31">
        <v>164.82781233073277</v>
      </c>
      <c r="W51" s="31">
        <v>4.2293482434231713</v>
      </c>
      <c r="X51" s="31">
        <v>2.9958758897961157</v>
      </c>
      <c r="Y51" s="31">
        <v>5.5640761575596498</v>
      </c>
      <c r="Z51" s="31">
        <v>0.70273390465508301</v>
      </c>
      <c r="AA51" s="31">
        <v>7.0065193426158663</v>
      </c>
      <c r="AB51" s="31">
        <v>3.6789375323590208</v>
      </c>
      <c r="AC51" s="31">
        <v>13.660276092651468</v>
      </c>
      <c r="AD51" s="31">
        <v>0.16652914256273355</v>
      </c>
      <c r="AE51" s="31">
        <v>6.3212138596628789</v>
      </c>
      <c r="AF51" s="31">
        <v>3.2927661736711187</v>
      </c>
      <c r="AG51" s="31">
        <v>0.15</v>
      </c>
      <c r="AH51" s="31">
        <v>1.0997473919784497</v>
      </c>
    </row>
    <row r="52" spans="1:34" x14ac:dyDescent="0.25">
      <c r="A52" s="3" t="s">
        <v>603</v>
      </c>
      <c r="B52" s="3" t="s">
        <v>69</v>
      </c>
      <c r="C52" s="3">
        <v>2020</v>
      </c>
      <c r="D52" s="3" t="s">
        <v>32</v>
      </c>
      <c r="E52" s="3" t="s">
        <v>33</v>
      </c>
      <c r="F52" s="2">
        <v>8.2099150217375954</v>
      </c>
      <c r="G52" s="2">
        <v>-27.153296012617989</v>
      </c>
      <c r="H52" s="2">
        <v>-0.64947825490723365</v>
      </c>
      <c r="I52" s="2">
        <v>-7.7869174056675341</v>
      </c>
      <c r="J52" s="31">
        <v>3.0437394797508701</v>
      </c>
      <c r="K52" s="31">
        <v>0.68254503580473691</v>
      </c>
      <c r="L52" s="31">
        <v>4.0416109518550076</v>
      </c>
      <c r="M52" s="31">
        <v>1.1349055212491796</v>
      </c>
      <c r="N52" s="31">
        <v>0.34726541387597232</v>
      </c>
      <c r="O52" s="31">
        <v>13.901408259835369</v>
      </c>
      <c r="P52" s="31">
        <v>1.0154443039873073</v>
      </c>
      <c r="Q52" s="31">
        <v>2.945957139526866</v>
      </c>
      <c r="R52" s="31">
        <v>6.6407613465615505</v>
      </c>
      <c r="S52" s="31">
        <v>5.0140687812160367</v>
      </c>
      <c r="T52" s="31">
        <v>9.1914700944276273</v>
      </c>
      <c r="U52" s="31">
        <v>4.0223836110985696</v>
      </c>
      <c r="V52" s="31">
        <v>45.426316979926419</v>
      </c>
      <c r="W52" s="31">
        <v>4.2868388074694028</v>
      </c>
      <c r="X52" s="31">
        <v>5.1907861646088698</v>
      </c>
      <c r="Y52" s="31">
        <v>2.3501790783660841</v>
      </c>
      <c r="Z52" s="31">
        <v>3.540975345814755</v>
      </c>
      <c r="AA52" s="31">
        <v>5.7407544867828113</v>
      </c>
      <c r="AB52" s="31">
        <v>2.2081794073461252</v>
      </c>
      <c r="AC52" s="31">
        <v>9.7806866263080821</v>
      </c>
      <c r="AD52" s="31">
        <v>0.78300419459809811</v>
      </c>
      <c r="AE52" s="31">
        <v>3.7786705685433528</v>
      </c>
      <c r="AF52" s="31">
        <v>0.57559188661657956</v>
      </c>
      <c r="AG52" s="31">
        <v>0.15</v>
      </c>
      <c r="AH52" s="31">
        <v>5.1025503753880281</v>
      </c>
    </row>
    <row r="53" spans="1:34" x14ac:dyDescent="0.25">
      <c r="A53" s="3" t="s">
        <v>603</v>
      </c>
      <c r="B53" s="3" t="s">
        <v>70</v>
      </c>
      <c r="C53" s="3">
        <v>2020</v>
      </c>
      <c r="D53" s="3" t="s">
        <v>32</v>
      </c>
      <c r="E53" s="3" t="s">
        <v>33</v>
      </c>
      <c r="F53" s="2">
        <v>3.7088884481291267</v>
      </c>
      <c r="G53" s="2">
        <v>-27.405061219963702</v>
      </c>
      <c r="H53" s="2">
        <v>1.5754404189010849</v>
      </c>
      <c r="I53" s="2">
        <v>0.58602109635777544</v>
      </c>
      <c r="J53" s="31">
        <v>1.5737262719291021</v>
      </c>
      <c r="K53" s="31">
        <v>0.56121536195417288</v>
      </c>
      <c r="L53" s="31">
        <v>1.6</v>
      </c>
      <c r="M53" s="31">
        <v>1.1671586279764512</v>
      </c>
      <c r="N53" s="31">
        <v>0.51345838729770554</v>
      </c>
      <c r="O53" s="31">
        <v>10.913891556377081</v>
      </c>
      <c r="P53" s="31">
        <v>0.78643564700542379</v>
      </c>
      <c r="Q53" s="31">
        <v>2.5027532747517796E-2</v>
      </c>
      <c r="R53" s="31">
        <v>3.784008925916591</v>
      </c>
      <c r="S53" s="31">
        <v>6.1800852556369561</v>
      </c>
      <c r="T53" s="31">
        <v>18.517704549827577</v>
      </c>
      <c r="U53" s="31">
        <v>9.6694504498077229</v>
      </c>
      <c r="V53" s="31">
        <v>97.724590989847471</v>
      </c>
      <c r="W53" s="31">
        <v>4.663915285683272</v>
      </c>
      <c r="X53" s="31">
        <v>3.9146912689794688</v>
      </c>
      <c r="Y53" s="31">
        <v>0.85</v>
      </c>
      <c r="Z53" s="31">
        <v>6.3545060808345788</v>
      </c>
      <c r="AA53" s="31">
        <v>7.4177654500264865</v>
      </c>
      <c r="AB53" s="31">
        <v>1.7007838830668907</v>
      </c>
      <c r="AC53" s="31">
        <v>30.046216806281986</v>
      </c>
      <c r="AD53" s="31">
        <v>0.48347208721443546</v>
      </c>
      <c r="AE53" s="31">
        <v>8.8866931806453273</v>
      </c>
      <c r="AF53" s="31">
        <v>0.31369021816536818</v>
      </c>
      <c r="AG53" s="31">
        <v>0.15</v>
      </c>
      <c r="AH53" s="31">
        <v>5</v>
      </c>
    </row>
    <row r="54" spans="1:34" x14ac:dyDescent="0.25">
      <c r="A54" s="3" t="s">
        <v>603</v>
      </c>
      <c r="B54" s="3" t="s">
        <v>71</v>
      </c>
      <c r="C54" s="3">
        <v>2020</v>
      </c>
      <c r="D54" s="3" t="s">
        <v>32</v>
      </c>
      <c r="E54" s="3" t="s">
        <v>33</v>
      </c>
      <c r="F54" s="2">
        <v>5.7167912317334988</v>
      </c>
      <c r="G54" s="2">
        <v>-27.316509611029431</v>
      </c>
      <c r="H54" s="2">
        <v>0.36249054935729408</v>
      </c>
      <c r="I54" s="2">
        <v>-0.60284831203477174</v>
      </c>
      <c r="J54" s="31">
        <v>2.5173911283874415</v>
      </c>
      <c r="K54" s="31">
        <v>0.58173489676086565</v>
      </c>
      <c r="L54" s="31">
        <v>1.6</v>
      </c>
      <c r="M54" s="31">
        <v>1.0901520377888094</v>
      </c>
      <c r="N54" s="31">
        <v>0.52190573420708586</v>
      </c>
      <c r="O54" s="31">
        <v>13.030058788701803</v>
      </c>
      <c r="P54" s="31">
        <v>1.0722723511831576</v>
      </c>
      <c r="Q54" s="31">
        <v>1.8333931128006622</v>
      </c>
      <c r="R54" s="31">
        <v>1.6061150813723688</v>
      </c>
      <c r="S54" s="31">
        <v>3.1111611393834857</v>
      </c>
      <c r="T54" s="31">
        <v>13.663991809656689</v>
      </c>
      <c r="U54" s="31">
        <v>4.5089364296037573</v>
      </c>
      <c r="V54" s="31">
        <v>16.927750290705788</v>
      </c>
      <c r="W54" s="31">
        <v>9.6286484537047663</v>
      </c>
      <c r="X54" s="31">
        <v>3.4315666869107413</v>
      </c>
      <c r="Y54" s="31">
        <v>0.17424109142735955</v>
      </c>
      <c r="Z54" s="31">
        <v>1.5</v>
      </c>
      <c r="AA54" s="31">
        <v>6.449961964443002</v>
      </c>
      <c r="AB54" s="31">
        <v>2.6140413159573201</v>
      </c>
      <c r="AC54" s="31">
        <v>13.351512362512951</v>
      </c>
      <c r="AD54" s="31">
        <v>0.23909641305840254</v>
      </c>
      <c r="AE54" s="31">
        <v>3.7339407867855052</v>
      </c>
      <c r="AF54" s="31">
        <v>0.86122394619248921</v>
      </c>
      <c r="AG54" s="31">
        <v>0.24028025341864911</v>
      </c>
      <c r="AH54" s="31">
        <v>5</v>
      </c>
    </row>
    <row r="55" spans="1:34" x14ac:dyDescent="0.25">
      <c r="A55" s="3" t="s">
        <v>603</v>
      </c>
      <c r="B55" s="3" t="s">
        <v>72</v>
      </c>
      <c r="C55" s="3">
        <v>2020</v>
      </c>
      <c r="D55" s="3" t="s">
        <v>32</v>
      </c>
      <c r="E55" s="3" t="s">
        <v>33</v>
      </c>
      <c r="F55" s="2">
        <v>4.0731089903426501</v>
      </c>
      <c r="G55" s="2">
        <v>-25.473228676351798</v>
      </c>
      <c r="H55" s="2">
        <v>3.4612077536951147</v>
      </c>
      <c r="I55" s="2">
        <v>1.9832375640356852</v>
      </c>
      <c r="J55" s="31">
        <v>2.7494438835079937</v>
      </c>
      <c r="K55" s="31">
        <v>0.74525271528700388</v>
      </c>
      <c r="L55" s="31">
        <v>1.6</v>
      </c>
      <c r="M55" s="31">
        <v>1.1181610357240814</v>
      </c>
      <c r="N55" s="31">
        <v>0.46050605077904228</v>
      </c>
      <c r="O55" s="31">
        <v>13.559067799793954</v>
      </c>
      <c r="P55" s="31">
        <v>0.79562676905933927</v>
      </c>
      <c r="Q55" s="31">
        <v>1.75</v>
      </c>
      <c r="R55" s="31">
        <v>0.91599277192960338</v>
      </c>
      <c r="S55" s="31">
        <v>3.9467375571409042</v>
      </c>
      <c r="T55" s="31">
        <v>12.148290916728458</v>
      </c>
      <c r="U55" s="31">
        <v>3.4362756578081601</v>
      </c>
      <c r="V55" s="31">
        <v>42.331059411424398</v>
      </c>
      <c r="W55" s="31">
        <v>3.4701965218748927</v>
      </c>
      <c r="X55" s="31">
        <v>3.9337676804927457</v>
      </c>
      <c r="Y55" s="31">
        <v>0.85</v>
      </c>
      <c r="Z55" s="31">
        <v>8.1852830647897097</v>
      </c>
      <c r="AA55" s="31">
        <v>1.6622544756583242</v>
      </c>
      <c r="AB55" s="31">
        <v>0.99721147657490572</v>
      </c>
      <c r="AC55" s="31">
        <v>66.111250657020051</v>
      </c>
      <c r="AD55" s="31">
        <v>7.6227367717785738E-2</v>
      </c>
      <c r="AE55" s="31">
        <v>0.3</v>
      </c>
      <c r="AF55" s="31">
        <v>0.34207147331408894</v>
      </c>
      <c r="AG55" s="31">
        <v>0.15</v>
      </c>
      <c r="AH55" s="31">
        <v>5</v>
      </c>
    </row>
    <row r="56" spans="1:34" x14ac:dyDescent="0.25">
      <c r="A56" s="3" t="s">
        <v>603</v>
      </c>
      <c r="B56" s="3" t="s">
        <v>73</v>
      </c>
      <c r="C56" s="3">
        <v>2020</v>
      </c>
      <c r="D56" s="3" t="s">
        <v>32</v>
      </c>
      <c r="E56" s="3" t="s">
        <v>33</v>
      </c>
      <c r="F56" s="2">
        <v>7.3341651183309438</v>
      </c>
      <c r="G56" s="2">
        <v>-26.452767569208941</v>
      </c>
      <c r="H56" s="2">
        <v>0.77468491377398119</v>
      </c>
      <c r="I56" s="2">
        <v>-5.4713364589096374</v>
      </c>
      <c r="J56" s="31">
        <v>2.8624497969366236</v>
      </c>
      <c r="K56" s="31">
        <v>0.51021279333135838</v>
      </c>
      <c r="L56" s="31">
        <v>1.6</v>
      </c>
      <c r="M56" s="31">
        <v>1.031246645347156</v>
      </c>
      <c r="N56" s="31">
        <v>0.36199175829101676</v>
      </c>
      <c r="O56" s="31">
        <v>11.45861247800892</v>
      </c>
      <c r="P56" s="31">
        <v>0.80534795091059719</v>
      </c>
      <c r="Q56" s="31">
        <v>0.93064323145786776</v>
      </c>
      <c r="R56" s="31">
        <v>12.532172815873313</v>
      </c>
      <c r="S56" s="31">
        <v>3.3553923215210308</v>
      </c>
      <c r="T56" s="31">
        <v>10.26394167295493</v>
      </c>
      <c r="U56" s="31">
        <v>3.4136907264389396</v>
      </c>
      <c r="V56" s="31">
        <v>28.679210123661338</v>
      </c>
      <c r="W56" s="31">
        <v>3.5410942369423011</v>
      </c>
      <c r="X56" s="31">
        <v>3.6200615450172915</v>
      </c>
      <c r="Y56" s="31">
        <v>2.2715026123521795</v>
      </c>
      <c r="Z56" s="31">
        <v>1.9333190407184502</v>
      </c>
      <c r="AA56" s="31">
        <v>5.0385953876015046</v>
      </c>
      <c r="AB56" s="31">
        <v>1.336168443983234</v>
      </c>
      <c r="AC56" s="31">
        <v>45.605768035091565</v>
      </c>
      <c r="AD56" s="31">
        <v>0.125</v>
      </c>
      <c r="AE56" s="31">
        <v>4.9855787375961116</v>
      </c>
      <c r="AF56" s="31">
        <v>0.16328529559054994</v>
      </c>
      <c r="AG56" s="31">
        <v>0.15</v>
      </c>
      <c r="AH56" s="31">
        <v>5</v>
      </c>
    </row>
    <row r="57" spans="1:34" x14ac:dyDescent="0.25">
      <c r="A57" s="3" t="s">
        <v>603</v>
      </c>
      <c r="B57" s="3" t="s">
        <v>74</v>
      </c>
      <c r="C57" s="3">
        <v>2020</v>
      </c>
      <c r="D57" s="3" t="s">
        <v>32</v>
      </c>
      <c r="E57" s="3" t="s">
        <v>33</v>
      </c>
      <c r="F57" s="2">
        <v>5.4791862562034224</v>
      </c>
      <c r="G57" s="2">
        <v>-26.853127152544243</v>
      </c>
      <c r="H57" s="2">
        <v>3.1122776880987466</v>
      </c>
      <c r="I57" s="2">
        <v>3.6736678390816184</v>
      </c>
      <c r="J57" s="31">
        <v>2.0247012251413978</v>
      </c>
      <c r="K57" s="31">
        <v>0.68152932158457336</v>
      </c>
      <c r="L57" s="31">
        <v>1.6</v>
      </c>
      <c r="M57" s="31">
        <v>1.3256065752461119</v>
      </c>
      <c r="N57" s="31">
        <v>0.6425295052706097</v>
      </c>
      <c r="O57" s="31">
        <v>14.553521083145275</v>
      </c>
      <c r="P57" s="31">
        <v>0.8007200902552839</v>
      </c>
      <c r="Q57" s="31">
        <v>2.3692922309360642</v>
      </c>
      <c r="R57" s="31">
        <v>7.5</v>
      </c>
      <c r="S57" s="31">
        <v>4.2382697045786255</v>
      </c>
      <c r="T57" s="31">
        <v>11.758455797036689</v>
      </c>
      <c r="U57" s="31">
        <v>4.3678305370251707</v>
      </c>
      <c r="V57" s="31">
        <v>24.585405984427425</v>
      </c>
      <c r="W57" s="31">
        <v>3.5024420635632687</v>
      </c>
      <c r="X57" s="31">
        <v>3.6356059772150466</v>
      </c>
      <c r="Y57" s="31">
        <v>2.2710283155661268</v>
      </c>
      <c r="Z57" s="31">
        <v>1.5</v>
      </c>
      <c r="AA57" s="31">
        <v>3.621962510893161</v>
      </c>
      <c r="AB57" s="31">
        <v>0.62606498679460554</v>
      </c>
      <c r="AC57" s="31">
        <v>6.7489869023134776</v>
      </c>
      <c r="AD57" s="31">
        <v>0.27120679239008871</v>
      </c>
      <c r="AE57" s="31">
        <v>2.6834163783998477</v>
      </c>
      <c r="AF57" s="31">
        <v>0.21523297678390715</v>
      </c>
      <c r="AG57" s="31">
        <v>4.5932480329053171E-2</v>
      </c>
      <c r="AH57" s="31">
        <v>0.65405098497222003</v>
      </c>
    </row>
    <row r="58" spans="1:34" x14ac:dyDescent="0.25">
      <c r="A58" s="3" t="s">
        <v>603</v>
      </c>
      <c r="B58" s="3" t="s">
        <v>75</v>
      </c>
      <c r="C58" s="3">
        <v>2020</v>
      </c>
      <c r="D58" s="3" t="s">
        <v>32</v>
      </c>
      <c r="E58" s="3" t="s">
        <v>33</v>
      </c>
      <c r="F58" s="2">
        <v>0.40269194469207531</v>
      </c>
      <c r="G58" s="2">
        <v>-27.088833429542486</v>
      </c>
      <c r="H58" s="2">
        <v>1.3638421607671081</v>
      </c>
      <c r="I58" s="2">
        <v>3.0290131483582114</v>
      </c>
      <c r="J58" s="31">
        <v>3.6116198032579856</v>
      </c>
      <c r="K58" s="31">
        <v>0.53849489658780991</v>
      </c>
      <c r="L58" s="31">
        <v>1.6</v>
      </c>
      <c r="M58" s="31">
        <v>1.0494500786446239</v>
      </c>
      <c r="N58" s="31">
        <v>0.47619769465268974</v>
      </c>
      <c r="O58" s="31">
        <v>9.3915690246602974</v>
      </c>
      <c r="P58" s="31">
        <v>0.56365123765280067</v>
      </c>
      <c r="Q58" s="31">
        <v>0.78489076008379455</v>
      </c>
      <c r="R58" s="31">
        <v>24.618837550500825</v>
      </c>
      <c r="S58" s="31">
        <v>3.0182333338542664</v>
      </c>
      <c r="T58" s="31">
        <v>13.172906773004472</v>
      </c>
      <c r="U58" s="31">
        <v>8.7121655302051177</v>
      </c>
      <c r="V58" s="31">
        <v>38.663127138624006</v>
      </c>
      <c r="W58" s="31">
        <v>4.3156281407424837</v>
      </c>
      <c r="X58" s="31">
        <v>4.1646235401678693</v>
      </c>
      <c r="Y58" s="31">
        <v>2.0794866814051076</v>
      </c>
      <c r="Z58" s="31">
        <v>5.3248731589455458</v>
      </c>
      <c r="AA58" s="31">
        <v>9.2792924320837127</v>
      </c>
      <c r="AB58" s="31">
        <v>0.57983386935838743</v>
      </c>
      <c r="AC58" s="31">
        <v>48.396956202166194</v>
      </c>
      <c r="AD58" s="31">
        <v>5.9252494450445538E-3</v>
      </c>
      <c r="AE58" s="31">
        <v>9.3227796353570405</v>
      </c>
      <c r="AF58" s="31">
        <v>0.22350410893804842</v>
      </c>
      <c r="AG58" s="31">
        <v>0.13956100972322705</v>
      </c>
      <c r="AH58" s="31">
        <v>7.2612915733053756</v>
      </c>
    </row>
    <row r="59" spans="1:34" x14ac:dyDescent="0.25">
      <c r="A59" s="3" t="s">
        <v>603</v>
      </c>
      <c r="B59" s="3" t="s">
        <v>76</v>
      </c>
      <c r="C59" s="3">
        <v>2020</v>
      </c>
      <c r="D59" s="3" t="s">
        <v>32</v>
      </c>
      <c r="E59" s="3" t="s">
        <v>33</v>
      </c>
      <c r="F59" s="2">
        <v>-0.95356821779670753</v>
      </c>
      <c r="G59" s="2">
        <v>-26.962897663549512</v>
      </c>
      <c r="H59" s="2">
        <v>2.7029582903592106</v>
      </c>
      <c r="I59" s="2">
        <v>2.5952078361048976</v>
      </c>
      <c r="J59" s="31">
        <v>4.7280981629555621</v>
      </c>
      <c r="K59" s="31">
        <v>0.61450001956152867</v>
      </c>
      <c r="L59" s="31">
        <v>5.7385529111204079</v>
      </c>
      <c r="M59" s="31">
        <v>1.1419026748238088</v>
      </c>
      <c r="N59" s="31">
        <v>0.43662713133766967</v>
      </c>
      <c r="O59" s="31">
        <v>10.639368432285265</v>
      </c>
      <c r="P59" s="31">
        <v>0.62521130899012367</v>
      </c>
      <c r="Q59" s="31">
        <v>5.6735481619058366</v>
      </c>
      <c r="R59" s="31">
        <v>20.105134605137934</v>
      </c>
      <c r="S59" s="31">
        <v>4.3465373920362778</v>
      </c>
      <c r="T59" s="31">
        <v>13.622083160325314</v>
      </c>
      <c r="U59" s="31">
        <v>37.165640296980968</v>
      </c>
      <c r="V59" s="31">
        <v>357.2545544139216</v>
      </c>
      <c r="W59" s="31">
        <v>3.9599404365837887</v>
      </c>
      <c r="X59" s="31">
        <v>4.0918297384623594</v>
      </c>
      <c r="Y59" s="31">
        <v>0.81823334824385208</v>
      </c>
      <c r="Z59" s="31">
        <v>1.2193933349416521</v>
      </c>
      <c r="AA59" s="31">
        <v>7.9694044579158456</v>
      </c>
      <c r="AB59" s="31">
        <v>0.98312349848311165</v>
      </c>
      <c r="AC59" s="31">
        <v>158.61307383498604</v>
      </c>
      <c r="AD59" s="31">
        <v>1.0079135587632169</v>
      </c>
      <c r="AE59" s="31">
        <v>3.5232064899546045</v>
      </c>
      <c r="AF59" s="31">
        <v>0.59050225348609953</v>
      </c>
      <c r="AG59" s="31">
        <v>0.19855131360798306</v>
      </c>
      <c r="AH59" s="31">
        <v>10.203238871707223</v>
      </c>
    </row>
    <row r="60" spans="1:34" x14ac:dyDescent="0.25">
      <c r="A60" s="3" t="s">
        <v>603</v>
      </c>
      <c r="B60" s="3" t="s">
        <v>77</v>
      </c>
      <c r="C60" s="3">
        <v>2020</v>
      </c>
      <c r="D60" s="3" t="s">
        <v>32</v>
      </c>
      <c r="E60" s="3" t="s">
        <v>33</v>
      </c>
      <c r="F60" s="2">
        <v>0.71636046936250253</v>
      </c>
      <c r="G60" s="2">
        <v>-25.225678517414419</v>
      </c>
      <c r="H60" s="2">
        <v>0.54461136103421548</v>
      </c>
      <c r="I60" s="2">
        <v>5.3993332845029194</v>
      </c>
      <c r="J60" s="31">
        <v>2.9096138602435646</v>
      </c>
      <c r="K60" s="31">
        <v>0.5921718371240281</v>
      </c>
      <c r="L60" s="31">
        <v>1.450217875134443</v>
      </c>
      <c r="M60" s="31">
        <v>1.0975515799561724</v>
      </c>
      <c r="N60" s="31">
        <v>0.44837757143442025</v>
      </c>
      <c r="O60" s="31">
        <v>10.302120990368966</v>
      </c>
      <c r="P60" s="31">
        <v>0.48712604566032552</v>
      </c>
      <c r="Q60" s="31">
        <v>4.2553908024166942</v>
      </c>
      <c r="R60" s="31">
        <v>2.0402867504219344</v>
      </c>
      <c r="S60" s="31">
        <v>5.9490389667576844</v>
      </c>
      <c r="T60" s="31">
        <v>14.059521101720515</v>
      </c>
      <c r="U60" s="31">
        <v>21.669412509394544</v>
      </c>
      <c r="V60" s="31">
        <v>24.505014354481563</v>
      </c>
      <c r="W60" s="31">
        <v>4.117277455288745</v>
      </c>
      <c r="X60" s="31">
        <v>4.9751591805407713</v>
      </c>
      <c r="Y60" s="31">
        <v>0.85</v>
      </c>
      <c r="Z60" s="31">
        <v>5.5916135039613742E-2</v>
      </c>
      <c r="AA60" s="31">
        <v>3.8070231844355034</v>
      </c>
      <c r="AB60" s="31">
        <v>0.4233774393785697</v>
      </c>
      <c r="AC60" s="31">
        <v>19.026084666249591</v>
      </c>
      <c r="AD60" s="31">
        <v>0.27528094727829255</v>
      </c>
      <c r="AE60" s="31">
        <v>1.5730415522936434</v>
      </c>
      <c r="AF60" s="31">
        <v>0.52410574742274874</v>
      </c>
      <c r="AG60" s="31">
        <v>5.5701511674204146E-2</v>
      </c>
      <c r="AH60" s="31">
        <v>4.7523973081646878</v>
      </c>
    </row>
    <row r="61" spans="1:34" x14ac:dyDescent="0.25">
      <c r="A61" s="3" t="s">
        <v>603</v>
      </c>
      <c r="B61" s="3" t="s">
        <v>78</v>
      </c>
      <c r="C61" s="3">
        <v>2020</v>
      </c>
      <c r="D61" s="3" t="s">
        <v>32</v>
      </c>
      <c r="E61" s="3" t="s">
        <v>33</v>
      </c>
      <c r="F61" s="2">
        <v>1.9052923813139391</v>
      </c>
      <c r="G61" s="2">
        <v>-23.535971806892331</v>
      </c>
      <c r="H61" s="2">
        <v>5.7501452219352487</v>
      </c>
      <c r="I61" s="2">
        <v>4.3187276898456615</v>
      </c>
      <c r="J61" s="31">
        <v>2.7552255857368371</v>
      </c>
      <c r="K61" s="31">
        <v>0.59572175349616374</v>
      </c>
      <c r="L61" s="31">
        <v>1.1122861570953257</v>
      </c>
      <c r="M61" s="31">
        <v>1.6016750610923145</v>
      </c>
      <c r="N61" s="31">
        <v>0.75791106884691162</v>
      </c>
      <c r="O61" s="31">
        <v>12.527169907599413</v>
      </c>
      <c r="P61" s="31">
        <v>0.42285014192320253</v>
      </c>
      <c r="Q61" s="31">
        <v>4.8048597067571039</v>
      </c>
      <c r="R61" s="31">
        <v>1.7436825842010857</v>
      </c>
      <c r="S61" s="31">
        <v>8.056745199888752</v>
      </c>
      <c r="T61" s="31">
        <v>21.601354731253835</v>
      </c>
      <c r="U61" s="31">
        <v>12.095298419521729</v>
      </c>
      <c r="V61" s="31">
        <v>67.570687983899319</v>
      </c>
      <c r="W61" s="31">
        <v>5.8815204917075246</v>
      </c>
      <c r="X61" s="31">
        <v>9.668494954125574</v>
      </c>
      <c r="Y61" s="31">
        <v>1.7856467912964911</v>
      </c>
      <c r="Z61" s="31">
        <v>1.5</v>
      </c>
      <c r="AA61" s="31">
        <v>1.69790122674526</v>
      </c>
      <c r="AB61" s="31">
        <v>0.92677768898785362</v>
      </c>
      <c r="AC61" s="31">
        <v>57.011714216950146</v>
      </c>
      <c r="AD61" s="31">
        <v>2.1448273425156952</v>
      </c>
      <c r="AE61" s="31">
        <v>0.3</v>
      </c>
      <c r="AF61" s="31">
        <v>0.40991757522210931</v>
      </c>
      <c r="AG61" s="31">
        <v>0.35255273205908338</v>
      </c>
      <c r="AH61" s="31">
        <v>5</v>
      </c>
    </row>
    <row r="62" spans="1:34" x14ac:dyDescent="0.25">
      <c r="A62" s="3" t="s">
        <v>603</v>
      </c>
      <c r="B62" s="3" t="s">
        <v>79</v>
      </c>
      <c r="C62" s="3">
        <v>2020</v>
      </c>
      <c r="D62" s="3" t="s">
        <v>32</v>
      </c>
      <c r="E62" s="3" t="s">
        <v>33</v>
      </c>
      <c r="F62" s="2">
        <v>3.2825924389887056</v>
      </c>
      <c r="G62" s="2">
        <v>-25.746850300664931</v>
      </c>
      <c r="H62" s="2">
        <v>2.044541783534525</v>
      </c>
      <c r="I62" s="2">
        <v>3.2240079849016277</v>
      </c>
      <c r="J62" s="31">
        <v>4.7043484125573984</v>
      </c>
      <c r="K62" s="31">
        <v>0.63310422087846741</v>
      </c>
      <c r="L62" s="31">
        <v>1.774209226181312</v>
      </c>
      <c r="M62" s="31">
        <v>1.4366623496784052</v>
      </c>
      <c r="N62" s="31">
        <v>0.52241703050955335</v>
      </c>
      <c r="O62" s="31">
        <v>10.836351054569196</v>
      </c>
      <c r="P62" s="31">
        <v>0.93473608062770186</v>
      </c>
      <c r="Q62" s="31">
        <v>8.3907585799030961</v>
      </c>
      <c r="R62" s="31">
        <v>16.941414316215447</v>
      </c>
      <c r="S62" s="31">
        <v>5.0295203453212043</v>
      </c>
      <c r="T62" s="31">
        <v>13.950880470716188</v>
      </c>
      <c r="U62" s="31">
        <v>9.1802350068535734</v>
      </c>
      <c r="V62" s="31">
        <v>169.73254156702214</v>
      </c>
      <c r="W62" s="31">
        <v>4.6459540685081944</v>
      </c>
      <c r="X62" s="31">
        <v>6.3898838868757899</v>
      </c>
      <c r="Y62" s="31">
        <v>1.4919777637911096</v>
      </c>
      <c r="Z62" s="31">
        <v>1.6457951391773729</v>
      </c>
      <c r="AA62" s="31">
        <v>4.1241958564158772</v>
      </c>
      <c r="AB62" s="31">
        <v>1.7786241682429829</v>
      </c>
      <c r="AC62" s="31">
        <v>45.431348334472368</v>
      </c>
      <c r="AD62" s="31">
        <v>0.57965340900864248</v>
      </c>
      <c r="AE62" s="31">
        <v>2.6603265063724701</v>
      </c>
      <c r="AF62" s="31">
        <v>0.31685622332759444</v>
      </c>
      <c r="AG62" s="31">
        <v>8.9058201543671472E-2</v>
      </c>
      <c r="AH62" s="31">
        <v>6.0077501675729152</v>
      </c>
    </row>
    <row r="63" spans="1:34" x14ac:dyDescent="0.25">
      <c r="A63" s="3" t="s">
        <v>603</v>
      </c>
      <c r="B63" s="3" t="s">
        <v>80</v>
      </c>
      <c r="C63" s="3">
        <v>2020</v>
      </c>
      <c r="D63" s="3" t="s">
        <v>32</v>
      </c>
      <c r="E63" s="3" t="s">
        <v>33</v>
      </c>
      <c r="F63" s="2">
        <v>5.1371498174699326E-2</v>
      </c>
      <c r="G63" s="2">
        <v>-27.795160232631844</v>
      </c>
      <c r="H63" s="2">
        <v>1.2978562770995505</v>
      </c>
      <c r="I63" s="2">
        <v>-0.27734809479781947</v>
      </c>
      <c r="J63" s="31">
        <v>3.5030259160756341</v>
      </c>
      <c r="K63" s="31">
        <v>0.5314721587523803</v>
      </c>
      <c r="L63" s="31">
        <v>0.7248937929345276</v>
      </c>
      <c r="M63" s="31">
        <v>0.92735326652240924</v>
      </c>
      <c r="N63" s="31">
        <v>0.33715315843590504</v>
      </c>
      <c r="O63" s="31">
        <v>9.7272486954306476</v>
      </c>
      <c r="P63" s="31">
        <v>0.84317314108427954</v>
      </c>
      <c r="Q63" s="31">
        <v>4.5341004937365819</v>
      </c>
      <c r="R63" s="31">
        <v>4.6916110863571845</v>
      </c>
      <c r="S63" s="31">
        <v>3.6414890132156157</v>
      </c>
      <c r="T63" s="31">
        <v>7.2986763558358936</v>
      </c>
      <c r="U63" s="31">
        <v>5.2296844933434219</v>
      </c>
      <c r="V63" s="31">
        <v>66.08016045524505</v>
      </c>
      <c r="W63" s="31">
        <v>3.3119911816799186</v>
      </c>
      <c r="X63" s="31">
        <v>3.4035242051059562</v>
      </c>
      <c r="Y63" s="31">
        <v>0.85</v>
      </c>
      <c r="Z63" s="31">
        <v>12.961580508137496</v>
      </c>
      <c r="AA63" s="31">
        <v>5.9749038789531683</v>
      </c>
      <c r="AB63" s="31">
        <v>2.1265830380448016</v>
      </c>
      <c r="AC63" s="31">
        <v>9.7650176036847078</v>
      </c>
      <c r="AD63" s="31">
        <v>5.2872458378691346E-2</v>
      </c>
      <c r="AE63" s="31">
        <v>5.5756187355455111</v>
      </c>
      <c r="AF63" s="31">
        <v>0.87394040357501179</v>
      </c>
      <c r="AG63" s="31">
        <v>0.43281724755525292</v>
      </c>
      <c r="AH63" s="31">
        <v>5</v>
      </c>
    </row>
    <row r="64" spans="1:34" x14ac:dyDescent="0.25">
      <c r="A64" s="3" t="s">
        <v>603</v>
      </c>
      <c r="B64" s="3" t="s">
        <v>81</v>
      </c>
      <c r="C64" s="3">
        <v>2020</v>
      </c>
      <c r="D64" s="3" t="s">
        <v>32</v>
      </c>
      <c r="E64" s="3" t="s">
        <v>33</v>
      </c>
      <c r="F64" s="2">
        <v>3.6696353945385361E-2</v>
      </c>
      <c r="G64" s="2">
        <v>-27.013740663455135</v>
      </c>
      <c r="H64" s="2">
        <v>0.97768728159127827</v>
      </c>
      <c r="I64" s="2">
        <v>2.5762604013299937</v>
      </c>
      <c r="J64" s="31">
        <v>4.8521136693229803</v>
      </c>
      <c r="K64" s="31">
        <v>0.46549946926693314</v>
      </c>
      <c r="L64" s="31">
        <v>0.46928660792873073</v>
      </c>
      <c r="M64" s="31">
        <v>1.0374247285617821</v>
      </c>
      <c r="N64" s="31">
        <v>0.31855465800819882</v>
      </c>
      <c r="O64" s="31">
        <v>10.616273437974852</v>
      </c>
      <c r="P64" s="31">
        <v>0.7067962404376158</v>
      </c>
      <c r="Q64" s="31">
        <v>5.4774486474246284</v>
      </c>
      <c r="R64" s="31">
        <v>8.6875444851585133</v>
      </c>
      <c r="S64" s="31">
        <v>3.2279906515802015</v>
      </c>
      <c r="T64" s="31">
        <v>7.4496788028708778</v>
      </c>
      <c r="U64" s="31">
        <v>4.1534230873755114</v>
      </c>
      <c r="V64" s="31">
        <v>28.190545637718667</v>
      </c>
      <c r="W64" s="31">
        <v>3.6962301131314708</v>
      </c>
      <c r="X64" s="31">
        <v>3.4937930885142503</v>
      </c>
      <c r="Y64" s="31">
        <v>2.4281389978851643E-2</v>
      </c>
      <c r="Z64" s="31">
        <v>1.5</v>
      </c>
      <c r="AA64" s="31">
        <v>3.6861585214632759</v>
      </c>
      <c r="AB64" s="31">
        <v>1.637123885699048</v>
      </c>
      <c r="AC64" s="31">
        <v>50.993318012042494</v>
      </c>
      <c r="AD64" s="31">
        <v>0.30537652783937363</v>
      </c>
      <c r="AE64" s="31">
        <v>2.4131076480679141</v>
      </c>
      <c r="AF64" s="31">
        <v>1.06787186600099</v>
      </c>
      <c r="AG64" s="31">
        <v>0.43681218162161584</v>
      </c>
      <c r="AH64" s="31">
        <v>5.4320204171793502</v>
      </c>
    </row>
    <row r="65" spans="1:34" x14ac:dyDescent="0.25">
      <c r="A65" s="3" t="s">
        <v>603</v>
      </c>
      <c r="B65" s="3" t="s">
        <v>82</v>
      </c>
      <c r="C65" s="3">
        <v>2020</v>
      </c>
      <c r="D65" s="3" t="s">
        <v>32</v>
      </c>
      <c r="E65" s="3" t="s">
        <v>33</v>
      </c>
      <c r="F65" s="2">
        <v>-0.40338546191093155</v>
      </c>
      <c r="G65" s="2">
        <v>-26.291752505459726</v>
      </c>
      <c r="H65" s="2">
        <v>1.5640522061492088</v>
      </c>
      <c r="I65" s="2">
        <v>3.6156577427646019</v>
      </c>
      <c r="J65" s="31">
        <v>0.94594242827088071</v>
      </c>
      <c r="K65" s="31">
        <v>0.35316926372107493</v>
      </c>
      <c r="L65" s="31">
        <v>2.3991435494154159</v>
      </c>
      <c r="M65" s="31">
        <v>0.75036101081549778</v>
      </c>
      <c r="N65" s="31">
        <v>0.29166143544773504</v>
      </c>
      <c r="O65" s="31">
        <v>9.6192676324313346</v>
      </c>
      <c r="P65" s="31">
        <v>0.53104548657183503</v>
      </c>
      <c r="Q65" s="31">
        <v>1.75</v>
      </c>
      <c r="R65" s="31">
        <v>13.376840652969859</v>
      </c>
      <c r="S65" s="31">
        <v>5.3140078609898227</v>
      </c>
      <c r="T65" s="31">
        <v>9.5388195531503666</v>
      </c>
      <c r="U65" s="31">
        <v>9.6962800286841642</v>
      </c>
      <c r="V65" s="31">
        <v>35.994161518702057</v>
      </c>
      <c r="W65" s="31">
        <v>2.9608553361504892</v>
      </c>
      <c r="X65" s="31">
        <v>4.071345623541113</v>
      </c>
      <c r="Y65" s="31">
        <v>1.5063858347497381</v>
      </c>
      <c r="Z65" s="31">
        <v>1.5</v>
      </c>
      <c r="AA65" s="31">
        <v>3.9176549585823488</v>
      </c>
      <c r="AB65" s="31">
        <v>1.428103021849938</v>
      </c>
      <c r="AC65" s="31">
        <v>5.9322967075488986</v>
      </c>
      <c r="AD65" s="31">
        <v>0.82115384161439753</v>
      </c>
      <c r="AE65" s="31">
        <v>3.5326022177446337</v>
      </c>
      <c r="AF65" s="31">
        <v>0.39046706088645738</v>
      </c>
      <c r="AG65" s="31">
        <v>0.23629376322975229</v>
      </c>
      <c r="AH65" s="31">
        <v>5</v>
      </c>
    </row>
    <row r="66" spans="1:34" x14ac:dyDescent="0.25">
      <c r="A66" s="3" t="s">
        <v>603</v>
      </c>
      <c r="B66" s="3" t="s">
        <v>83</v>
      </c>
      <c r="C66" s="3">
        <v>2020</v>
      </c>
      <c r="D66" s="3" t="s">
        <v>32</v>
      </c>
      <c r="E66" s="3" t="s">
        <v>33</v>
      </c>
      <c r="F66" s="2">
        <v>1.1458358223603256</v>
      </c>
      <c r="G66" s="2">
        <v>-25.286642718775056</v>
      </c>
      <c r="H66" s="2">
        <v>1.144012484499269</v>
      </c>
      <c r="I66" s="2">
        <v>4.2831845851720107</v>
      </c>
      <c r="J66" s="31">
        <v>1.3295689164918074</v>
      </c>
      <c r="K66" s="31">
        <v>0.52914849964227173</v>
      </c>
      <c r="L66" s="31">
        <v>0.63725782083250115</v>
      </c>
      <c r="M66" s="31">
        <v>1.192203287969068</v>
      </c>
      <c r="N66" s="31">
        <v>0.44432874635766029</v>
      </c>
      <c r="O66" s="31">
        <v>11.677112703181935</v>
      </c>
      <c r="P66" s="31">
        <v>0.48608250819830273</v>
      </c>
      <c r="Q66" s="31">
        <v>1.75</v>
      </c>
      <c r="R66" s="31">
        <v>7.5</v>
      </c>
      <c r="S66" s="31">
        <v>7.0781418931192936</v>
      </c>
      <c r="T66" s="31">
        <v>15.364683597309497</v>
      </c>
      <c r="U66" s="31">
        <v>17.318224796121999</v>
      </c>
      <c r="V66" s="31">
        <v>264.82362642403672</v>
      </c>
      <c r="W66" s="31">
        <v>6.812094474750765</v>
      </c>
      <c r="X66" s="31">
        <v>6.3701862900581316</v>
      </c>
      <c r="Y66" s="31">
        <v>0.85</v>
      </c>
      <c r="Z66" s="31">
        <v>1.1423267505065995</v>
      </c>
      <c r="AA66" s="31">
        <v>4.4862465325602017</v>
      </c>
      <c r="AB66" s="31">
        <v>1.378407979596179</v>
      </c>
      <c r="AC66" s="31">
        <v>3.5575537913247302</v>
      </c>
      <c r="AD66" s="31">
        <v>0.13288062158568048</v>
      </c>
      <c r="AE66" s="31">
        <v>4.8947399225038364</v>
      </c>
      <c r="AF66" s="31">
        <v>1.3403576302865319</v>
      </c>
      <c r="AG66" s="31">
        <v>0.48894625064613179</v>
      </c>
      <c r="AH66" s="31">
        <v>5</v>
      </c>
    </row>
    <row r="67" spans="1:34" x14ac:dyDescent="0.25">
      <c r="A67" s="3" t="s">
        <v>603</v>
      </c>
      <c r="B67" s="3" t="s">
        <v>84</v>
      </c>
      <c r="C67" s="3">
        <v>2020</v>
      </c>
      <c r="D67" s="3" t="s">
        <v>32</v>
      </c>
      <c r="E67" s="3" t="s">
        <v>33</v>
      </c>
      <c r="F67" s="2">
        <v>4.2234435018515391E-2</v>
      </c>
      <c r="G67" s="2">
        <v>-26.712046597599084</v>
      </c>
      <c r="H67" s="2">
        <v>2.0910330362504452</v>
      </c>
      <c r="I67" s="2">
        <v>-2.7933265958250852</v>
      </c>
      <c r="J67" s="31">
        <v>2.5245690410136312</v>
      </c>
      <c r="K67" s="31">
        <v>0.40502383675283637</v>
      </c>
      <c r="L67" s="31">
        <v>2.5589609805261366</v>
      </c>
      <c r="M67" s="31">
        <v>0.97535844409844752</v>
      </c>
      <c r="N67" s="31">
        <v>0.29125681964872285</v>
      </c>
      <c r="O67" s="31">
        <v>8.9461500206907143</v>
      </c>
      <c r="P67" s="31">
        <v>0.56265345254190857</v>
      </c>
      <c r="Q67" s="31">
        <v>10.736044582596001</v>
      </c>
      <c r="R67" s="31">
        <v>7.5</v>
      </c>
      <c r="S67" s="31">
        <v>3.1648916320187248</v>
      </c>
      <c r="T67" s="31">
        <v>7.3454566272893942</v>
      </c>
      <c r="U67" s="31">
        <v>2.1248675247294297</v>
      </c>
      <c r="V67" s="31">
        <v>57.271575841364111</v>
      </c>
      <c r="W67" s="31">
        <v>3.7338677381270919</v>
      </c>
      <c r="X67" s="31">
        <v>3.1958968164457975</v>
      </c>
      <c r="Y67" s="31">
        <v>1.1948729679125214</v>
      </c>
      <c r="Z67" s="31">
        <v>7.6184199647482513</v>
      </c>
      <c r="AA67" s="31">
        <v>5.2560323838344578</v>
      </c>
      <c r="AB67" s="31">
        <v>1.8062657256082144</v>
      </c>
      <c r="AC67" s="31">
        <v>67.316534049351532</v>
      </c>
      <c r="AD67" s="31">
        <v>0.36644528958287859</v>
      </c>
      <c r="AE67" s="31">
        <v>4.1858241446283788</v>
      </c>
      <c r="AF67" s="31">
        <v>0.10485423212747981</v>
      </c>
      <c r="AG67" s="31">
        <v>1.011503619257718</v>
      </c>
      <c r="AH67" s="31">
        <v>5</v>
      </c>
    </row>
    <row r="68" spans="1:34" x14ac:dyDescent="0.25">
      <c r="A68" s="3" t="s">
        <v>603</v>
      </c>
      <c r="B68" s="3" t="s">
        <v>85</v>
      </c>
      <c r="C68" s="3">
        <v>2020</v>
      </c>
      <c r="D68" s="3" t="s">
        <v>32</v>
      </c>
      <c r="E68" s="3" t="s">
        <v>33</v>
      </c>
      <c r="F68" s="2">
        <v>-0.12360321404592393</v>
      </c>
      <c r="G68" s="2">
        <v>-26.868671306765407</v>
      </c>
      <c r="H68" s="2">
        <v>3.7292258862429617</v>
      </c>
      <c r="I68" s="2">
        <v>3.4155460746583848</v>
      </c>
      <c r="J68" s="31">
        <v>2.4540622985273872</v>
      </c>
      <c r="K68" s="31">
        <v>0.57025921244361988</v>
      </c>
      <c r="L68" s="31">
        <v>5.2737358166335504</v>
      </c>
      <c r="M68" s="31">
        <v>0.90097239622780001</v>
      </c>
      <c r="N68" s="31">
        <v>0.35669814635307878</v>
      </c>
      <c r="O68" s="31">
        <v>10.520167741413973</v>
      </c>
      <c r="P68" s="31">
        <v>0.93054548278030413</v>
      </c>
      <c r="Q68" s="31">
        <v>0.58390203595562729</v>
      </c>
      <c r="R68" s="31">
        <v>16.847023069327221</v>
      </c>
      <c r="S68" s="31">
        <v>2.6166731573956219</v>
      </c>
      <c r="T68" s="31">
        <v>4.0992410657483429</v>
      </c>
      <c r="U68" s="31">
        <v>5.4446893242040773</v>
      </c>
      <c r="V68" s="31">
        <v>67.309606311766316</v>
      </c>
      <c r="W68" s="31">
        <v>2.6107137077736531</v>
      </c>
      <c r="X68" s="31">
        <v>2.8030366212327702</v>
      </c>
      <c r="Y68" s="31">
        <v>3.8585653385277623</v>
      </c>
      <c r="Z68" s="31">
        <v>6.6639564759756658</v>
      </c>
      <c r="AA68" s="31">
        <v>3.7477507625500315</v>
      </c>
      <c r="AB68" s="31">
        <v>1.6175209595015403</v>
      </c>
      <c r="AC68" s="31">
        <v>13.122213604503308</v>
      </c>
      <c r="AD68" s="31">
        <v>9.7411075914249953E-2</v>
      </c>
      <c r="AE68" s="31">
        <v>3.4027074247211559</v>
      </c>
      <c r="AF68" s="31">
        <v>0.26365076444670887</v>
      </c>
      <c r="AG68" s="31">
        <v>0.51592800755060642</v>
      </c>
      <c r="AH68" s="31">
        <v>0.54765843398806402</v>
      </c>
    </row>
    <row r="69" spans="1:34" x14ac:dyDescent="0.25">
      <c r="A69" s="3" t="s">
        <v>603</v>
      </c>
      <c r="B69" s="3" t="s">
        <v>86</v>
      </c>
      <c r="C69" s="3">
        <v>2020</v>
      </c>
      <c r="D69" s="3" t="s">
        <v>32</v>
      </c>
      <c r="E69" s="3" t="s">
        <v>33</v>
      </c>
      <c r="F69" s="2">
        <v>0.52299719158300739</v>
      </c>
      <c r="G69" s="2">
        <v>-28.304349436181781</v>
      </c>
      <c r="H69" s="2">
        <v>4.1732143374887203</v>
      </c>
      <c r="I69" s="2">
        <v>5.9682722571229867</v>
      </c>
      <c r="J69" s="31">
        <v>1.8527399710074846</v>
      </c>
      <c r="K69" s="31">
        <v>0.31180787841008673</v>
      </c>
      <c r="L69" s="31">
        <v>9.6436273608164598</v>
      </c>
      <c r="M69" s="31">
        <v>0.75405664004862938</v>
      </c>
      <c r="N69" s="31">
        <v>0.18863709284488134</v>
      </c>
      <c r="O69" s="31">
        <v>5.5876635905045555</v>
      </c>
      <c r="P69" s="31">
        <v>0.45758275126146619</v>
      </c>
      <c r="Q69" s="31">
        <v>9.4192056188718585</v>
      </c>
      <c r="R69" s="31">
        <v>13.922921831160506</v>
      </c>
      <c r="S69" s="31">
        <v>2.2446853221591652</v>
      </c>
      <c r="T69" s="31">
        <v>6.775485885607984</v>
      </c>
      <c r="U69" s="31">
        <v>4.9583327705349642</v>
      </c>
      <c r="V69" s="31">
        <v>37.609238537477651</v>
      </c>
      <c r="W69" s="31">
        <v>1.7951158028512575</v>
      </c>
      <c r="X69" s="31">
        <v>2.0821303582023325</v>
      </c>
      <c r="Y69" s="31">
        <v>1.6815560817346844</v>
      </c>
      <c r="Z69" s="31">
        <v>1.5</v>
      </c>
      <c r="AA69" s="31">
        <v>11.607961077240594</v>
      </c>
      <c r="AB69" s="31">
        <v>0.14323493204244825</v>
      </c>
      <c r="AC69" s="31">
        <v>122.54892841496174</v>
      </c>
      <c r="AD69" s="31">
        <v>0.35016520478810115</v>
      </c>
      <c r="AE69" s="31">
        <v>6.2209102564858441</v>
      </c>
      <c r="AF69" s="31">
        <v>0.19645393404193884</v>
      </c>
      <c r="AG69" s="31">
        <v>0.15</v>
      </c>
      <c r="AH69" s="31">
        <v>4.4404520255658957</v>
      </c>
    </row>
    <row r="70" spans="1:34" x14ac:dyDescent="0.25">
      <c r="A70" s="3" t="s">
        <v>603</v>
      </c>
      <c r="B70" s="3" t="s">
        <v>87</v>
      </c>
      <c r="C70" s="3">
        <v>2019</v>
      </c>
      <c r="D70" s="3" t="s">
        <v>88</v>
      </c>
      <c r="E70" s="3" t="s">
        <v>89</v>
      </c>
      <c r="F70" s="2">
        <v>7.1827907393099126</v>
      </c>
      <c r="G70" s="2">
        <v>-27.019344415522742</v>
      </c>
      <c r="H70" s="2">
        <v>4.2963080035556738</v>
      </c>
      <c r="I70" s="2">
        <v>5.3256515645101272</v>
      </c>
      <c r="J70" s="31">
        <v>9.14</v>
      </c>
      <c r="K70" s="31">
        <v>0.96499999999999997</v>
      </c>
      <c r="L70" s="31">
        <v>7.38</v>
      </c>
      <c r="M70" s="31">
        <v>1.84</v>
      </c>
      <c r="N70" s="31">
        <v>0.623</v>
      </c>
      <c r="O70" s="31">
        <v>18.899999999999999</v>
      </c>
      <c r="P70" s="31">
        <v>0.95599999999999996</v>
      </c>
      <c r="Q70" s="31">
        <v>7.02</v>
      </c>
      <c r="R70" s="31">
        <v>9.36</v>
      </c>
      <c r="S70" s="31">
        <v>4.68</v>
      </c>
      <c r="T70" s="31">
        <v>8.49</v>
      </c>
      <c r="U70" s="31">
        <v>9.9</v>
      </c>
      <c r="V70" s="31">
        <v>15.2</v>
      </c>
      <c r="W70" s="31">
        <v>2.63</v>
      </c>
      <c r="X70" s="31">
        <v>3.92</v>
      </c>
      <c r="Y70" s="31">
        <v>4.87</v>
      </c>
      <c r="Z70" s="31">
        <v>26.9</v>
      </c>
      <c r="AA70" s="31">
        <v>6.02</v>
      </c>
      <c r="AB70" s="31">
        <v>0.86399999999999999</v>
      </c>
      <c r="AC70" s="31">
        <v>341</v>
      </c>
      <c r="AD70" s="31">
        <v>0.39600000000000002</v>
      </c>
      <c r="AE70" s="31">
        <v>1.88</v>
      </c>
      <c r="AF70" s="31">
        <v>0.308</v>
      </c>
      <c r="AG70" s="31">
        <v>0.42399999999999999</v>
      </c>
      <c r="AH70" s="31">
        <v>14</v>
      </c>
    </row>
    <row r="71" spans="1:34" x14ac:dyDescent="0.25">
      <c r="A71" s="3" t="s">
        <v>603</v>
      </c>
      <c r="B71" s="3" t="s">
        <v>90</v>
      </c>
      <c r="C71" s="3">
        <v>2020</v>
      </c>
      <c r="D71" s="3" t="s">
        <v>88</v>
      </c>
      <c r="E71" s="3" t="s">
        <v>89</v>
      </c>
      <c r="F71" s="2">
        <v>5.2359511925670672</v>
      </c>
      <c r="G71" s="2">
        <v>-25.717938170929646</v>
      </c>
      <c r="H71" s="2">
        <v>2.9342931849006848</v>
      </c>
      <c r="I71" s="2">
        <v>5.021539407438226</v>
      </c>
      <c r="J71" s="31">
        <v>6.1482363267573437</v>
      </c>
      <c r="K71" s="31">
        <v>0.48807337470822526</v>
      </c>
      <c r="L71" s="31">
        <v>1.6</v>
      </c>
      <c r="M71" s="31">
        <v>1.0601193204257957</v>
      </c>
      <c r="N71" s="31">
        <v>0.39853652478413398</v>
      </c>
      <c r="O71" s="31">
        <v>8.7582367029404526</v>
      </c>
      <c r="P71" s="31">
        <v>0.78956472292105173</v>
      </c>
      <c r="Q71" s="31">
        <v>2.1938701320714555</v>
      </c>
      <c r="R71" s="31">
        <v>7.5</v>
      </c>
      <c r="S71" s="31">
        <v>2.5425127531391762</v>
      </c>
      <c r="T71" s="31">
        <v>15.58062043724915</v>
      </c>
      <c r="U71" s="31">
        <v>9.0738824708891865</v>
      </c>
      <c r="V71" s="31">
        <v>44.591625696491661</v>
      </c>
      <c r="W71" s="31">
        <v>3.1694944687559166</v>
      </c>
      <c r="X71" s="31">
        <v>3.5699089972335516</v>
      </c>
      <c r="Y71" s="31">
        <v>0.85</v>
      </c>
      <c r="Z71" s="31">
        <v>1.5</v>
      </c>
      <c r="AA71" s="31">
        <v>6.0982421903567774</v>
      </c>
      <c r="AB71" s="31">
        <v>1.0073078118015708</v>
      </c>
      <c r="AC71" s="31">
        <v>484.61089660104176</v>
      </c>
      <c r="AD71" s="31">
        <v>0.64418401546295456</v>
      </c>
      <c r="AE71" s="31">
        <v>6.3535821132437302</v>
      </c>
      <c r="AF71" s="31">
        <v>0.15016607224814599</v>
      </c>
      <c r="AG71" s="31">
        <v>0.15</v>
      </c>
      <c r="AH71" s="31">
        <v>5</v>
      </c>
    </row>
    <row r="72" spans="1:34" x14ac:dyDescent="0.25">
      <c r="A72" s="3" t="s">
        <v>603</v>
      </c>
      <c r="B72" s="3" t="s">
        <v>91</v>
      </c>
      <c r="C72" s="3">
        <v>2019</v>
      </c>
      <c r="D72" s="3" t="s">
        <v>88</v>
      </c>
      <c r="E72" s="3" t="s">
        <v>92</v>
      </c>
      <c r="F72" s="2">
        <v>4.1878171106040805</v>
      </c>
      <c r="G72" s="2">
        <v>-25.252464576629347</v>
      </c>
      <c r="H72" s="2">
        <v>2.7353035161447523</v>
      </c>
      <c r="I72" s="2">
        <v>4.6123984935678495</v>
      </c>
      <c r="J72" s="31">
        <v>3.79</v>
      </c>
      <c r="K72" s="31">
        <v>0.53800000000000003</v>
      </c>
      <c r="L72" s="31">
        <v>18.8</v>
      </c>
      <c r="M72" s="31">
        <v>1.08</v>
      </c>
      <c r="N72" s="31">
        <v>0.41</v>
      </c>
      <c r="O72" s="31">
        <v>11.8</v>
      </c>
      <c r="P72" s="31">
        <v>0.40200000000000002</v>
      </c>
      <c r="Q72" s="31">
        <v>1.5</v>
      </c>
      <c r="R72" s="31">
        <v>5</v>
      </c>
      <c r="S72" s="31">
        <v>3.31</v>
      </c>
      <c r="T72" s="31">
        <v>9.7200000000000006</v>
      </c>
      <c r="U72" s="31">
        <v>13.5</v>
      </c>
      <c r="V72" s="31">
        <v>96.3</v>
      </c>
      <c r="W72" s="31">
        <v>4.04</v>
      </c>
      <c r="X72" s="31">
        <v>3.46</v>
      </c>
      <c r="Y72" s="31">
        <v>12.1</v>
      </c>
      <c r="Z72" s="31">
        <v>12.8</v>
      </c>
      <c r="AA72" s="31">
        <v>5.0999999999999996</v>
      </c>
      <c r="AB72" s="31">
        <v>0.89200000000000002</v>
      </c>
      <c r="AC72" s="31">
        <v>96.4</v>
      </c>
      <c r="AD72" s="31">
        <v>0.129</v>
      </c>
      <c r="AE72" s="31">
        <v>5.32</v>
      </c>
      <c r="AF72" s="31">
        <v>0.24199999999999999</v>
      </c>
      <c r="AG72" s="31">
        <v>0.373</v>
      </c>
      <c r="AH72" s="31">
        <v>27.2</v>
      </c>
    </row>
    <row r="73" spans="1:34" x14ac:dyDescent="0.25">
      <c r="A73" s="3" t="s">
        <v>603</v>
      </c>
      <c r="B73" s="3" t="s">
        <v>93</v>
      </c>
      <c r="C73" s="3">
        <v>2019</v>
      </c>
      <c r="D73" s="3" t="s">
        <v>88</v>
      </c>
      <c r="E73" s="3" t="s">
        <v>92</v>
      </c>
      <c r="F73" s="2">
        <v>3.1478580437776578</v>
      </c>
      <c r="G73" s="2">
        <v>-26.103177978097886</v>
      </c>
      <c r="H73" s="2">
        <v>2.0528358599036154</v>
      </c>
      <c r="I73" s="2">
        <v>6.5817046311782574</v>
      </c>
      <c r="J73" s="31">
        <v>3.35</v>
      </c>
      <c r="K73" s="31">
        <v>0.59599999999999997</v>
      </c>
      <c r="L73" s="31">
        <v>11.8</v>
      </c>
      <c r="M73" s="31">
        <v>1.26</v>
      </c>
      <c r="N73" s="31">
        <v>0.45900000000000002</v>
      </c>
      <c r="O73" s="31">
        <v>12.4</v>
      </c>
      <c r="P73" s="31">
        <v>0.55700000000000005</v>
      </c>
      <c r="Q73" s="31">
        <v>0.36</v>
      </c>
      <c r="R73" s="31">
        <v>10.67</v>
      </c>
      <c r="S73" s="31">
        <v>4.42</v>
      </c>
      <c r="T73" s="31">
        <v>10.6</v>
      </c>
      <c r="U73" s="31">
        <v>12.1</v>
      </c>
      <c r="V73" s="31">
        <v>98</v>
      </c>
      <c r="W73" s="31">
        <v>4.3499999999999996</v>
      </c>
      <c r="X73" s="31">
        <v>5.74</v>
      </c>
      <c r="Y73" s="31">
        <v>7.27</v>
      </c>
      <c r="Z73" s="31">
        <v>0.222</v>
      </c>
      <c r="AA73" s="31">
        <v>16.2</v>
      </c>
      <c r="AB73" s="31">
        <v>1.1499999999999999</v>
      </c>
      <c r="AC73" s="31">
        <v>20.9</v>
      </c>
      <c r="AD73" s="31">
        <v>0.54300000000000004</v>
      </c>
      <c r="AE73" s="31">
        <v>5.79</v>
      </c>
      <c r="AF73" s="31">
        <v>0.56599999999999995</v>
      </c>
      <c r="AG73" s="31">
        <v>0.19400000000000001</v>
      </c>
      <c r="AH73" s="31">
        <v>4.9000000000000004</v>
      </c>
    </row>
    <row r="74" spans="1:34" x14ac:dyDescent="0.25">
      <c r="A74" s="3" t="s">
        <v>603</v>
      </c>
      <c r="B74" s="3" t="s">
        <v>94</v>
      </c>
      <c r="C74" s="3">
        <v>2019</v>
      </c>
      <c r="D74" s="3" t="s">
        <v>88</v>
      </c>
      <c r="E74" s="3" t="s">
        <v>92</v>
      </c>
      <c r="F74" s="2">
        <v>3.2835130841663953</v>
      </c>
      <c r="G74" s="2">
        <v>-25.106601472986995</v>
      </c>
      <c r="H74" s="2">
        <v>2.2967535816949631</v>
      </c>
      <c r="I74" s="2">
        <v>6.7028108924766601</v>
      </c>
      <c r="J74" s="31">
        <v>4.3099999999999996</v>
      </c>
      <c r="K74" s="31">
        <v>0.59799999999999998</v>
      </c>
      <c r="L74" s="31">
        <v>67.900000000000006</v>
      </c>
      <c r="M74" s="31">
        <v>1.1299999999999999</v>
      </c>
      <c r="N74" s="31">
        <v>0.42899999999999999</v>
      </c>
      <c r="O74" s="31">
        <v>12.6</v>
      </c>
      <c r="P74" s="31">
        <v>0.63300000000000001</v>
      </c>
      <c r="Q74" s="31">
        <v>1.5</v>
      </c>
      <c r="R74" s="31">
        <v>5</v>
      </c>
      <c r="S74" s="31">
        <v>3.13</v>
      </c>
      <c r="T74" s="31">
        <v>11.5</v>
      </c>
      <c r="U74" s="31">
        <v>13.5</v>
      </c>
      <c r="V74" s="31">
        <v>69.900000000000006</v>
      </c>
      <c r="W74" s="31">
        <v>3.77</v>
      </c>
      <c r="X74" s="31">
        <v>3.94</v>
      </c>
      <c r="Y74" s="31">
        <v>48</v>
      </c>
      <c r="Z74" s="31">
        <v>6.17</v>
      </c>
      <c r="AA74" s="31">
        <v>7.79</v>
      </c>
      <c r="AB74" s="31">
        <v>1.7</v>
      </c>
      <c r="AC74" s="31">
        <v>152</v>
      </c>
      <c r="AD74" s="31">
        <v>0.53600000000000003</v>
      </c>
      <c r="AE74" s="31">
        <v>32.1</v>
      </c>
      <c r="AF74" s="31">
        <v>0.33100000000000002</v>
      </c>
      <c r="AG74" s="31">
        <v>0.3</v>
      </c>
      <c r="AH74" s="31">
        <v>37.5</v>
      </c>
    </row>
    <row r="75" spans="1:34" x14ac:dyDescent="0.25">
      <c r="A75" s="3" t="s">
        <v>603</v>
      </c>
      <c r="B75" s="3" t="s">
        <v>95</v>
      </c>
      <c r="C75" s="3">
        <v>2019</v>
      </c>
      <c r="D75" s="3" t="s">
        <v>88</v>
      </c>
      <c r="E75" s="3" t="s">
        <v>92</v>
      </c>
      <c r="F75" s="2">
        <v>4.9298054205684281</v>
      </c>
      <c r="G75" s="2">
        <v>-24.839261841058846</v>
      </c>
      <c r="H75" s="2">
        <v>0.33129409528503961</v>
      </c>
      <c r="I75" s="2">
        <v>5.3314666247180806</v>
      </c>
      <c r="J75" s="31">
        <v>2.58</v>
      </c>
      <c r="K75" s="31">
        <v>0.77500000000000002</v>
      </c>
      <c r="L75" s="31">
        <v>25.5</v>
      </c>
      <c r="M75" s="31">
        <v>1.1399999999999999</v>
      </c>
      <c r="N75" s="31">
        <v>0.40200000000000002</v>
      </c>
      <c r="O75" s="31">
        <v>12</v>
      </c>
      <c r="P75" s="31">
        <v>0.57499999999999996</v>
      </c>
      <c r="Q75" s="31">
        <v>1.5</v>
      </c>
      <c r="R75" s="31">
        <v>32.6</v>
      </c>
      <c r="S75" s="31">
        <v>3.13</v>
      </c>
      <c r="T75" s="31">
        <v>9.61</v>
      </c>
      <c r="U75" s="31">
        <v>6.86</v>
      </c>
      <c r="V75" s="31">
        <v>9.6199999999999992</v>
      </c>
      <c r="W75" s="31">
        <v>1.88</v>
      </c>
      <c r="X75" s="31">
        <v>2.66</v>
      </c>
      <c r="Y75" s="31">
        <v>88</v>
      </c>
      <c r="Z75" s="31">
        <v>2.5</v>
      </c>
      <c r="AA75" s="31">
        <v>9.18</v>
      </c>
      <c r="AB75" s="31">
        <v>1.44</v>
      </c>
      <c r="AC75" s="31">
        <v>49.4</v>
      </c>
      <c r="AD75" s="31">
        <v>0.55300000000000005</v>
      </c>
      <c r="AE75" s="31">
        <v>65.5</v>
      </c>
      <c r="AF75" s="31">
        <v>0.157</v>
      </c>
      <c r="AG75" s="31">
        <v>0.104</v>
      </c>
      <c r="AH75" s="31">
        <v>11.8</v>
      </c>
    </row>
    <row r="76" spans="1:34" x14ac:dyDescent="0.25">
      <c r="A76" s="3" t="s">
        <v>603</v>
      </c>
      <c r="B76" s="3" t="s">
        <v>96</v>
      </c>
      <c r="C76" s="3">
        <v>2019</v>
      </c>
      <c r="D76" s="3" t="s">
        <v>88</v>
      </c>
      <c r="E76" s="3" t="s">
        <v>92</v>
      </c>
      <c r="F76" s="2">
        <v>2.219686812042541</v>
      </c>
      <c r="G76" s="2">
        <v>-24.07432400032879</v>
      </c>
      <c r="H76" s="2">
        <v>3.5442920289815185</v>
      </c>
      <c r="I76" s="2">
        <v>3.7928452283563066</v>
      </c>
      <c r="J76" s="31">
        <v>8.6999999999999993</v>
      </c>
      <c r="K76" s="31">
        <v>0.53400000000000003</v>
      </c>
      <c r="L76" s="31">
        <v>2.04</v>
      </c>
      <c r="M76" s="31">
        <v>1.1000000000000001</v>
      </c>
      <c r="N76" s="31">
        <v>0.44500000000000001</v>
      </c>
      <c r="O76" s="31">
        <v>11.6</v>
      </c>
      <c r="P76" s="31">
        <v>0.29799999999999999</v>
      </c>
      <c r="Q76" s="31">
        <v>7.33</v>
      </c>
      <c r="R76" s="31">
        <v>4.16</v>
      </c>
      <c r="S76" s="31">
        <v>3.36</v>
      </c>
      <c r="T76" s="31">
        <v>15.3</v>
      </c>
      <c r="U76" s="31">
        <v>12.8</v>
      </c>
      <c r="V76" s="31">
        <v>83.7</v>
      </c>
      <c r="W76" s="31">
        <v>4.3899999999999997</v>
      </c>
      <c r="X76" s="31">
        <v>4.6399999999999997</v>
      </c>
      <c r="Y76" s="31">
        <v>7.51</v>
      </c>
      <c r="Z76" s="31">
        <v>1.99</v>
      </c>
      <c r="AA76" s="31">
        <v>18.5</v>
      </c>
      <c r="AB76" s="31">
        <v>1.36</v>
      </c>
      <c r="AC76" s="31">
        <v>16.399999999999999</v>
      </c>
      <c r="AD76" s="31">
        <v>0.2</v>
      </c>
      <c r="AE76" s="31">
        <v>105</v>
      </c>
      <c r="AF76" s="31">
        <v>0.78300000000000003</v>
      </c>
      <c r="AG76" s="31">
        <v>0.80900000000000005</v>
      </c>
      <c r="AH76" s="31">
        <v>10.1</v>
      </c>
    </row>
    <row r="77" spans="1:34" x14ac:dyDescent="0.25">
      <c r="A77" s="3" t="s">
        <v>603</v>
      </c>
      <c r="B77" s="3" t="s">
        <v>97</v>
      </c>
      <c r="C77" s="3">
        <v>2019</v>
      </c>
      <c r="D77" s="3" t="s">
        <v>88</v>
      </c>
      <c r="E77" s="3" t="s">
        <v>92</v>
      </c>
      <c r="F77" s="2">
        <v>2.4412015722432532</v>
      </c>
      <c r="G77" s="2">
        <v>-25.946144968306786</v>
      </c>
      <c r="H77" s="2">
        <v>2.2066176004980185</v>
      </c>
      <c r="I77" s="2">
        <v>3.4025226740868413</v>
      </c>
      <c r="J77" s="31">
        <v>1.7</v>
      </c>
      <c r="K77" s="31">
        <v>0.67600000000000005</v>
      </c>
      <c r="L77" s="31">
        <v>2.13</v>
      </c>
      <c r="M77" s="31">
        <v>1.1399999999999999</v>
      </c>
      <c r="N77" s="31">
        <v>0.35399999999999998</v>
      </c>
      <c r="O77" s="31">
        <v>12.8</v>
      </c>
      <c r="P77" s="31">
        <v>0.71</v>
      </c>
      <c r="Q77" s="31">
        <v>9.6300000000000008</v>
      </c>
      <c r="R77" s="31">
        <v>12.8</v>
      </c>
      <c r="S77" s="31">
        <v>5.67</v>
      </c>
      <c r="T77" s="31">
        <v>11.9</v>
      </c>
      <c r="U77" s="31">
        <v>10.3</v>
      </c>
      <c r="V77" s="31">
        <v>137</v>
      </c>
      <c r="W77" s="31">
        <v>3.96</v>
      </c>
      <c r="X77" s="31">
        <v>2.96</v>
      </c>
      <c r="Y77" s="31">
        <v>22.2</v>
      </c>
      <c r="Z77" s="31">
        <v>2.33</v>
      </c>
      <c r="AA77" s="31">
        <v>6.5</v>
      </c>
      <c r="AB77" s="31">
        <v>2.88</v>
      </c>
      <c r="AC77" s="31">
        <v>22.2</v>
      </c>
      <c r="AD77" s="31">
        <v>0.25</v>
      </c>
      <c r="AE77" s="31">
        <v>9.5</v>
      </c>
      <c r="AF77" s="31">
        <v>1.1100000000000001</v>
      </c>
      <c r="AG77" s="31">
        <v>0.46800000000000003</v>
      </c>
      <c r="AH77" s="31">
        <v>7.5</v>
      </c>
    </row>
    <row r="78" spans="1:34" x14ac:dyDescent="0.25">
      <c r="A78" s="3" t="s">
        <v>603</v>
      </c>
      <c r="B78" s="3" t="s">
        <v>98</v>
      </c>
      <c r="C78" s="3">
        <v>2020</v>
      </c>
      <c r="D78" s="3" t="s">
        <v>88</v>
      </c>
      <c r="E78" s="3" t="s">
        <v>92</v>
      </c>
      <c r="F78" s="2">
        <v>6.8444750088211661</v>
      </c>
      <c r="G78" s="2">
        <v>-26.114478551784433</v>
      </c>
      <c r="H78" s="2">
        <v>0.15142261798940529</v>
      </c>
      <c r="I78" s="2">
        <v>5.2693703225726516</v>
      </c>
      <c r="J78" s="31">
        <v>10.685181077976951</v>
      </c>
      <c r="K78" s="31">
        <v>0.63341192074178088</v>
      </c>
      <c r="L78" s="31">
        <v>1.3683893596789958</v>
      </c>
      <c r="M78" s="31">
        <v>1.4994631346342202</v>
      </c>
      <c r="N78" s="31">
        <v>0.6123109274677575</v>
      </c>
      <c r="O78" s="31">
        <v>11.354649574618922</v>
      </c>
      <c r="P78" s="31">
        <v>1.1717835291073471</v>
      </c>
      <c r="Q78" s="31">
        <v>5.8779107825286792</v>
      </c>
      <c r="R78" s="31">
        <v>18.965147605521363</v>
      </c>
      <c r="S78" s="31">
        <v>7.9088100634241849</v>
      </c>
      <c r="T78" s="31">
        <v>16.172923565316424</v>
      </c>
      <c r="U78" s="31">
        <v>18.364370266442307</v>
      </c>
      <c r="V78" s="31">
        <v>209.25782451662855</v>
      </c>
      <c r="W78" s="31">
        <v>3.2740653844941017</v>
      </c>
      <c r="X78" s="31">
        <v>4.8343600401423954</v>
      </c>
      <c r="Y78" s="31">
        <v>3.6266568214842771</v>
      </c>
      <c r="Z78" s="31">
        <v>1.5</v>
      </c>
      <c r="AA78" s="31">
        <v>5.1100594904199799</v>
      </c>
      <c r="AB78" s="31">
        <v>2.6350092153661406</v>
      </c>
      <c r="AC78" s="31">
        <v>43.847132833259423</v>
      </c>
      <c r="AD78" s="31">
        <v>2.3907129469135255</v>
      </c>
      <c r="AE78" s="31">
        <v>13.10167490370957</v>
      </c>
      <c r="AF78" s="31">
        <v>0.6562359202020035</v>
      </c>
      <c r="AG78" s="31">
        <v>0.24143186558644458</v>
      </c>
      <c r="AH78" s="31">
        <v>2.3687414270064973</v>
      </c>
    </row>
    <row r="79" spans="1:34" x14ac:dyDescent="0.25">
      <c r="A79" s="3" t="s">
        <v>603</v>
      </c>
      <c r="B79" s="3" t="s">
        <v>99</v>
      </c>
      <c r="C79" s="3">
        <v>2020</v>
      </c>
      <c r="D79" s="3" t="s">
        <v>88</v>
      </c>
      <c r="E79" s="3" t="s">
        <v>92</v>
      </c>
      <c r="F79" s="2">
        <v>5.1830159574129082</v>
      </c>
      <c r="G79" s="2">
        <v>-26.10903993539111</v>
      </c>
      <c r="H79" s="2">
        <v>5.6005355310916251E-2</v>
      </c>
      <c r="I79" s="2">
        <v>2.7473159115910284</v>
      </c>
      <c r="J79" s="31">
        <v>4.5140937842248636</v>
      </c>
      <c r="K79" s="31">
        <v>0.60468399715382304</v>
      </c>
      <c r="L79" s="31">
        <v>3.2733098895266739</v>
      </c>
      <c r="M79" s="31">
        <v>1.1772899822609191</v>
      </c>
      <c r="N79" s="31">
        <v>0.44901703862969083</v>
      </c>
      <c r="O79" s="31">
        <v>9.6065336934528052</v>
      </c>
      <c r="P79" s="31">
        <v>0.62684388679568059</v>
      </c>
      <c r="Q79" s="31">
        <v>7.4629535044474364</v>
      </c>
      <c r="R79" s="31">
        <v>72.684231426872955</v>
      </c>
      <c r="S79" s="31">
        <v>3.808157839342952</v>
      </c>
      <c r="T79" s="31">
        <v>13.991257497758214</v>
      </c>
      <c r="U79" s="31">
        <v>13.158449257168547</v>
      </c>
      <c r="V79" s="31">
        <v>177.80331071792668</v>
      </c>
      <c r="W79" s="31">
        <v>3.6528339595316313</v>
      </c>
      <c r="X79" s="31">
        <v>4.0493258227292248</v>
      </c>
      <c r="Y79" s="31">
        <v>25.799298114915043</v>
      </c>
      <c r="Z79" s="31">
        <v>2.4234077219650549</v>
      </c>
      <c r="AA79" s="31">
        <v>4.9581020413211574</v>
      </c>
      <c r="AB79" s="31">
        <v>0.94475743530647938</v>
      </c>
      <c r="AC79" s="31">
        <v>235.00851403171586</v>
      </c>
      <c r="AD79" s="31">
        <v>0.68436006971789276</v>
      </c>
      <c r="AE79" s="31">
        <v>17.939109924953733</v>
      </c>
      <c r="AF79" s="31">
        <v>0.3614821780979755</v>
      </c>
      <c r="AG79" s="31">
        <v>0.15</v>
      </c>
      <c r="AH79" s="31">
        <v>2.813490364604275</v>
      </c>
    </row>
    <row r="80" spans="1:34" x14ac:dyDescent="0.25">
      <c r="A80" s="3" t="s">
        <v>603</v>
      </c>
      <c r="B80" s="3" t="s">
        <v>100</v>
      </c>
      <c r="C80" s="3">
        <v>2020</v>
      </c>
      <c r="D80" s="3" t="s">
        <v>88</v>
      </c>
      <c r="E80" s="3" t="s">
        <v>92</v>
      </c>
      <c r="F80" s="2">
        <v>4.3189815679364791</v>
      </c>
      <c r="G80" s="2">
        <v>-27.023097478911343</v>
      </c>
      <c r="H80" s="2">
        <v>1.8203430397171445</v>
      </c>
      <c r="I80" s="2">
        <v>2.1101980034528198</v>
      </c>
      <c r="J80" s="31">
        <v>3.4191191995996988</v>
      </c>
      <c r="K80" s="31">
        <v>0.61293972480560344</v>
      </c>
      <c r="L80" s="31">
        <v>5.9642788049951836</v>
      </c>
      <c r="M80" s="31">
        <v>1.1575524558084052</v>
      </c>
      <c r="N80" s="31">
        <v>0.37419406737298744</v>
      </c>
      <c r="O80" s="31">
        <v>9.563002785900963</v>
      </c>
      <c r="P80" s="31">
        <v>1.0051485072674151</v>
      </c>
      <c r="Q80" s="31">
        <v>6.933469227731802</v>
      </c>
      <c r="R80" s="31">
        <v>19.046370789032515</v>
      </c>
      <c r="S80" s="31">
        <v>3.020786427951768</v>
      </c>
      <c r="T80" s="31">
        <v>11.202521262551652</v>
      </c>
      <c r="U80" s="31">
        <v>7.9775301245507855</v>
      </c>
      <c r="V80" s="31">
        <v>141.19665262350128</v>
      </c>
      <c r="W80" s="31">
        <v>4.9915629114938627</v>
      </c>
      <c r="X80" s="31">
        <v>4.0074757764034512</v>
      </c>
      <c r="Y80" s="31">
        <v>5.4005579511596977</v>
      </c>
      <c r="Z80" s="31">
        <v>2.6096259388869441</v>
      </c>
      <c r="AA80" s="31">
        <v>15.290761758683056</v>
      </c>
      <c r="AB80" s="31">
        <v>2.1481499942995592</v>
      </c>
      <c r="AC80" s="31">
        <v>70.506011822800829</v>
      </c>
      <c r="AD80" s="31">
        <v>0.45340075449035194</v>
      </c>
      <c r="AE80" s="31">
        <v>9.9052548879919602</v>
      </c>
      <c r="AF80" s="31">
        <v>0.29418905297683279</v>
      </c>
      <c r="AG80" s="31">
        <v>0.85040084561637164</v>
      </c>
      <c r="AH80" s="31">
        <v>3.6887158012355314</v>
      </c>
    </row>
    <row r="81" spans="1:34" x14ac:dyDescent="0.25">
      <c r="A81" s="3" t="s">
        <v>603</v>
      </c>
      <c r="B81" s="3" t="s">
        <v>101</v>
      </c>
      <c r="C81" s="3">
        <v>2019</v>
      </c>
      <c r="D81" s="3" t="s">
        <v>88</v>
      </c>
      <c r="E81" s="3" t="s">
        <v>102</v>
      </c>
      <c r="F81" s="2">
        <v>9.5818929996353486</v>
      </c>
      <c r="G81" s="2">
        <v>-26.307745467241872</v>
      </c>
      <c r="H81" s="2">
        <v>2.4367358007270123</v>
      </c>
      <c r="I81" s="2">
        <v>6.4273016404260481</v>
      </c>
      <c r="J81" s="31">
        <v>5.21</v>
      </c>
      <c r="K81" s="31">
        <v>0.73899999999999999</v>
      </c>
      <c r="L81" s="31">
        <v>4.71</v>
      </c>
      <c r="M81" s="31">
        <v>1.32</v>
      </c>
      <c r="N81" s="31">
        <v>0.45300000000000001</v>
      </c>
      <c r="O81" s="31">
        <v>15.6</v>
      </c>
      <c r="P81" s="31">
        <v>0.52200000000000002</v>
      </c>
      <c r="Q81" s="31">
        <v>1.5</v>
      </c>
      <c r="R81" s="31">
        <v>5</v>
      </c>
      <c r="S81" s="31">
        <v>8.2899999999999991</v>
      </c>
      <c r="T81" s="31">
        <v>12.2</v>
      </c>
      <c r="U81" s="31">
        <v>43.1</v>
      </c>
      <c r="V81" s="31">
        <v>36.200000000000003</v>
      </c>
      <c r="W81" s="31">
        <v>3.37</v>
      </c>
      <c r="X81" s="31">
        <v>5.16</v>
      </c>
      <c r="Y81" s="31">
        <v>9.65</v>
      </c>
      <c r="Z81" s="31">
        <v>1.59</v>
      </c>
      <c r="AA81" s="31">
        <v>7.07</v>
      </c>
      <c r="AB81" s="31">
        <v>3.04</v>
      </c>
      <c r="AC81" s="31">
        <v>22.9</v>
      </c>
      <c r="AD81" s="31">
        <v>0.45200000000000001</v>
      </c>
      <c r="AE81" s="31">
        <v>9.2799999999999994</v>
      </c>
      <c r="AF81" s="31">
        <v>4.2</v>
      </c>
      <c r="AG81" s="31">
        <v>0.13900000000000001</v>
      </c>
      <c r="AH81" s="31">
        <v>10.3</v>
      </c>
    </row>
    <row r="82" spans="1:34" x14ac:dyDescent="0.25">
      <c r="A82" s="3" t="s">
        <v>603</v>
      </c>
      <c r="B82" s="3" t="s">
        <v>103</v>
      </c>
      <c r="C82" s="3">
        <v>2019</v>
      </c>
      <c r="D82" s="3" t="s">
        <v>88</v>
      </c>
      <c r="E82" s="3" t="s">
        <v>102</v>
      </c>
      <c r="F82" s="2">
        <v>-2.3722972594643696</v>
      </c>
      <c r="G82" s="2">
        <v>-27.165997035860048</v>
      </c>
      <c r="H82" s="2">
        <v>-0.55909589084586087</v>
      </c>
      <c r="I82" s="2">
        <v>4.4293490738715882</v>
      </c>
      <c r="J82" s="31">
        <v>5.39</v>
      </c>
      <c r="K82" s="31">
        <v>0.64200000000000002</v>
      </c>
      <c r="L82" s="31">
        <v>23.6</v>
      </c>
      <c r="M82" s="31">
        <v>0.874</v>
      </c>
      <c r="N82" s="31">
        <v>0.26700000000000002</v>
      </c>
      <c r="O82" s="31">
        <v>8.85</v>
      </c>
      <c r="P82" s="31">
        <v>0.874</v>
      </c>
      <c r="Q82" s="31">
        <v>17.899999999999999</v>
      </c>
      <c r="R82" s="31">
        <v>31.4</v>
      </c>
      <c r="S82" s="31">
        <v>1.67</v>
      </c>
      <c r="T82" s="31">
        <v>11.8</v>
      </c>
      <c r="U82" s="31">
        <v>9.43</v>
      </c>
      <c r="V82" s="31">
        <v>69.5</v>
      </c>
      <c r="W82" s="31">
        <v>2.4900000000000002</v>
      </c>
      <c r="X82" s="31">
        <v>3.56</v>
      </c>
      <c r="Y82" s="31">
        <v>8.86</v>
      </c>
      <c r="Z82" s="31">
        <v>2.5</v>
      </c>
      <c r="AA82" s="31">
        <v>2.33</v>
      </c>
      <c r="AB82" s="31">
        <v>2.87</v>
      </c>
      <c r="AC82" s="31">
        <v>22</v>
      </c>
      <c r="AD82" s="31">
        <v>0.73199999999999998</v>
      </c>
      <c r="AE82" s="31">
        <v>2.12</v>
      </c>
      <c r="AF82" s="31">
        <v>0.77900000000000003</v>
      </c>
      <c r="AG82" s="31">
        <v>0.38100000000000001</v>
      </c>
      <c r="AH82" s="31">
        <v>8.33</v>
      </c>
    </row>
    <row r="83" spans="1:34" x14ac:dyDescent="0.25">
      <c r="A83" s="3" t="s">
        <v>603</v>
      </c>
      <c r="B83" s="3" t="s">
        <v>104</v>
      </c>
      <c r="C83" s="3">
        <v>2019</v>
      </c>
      <c r="D83" s="3" t="s">
        <v>88</v>
      </c>
      <c r="E83" s="3" t="s">
        <v>102</v>
      </c>
      <c r="F83" s="2">
        <v>-2.8522533907652345</v>
      </c>
      <c r="G83" s="2">
        <v>-26.700495384088995</v>
      </c>
      <c r="H83" s="2">
        <v>0.41259361601633443</v>
      </c>
      <c r="I83" s="2">
        <v>4.514177022742933</v>
      </c>
      <c r="J83" s="31">
        <v>6.62</v>
      </c>
      <c r="K83" s="31">
        <v>0.89</v>
      </c>
      <c r="L83" s="31">
        <v>53.5</v>
      </c>
      <c r="M83" s="31">
        <v>1.03</v>
      </c>
      <c r="N83" s="31">
        <v>0.313</v>
      </c>
      <c r="O83" s="31">
        <v>10.5</v>
      </c>
      <c r="P83" s="31">
        <v>1.32</v>
      </c>
      <c r="Q83" s="31">
        <v>1.5</v>
      </c>
      <c r="R83" s="31">
        <v>5.59</v>
      </c>
      <c r="S83" s="31">
        <v>2.15</v>
      </c>
      <c r="T83" s="31">
        <v>11.3</v>
      </c>
      <c r="U83" s="31">
        <v>10.6</v>
      </c>
      <c r="V83" s="31">
        <v>85.1</v>
      </c>
      <c r="W83" s="31">
        <v>3.25</v>
      </c>
      <c r="X83" s="31">
        <v>7.67</v>
      </c>
      <c r="Y83" s="31">
        <v>20.5</v>
      </c>
      <c r="Z83" s="31">
        <v>2.5</v>
      </c>
      <c r="AA83" s="31">
        <v>3.1</v>
      </c>
      <c r="AB83" s="31">
        <v>4.4000000000000004</v>
      </c>
      <c r="AC83" s="31">
        <v>37</v>
      </c>
      <c r="AD83" s="31">
        <v>0.44</v>
      </c>
      <c r="AE83" s="31">
        <v>3.63</v>
      </c>
      <c r="AF83" s="31">
        <v>1.04</v>
      </c>
      <c r="AG83" s="31">
        <v>0.34599999999999997</v>
      </c>
      <c r="AH83" s="31">
        <v>37.799999999999997</v>
      </c>
    </row>
    <row r="84" spans="1:34" x14ac:dyDescent="0.25">
      <c r="A84" s="3" t="s">
        <v>603</v>
      </c>
      <c r="B84" s="3" t="s">
        <v>105</v>
      </c>
      <c r="C84" s="3">
        <v>2019</v>
      </c>
      <c r="D84" s="3" t="s">
        <v>88</v>
      </c>
      <c r="E84" s="3" t="s">
        <v>102</v>
      </c>
      <c r="F84" s="2">
        <v>2.3916641719814216</v>
      </c>
      <c r="G84" s="2">
        <v>-25.446999803379303</v>
      </c>
      <c r="H84" s="2">
        <v>1.4657384745687327</v>
      </c>
      <c r="I84" s="2">
        <v>8.1923673989131132</v>
      </c>
      <c r="J84" s="31">
        <v>21.6</v>
      </c>
      <c r="K84" s="31">
        <v>0.50600000000000001</v>
      </c>
      <c r="L84" s="31">
        <v>29.4</v>
      </c>
      <c r="M84" s="31">
        <v>1.05</v>
      </c>
      <c r="N84" s="31">
        <v>0.38700000000000001</v>
      </c>
      <c r="O84" s="31">
        <v>11.3</v>
      </c>
      <c r="P84" s="31">
        <v>0.54500000000000004</v>
      </c>
      <c r="Q84" s="31">
        <v>2.42</v>
      </c>
      <c r="R84" s="31">
        <v>8.93</v>
      </c>
      <c r="S84" s="31">
        <v>2.37</v>
      </c>
      <c r="T84" s="31">
        <v>7.01</v>
      </c>
      <c r="U84" s="31">
        <v>13.4</v>
      </c>
      <c r="V84" s="31">
        <v>31.5</v>
      </c>
      <c r="W84" s="31">
        <v>3.48</v>
      </c>
      <c r="X84" s="31">
        <v>2.89</v>
      </c>
      <c r="Y84" s="31">
        <v>12.8</v>
      </c>
      <c r="Z84" s="31">
        <v>2.5</v>
      </c>
      <c r="AA84" s="31">
        <v>10.6</v>
      </c>
      <c r="AB84" s="31">
        <v>0.82499999999999996</v>
      </c>
      <c r="AC84" s="31">
        <v>92.6</v>
      </c>
      <c r="AD84" s="31">
        <v>0.19400000000000001</v>
      </c>
      <c r="AE84" s="31">
        <v>7.58</v>
      </c>
      <c r="AF84" s="31">
        <v>0.3</v>
      </c>
      <c r="AG84" s="31">
        <v>0.43099999999999999</v>
      </c>
      <c r="AH84" s="31">
        <v>17</v>
      </c>
    </row>
    <row r="85" spans="1:34" x14ac:dyDescent="0.25">
      <c r="A85" s="3" t="s">
        <v>603</v>
      </c>
      <c r="B85" s="3" t="s">
        <v>106</v>
      </c>
      <c r="C85" s="3">
        <v>2019</v>
      </c>
      <c r="D85" s="3" t="s">
        <v>88</v>
      </c>
      <c r="E85" s="3" t="s">
        <v>102</v>
      </c>
      <c r="F85" s="2">
        <v>4.6866487493280751</v>
      </c>
      <c r="G85" s="2">
        <v>-26.698399468865954</v>
      </c>
      <c r="H85" s="2">
        <v>2.549716063429964</v>
      </c>
      <c r="I85" s="2">
        <v>5.0536619115437631</v>
      </c>
      <c r="J85" s="31">
        <v>5.13</v>
      </c>
      <c r="K85" s="31">
        <v>0.57699999999999996</v>
      </c>
      <c r="L85" s="31">
        <v>1.5</v>
      </c>
      <c r="M85" s="31">
        <v>1.27</v>
      </c>
      <c r="N85" s="31">
        <v>0.47199999999999998</v>
      </c>
      <c r="O85" s="31">
        <v>12.2</v>
      </c>
      <c r="P85" s="31">
        <v>0.627</v>
      </c>
      <c r="Q85" s="31">
        <v>3.43</v>
      </c>
      <c r="R85" s="31">
        <v>1.1499999999999999</v>
      </c>
      <c r="S85" s="31">
        <v>2.56</v>
      </c>
      <c r="T85" s="31">
        <v>4.3</v>
      </c>
      <c r="U85" s="31">
        <v>8.0399999999999991</v>
      </c>
      <c r="V85" s="31">
        <v>87.3</v>
      </c>
      <c r="W85" s="31">
        <v>5.08</v>
      </c>
      <c r="X85" s="31">
        <v>9.61</v>
      </c>
      <c r="Y85" s="31">
        <v>1.72</v>
      </c>
      <c r="Z85" s="31">
        <v>4.9400000000000004</v>
      </c>
      <c r="AA85" s="31">
        <v>1.73</v>
      </c>
      <c r="AB85" s="31">
        <v>0.746</v>
      </c>
      <c r="AC85" s="31">
        <v>77.8</v>
      </c>
      <c r="AD85" s="31">
        <v>0.29499999999999998</v>
      </c>
      <c r="AE85" s="31">
        <v>5.28</v>
      </c>
      <c r="AF85" s="31">
        <v>0.45800000000000002</v>
      </c>
      <c r="AG85" s="31">
        <v>0.499</v>
      </c>
      <c r="AH85" s="31">
        <v>8.6300000000000008</v>
      </c>
    </row>
    <row r="86" spans="1:34" x14ac:dyDescent="0.25">
      <c r="A86" s="3" t="s">
        <v>603</v>
      </c>
      <c r="B86" s="3" t="s">
        <v>107</v>
      </c>
      <c r="C86" s="3">
        <v>2020</v>
      </c>
      <c r="D86" s="3" t="s">
        <v>88</v>
      </c>
      <c r="E86" s="3" t="s">
        <v>102</v>
      </c>
      <c r="F86" s="2">
        <v>4.3489646524829055</v>
      </c>
      <c r="G86" s="2">
        <v>-25.922344047336729</v>
      </c>
      <c r="H86" s="2">
        <v>2.1182871583887088</v>
      </c>
      <c r="I86" s="2">
        <v>3.4010491713619113</v>
      </c>
      <c r="J86" s="31">
        <v>7.9959057627402901</v>
      </c>
      <c r="K86" s="31">
        <v>0.47668884187028854</v>
      </c>
      <c r="L86" s="31">
        <v>12.086602399734145</v>
      </c>
      <c r="M86" s="31">
        <v>1.0650619831481856</v>
      </c>
      <c r="N86" s="31">
        <v>0.34732980651000223</v>
      </c>
      <c r="O86" s="31">
        <v>10.730020165195832</v>
      </c>
      <c r="P86" s="31">
        <v>0.5856140554814715</v>
      </c>
      <c r="Q86" s="31">
        <v>8.5300971097419254</v>
      </c>
      <c r="R86" s="31">
        <v>14.283462281195254</v>
      </c>
      <c r="S86" s="31">
        <v>1.7344654400614659</v>
      </c>
      <c r="T86" s="31">
        <v>13.056329164835223</v>
      </c>
      <c r="U86" s="31">
        <v>11.899665163707802</v>
      </c>
      <c r="V86" s="31">
        <v>122.67723009936506</v>
      </c>
      <c r="W86" s="31">
        <v>3.804560615793199</v>
      </c>
      <c r="X86" s="31">
        <v>7.9462145313424291</v>
      </c>
      <c r="Y86" s="31">
        <v>2.265939733323032</v>
      </c>
      <c r="Z86" s="31">
        <v>1.5</v>
      </c>
      <c r="AA86" s="31">
        <v>3.2343999238499457</v>
      </c>
      <c r="AB86" s="31">
        <v>2.2952562663192628</v>
      </c>
      <c r="AC86" s="31">
        <v>9.3076933700766435</v>
      </c>
      <c r="AD86" s="31">
        <v>0.27609567534072399</v>
      </c>
      <c r="AE86" s="31">
        <v>2.7074292826679462</v>
      </c>
      <c r="AF86" s="31">
        <v>1.05052052505372</v>
      </c>
      <c r="AG86" s="31">
        <v>0.2090563237097248</v>
      </c>
      <c r="AH86" s="31">
        <v>4.0518686838052558</v>
      </c>
    </row>
    <row r="87" spans="1:34" x14ac:dyDescent="0.25">
      <c r="A87" s="3" t="s">
        <v>603</v>
      </c>
      <c r="B87" s="3" t="s">
        <v>108</v>
      </c>
      <c r="C87" s="3">
        <v>2020</v>
      </c>
      <c r="D87" s="3" t="s">
        <v>88</v>
      </c>
      <c r="E87" s="3" t="s">
        <v>102</v>
      </c>
      <c r="F87" s="2">
        <v>5.4090112160339539</v>
      </c>
      <c r="G87" s="2">
        <v>-27.157889894204455</v>
      </c>
      <c r="H87" s="2">
        <v>1.480760958484165</v>
      </c>
      <c r="I87" s="2">
        <v>2.7977473659971372</v>
      </c>
      <c r="J87" s="31">
        <v>5.7533889499807822</v>
      </c>
      <c r="K87" s="31">
        <v>0.61459148127864327</v>
      </c>
      <c r="L87" s="31">
        <v>2.0350566435855</v>
      </c>
      <c r="M87" s="31">
        <v>1.1636147333275437</v>
      </c>
      <c r="N87" s="31">
        <v>0.37854889218531018</v>
      </c>
      <c r="O87" s="31">
        <v>11.329324469852718</v>
      </c>
      <c r="P87" s="31">
        <v>0.91449047174092235</v>
      </c>
      <c r="Q87" s="31">
        <v>6.042381206634678</v>
      </c>
      <c r="R87" s="31">
        <v>9.0542060188168296</v>
      </c>
      <c r="S87" s="31">
        <v>1.6921275662124682</v>
      </c>
      <c r="T87" s="31">
        <v>9.9172166467200125</v>
      </c>
      <c r="U87" s="31">
        <v>6.0531212382911495</v>
      </c>
      <c r="V87" s="31">
        <v>69.935949983807575</v>
      </c>
      <c r="W87" s="31">
        <v>4.0306557502625227</v>
      </c>
      <c r="X87" s="31">
        <v>3.589047470809569</v>
      </c>
      <c r="Y87" s="31">
        <v>0.86035220162727122</v>
      </c>
      <c r="Z87" s="31">
        <v>0.83334635234158505</v>
      </c>
      <c r="AA87" s="31">
        <v>5.2763559278344774</v>
      </c>
      <c r="AB87" s="31">
        <v>3.0333764112286432</v>
      </c>
      <c r="AC87" s="31">
        <v>40.817091466456532</v>
      </c>
      <c r="AD87" s="31">
        <v>0.67413598772173788</v>
      </c>
      <c r="AE87" s="31">
        <v>5.7688501985473986</v>
      </c>
      <c r="AF87" s="31">
        <v>1.4396240733962933</v>
      </c>
      <c r="AG87" s="31">
        <v>3.9669356090857914E-2</v>
      </c>
      <c r="AH87" s="31">
        <v>27.001015546810571</v>
      </c>
    </row>
    <row r="88" spans="1:34" x14ac:dyDescent="0.25">
      <c r="A88" s="3" t="s">
        <v>603</v>
      </c>
      <c r="B88" s="3" t="s">
        <v>109</v>
      </c>
      <c r="C88" s="3">
        <v>2020</v>
      </c>
      <c r="D88" s="3" t="s">
        <v>88</v>
      </c>
      <c r="E88" s="3" t="s">
        <v>102</v>
      </c>
      <c r="F88" s="2">
        <v>4.2447071682505504</v>
      </c>
      <c r="G88" s="2">
        <v>-25.742174213166674</v>
      </c>
      <c r="H88" s="2">
        <v>1.0426756633697385</v>
      </c>
      <c r="I88" s="2">
        <v>2.8237871994379531</v>
      </c>
      <c r="J88" s="31">
        <v>5.9023004847082339</v>
      </c>
      <c r="K88" s="31">
        <v>0.55619628423365353</v>
      </c>
      <c r="L88" s="31">
        <v>7.1791813866935712</v>
      </c>
      <c r="M88" s="31">
        <v>1.1566551809703618</v>
      </c>
      <c r="N88" s="31">
        <v>0.46211363554810037</v>
      </c>
      <c r="O88" s="31">
        <v>9.9801165328146979</v>
      </c>
      <c r="P88" s="31">
        <v>0.65980085842843983</v>
      </c>
      <c r="Q88" s="31">
        <v>4.3804620257994404</v>
      </c>
      <c r="R88" s="31">
        <v>36.552820147745848</v>
      </c>
      <c r="S88" s="31">
        <v>2.0066698920885204</v>
      </c>
      <c r="T88" s="31">
        <v>9.6620925491308931</v>
      </c>
      <c r="U88" s="31">
        <v>8.6009923729328701</v>
      </c>
      <c r="V88" s="31">
        <v>138.84222125617549</v>
      </c>
      <c r="W88" s="31">
        <v>3.4907659864916258</v>
      </c>
      <c r="X88" s="31">
        <v>3.7561301549439214</v>
      </c>
      <c r="Y88" s="31">
        <v>7.6844963011281839</v>
      </c>
      <c r="Z88" s="31">
        <v>1.5</v>
      </c>
      <c r="AA88" s="31">
        <v>4.2779673366425737</v>
      </c>
      <c r="AB88" s="31">
        <v>0.92947266849769039</v>
      </c>
      <c r="AC88" s="31">
        <v>41.548887359188647</v>
      </c>
      <c r="AD88" s="31">
        <v>0.34682432404442748</v>
      </c>
      <c r="AE88" s="31">
        <v>16.410441626542433</v>
      </c>
      <c r="AF88" s="31">
        <v>0.5929851169771988</v>
      </c>
      <c r="AG88" s="31">
        <v>0.15</v>
      </c>
      <c r="AH88" s="31">
        <v>17.828984466723693</v>
      </c>
    </row>
    <row r="89" spans="1:34" x14ac:dyDescent="0.25">
      <c r="A89" s="3" t="s">
        <v>603</v>
      </c>
      <c r="B89" s="3" t="s">
        <v>110</v>
      </c>
      <c r="C89" s="3">
        <v>2020</v>
      </c>
      <c r="D89" s="3" t="s">
        <v>88</v>
      </c>
      <c r="E89" s="3" t="s">
        <v>102</v>
      </c>
      <c r="F89" s="2">
        <v>2.7028033123157926</v>
      </c>
      <c r="G89" s="2">
        <v>-26.053054260327098</v>
      </c>
      <c r="H89" s="2">
        <v>-1.8357501889310264</v>
      </c>
      <c r="I89" s="2">
        <v>3.9124894143724234</v>
      </c>
      <c r="J89" s="31">
        <v>1.6137558230328322</v>
      </c>
      <c r="K89" s="31">
        <v>0.41558369364406983</v>
      </c>
      <c r="L89" s="31">
        <v>1.2661215821936456</v>
      </c>
      <c r="M89" s="31">
        <v>1.0444668349248893</v>
      </c>
      <c r="N89" s="31">
        <v>0.27302524213774365</v>
      </c>
      <c r="O89" s="31">
        <v>9.0116611913574705</v>
      </c>
      <c r="P89" s="31">
        <v>0.53319052860089655</v>
      </c>
      <c r="Q89" s="31">
        <v>3.9653229599679012</v>
      </c>
      <c r="R89" s="31">
        <v>5.8014512979761879</v>
      </c>
      <c r="S89" s="31">
        <v>1.1038253755573726</v>
      </c>
      <c r="T89" s="31">
        <v>7.1450458995708388</v>
      </c>
      <c r="U89" s="31">
        <v>3.8792791800094819</v>
      </c>
      <c r="V89" s="31">
        <v>16.93018646867263</v>
      </c>
      <c r="W89" s="31">
        <v>3.9567017319844324</v>
      </c>
      <c r="X89" s="31">
        <v>2.2581777584270255</v>
      </c>
      <c r="Y89" s="31">
        <v>1.020763592581601</v>
      </c>
      <c r="Z89" s="31">
        <v>1.5</v>
      </c>
      <c r="AA89" s="31">
        <v>2.2510375279531014</v>
      </c>
      <c r="AB89" s="31">
        <v>0.30196444040783421</v>
      </c>
      <c r="AC89" s="31">
        <v>416.34196290640722</v>
      </c>
      <c r="AD89" s="31">
        <v>0.96199865448383248</v>
      </c>
      <c r="AE89" s="31">
        <v>1.5617931288633387</v>
      </c>
      <c r="AF89" s="31">
        <v>0.20978342135696307</v>
      </c>
      <c r="AG89" s="31">
        <v>0.32840370077330155</v>
      </c>
      <c r="AH89" s="31">
        <v>5</v>
      </c>
    </row>
    <row r="90" spans="1:34" x14ac:dyDescent="0.25">
      <c r="A90" s="3" t="s">
        <v>603</v>
      </c>
      <c r="B90" s="3" t="s">
        <v>111</v>
      </c>
      <c r="C90" s="3">
        <v>2020</v>
      </c>
      <c r="D90" s="3" t="s">
        <v>88</v>
      </c>
      <c r="E90" s="3" t="s">
        <v>102</v>
      </c>
      <c r="F90" s="2">
        <v>2.7582355978406512</v>
      </c>
      <c r="G90" s="2">
        <v>-25.933374689176564</v>
      </c>
      <c r="H90" s="2">
        <v>2.7482572284218616</v>
      </c>
      <c r="I90" s="2">
        <v>4.237942632089811</v>
      </c>
      <c r="J90" s="31">
        <v>2.8782516022527647</v>
      </c>
      <c r="K90" s="31">
        <v>0.74768329458900651</v>
      </c>
      <c r="L90" s="31">
        <v>3.8293175777612984</v>
      </c>
      <c r="M90" s="31">
        <v>1.0388599357912376</v>
      </c>
      <c r="N90" s="31">
        <v>0.38899951313546527</v>
      </c>
      <c r="O90" s="31">
        <v>10.767036274975553</v>
      </c>
      <c r="P90" s="31">
        <v>0.83028524840971085</v>
      </c>
      <c r="Q90" s="31">
        <v>1.75</v>
      </c>
      <c r="R90" s="31">
        <v>5.3169923845947693</v>
      </c>
      <c r="S90" s="31">
        <v>2.2975170306315609</v>
      </c>
      <c r="T90" s="31">
        <v>11.625356890980866</v>
      </c>
      <c r="U90" s="31">
        <v>8.7829293886043516</v>
      </c>
      <c r="V90" s="31">
        <v>93.899703294466121</v>
      </c>
      <c r="W90" s="31">
        <v>3.1071300495556344</v>
      </c>
      <c r="X90" s="31">
        <v>4.6757158456165335</v>
      </c>
      <c r="Y90" s="31">
        <v>2.4053168106402159</v>
      </c>
      <c r="Z90" s="31">
        <v>1.5</v>
      </c>
      <c r="AA90" s="31">
        <v>2.6164321489581956</v>
      </c>
      <c r="AB90" s="31">
        <v>3.9216214330064125</v>
      </c>
      <c r="AC90" s="31">
        <v>16.306592846750338</v>
      </c>
      <c r="AD90" s="31">
        <v>0.125</v>
      </c>
      <c r="AE90" s="31">
        <v>3.423163413785733</v>
      </c>
      <c r="AF90" s="31">
        <v>1.2436399665078246</v>
      </c>
      <c r="AG90" s="31">
        <v>4.1865886121967892E-2</v>
      </c>
      <c r="AH90" s="31">
        <v>5</v>
      </c>
    </row>
    <row r="91" spans="1:34" x14ac:dyDescent="0.25">
      <c r="A91" s="3" t="s">
        <v>603</v>
      </c>
      <c r="B91" s="3" t="s">
        <v>112</v>
      </c>
      <c r="C91" s="3">
        <v>2019</v>
      </c>
      <c r="D91" s="3" t="s">
        <v>88</v>
      </c>
      <c r="E91" s="3" t="s">
        <v>113</v>
      </c>
      <c r="F91" s="2">
        <v>5.8274528192371315</v>
      </c>
      <c r="G91" s="2">
        <v>-26.501531320897556</v>
      </c>
      <c r="H91" s="2">
        <v>3.3988359570630897</v>
      </c>
      <c r="I91" s="2">
        <v>6.4223136217046077</v>
      </c>
      <c r="J91" s="31">
        <v>4.67</v>
      </c>
      <c r="K91" s="31">
        <v>0.439</v>
      </c>
      <c r="L91" s="31">
        <v>3.31</v>
      </c>
      <c r="M91" s="31">
        <v>0.89100000000000001</v>
      </c>
      <c r="N91" s="31">
        <v>0.31</v>
      </c>
      <c r="O91" s="31">
        <v>7.97</v>
      </c>
      <c r="P91" s="31">
        <v>0.50900000000000001</v>
      </c>
      <c r="Q91" s="31">
        <v>7.88</v>
      </c>
      <c r="R91" s="31">
        <v>24.8</v>
      </c>
      <c r="S91" s="31">
        <v>2.2200000000000002</v>
      </c>
      <c r="T91" s="31">
        <v>5.76</v>
      </c>
      <c r="U91" s="31">
        <v>4.54</v>
      </c>
      <c r="V91" s="31">
        <v>21.1</v>
      </c>
      <c r="W91" s="31">
        <v>2.7</v>
      </c>
      <c r="X91" s="31">
        <v>3.76</v>
      </c>
      <c r="Y91" s="31">
        <v>4.0199999999999996</v>
      </c>
      <c r="Z91" s="31">
        <v>10.7</v>
      </c>
      <c r="AA91" s="31">
        <v>1.63</v>
      </c>
      <c r="AB91" s="31">
        <v>2.87</v>
      </c>
      <c r="AC91" s="31">
        <v>111</v>
      </c>
      <c r="AD91" s="31">
        <v>2.4300000000000002</v>
      </c>
      <c r="AE91" s="31">
        <v>6.27</v>
      </c>
      <c r="AF91" s="31">
        <v>0.36099999999999999</v>
      </c>
      <c r="AG91" s="31">
        <v>0.36099999999999999</v>
      </c>
      <c r="AH91" s="31">
        <v>0.628</v>
      </c>
    </row>
    <row r="92" spans="1:34" x14ac:dyDescent="0.25">
      <c r="A92" s="3" t="s">
        <v>603</v>
      </c>
      <c r="B92" s="3" t="s">
        <v>114</v>
      </c>
      <c r="C92" s="3">
        <v>2019</v>
      </c>
      <c r="D92" s="3" t="s">
        <v>88</v>
      </c>
      <c r="E92" s="3" t="s">
        <v>113</v>
      </c>
      <c r="F92" s="2">
        <v>9.7057167398073059</v>
      </c>
      <c r="G92" s="2">
        <v>-26.620882984201558</v>
      </c>
      <c r="H92" s="2">
        <v>2.9221369743947356</v>
      </c>
      <c r="I92" s="2">
        <v>5.266233477241153</v>
      </c>
      <c r="J92" s="31">
        <v>3.06</v>
      </c>
      <c r="K92" s="31">
        <v>0.57799999999999996</v>
      </c>
      <c r="L92" s="31">
        <v>3.94</v>
      </c>
      <c r="M92" s="31">
        <v>1.1499999999999999</v>
      </c>
      <c r="N92" s="31">
        <v>0.379</v>
      </c>
      <c r="O92" s="31">
        <v>13.5</v>
      </c>
      <c r="P92" s="31">
        <v>0.39900000000000002</v>
      </c>
      <c r="Q92" s="31">
        <v>17.899999999999999</v>
      </c>
      <c r="R92" s="31">
        <v>41.9</v>
      </c>
      <c r="S92" s="31">
        <v>5.88</v>
      </c>
      <c r="T92" s="31">
        <v>9.4600000000000009</v>
      </c>
      <c r="U92" s="31">
        <v>20.5</v>
      </c>
      <c r="V92" s="31">
        <v>64.599999999999994</v>
      </c>
      <c r="W92" s="31">
        <v>2.25</v>
      </c>
      <c r="X92" s="31">
        <v>3.69</v>
      </c>
      <c r="Y92" s="31">
        <v>11.6</v>
      </c>
      <c r="Z92" s="31">
        <v>0.36599999999999999</v>
      </c>
      <c r="AA92" s="31">
        <v>6.41</v>
      </c>
      <c r="AB92" s="31">
        <v>3.23</v>
      </c>
      <c r="AC92" s="31">
        <v>18.399999999999999</v>
      </c>
      <c r="AD92" s="31">
        <v>0.38900000000000001</v>
      </c>
      <c r="AE92" s="31">
        <v>8.43</v>
      </c>
      <c r="AF92" s="31">
        <v>2.59</v>
      </c>
      <c r="AG92" s="31">
        <v>0.377</v>
      </c>
      <c r="AH92" s="31">
        <v>2.27</v>
      </c>
    </row>
    <row r="93" spans="1:34" x14ac:dyDescent="0.25">
      <c r="A93" s="3" t="s">
        <v>603</v>
      </c>
      <c r="B93" s="3" t="s">
        <v>115</v>
      </c>
      <c r="C93" s="3">
        <v>2019</v>
      </c>
      <c r="D93" s="3" t="s">
        <v>88</v>
      </c>
      <c r="E93" s="3" t="s">
        <v>113</v>
      </c>
      <c r="F93" s="2">
        <v>9.8233128422431619</v>
      </c>
      <c r="G93" s="2">
        <v>-26.051075781253171</v>
      </c>
      <c r="H93" s="2">
        <v>2.8024960652966286</v>
      </c>
      <c r="I93" s="2">
        <v>7.0185078881010483</v>
      </c>
      <c r="J93" s="31">
        <v>2.13</v>
      </c>
      <c r="K93" s="31">
        <v>0.56200000000000006</v>
      </c>
      <c r="L93" s="31">
        <v>24.7</v>
      </c>
      <c r="M93" s="31">
        <v>1.0900000000000001</v>
      </c>
      <c r="N93" s="31">
        <v>0.36399999999999999</v>
      </c>
      <c r="O93" s="31">
        <v>12</v>
      </c>
      <c r="P93" s="31">
        <v>0.36699999999999999</v>
      </c>
      <c r="Q93" s="31">
        <v>1.5</v>
      </c>
      <c r="R93" s="31">
        <v>5</v>
      </c>
      <c r="S93" s="31">
        <v>4.04</v>
      </c>
      <c r="T93" s="31">
        <v>9.6300000000000008</v>
      </c>
      <c r="U93" s="31">
        <v>13.6</v>
      </c>
      <c r="V93" s="31">
        <v>12.5</v>
      </c>
      <c r="W93" s="31">
        <v>2.65</v>
      </c>
      <c r="X93" s="31">
        <v>3.25</v>
      </c>
      <c r="Y93" s="31">
        <v>14.2</v>
      </c>
      <c r="Z93" s="31">
        <v>4.37</v>
      </c>
      <c r="AA93" s="31">
        <v>7.95</v>
      </c>
      <c r="AB93" s="31">
        <v>2.31</v>
      </c>
      <c r="AC93" s="31">
        <v>38.6</v>
      </c>
      <c r="AD93" s="31">
        <v>3.72</v>
      </c>
      <c r="AE93" s="31">
        <v>18.100000000000001</v>
      </c>
      <c r="AF93" s="31">
        <v>1.94</v>
      </c>
      <c r="AG93" s="31">
        <v>0.3</v>
      </c>
      <c r="AH93" s="31">
        <v>11.3</v>
      </c>
    </row>
    <row r="94" spans="1:34" x14ac:dyDescent="0.25">
      <c r="A94" s="3" t="s">
        <v>603</v>
      </c>
      <c r="B94" s="3" t="s">
        <v>116</v>
      </c>
      <c r="C94" s="3">
        <v>2019</v>
      </c>
      <c r="D94" s="3" t="s">
        <v>88</v>
      </c>
      <c r="E94" s="3" t="s">
        <v>113</v>
      </c>
      <c r="F94" s="2">
        <v>11.209720224312486</v>
      </c>
      <c r="G94" s="2">
        <v>-26.676083512816323</v>
      </c>
      <c r="H94" s="2">
        <v>2.7897884676499642</v>
      </c>
      <c r="I94" s="2">
        <v>5.2199663086504513</v>
      </c>
      <c r="J94" s="31">
        <v>7.78</v>
      </c>
      <c r="K94" s="31">
        <v>0.996</v>
      </c>
      <c r="L94" s="31">
        <v>26.2</v>
      </c>
      <c r="M94" s="31">
        <v>1.44</v>
      </c>
      <c r="N94" s="31">
        <v>0.56799999999999995</v>
      </c>
      <c r="O94" s="31">
        <v>17.3</v>
      </c>
      <c r="P94" s="31">
        <v>0.65800000000000003</v>
      </c>
      <c r="Q94" s="31">
        <v>20.399999999999999</v>
      </c>
      <c r="R94" s="31">
        <v>51.6</v>
      </c>
      <c r="S94" s="31">
        <v>8.82</v>
      </c>
      <c r="T94" s="31">
        <v>21.4</v>
      </c>
      <c r="U94" s="31">
        <v>78.099999999999994</v>
      </c>
      <c r="V94" s="31">
        <v>122</v>
      </c>
      <c r="W94" s="31">
        <v>5.09</v>
      </c>
      <c r="X94" s="31">
        <v>5.81</v>
      </c>
      <c r="Y94" s="31">
        <v>11</v>
      </c>
      <c r="Z94" s="31">
        <v>2.5</v>
      </c>
      <c r="AA94" s="31">
        <v>5.1100000000000003</v>
      </c>
      <c r="AB94" s="31">
        <v>4.96</v>
      </c>
      <c r="AC94" s="31">
        <v>13.4</v>
      </c>
      <c r="AD94" s="31">
        <v>0.63400000000000001</v>
      </c>
      <c r="AE94" s="31">
        <v>7.12</v>
      </c>
      <c r="AF94" s="31">
        <v>5.38</v>
      </c>
      <c r="AG94" s="31">
        <v>0.505</v>
      </c>
      <c r="AH94" s="31">
        <v>3.48</v>
      </c>
    </row>
    <row r="95" spans="1:34" x14ac:dyDescent="0.25">
      <c r="A95" s="3" t="s">
        <v>603</v>
      </c>
      <c r="B95" s="3" t="s">
        <v>117</v>
      </c>
      <c r="C95" s="3">
        <v>2020</v>
      </c>
      <c r="D95" s="3" t="s">
        <v>88</v>
      </c>
      <c r="E95" s="3" t="s">
        <v>118</v>
      </c>
      <c r="F95" s="2">
        <v>0.72956097918879814</v>
      </c>
      <c r="G95" s="2">
        <v>-26.846822410431287</v>
      </c>
      <c r="H95" s="2">
        <v>3.4980990587928091</v>
      </c>
      <c r="I95" s="2">
        <v>3.0751861482125649</v>
      </c>
      <c r="J95" s="31">
        <v>2.6848920540918861</v>
      </c>
      <c r="K95" s="31">
        <v>0.53210072157673483</v>
      </c>
      <c r="L95" s="31">
        <v>5.1208009981360414</v>
      </c>
      <c r="M95" s="31">
        <v>1.1680942144664013</v>
      </c>
      <c r="N95" s="31">
        <v>0.37136528948459424</v>
      </c>
      <c r="O95" s="31">
        <v>8.3105396589716882</v>
      </c>
      <c r="P95" s="31">
        <v>0.75159351967756405</v>
      </c>
      <c r="Q95" s="31">
        <v>13.311039059288587</v>
      </c>
      <c r="R95" s="31">
        <v>0.21931486891622934</v>
      </c>
      <c r="S95" s="31">
        <v>2.3097188019876627</v>
      </c>
      <c r="T95" s="31">
        <v>13.802505297235324</v>
      </c>
      <c r="U95" s="31">
        <v>4.1476023788400393</v>
      </c>
      <c r="V95" s="31">
        <v>69.038942375791819</v>
      </c>
      <c r="W95" s="31">
        <v>5.3799176668371169</v>
      </c>
      <c r="X95" s="31">
        <v>2.497191961637717</v>
      </c>
      <c r="Y95" s="31">
        <v>2.0975787589250094</v>
      </c>
      <c r="Z95" s="31">
        <v>3.5452337381852366</v>
      </c>
      <c r="AA95" s="31">
        <v>8.4670131093566496</v>
      </c>
      <c r="AB95" s="31">
        <v>1.6758079234907166</v>
      </c>
      <c r="AC95" s="31">
        <v>88.111526307398606</v>
      </c>
      <c r="AD95" s="31">
        <v>0.24694757611244089</v>
      </c>
      <c r="AE95" s="31">
        <v>16.032751903707545</v>
      </c>
      <c r="AF95" s="31">
        <v>0.85829792145226724</v>
      </c>
      <c r="AG95" s="31">
        <v>3.4460808220867096</v>
      </c>
      <c r="AH95" s="31">
        <v>5.3658620299883504</v>
      </c>
    </row>
    <row r="96" spans="1:34" x14ac:dyDescent="0.25">
      <c r="A96" s="3" t="s">
        <v>603</v>
      </c>
      <c r="B96" s="3" t="s">
        <v>119</v>
      </c>
      <c r="C96" s="3">
        <v>2019</v>
      </c>
      <c r="D96" s="3" t="s">
        <v>88</v>
      </c>
      <c r="E96" s="3" t="s">
        <v>120</v>
      </c>
      <c r="F96" s="2">
        <v>6.81693173862406</v>
      </c>
      <c r="G96" s="2">
        <v>-25.204769453529394</v>
      </c>
      <c r="H96" s="2">
        <v>1.5964412273931012</v>
      </c>
      <c r="I96" s="2">
        <v>3.1314590963801301</v>
      </c>
      <c r="J96" s="31">
        <v>3.2869940010776117</v>
      </c>
      <c r="K96" s="31">
        <v>0.66657609836139597</v>
      </c>
      <c r="L96" s="31">
        <v>4.6318907198622759</v>
      </c>
      <c r="M96" s="31">
        <v>1.1567663511093347</v>
      </c>
      <c r="N96" s="31">
        <v>0.34422381750538678</v>
      </c>
      <c r="O96" s="31">
        <v>10.907130248197502</v>
      </c>
      <c r="P96" s="31">
        <v>0.679388307999642</v>
      </c>
      <c r="Q96" s="31">
        <v>2.3320600759201677</v>
      </c>
      <c r="R96" s="31">
        <v>16.049155179423344</v>
      </c>
      <c r="S96" s="31">
        <v>6.6347189701078042</v>
      </c>
      <c r="T96" s="31">
        <v>9.8957076709191174</v>
      </c>
      <c r="U96" s="31">
        <v>26.336449668603091</v>
      </c>
      <c r="V96" s="31">
        <v>108.22105785169127</v>
      </c>
      <c r="W96" s="31">
        <v>3.2085127524135775</v>
      </c>
      <c r="X96" s="31">
        <v>4.3383380524601574</v>
      </c>
      <c r="Y96" s="31">
        <v>12.398309972614442</v>
      </c>
      <c r="Z96" s="31">
        <v>2.5</v>
      </c>
      <c r="AA96" s="31">
        <v>4.9641041637226273</v>
      </c>
      <c r="AB96" s="31">
        <v>1.7818985276159234</v>
      </c>
      <c r="AC96" s="31">
        <v>22.1684402640036</v>
      </c>
      <c r="AD96" s="31">
        <v>4.606021766443515</v>
      </c>
      <c r="AE96" s="31">
        <v>9.6628939247332237</v>
      </c>
      <c r="AF96" s="31">
        <v>0.5</v>
      </c>
      <c r="AG96" s="31">
        <v>0.5</v>
      </c>
      <c r="AH96" s="31">
        <v>3.2480132320749857</v>
      </c>
    </row>
    <row r="97" spans="1:34" x14ac:dyDescent="0.25">
      <c r="A97" s="3" t="s">
        <v>603</v>
      </c>
      <c r="B97" s="3" t="s">
        <v>121</v>
      </c>
      <c r="C97" s="3">
        <v>2019</v>
      </c>
      <c r="D97" s="3" t="s">
        <v>122</v>
      </c>
      <c r="E97" s="3" t="s">
        <v>33</v>
      </c>
      <c r="F97" s="2">
        <v>-3.0728586177032091</v>
      </c>
      <c r="G97" s="2">
        <v>-26.580199197983699</v>
      </c>
      <c r="H97" s="2">
        <v>1.5545560080741436</v>
      </c>
      <c r="I97" s="2">
        <v>3.512718363291929</v>
      </c>
      <c r="J97" s="31">
        <v>6.7100000000000007E-2</v>
      </c>
      <c r="K97" s="31">
        <v>0.67200000000000004</v>
      </c>
      <c r="L97" s="31">
        <v>3.86</v>
      </c>
      <c r="M97" s="31">
        <v>1.17</v>
      </c>
      <c r="N97" s="31">
        <v>0.46700000000000003</v>
      </c>
      <c r="O97" s="31">
        <v>10.8</v>
      </c>
      <c r="P97" s="31">
        <v>0.45400000000000001</v>
      </c>
      <c r="Q97" s="31">
        <v>3.32</v>
      </c>
      <c r="R97" s="31">
        <v>28.1</v>
      </c>
      <c r="S97" s="31">
        <v>2.3199999999999998</v>
      </c>
      <c r="T97" s="31">
        <v>11.6</v>
      </c>
      <c r="U97" s="31">
        <v>11.7</v>
      </c>
      <c r="V97" s="31">
        <v>166</v>
      </c>
      <c r="W97" s="31">
        <v>3.4</v>
      </c>
      <c r="X97" s="31">
        <v>4.38</v>
      </c>
      <c r="Y97" s="31">
        <v>0.746</v>
      </c>
      <c r="Z97" s="31">
        <v>6.89</v>
      </c>
      <c r="AA97" s="31">
        <v>2.1800000000000002</v>
      </c>
      <c r="AB97" s="31">
        <v>4.16</v>
      </c>
      <c r="AC97" s="31">
        <v>94</v>
      </c>
      <c r="AD97" s="31">
        <v>0.54800000000000004</v>
      </c>
      <c r="AE97" s="31">
        <v>3.97</v>
      </c>
      <c r="AF97" s="31">
        <v>1.05</v>
      </c>
      <c r="AG97" s="31">
        <v>1.84</v>
      </c>
      <c r="AH97" s="31">
        <v>1.1299999999999999</v>
      </c>
    </row>
    <row r="98" spans="1:34" x14ac:dyDescent="0.25">
      <c r="A98" s="3" t="s">
        <v>603</v>
      </c>
      <c r="B98" s="3" t="s">
        <v>123</v>
      </c>
      <c r="C98" s="3">
        <v>2019</v>
      </c>
      <c r="D98" s="3" t="s">
        <v>122</v>
      </c>
      <c r="E98" s="3" t="s">
        <v>33</v>
      </c>
      <c r="F98" s="2">
        <v>8.2349594248553259E-2</v>
      </c>
      <c r="G98" s="2">
        <v>-25.954353305871578</v>
      </c>
      <c r="H98" s="2">
        <v>3.6534590398388986</v>
      </c>
      <c r="I98" s="2">
        <v>3.5978776086064927</v>
      </c>
      <c r="J98" s="31">
        <v>3.48</v>
      </c>
      <c r="K98" s="31">
        <v>0.68700000000000006</v>
      </c>
      <c r="L98" s="31">
        <v>8.8000000000000007</v>
      </c>
      <c r="M98" s="31">
        <v>1.24</v>
      </c>
      <c r="N98" s="31">
        <v>0.48</v>
      </c>
      <c r="O98" s="31">
        <v>11.3</v>
      </c>
      <c r="P98" s="31">
        <v>0.76900000000000002</v>
      </c>
      <c r="Q98" s="31">
        <v>15.9</v>
      </c>
      <c r="R98" s="31">
        <v>62.7</v>
      </c>
      <c r="S98" s="31">
        <v>3.26</v>
      </c>
      <c r="T98" s="31">
        <v>11.3</v>
      </c>
      <c r="U98" s="31">
        <v>11.2</v>
      </c>
      <c r="V98" s="31">
        <v>105</v>
      </c>
      <c r="W98" s="31">
        <v>3.13</v>
      </c>
      <c r="X98" s="31">
        <v>6.92</v>
      </c>
      <c r="Y98" s="31">
        <v>6.8</v>
      </c>
      <c r="Z98" s="31">
        <v>6.02</v>
      </c>
      <c r="AA98" s="31">
        <v>1.47</v>
      </c>
      <c r="AB98" s="31">
        <v>1.46</v>
      </c>
      <c r="AC98" s="31">
        <v>39.299999999999997</v>
      </c>
      <c r="AD98" s="31">
        <v>0.30599999999999999</v>
      </c>
      <c r="AE98" s="31">
        <v>1.96</v>
      </c>
      <c r="AF98" s="31">
        <v>0.63</v>
      </c>
      <c r="AG98" s="31">
        <v>0.53200000000000003</v>
      </c>
      <c r="AH98" s="31">
        <v>7.01</v>
      </c>
    </row>
    <row r="99" spans="1:34" x14ac:dyDescent="0.25">
      <c r="A99" s="3" t="s">
        <v>603</v>
      </c>
      <c r="B99" s="3" t="s">
        <v>124</v>
      </c>
      <c r="C99" s="3">
        <v>2019</v>
      </c>
      <c r="D99" s="3" t="s">
        <v>122</v>
      </c>
      <c r="E99" s="3" t="s">
        <v>33</v>
      </c>
      <c r="F99" s="2">
        <v>-0.20093648335506664</v>
      </c>
      <c r="G99" s="2">
        <v>-26.609476032867985</v>
      </c>
      <c r="H99" s="2">
        <v>1.8722310465310021</v>
      </c>
      <c r="I99" s="2">
        <v>6.0304279472159097</v>
      </c>
      <c r="J99" s="31">
        <v>3.85</v>
      </c>
      <c r="K99" s="31">
        <v>0.59399999999999997</v>
      </c>
      <c r="L99" s="31">
        <v>24.6</v>
      </c>
      <c r="M99" s="31">
        <v>1.1499999999999999</v>
      </c>
      <c r="N99" s="31">
        <v>0.46600000000000003</v>
      </c>
      <c r="O99" s="31">
        <v>11.2</v>
      </c>
      <c r="P99" s="31">
        <v>0.56299999999999994</v>
      </c>
      <c r="Q99" s="31">
        <v>1.5</v>
      </c>
      <c r="R99" s="31">
        <v>13.8</v>
      </c>
      <c r="S99" s="31">
        <v>2.0299999999999998</v>
      </c>
      <c r="T99" s="31">
        <v>13.5</v>
      </c>
      <c r="U99" s="31">
        <v>8.85</v>
      </c>
      <c r="V99" s="31">
        <v>67.900000000000006</v>
      </c>
      <c r="W99" s="31">
        <v>4.4400000000000004</v>
      </c>
      <c r="X99" s="31">
        <v>5.19</v>
      </c>
      <c r="Y99" s="31">
        <v>14.6</v>
      </c>
      <c r="Z99" s="31">
        <v>9.92</v>
      </c>
      <c r="AA99" s="31">
        <v>2.37</v>
      </c>
      <c r="AB99" s="31">
        <v>1.77</v>
      </c>
      <c r="AC99" s="31">
        <v>33.1</v>
      </c>
      <c r="AD99" s="31">
        <v>1.1299999999999999</v>
      </c>
      <c r="AE99" s="31">
        <v>5.22</v>
      </c>
      <c r="AF99" s="31">
        <v>0.438</v>
      </c>
      <c r="AG99" s="31">
        <v>0.26300000000000001</v>
      </c>
      <c r="AH99" s="31">
        <v>10.1</v>
      </c>
    </row>
    <row r="100" spans="1:34" x14ac:dyDescent="0.25">
      <c r="A100" s="3" t="s">
        <v>603</v>
      </c>
      <c r="B100" s="3" t="s">
        <v>125</v>
      </c>
      <c r="C100" s="3">
        <v>2019</v>
      </c>
      <c r="D100" s="3" t="s">
        <v>122</v>
      </c>
      <c r="E100" s="3" t="s">
        <v>33</v>
      </c>
      <c r="F100" s="2">
        <v>7.3504839413590473</v>
      </c>
      <c r="G100" s="2">
        <v>-25.863313260159632</v>
      </c>
      <c r="H100" s="2">
        <v>0.47605158836509204</v>
      </c>
      <c r="I100" s="2">
        <v>3.338112503810009</v>
      </c>
      <c r="J100" s="31">
        <v>2.77</v>
      </c>
      <c r="K100" s="31">
        <v>0.46899999999999997</v>
      </c>
      <c r="L100" s="31">
        <v>0.23499999999999999</v>
      </c>
      <c r="M100" s="31">
        <v>0.94799999999999995</v>
      </c>
      <c r="N100" s="31">
        <v>0.26</v>
      </c>
      <c r="O100" s="31">
        <v>9.9600000000000009</v>
      </c>
      <c r="P100" s="31">
        <v>0.42799999999999999</v>
      </c>
      <c r="Q100" s="31">
        <v>7.27</v>
      </c>
      <c r="R100" s="31">
        <v>11.6</v>
      </c>
      <c r="S100" s="31">
        <v>1.29</v>
      </c>
      <c r="T100" s="31">
        <v>6.71</v>
      </c>
      <c r="U100" s="31">
        <v>5.07</v>
      </c>
      <c r="V100" s="31">
        <v>50</v>
      </c>
      <c r="W100" s="31">
        <v>3.42</v>
      </c>
      <c r="X100" s="31">
        <v>2.59</v>
      </c>
      <c r="Y100" s="31">
        <v>0.45</v>
      </c>
      <c r="Z100" s="31">
        <v>0.88</v>
      </c>
      <c r="AA100" s="31">
        <v>3.33</v>
      </c>
      <c r="AB100" s="31">
        <v>1.2</v>
      </c>
      <c r="AC100" s="31">
        <v>23.2</v>
      </c>
      <c r="AD100" s="31">
        <v>0.2</v>
      </c>
      <c r="AE100" s="31">
        <v>2.56</v>
      </c>
      <c r="AF100" s="31">
        <v>0.40200000000000002</v>
      </c>
      <c r="AG100" s="31">
        <v>0.21</v>
      </c>
      <c r="AH100" s="31">
        <v>1.08</v>
      </c>
    </row>
    <row r="101" spans="1:34" x14ac:dyDescent="0.25">
      <c r="A101" s="3" t="s">
        <v>603</v>
      </c>
      <c r="B101" s="3" t="s">
        <v>126</v>
      </c>
      <c r="C101" s="3">
        <v>2019</v>
      </c>
      <c r="D101" s="3" t="s">
        <v>122</v>
      </c>
      <c r="E101" s="3" t="s">
        <v>33</v>
      </c>
      <c r="F101" s="2">
        <v>6.3570570064895513</v>
      </c>
      <c r="G101" s="2">
        <v>-27.476435148301618</v>
      </c>
      <c r="H101" s="2">
        <v>4.6592775816304997</v>
      </c>
      <c r="I101" s="2">
        <v>3.8330861752663252</v>
      </c>
      <c r="J101" s="31">
        <v>0.32700000000000001</v>
      </c>
      <c r="K101" s="31">
        <v>0.40699999999999997</v>
      </c>
      <c r="L101" s="31">
        <v>0.38200000000000001</v>
      </c>
      <c r="M101" s="31">
        <v>1.03</v>
      </c>
      <c r="N101" s="31">
        <v>0.27400000000000002</v>
      </c>
      <c r="O101" s="31">
        <v>9.74</v>
      </c>
      <c r="P101" s="31">
        <v>0.33800000000000002</v>
      </c>
      <c r="Q101" s="31">
        <v>4.82</v>
      </c>
      <c r="R101" s="31">
        <v>2.64</v>
      </c>
      <c r="S101" s="31">
        <v>1.99</v>
      </c>
      <c r="T101" s="31">
        <v>7.3</v>
      </c>
      <c r="U101" s="31">
        <v>1.75</v>
      </c>
      <c r="V101" s="31">
        <v>97.6</v>
      </c>
      <c r="W101" s="31">
        <v>2.92</v>
      </c>
      <c r="X101" s="31">
        <v>1.83</v>
      </c>
      <c r="Y101" s="31">
        <v>2.5</v>
      </c>
      <c r="Z101" s="31">
        <v>4.6399999999999997</v>
      </c>
      <c r="AA101" s="31">
        <v>22.9</v>
      </c>
      <c r="AB101" s="31">
        <v>1.94</v>
      </c>
      <c r="AC101" s="31">
        <v>12.7</v>
      </c>
      <c r="AD101" s="31">
        <v>0.6</v>
      </c>
      <c r="AE101" s="31">
        <v>35.799999999999997</v>
      </c>
      <c r="AF101" s="31">
        <v>0.17899999999999999</v>
      </c>
      <c r="AG101" s="31">
        <v>0.32700000000000001</v>
      </c>
      <c r="AH101" s="31">
        <v>7.5</v>
      </c>
    </row>
    <row r="102" spans="1:34" x14ac:dyDescent="0.25">
      <c r="A102" s="3" t="s">
        <v>603</v>
      </c>
      <c r="B102" s="3" t="s">
        <v>127</v>
      </c>
      <c r="C102" s="3">
        <v>2019</v>
      </c>
      <c r="D102" s="3" t="s">
        <v>122</v>
      </c>
      <c r="E102" s="3" t="s">
        <v>33</v>
      </c>
      <c r="F102" s="2">
        <v>7.6673685739564981</v>
      </c>
      <c r="G102" s="2">
        <v>-27.224109306281971</v>
      </c>
      <c r="H102" s="2">
        <v>4.2751476472330578</v>
      </c>
      <c r="I102" s="2">
        <v>2.776810480167049</v>
      </c>
      <c r="J102" s="31">
        <v>4.42</v>
      </c>
      <c r="K102" s="31">
        <v>0.58299999999999996</v>
      </c>
      <c r="L102" s="31">
        <v>1.29</v>
      </c>
      <c r="M102" s="31">
        <v>0.93400000000000005</v>
      </c>
      <c r="N102" s="31">
        <v>0.309</v>
      </c>
      <c r="O102" s="31">
        <v>9.9600000000000009</v>
      </c>
      <c r="P102" s="31">
        <v>0.75700000000000001</v>
      </c>
      <c r="Q102" s="31">
        <v>4.46</v>
      </c>
      <c r="R102" s="31">
        <v>8.61</v>
      </c>
      <c r="S102" s="31">
        <v>8.92</v>
      </c>
      <c r="T102" s="31">
        <v>8.09</v>
      </c>
      <c r="U102" s="31">
        <v>21.1</v>
      </c>
      <c r="V102" s="31">
        <v>161</v>
      </c>
      <c r="W102" s="31">
        <v>3.09</v>
      </c>
      <c r="X102" s="31">
        <v>4.24</v>
      </c>
      <c r="Y102" s="31">
        <v>7.6399999999999996E-2</v>
      </c>
      <c r="Z102" s="31">
        <v>5.89</v>
      </c>
      <c r="AA102" s="31">
        <v>2.35</v>
      </c>
      <c r="AB102" s="31">
        <v>1.68</v>
      </c>
      <c r="AC102" s="31">
        <v>15.3</v>
      </c>
      <c r="AD102" s="31">
        <v>0.42499999999999999</v>
      </c>
      <c r="AE102" s="31">
        <v>2.5499999999999998</v>
      </c>
      <c r="AF102" s="31">
        <v>0.59599999999999997</v>
      </c>
      <c r="AG102" s="31">
        <v>0.47299999999999998</v>
      </c>
      <c r="AH102" s="31">
        <v>7.5</v>
      </c>
    </row>
    <row r="103" spans="1:34" x14ac:dyDescent="0.25">
      <c r="A103" s="3" t="s">
        <v>603</v>
      </c>
      <c r="B103" s="3" t="s">
        <v>128</v>
      </c>
      <c r="C103" s="3">
        <v>2019</v>
      </c>
      <c r="D103" s="3" t="s">
        <v>122</v>
      </c>
      <c r="E103" s="3" t="s">
        <v>33</v>
      </c>
      <c r="F103" s="2">
        <v>6.3638599701330243</v>
      </c>
      <c r="G103" s="2">
        <v>-27.262857932542136</v>
      </c>
      <c r="H103" s="2">
        <v>1.6775178797378938</v>
      </c>
      <c r="I103" s="2">
        <v>5.0755733526731843</v>
      </c>
      <c r="J103" s="31">
        <v>5.36</v>
      </c>
      <c r="K103" s="31">
        <v>0.60199999999999998</v>
      </c>
      <c r="L103" s="31">
        <v>1.5</v>
      </c>
      <c r="M103" s="31">
        <v>0.89900000000000002</v>
      </c>
      <c r="N103" s="31">
        <v>0.379</v>
      </c>
      <c r="O103" s="31">
        <v>10.199999999999999</v>
      </c>
      <c r="P103" s="31">
        <v>0.68799999999999994</v>
      </c>
      <c r="Q103" s="31">
        <v>6.68</v>
      </c>
      <c r="R103" s="31">
        <v>16.7</v>
      </c>
      <c r="S103" s="31">
        <v>4.59</v>
      </c>
      <c r="T103" s="31">
        <v>8.1999999999999993</v>
      </c>
      <c r="U103" s="31">
        <v>11.9</v>
      </c>
      <c r="V103" s="31">
        <v>86.3</v>
      </c>
      <c r="W103" s="31">
        <v>2.78</v>
      </c>
      <c r="X103" s="31">
        <v>2.11</v>
      </c>
      <c r="Y103" s="31">
        <v>2.5</v>
      </c>
      <c r="Z103" s="31">
        <v>1.62</v>
      </c>
      <c r="AA103" s="31">
        <v>6.18</v>
      </c>
      <c r="AB103" s="31">
        <v>2.16</v>
      </c>
      <c r="AC103" s="31">
        <v>58.8</v>
      </c>
      <c r="AD103" s="31">
        <v>0.26100000000000001</v>
      </c>
      <c r="AE103" s="31">
        <v>6.95</v>
      </c>
      <c r="AF103" s="31">
        <v>0.442</v>
      </c>
      <c r="AG103" s="31">
        <v>0.3</v>
      </c>
      <c r="AH103" s="31">
        <v>7.5</v>
      </c>
    </row>
    <row r="104" spans="1:34" x14ac:dyDescent="0.25">
      <c r="A104" s="3" t="s">
        <v>603</v>
      </c>
      <c r="B104" s="3" t="s">
        <v>129</v>
      </c>
      <c r="C104" s="3">
        <v>2020</v>
      </c>
      <c r="D104" s="3" t="s">
        <v>122</v>
      </c>
      <c r="E104" s="3" t="s">
        <v>33</v>
      </c>
      <c r="F104" s="2">
        <v>5.9744788722051299</v>
      </c>
      <c r="G104" s="2">
        <v>-27.228876117188104</v>
      </c>
      <c r="H104" s="2">
        <v>-0.7147382724852005</v>
      </c>
      <c r="I104" s="2">
        <v>1.4428502679007966</v>
      </c>
      <c r="J104" s="31">
        <v>3.6224514874206641</v>
      </c>
      <c r="K104" s="31">
        <v>0.64576856366661217</v>
      </c>
      <c r="L104" s="31">
        <v>1.6</v>
      </c>
      <c r="M104" s="31">
        <v>1.1061566769081785</v>
      </c>
      <c r="N104" s="31">
        <v>0.42690284360641767</v>
      </c>
      <c r="O104" s="31">
        <v>12.057320615891333</v>
      </c>
      <c r="P104" s="31">
        <v>1.1703610445071537</v>
      </c>
      <c r="Q104" s="31">
        <v>3.6318311993810513</v>
      </c>
      <c r="R104" s="31">
        <v>15.819677004528799</v>
      </c>
      <c r="S104" s="31">
        <v>4.7209274198490325</v>
      </c>
      <c r="T104" s="31">
        <v>10.58679984485477</v>
      </c>
      <c r="U104" s="31">
        <v>4.3011939901966034</v>
      </c>
      <c r="V104" s="31">
        <v>43.394960412534665</v>
      </c>
      <c r="W104" s="31">
        <v>4.3611291983277827</v>
      </c>
      <c r="X104" s="31">
        <v>4.3643222297086153</v>
      </c>
      <c r="Y104" s="31">
        <v>0.32825587949168089</v>
      </c>
      <c r="Z104" s="31">
        <v>9.7847720074327071</v>
      </c>
      <c r="AA104" s="31">
        <v>5.2301189841745108</v>
      </c>
      <c r="AB104" s="31">
        <v>2.0291424421362665</v>
      </c>
      <c r="AC104" s="31">
        <v>46.055884373263609</v>
      </c>
      <c r="AD104" s="31">
        <v>0.185866245419363</v>
      </c>
      <c r="AE104" s="31">
        <v>2.8050548022133137</v>
      </c>
      <c r="AF104" s="31">
        <v>0.63381954116515749</v>
      </c>
      <c r="AG104" s="31">
        <v>0.7003949172963988</v>
      </c>
      <c r="AH104" s="31">
        <v>7.2354403103592029</v>
      </c>
    </row>
    <row r="105" spans="1:34" x14ac:dyDescent="0.25">
      <c r="A105" s="3" t="s">
        <v>603</v>
      </c>
      <c r="B105" s="3" t="s">
        <v>130</v>
      </c>
      <c r="C105" s="3">
        <v>2020</v>
      </c>
      <c r="D105" s="3" t="s">
        <v>122</v>
      </c>
      <c r="E105" s="3" t="s">
        <v>33</v>
      </c>
      <c r="F105" s="2">
        <v>7.3269567535172682</v>
      </c>
      <c r="G105" s="2">
        <v>-26.569948862509147</v>
      </c>
      <c r="H105" s="2">
        <v>1.4352151058086136</v>
      </c>
      <c r="I105" s="2">
        <v>2.8569920353015088</v>
      </c>
      <c r="J105" s="31">
        <v>2.6680881998534915</v>
      </c>
      <c r="K105" s="31">
        <v>0.72369804609976573</v>
      </c>
      <c r="L105" s="31">
        <v>1.6</v>
      </c>
      <c r="M105" s="31">
        <v>1.506762892933216</v>
      </c>
      <c r="N105" s="31">
        <v>0.49177054557098865</v>
      </c>
      <c r="O105" s="31">
        <v>13.306128425195068</v>
      </c>
      <c r="P105" s="31">
        <v>1.0053350064021889</v>
      </c>
      <c r="Q105" s="31">
        <v>3.7637748789162981</v>
      </c>
      <c r="R105" s="31">
        <v>19.762011747019002</v>
      </c>
      <c r="S105" s="31">
        <v>4.8580526451176551</v>
      </c>
      <c r="T105" s="31">
        <v>11.294557774374081</v>
      </c>
      <c r="U105" s="31">
        <v>9.0452495512915352</v>
      </c>
      <c r="V105" s="31">
        <v>119.37840597101399</v>
      </c>
      <c r="W105" s="31">
        <v>4.7087330646247683</v>
      </c>
      <c r="X105" s="31">
        <v>5.063217758373459</v>
      </c>
      <c r="Y105" s="31">
        <v>2.3159626302444245</v>
      </c>
      <c r="Z105" s="31">
        <v>1.5</v>
      </c>
      <c r="AA105" s="31">
        <v>2.5151692710160654</v>
      </c>
      <c r="AB105" s="31">
        <v>1.7760474870288525</v>
      </c>
      <c r="AC105" s="31">
        <v>33.327581054760024</v>
      </c>
      <c r="AD105" s="31">
        <v>0.85414613095365743</v>
      </c>
      <c r="AE105" s="31">
        <v>2.9512794771816058</v>
      </c>
      <c r="AF105" s="31">
        <v>0.73460471911664493</v>
      </c>
      <c r="AG105" s="31">
        <v>0.87605387433846549</v>
      </c>
      <c r="AH105" s="31">
        <v>16.300549061760393</v>
      </c>
    </row>
    <row r="106" spans="1:34" x14ac:dyDescent="0.25">
      <c r="A106" s="3" t="s">
        <v>603</v>
      </c>
      <c r="B106" s="3" t="s">
        <v>131</v>
      </c>
      <c r="C106" s="3">
        <v>2020</v>
      </c>
      <c r="D106" s="3" t="s">
        <v>122</v>
      </c>
      <c r="E106" s="3" t="s">
        <v>33</v>
      </c>
      <c r="F106" s="2">
        <v>4.8705041727656715</v>
      </c>
      <c r="G106" s="2">
        <v>-26.194633703250702</v>
      </c>
      <c r="H106" s="2">
        <v>1.3739970563895441</v>
      </c>
      <c r="I106" s="2">
        <v>2.4159889677570421</v>
      </c>
      <c r="J106" s="31">
        <v>3.9076810380030804</v>
      </c>
      <c r="K106" s="31">
        <v>0.6816770894466665</v>
      </c>
      <c r="L106" s="31">
        <v>1.6</v>
      </c>
      <c r="M106" s="31">
        <v>1.2012308516849572</v>
      </c>
      <c r="N106" s="31">
        <v>0.40088885907812333</v>
      </c>
      <c r="O106" s="31">
        <v>11.037224932200832</v>
      </c>
      <c r="P106" s="31">
        <v>0.83100105840611993</v>
      </c>
      <c r="Q106" s="31">
        <v>3.7571405937628621</v>
      </c>
      <c r="R106" s="31">
        <v>18.544563612994512</v>
      </c>
      <c r="S106" s="31">
        <v>2.6611536560654261</v>
      </c>
      <c r="T106" s="31">
        <v>12.79520583233527</v>
      </c>
      <c r="U106" s="31">
        <v>8.6397474220980541</v>
      </c>
      <c r="V106" s="31">
        <v>115.8641773786767</v>
      </c>
      <c r="W106" s="31">
        <v>3.0656363004523817</v>
      </c>
      <c r="X106" s="31">
        <v>3.8973964481029051</v>
      </c>
      <c r="Y106" s="31">
        <v>0.33503572089668171</v>
      </c>
      <c r="Z106" s="31">
        <v>4.6273433864615932</v>
      </c>
      <c r="AA106" s="31">
        <v>2.2286989597090248</v>
      </c>
      <c r="AB106" s="31">
        <v>3.5829451980115752</v>
      </c>
      <c r="AC106" s="31">
        <v>133.37892380058494</v>
      </c>
      <c r="AD106" s="31">
        <v>0.46717597926140858</v>
      </c>
      <c r="AE106" s="31">
        <v>1.2665125765013254</v>
      </c>
      <c r="AF106" s="31">
        <v>0.96907506697677825</v>
      </c>
      <c r="AG106" s="31">
        <v>6.8181292443356023E-2</v>
      </c>
      <c r="AH106" s="31">
        <v>5.6597884488342025</v>
      </c>
    </row>
    <row r="107" spans="1:34" x14ac:dyDescent="0.25">
      <c r="A107" s="3" t="s">
        <v>603</v>
      </c>
      <c r="B107" s="3" t="s">
        <v>132</v>
      </c>
      <c r="C107" s="3">
        <v>2020</v>
      </c>
      <c r="D107" s="3" t="s">
        <v>122</v>
      </c>
      <c r="E107" s="3" t="s">
        <v>33</v>
      </c>
      <c r="F107" s="2">
        <v>5.0907467585453192</v>
      </c>
      <c r="G107" s="2">
        <v>-26.066056776946578</v>
      </c>
      <c r="H107" s="2">
        <v>2.1035169575593777E-2</v>
      </c>
      <c r="I107" s="2">
        <v>1.2839531065645904</v>
      </c>
      <c r="J107" s="31">
        <v>6.2192728372562796</v>
      </c>
      <c r="K107" s="31">
        <v>0.62522222308818753</v>
      </c>
      <c r="L107" s="31">
        <v>1.6</v>
      </c>
      <c r="M107" s="31">
        <v>1.3593602917209053</v>
      </c>
      <c r="N107" s="31">
        <v>0.5265153275426937</v>
      </c>
      <c r="O107" s="31">
        <v>12.131627270929714</v>
      </c>
      <c r="P107" s="31">
        <v>0.79225314193860819</v>
      </c>
      <c r="Q107" s="31">
        <v>3.9383883171668765</v>
      </c>
      <c r="R107" s="31">
        <v>23.458496571576127</v>
      </c>
      <c r="S107" s="31">
        <v>3.59340959326373</v>
      </c>
      <c r="T107" s="31">
        <v>11.629707802079871</v>
      </c>
      <c r="U107" s="31">
        <v>6.7972731094687946</v>
      </c>
      <c r="V107" s="31">
        <v>53.763110147654658</v>
      </c>
      <c r="W107" s="31">
        <v>4.4567760702135732</v>
      </c>
      <c r="X107" s="31">
        <v>3.8270304539385172</v>
      </c>
      <c r="Y107" s="31">
        <v>2.6341994985014781</v>
      </c>
      <c r="Z107" s="31">
        <v>4.021746660453088</v>
      </c>
      <c r="AA107" s="31">
        <v>5.5929991473912981</v>
      </c>
      <c r="AB107" s="31">
        <v>1.1750759564274369</v>
      </c>
      <c r="AC107" s="31">
        <v>162.04630359923476</v>
      </c>
      <c r="AD107" s="31">
        <v>0.65977460283893863</v>
      </c>
      <c r="AE107" s="31">
        <v>3.6788759509447058</v>
      </c>
      <c r="AF107" s="31">
        <v>0.59145589359022988</v>
      </c>
      <c r="AG107" s="31">
        <v>0.37622979655220662</v>
      </c>
      <c r="AH107" s="31">
        <v>24.424027784236742</v>
      </c>
    </row>
    <row r="108" spans="1:34" x14ac:dyDescent="0.25">
      <c r="A108" s="3" t="s">
        <v>603</v>
      </c>
      <c r="B108" s="3" t="s">
        <v>133</v>
      </c>
      <c r="C108" s="3">
        <v>2020</v>
      </c>
      <c r="D108" s="3" t="s">
        <v>122</v>
      </c>
      <c r="E108" s="3" t="s">
        <v>33</v>
      </c>
      <c r="F108" s="2">
        <v>5.7576535376597882</v>
      </c>
      <c r="G108" s="2">
        <v>-26.856471960303782</v>
      </c>
      <c r="H108" s="2">
        <v>0.2196193763837225</v>
      </c>
      <c r="I108" s="2">
        <v>3.0244310047251068</v>
      </c>
      <c r="J108" s="31">
        <v>3.9620118148082275</v>
      </c>
      <c r="K108" s="31">
        <v>0.68176117586210594</v>
      </c>
      <c r="L108" s="31">
        <v>1.6</v>
      </c>
      <c r="M108" s="31">
        <v>1.3765579678676378</v>
      </c>
      <c r="N108" s="31">
        <v>0.49748586502454772</v>
      </c>
      <c r="O108" s="31">
        <v>12.109737125104333</v>
      </c>
      <c r="P108" s="31">
        <v>0.90735083611743284</v>
      </c>
      <c r="Q108" s="31">
        <v>4.5681976934417285</v>
      </c>
      <c r="R108" s="31">
        <v>8.2124370226416552</v>
      </c>
      <c r="S108" s="31">
        <v>3.2013989064456796</v>
      </c>
      <c r="T108" s="31">
        <v>14.428732993487152</v>
      </c>
      <c r="U108" s="31">
        <v>7.9753132596243299</v>
      </c>
      <c r="V108" s="31">
        <v>65.824019861887422</v>
      </c>
      <c r="W108" s="31">
        <v>4.2644577035300655</v>
      </c>
      <c r="X108" s="31">
        <v>5.5517464800045353</v>
      </c>
      <c r="Y108" s="31">
        <v>6.800088237091007</v>
      </c>
      <c r="Z108" s="31">
        <v>12.044771477674564</v>
      </c>
      <c r="AA108" s="31">
        <v>11.44077358931842</v>
      </c>
      <c r="AB108" s="31">
        <v>3.0671238997986725</v>
      </c>
      <c r="AC108" s="31">
        <v>127.68328984751818</v>
      </c>
      <c r="AD108" s="31">
        <v>0.89782942237531227</v>
      </c>
      <c r="AE108" s="31">
        <v>8.176831283755206</v>
      </c>
      <c r="AF108" s="31">
        <v>1.1788290364993734</v>
      </c>
      <c r="AG108" s="31">
        <v>0.25301706194577817</v>
      </c>
      <c r="AH108" s="31">
        <v>10.327964190592496</v>
      </c>
    </row>
    <row r="109" spans="1:34" x14ac:dyDescent="0.25">
      <c r="A109" s="3" t="s">
        <v>603</v>
      </c>
      <c r="B109" s="3" t="s">
        <v>134</v>
      </c>
      <c r="C109" s="3">
        <v>2020</v>
      </c>
      <c r="D109" s="3" t="s">
        <v>122</v>
      </c>
      <c r="E109" s="3" t="s">
        <v>33</v>
      </c>
      <c r="F109" s="2">
        <v>4.8890303200106411</v>
      </c>
      <c r="G109" s="2">
        <v>-27.060462058663386</v>
      </c>
      <c r="H109" s="2">
        <v>1.8280021282764245</v>
      </c>
      <c r="I109" s="2">
        <v>0.64260603121798121</v>
      </c>
      <c r="J109" s="31">
        <v>2.9587002528259161</v>
      </c>
      <c r="K109" s="31">
        <v>0.52429914013610468</v>
      </c>
      <c r="L109" s="31">
        <v>1.6</v>
      </c>
      <c r="M109" s="31">
        <v>0.99804709133575087</v>
      </c>
      <c r="N109" s="31">
        <v>0.44427455606947291</v>
      </c>
      <c r="O109" s="31">
        <v>9.3512420066887181</v>
      </c>
      <c r="P109" s="31">
        <v>0.6672351565774316</v>
      </c>
      <c r="Q109" s="31">
        <v>0.99459370287879023</v>
      </c>
      <c r="R109" s="31">
        <v>12.548768074763441</v>
      </c>
      <c r="S109" s="31">
        <v>3.3101928458106959</v>
      </c>
      <c r="T109" s="31">
        <v>12.056617324694868</v>
      </c>
      <c r="U109" s="31">
        <v>7.4937550922084881</v>
      </c>
      <c r="V109" s="31">
        <v>59.497233710839836</v>
      </c>
      <c r="W109" s="31">
        <v>3.6532999628307317</v>
      </c>
      <c r="X109" s="31">
        <v>3.7695422181053071</v>
      </c>
      <c r="Y109" s="31">
        <v>0.57910905076879293</v>
      </c>
      <c r="Z109" s="31">
        <v>0.56860445964525297</v>
      </c>
      <c r="AA109" s="31">
        <v>5.8870939143875232</v>
      </c>
      <c r="AB109" s="31">
        <v>1.3225024925855446</v>
      </c>
      <c r="AC109" s="31">
        <v>10.631203797060174</v>
      </c>
      <c r="AD109" s="31">
        <v>8.7671075050395134E-2</v>
      </c>
      <c r="AE109" s="31">
        <v>6.3993776017437209</v>
      </c>
      <c r="AF109" s="31">
        <v>0.61419479497793061</v>
      </c>
      <c r="AG109" s="31">
        <v>0.19868173054458951</v>
      </c>
      <c r="AH109" s="31">
        <v>0.38061981074584594</v>
      </c>
    </row>
    <row r="110" spans="1:34" x14ac:dyDescent="0.25">
      <c r="A110" s="3" t="s">
        <v>603</v>
      </c>
      <c r="B110" s="3" t="s">
        <v>135</v>
      </c>
      <c r="C110" s="3">
        <v>2020</v>
      </c>
      <c r="D110" s="3" t="s">
        <v>122</v>
      </c>
      <c r="E110" s="3" t="s">
        <v>33</v>
      </c>
      <c r="F110" s="2">
        <v>6.5344485549986659</v>
      </c>
      <c r="G110" s="2">
        <v>-26.766328962693496</v>
      </c>
      <c r="H110" s="2">
        <v>0.48540570519435278</v>
      </c>
      <c r="I110" s="2">
        <v>-1.7995025057770615</v>
      </c>
      <c r="J110" s="31">
        <v>2.9282684022057111</v>
      </c>
      <c r="K110" s="31">
        <v>0.62705552731613023</v>
      </c>
      <c r="L110" s="31">
        <v>1.7491877851690096E-3</v>
      </c>
      <c r="M110" s="31">
        <v>1.1503784147216722</v>
      </c>
      <c r="N110" s="31">
        <v>0.56114467062374429</v>
      </c>
      <c r="O110" s="31">
        <v>12.425743689919242</v>
      </c>
      <c r="P110" s="31">
        <v>1.0306124578094673</v>
      </c>
      <c r="Q110" s="31">
        <v>2.9284789533436197</v>
      </c>
      <c r="R110" s="31">
        <v>8.9821515328264887</v>
      </c>
      <c r="S110" s="31">
        <v>3.7064274064145213</v>
      </c>
      <c r="T110" s="31">
        <v>13.60236588072652</v>
      </c>
      <c r="U110" s="31">
        <v>6.1613541056237739</v>
      </c>
      <c r="V110" s="31">
        <v>59.780125320576879</v>
      </c>
      <c r="W110" s="31">
        <v>4.6570844709755299</v>
      </c>
      <c r="X110" s="31">
        <v>4.3565217654777753</v>
      </c>
      <c r="Y110" s="31">
        <v>1.0621771416195718</v>
      </c>
      <c r="Z110" s="31">
        <v>0.7526196981804385</v>
      </c>
      <c r="AA110" s="31">
        <v>5.5185167364211232</v>
      </c>
      <c r="AB110" s="31">
        <v>1.5309466941357417</v>
      </c>
      <c r="AC110" s="31">
        <v>30.379183467785207</v>
      </c>
      <c r="AD110" s="31">
        <v>0.26370987666409967</v>
      </c>
      <c r="AE110" s="31">
        <v>1.7261202963711295</v>
      </c>
      <c r="AF110" s="31">
        <v>0.51393005499639766</v>
      </c>
      <c r="AG110" s="31">
        <v>0.81580109100915477</v>
      </c>
      <c r="AH110" s="31">
        <v>5</v>
      </c>
    </row>
    <row r="111" spans="1:34" x14ac:dyDescent="0.25">
      <c r="A111" s="3" t="s">
        <v>603</v>
      </c>
      <c r="B111" s="3" t="s">
        <v>136</v>
      </c>
      <c r="C111" s="3">
        <v>2020</v>
      </c>
      <c r="D111" s="3" t="s">
        <v>122</v>
      </c>
      <c r="E111" s="3" t="s">
        <v>33</v>
      </c>
      <c r="F111" s="2">
        <v>7.0459003788074819</v>
      </c>
      <c r="G111" s="2">
        <v>-26.003874358054009</v>
      </c>
      <c r="H111" s="2">
        <v>1.8366774681021703</v>
      </c>
      <c r="I111" s="2">
        <v>2.4834940949195721</v>
      </c>
      <c r="J111" s="31">
        <v>1.9815348907808907</v>
      </c>
      <c r="K111" s="31">
        <v>0.68908901788322485</v>
      </c>
      <c r="L111" s="31">
        <v>1.6</v>
      </c>
      <c r="M111" s="31">
        <v>1.4071464320250762</v>
      </c>
      <c r="N111" s="31">
        <v>0.58690924907640629</v>
      </c>
      <c r="O111" s="31">
        <v>12.332413850638096</v>
      </c>
      <c r="P111" s="31">
        <v>1.070693797941068</v>
      </c>
      <c r="Q111" s="31">
        <v>3.7579427084923944</v>
      </c>
      <c r="R111" s="31">
        <v>1.6967300680645827</v>
      </c>
      <c r="S111" s="31">
        <v>3.5129185107607679</v>
      </c>
      <c r="T111" s="31">
        <v>16.184398423897761</v>
      </c>
      <c r="U111" s="31">
        <v>8.8025307638725057</v>
      </c>
      <c r="V111" s="31">
        <v>184.03461141914337</v>
      </c>
      <c r="W111" s="31">
        <v>5.0874866773420715</v>
      </c>
      <c r="X111" s="31">
        <v>5.1671974738043556</v>
      </c>
      <c r="Y111" s="31">
        <v>0.85</v>
      </c>
      <c r="Z111" s="31">
        <v>1.5</v>
      </c>
      <c r="AA111" s="31">
        <v>4.2720381058325296</v>
      </c>
      <c r="AB111" s="31">
        <v>1.6285902018798697</v>
      </c>
      <c r="AC111" s="31">
        <v>30.35642157492709</v>
      </c>
      <c r="AD111" s="31">
        <v>0.39974858419432296</v>
      </c>
      <c r="AE111" s="31">
        <v>1.8246797845654446</v>
      </c>
      <c r="AF111" s="31">
        <v>0.85024298285612021</v>
      </c>
      <c r="AG111" s="31">
        <v>0.15</v>
      </c>
      <c r="AH111" s="31">
        <v>4.8623497704150314</v>
      </c>
    </row>
    <row r="112" spans="1:34" x14ac:dyDescent="0.25">
      <c r="A112" s="3" t="s">
        <v>603</v>
      </c>
      <c r="B112" s="3" t="s">
        <v>137</v>
      </c>
      <c r="C112" s="3">
        <v>2020</v>
      </c>
      <c r="D112" s="3" t="s">
        <v>122</v>
      </c>
      <c r="E112" s="3" t="s">
        <v>33</v>
      </c>
      <c r="F112" s="2">
        <v>6.8669254666505113</v>
      </c>
      <c r="G112" s="2">
        <v>-27.069667459289999</v>
      </c>
      <c r="H112" s="2">
        <v>-7.1510975716401415E-2</v>
      </c>
      <c r="I112" s="2">
        <v>1.7510196614914328</v>
      </c>
      <c r="J112" s="31">
        <v>2.4304640489936329</v>
      </c>
      <c r="K112" s="31">
        <v>0.58591010138502386</v>
      </c>
      <c r="L112" s="31">
        <v>0.4606145716834808</v>
      </c>
      <c r="M112" s="31">
        <v>1.3070998425881348</v>
      </c>
      <c r="N112" s="31">
        <v>0.51151645596177142</v>
      </c>
      <c r="O112" s="31">
        <v>12.489483626159181</v>
      </c>
      <c r="P112" s="31">
        <v>1.0422151983262211</v>
      </c>
      <c r="Q112" s="31">
        <v>4.1765561381721676</v>
      </c>
      <c r="R112" s="31">
        <v>2.2657224579163797</v>
      </c>
      <c r="S112" s="31">
        <v>3.2915430142217947</v>
      </c>
      <c r="T112" s="31">
        <v>13.321985427525489</v>
      </c>
      <c r="U112" s="31">
        <v>5.4146784330342417</v>
      </c>
      <c r="V112" s="31">
        <v>45.390008168017317</v>
      </c>
      <c r="W112" s="31">
        <v>5.4397278653794352</v>
      </c>
      <c r="X112" s="31">
        <v>3.5307490942357949</v>
      </c>
      <c r="Y112" s="31">
        <v>1.2895023457262946</v>
      </c>
      <c r="Z112" s="31">
        <v>1.5</v>
      </c>
      <c r="AA112" s="31">
        <v>6.7486243822696848</v>
      </c>
      <c r="AB112" s="31">
        <v>2.6428892338072121</v>
      </c>
      <c r="AC112" s="31">
        <v>23.357583396935137</v>
      </c>
      <c r="AD112" s="31">
        <v>0.1638362708310877</v>
      </c>
      <c r="AE112" s="31">
        <v>3.9633565008863423</v>
      </c>
      <c r="AF112" s="31">
        <v>1.2251255853064953</v>
      </c>
      <c r="AG112" s="31">
        <v>0.74550004930373293</v>
      </c>
      <c r="AH112" s="31">
        <v>1.6844571979317433</v>
      </c>
    </row>
    <row r="113" spans="1:34" x14ac:dyDescent="0.25">
      <c r="A113" s="3" t="s">
        <v>603</v>
      </c>
      <c r="B113" s="3" t="s">
        <v>138</v>
      </c>
      <c r="C113" s="3">
        <v>2020</v>
      </c>
      <c r="D113" s="3" t="s">
        <v>122</v>
      </c>
      <c r="E113" s="3" t="s">
        <v>33</v>
      </c>
      <c r="F113" s="2">
        <v>8.2518946882816326</v>
      </c>
      <c r="G113" s="2">
        <v>-26.619555084381435</v>
      </c>
      <c r="H113" s="2">
        <v>2.8702236813001885</v>
      </c>
      <c r="I113" s="2">
        <v>3.0852174611206458</v>
      </c>
      <c r="J113" s="31">
        <v>3.001152544397454</v>
      </c>
      <c r="K113" s="31">
        <v>0.70463875590054237</v>
      </c>
      <c r="L113" s="31">
        <v>1.6</v>
      </c>
      <c r="M113" s="31">
        <v>1.3897346570688469</v>
      </c>
      <c r="N113" s="31">
        <v>0.49576541282224662</v>
      </c>
      <c r="O113" s="31">
        <v>12.340114268069463</v>
      </c>
      <c r="P113" s="31">
        <v>1.0209866164069439</v>
      </c>
      <c r="Q113" s="31">
        <v>3.6426114329089518</v>
      </c>
      <c r="R113" s="31">
        <v>7.5</v>
      </c>
      <c r="S113" s="31">
        <v>8.2174183255244131</v>
      </c>
      <c r="T113" s="31">
        <v>12.058104527734653</v>
      </c>
      <c r="U113" s="31">
        <v>12.26882099007784</v>
      </c>
      <c r="V113" s="31">
        <v>206.83007576526347</v>
      </c>
      <c r="W113" s="31">
        <v>3.7107134513845947</v>
      </c>
      <c r="X113" s="31">
        <v>5.3750978394464131</v>
      </c>
      <c r="Y113" s="31">
        <v>0.4648739809438141</v>
      </c>
      <c r="Z113" s="31">
        <v>1.5</v>
      </c>
      <c r="AA113" s="31">
        <v>5.3834519655332667</v>
      </c>
      <c r="AB113" s="31">
        <v>1.4898220458983538</v>
      </c>
      <c r="AC113" s="31">
        <v>17.859887296877062</v>
      </c>
      <c r="AD113" s="31">
        <v>1.824841381621521</v>
      </c>
      <c r="AE113" s="31">
        <v>2.994372405949222</v>
      </c>
      <c r="AF113" s="31">
        <v>0.52595192507341348</v>
      </c>
      <c r="AG113" s="31">
        <v>0.68820656722670348</v>
      </c>
      <c r="AH113" s="31">
        <v>4.4765087175812681</v>
      </c>
    </row>
    <row r="114" spans="1:34" x14ac:dyDescent="0.25">
      <c r="A114" s="3" t="s">
        <v>603</v>
      </c>
      <c r="B114" s="3" t="s">
        <v>139</v>
      </c>
      <c r="C114" s="3">
        <v>2020</v>
      </c>
      <c r="D114" s="3" t="s">
        <v>122</v>
      </c>
      <c r="E114" s="3" t="s">
        <v>33</v>
      </c>
      <c r="F114" s="2">
        <v>1.7234979566402668</v>
      </c>
      <c r="G114" s="2">
        <v>-26.396938559044077</v>
      </c>
      <c r="H114" s="2">
        <v>3.7780146990728705</v>
      </c>
      <c r="I114" s="2">
        <v>3.7150942746154079</v>
      </c>
      <c r="J114" s="31">
        <v>1.2879642421367035</v>
      </c>
      <c r="K114" s="31">
        <v>0.55433365813354007</v>
      </c>
      <c r="L114" s="31">
        <v>1.6</v>
      </c>
      <c r="M114" s="31">
        <v>1.0828918887984966</v>
      </c>
      <c r="N114" s="31">
        <v>0.4147609463542305</v>
      </c>
      <c r="O114" s="31">
        <v>11.01851077893291</v>
      </c>
      <c r="P114" s="31">
        <v>0.65400183594274874</v>
      </c>
      <c r="Q114" s="31">
        <v>3.8887430221106447</v>
      </c>
      <c r="R114" s="31">
        <v>3.5742996059909315</v>
      </c>
      <c r="S114" s="31">
        <v>6.1802927323481942</v>
      </c>
      <c r="T114" s="31">
        <v>12.729582116829356</v>
      </c>
      <c r="U114" s="31">
        <v>10.108187011969328</v>
      </c>
      <c r="V114" s="31">
        <v>115.52798327280888</v>
      </c>
      <c r="W114" s="31">
        <v>3.3378730749502128</v>
      </c>
      <c r="X114" s="31">
        <v>3.941938945116076</v>
      </c>
      <c r="Y114" s="31">
        <v>1.6038936010400697</v>
      </c>
      <c r="Z114" s="31">
        <v>0.60685453097103648</v>
      </c>
      <c r="AA114" s="31">
        <v>3.574404248179857</v>
      </c>
      <c r="AB114" s="31">
        <v>1.3570795695085163</v>
      </c>
      <c r="AC114" s="31">
        <v>37.012436522122201</v>
      </c>
      <c r="AD114" s="31">
        <v>0.24587239903370167</v>
      </c>
      <c r="AE114" s="31">
        <v>3.2272818247093298</v>
      </c>
      <c r="AF114" s="31">
        <v>1.2672681931179555</v>
      </c>
      <c r="AG114" s="31">
        <v>0.15</v>
      </c>
      <c r="AH114" s="31">
        <v>4.9660415945180567</v>
      </c>
    </row>
    <row r="115" spans="1:34" x14ac:dyDescent="0.25">
      <c r="A115" s="3" t="s">
        <v>603</v>
      </c>
      <c r="B115" s="3" t="s">
        <v>140</v>
      </c>
      <c r="C115" s="3">
        <v>2020</v>
      </c>
      <c r="D115" s="3" t="s">
        <v>122</v>
      </c>
      <c r="E115" s="3" t="s">
        <v>33</v>
      </c>
      <c r="F115" s="2">
        <v>5.2012800970602804</v>
      </c>
      <c r="G115" s="2">
        <v>-27.121030190870851</v>
      </c>
      <c r="H115" s="2">
        <v>3.1182478429721363</v>
      </c>
      <c r="I115" s="2">
        <v>1.8651405419579481</v>
      </c>
      <c r="J115" s="31">
        <v>3.5399819774128245</v>
      </c>
      <c r="K115" s="31">
        <v>0.70472620359646665</v>
      </c>
      <c r="L115" s="31">
        <v>1.1731274012180715</v>
      </c>
      <c r="M115" s="31">
        <v>1.0410701349192575</v>
      </c>
      <c r="N115" s="31">
        <v>0.40700297986096301</v>
      </c>
      <c r="O115" s="31">
        <v>12.290856139483779</v>
      </c>
      <c r="P115" s="31">
        <v>1.1689881116082745</v>
      </c>
      <c r="Q115" s="31">
        <v>4.5526538013034417</v>
      </c>
      <c r="R115" s="31">
        <v>12.70453665371195</v>
      </c>
      <c r="S115" s="31">
        <v>8.6056609991086681</v>
      </c>
      <c r="T115" s="31">
        <v>8.9033701716210096</v>
      </c>
      <c r="U115" s="31">
        <v>9.5619495212155421</v>
      </c>
      <c r="V115" s="31">
        <v>533.61887847614344</v>
      </c>
      <c r="W115" s="31">
        <v>4.2014806530220596</v>
      </c>
      <c r="X115" s="31">
        <v>4.4224781038311951</v>
      </c>
      <c r="Y115" s="31">
        <v>2.7684943075348887</v>
      </c>
      <c r="Z115" s="31">
        <v>1.5</v>
      </c>
      <c r="AA115" s="31">
        <v>5.2877483522084807</v>
      </c>
      <c r="AB115" s="31">
        <v>2.590817160345277</v>
      </c>
      <c r="AC115" s="31">
        <v>11.171373357483988</v>
      </c>
      <c r="AD115" s="31">
        <v>0.77829091578295317</v>
      </c>
      <c r="AE115" s="31">
        <v>3.1497976145813236</v>
      </c>
      <c r="AF115" s="31">
        <v>1.3965991785792646</v>
      </c>
      <c r="AG115" s="31">
        <v>0.54934994095317979</v>
      </c>
      <c r="AH115" s="31">
        <v>0.35038600984372537</v>
      </c>
    </row>
    <row r="116" spans="1:34" x14ac:dyDescent="0.25">
      <c r="A116" s="3" t="s">
        <v>603</v>
      </c>
      <c r="B116" s="3" t="s">
        <v>141</v>
      </c>
      <c r="C116" s="3">
        <v>2020</v>
      </c>
      <c r="D116" s="3" t="s">
        <v>122</v>
      </c>
      <c r="E116" s="3" t="s">
        <v>33</v>
      </c>
      <c r="F116" s="2">
        <v>5.8309340039200093</v>
      </c>
      <c r="G116" s="2">
        <v>-27.331776468390093</v>
      </c>
      <c r="H116" s="2">
        <v>0.47517476347860588</v>
      </c>
      <c r="I116" s="2">
        <v>0.61791136725265705</v>
      </c>
      <c r="J116" s="31">
        <v>4.3926691695743907</v>
      </c>
      <c r="K116" s="31">
        <v>0.54503817550849454</v>
      </c>
      <c r="L116" s="31">
        <v>0.86347524631183326</v>
      </c>
      <c r="M116" s="31">
        <v>1.1193433944634885</v>
      </c>
      <c r="N116" s="31">
        <v>0.38788896499666964</v>
      </c>
      <c r="O116" s="31">
        <v>10.145262249247093</v>
      </c>
      <c r="P116" s="31">
        <v>0.94100060914307981</v>
      </c>
      <c r="Q116" s="31">
        <v>2.8883861630714951</v>
      </c>
      <c r="R116" s="31">
        <v>5.5305755864750781</v>
      </c>
      <c r="S116" s="31">
        <v>3.064499412447717</v>
      </c>
      <c r="T116" s="31">
        <v>8.5064842604447151</v>
      </c>
      <c r="U116" s="31">
        <v>5.9128225919080384</v>
      </c>
      <c r="V116" s="31">
        <v>44.164638451755906</v>
      </c>
      <c r="W116" s="31">
        <v>3.5723688159842317</v>
      </c>
      <c r="X116" s="31">
        <v>3.6915475008308358</v>
      </c>
      <c r="Y116" s="31">
        <v>0.14987877375270561</v>
      </c>
      <c r="Z116" s="31">
        <v>1.5</v>
      </c>
      <c r="AA116" s="31">
        <v>3.465543835406669</v>
      </c>
      <c r="AB116" s="31">
        <v>1.7302539458345698</v>
      </c>
      <c r="AC116" s="31">
        <v>47.463731646461198</v>
      </c>
      <c r="AD116" s="31">
        <v>0.33130210578002339</v>
      </c>
      <c r="AE116" s="31">
        <v>1.9680889957995396</v>
      </c>
      <c r="AF116" s="31">
        <v>0.61895839738919245</v>
      </c>
      <c r="AG116" s="31">
        <v>0.57454328795996024</v>
      </c>
      <c r="AH116" s="31">
        <v>2.8833855391090908</v>
      </c>
    </row>
    <row r="117" spans="1:34" x14ac:dyDescent="0.25">
      <c r="A117" s="3" t="s">
        <v>603</v>
      </c>
      <c r="B117" s="3" t="s">
        <v>142</v>
      </c>
      <c r="C117" s="3">
        <v>2020</v>
      </c>
      <c r="D117" s="3" t="s">
        <v>122</v>
      </c>
      <c r="E117" s="3" t="s">
        <v>33</v>
      </c>
      <c r="F117" s="2">
        <v>0.42230990983378663</v>
      </c>
      <c r="G117" s="2">
        <v>-26.470100159473109</v>
      </c>
      <c r="H117" s="2">
        <v>1.8811464575438475</v>
      </c>
      <c r="I117" s="2">
        <v>2.7216786209299322</v>
      </c>
      <c r="J117" s="31">
        <v>4.6251255153580679</v>
      </c>
      <c r="K117" s="31">
        <v>0.59884862468274291</v>
      </c>
      <c r="L117" s="31">
        <v>2.2160834691245452</v>
      </c>
      <c r="M117" s="31">
        <v>1.175453779875802</v>
      </c>
      <c r="N117" s="31">
        <v>0.47505984815380559</v>
      </c>
      <c r="O117" s="31">
        <v>9.6473831103025542</v>
      </c>
      <c r="P117" s="31">
        <v>0.74050504092505398</v>
      </c>
      <c r="Q117" s="31">
        <v>4.0102761868670429</v>
      </c>
      <c r="R117" s="31">
        <v>3.425192121081821</v>
      </c>
      <c r="S117" s="31">
        <v>3.6510071759303755</v>
      </c>
      <c r="T117" s="31">
        <v>15.041291324834122</v>
      </c>
      <c r="U117" s="31">
        <v>5.8578741623082893</v>
      </c>
      <c r="V117" s="31">
        <v>133.46184481408068</v>
      </c>
      <c r="W117" s="31">
        <v>4.1096451920216177</v>
      </c>
      <c r="X117" s="31">
        <v>4.1820325726617238</v>
      </c>
      <c r="Y117" s="31">
        <v>2.623996178678214</v>
      </c>
      <c r="Z117" s="31">
        <v>2.5933607235326881</v>
      </c>
      <c r="AA117" s="31">
        <v>7.6925723133034065</v>
      </c>
      <c r="AB117" s="31">
        <v>1.8178825944900407</v>
      </c>
      <c r="AC117" s="31">
        <v>14.459909247480017</v>
      </c>
      <c r="AD117" s="31">
        <v>0.26722033606783541</v>
      </c>
      <c r="AE117" s="31">
        <v>6.6625713927503165</v>
      </c>
      <c r="AF117" s="31">
        <v>0.50809585451496819</v>
      </c>
      <c r="AG117" s="31">
        <v>0.15</v>
      </c>
      <c r="AH117" s="31">
        <v>2.8961280502476091E-2</v>
      </c>
    </row>
    <row r="118" spans="1:34" x14ac:dyDescent="0.25">
      <c r="A118" s="3" t="s">
        <v>603</v>
      </c>
      <c r="B118" s="3" t="s">
        <v>143</v>
      </c>
      <c r="C118" s="3">
        <v>2020</v>
      </c>
      <c r="D118" s="3" t="s">
        <v>122</v>
      </c>
      <c r="E118" s="3" t="s">
        <v>33</v>
      </c>
      <c r="F118" s="2">
        <v>0.21386464635030342</v>
      </c>
      <c r="G118" s="2">
        <v>-25.712470576589538</v>
      </c>
      <c r="H118" s="2">
        <v>1.5782593551050084</v>
      </c>
      <c r="I118" s="2">
        <v>2.9495590301930119</v>
      </c>
      <c r="J118" s="31">
        <v>1.2221791236442008</v>
      </c>
      <c r="K118" s="31">
        <v>0.61671190503515716</v>
      </c>
      <c r="L118" s="31">
        <v>2.1892575464948161</v>
      </c>
      <c r="M118" s="31">
        <v>1.3786576064935721</v>
      </c>
      <c r="N118" s="31">
        <v>0.53038005854012926</v>
      </c>
      <c r="O118" s="31">
        <v>10.64560079755265</v>
      </c>
      <c r="P118" s="31">
        <v>0.70508877705451545</v>
      </c>
      <c r="Q118" s="31">
        <v>5.1653958987370494</v>
      </c>
      <c r="R118" s="31">
        <v>32.670371113714999</v>
      </c>
      <c r="S118" s="31">
        <v>7.4305111155228376</v>
      </c>
      <c r="T118" s="31">
        <v>17.482047687059218</v>
      </c>
      <c r="U118" s="31">
        <v>11.558955702201391</v>
      </c>
      <c r="V118" s="31">
        <v>156.36922739272364</v>
      </c>
      <c r="W118" s="31">
        <v>4.9549807854644587</v>
      </c>
      <c r="X118" s="31">
        <v>5.6054636905802937</v>
      </c>
      <c r="Y118" s="31">
        <v>2.2688162214742174</v>
      </c>
      <c r="Z118" s="31">
        <v>3.022027105491266</v>
      </c>
      <c r="AA118" s="31">
        <v>14.746159603535439</v>
      </c>
      <c r="AB118" s="31">
        <v>1.2193762638900234</v>
      </c>
      <c r="AC118" s="31">
        <v>71.301260402900937</v>
      </c>
      <c r="AD118" s="31">
        <v>0.56843706587735532</v>
      </c>
      <c r="AE118" s="31">
        <v>13.760127956696909</v>
      </c>
      <c r="AF118" s="31">
        <v>1.0333186353599022</v>
      </c>
      <c r="AG118" s="31">
        <v>0.50449665721475589</v>
      </c>
      <c r="AH118" s="31">
        <v>5</v>
      </c>
    </row>
    <row r="119" spans="1:34" x14ac:dyDescent="0.25">
      <c r="A119" s="3" t="s">
        <v>603</v>
      </c>
      <c r="B119" s="3" t="s">
        <v>144</v>
      </c>
      <c r="C119" s="3">
        <v>2020</v>
      </c>
      <c r="D119" s="3" t="s">
        <v>122</v>
      </c>
      <c r="E119" s="3" t="s">
        <v>33</v>
      </c>
      <c r="F119" s="2">
        <v>0.66171103044979185</v>
      </c>
      <c r="G119" s="2">
        <v>-26.245167533290338</v>
      </c>
      <c r="H119" s="2">
        <v>1.8806987509743778</v>
      </c>
      <c r="I119" s="2">
        <v>1.555187276125169</v>
      </c>
      <c r="J119" s="31">
        <v>6.1323838525336063</v>
      </c>
      <c r="K119" s="31">
        <v>0.47277574109987275</v>
      </c>
      <c r="L119" s="31">
        <v>13.884672592349803</v>
      </c>
      <c r="M119" s="31">
        <v>1.06552029713184</v>
      </c>
      <c r="N119" s="31">
        <v>0.2898978671824996</v>
      </c>
      <c r="O119" s="31">
        <v>9.3510003268226676</v>
      </c>
      <c r="P119" s="31">
        <v>0.56818228900201184</v>
      </c>
      <c r="Q119" s="31">
        <v>11.659780097276283</v>
      </c>
      <c r="R119" s="31">
        <v>17.626782394633842</v>
      </c>
      <c r="S119" s="31">
        <v>2.6576761980318095</v>
      </c>
      <c r="T119" s="31">
        <v>8.9566828732647039</v>
      </c>
      <c r="U119" s="31">
        <v>11.145767673870701</v>
      </c>
      <c r="V119" s="31">
        <v>176.25308161169767</v>
      </c>
      <c r="W119" s="31">
        <v>3.6673009193986599</v>
      </c>
      <c r="X119" s="31">
        <v>3.5126328175642216</v>
      </c>
      <c r="Y119" s="31">
        <v>6.4919985239556892</v>
      </c>
      <c r="Z119" s="31">
        <v>5.2253991945072054</v>
      </c>
      <c r="AA119" s="31">
        <v>4.0680770622539706</v>
      </c>
      <c r="AB119" s="31">
        <v>3.8146870120033847</v>
      </c>
      <c r="AC119" s="31">
        <v>29.242159239235658</v>
      </c>
      <c r="AD119" s="31">
        <v>0.47415647790855719</v>
      </c>
      <c r="AE119" s="31">
        <v>2.9019092924972938</v>
      </c>
      <c r="AF119" s="31">
        <v>2.2801504862197279</v>
      </c>
      <c r="AG119" s="31">
        <v>0.75958345576083097</v>
      </c>
      <c r="AH119" s="31">
        <v>20.590962758609933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39011-7E91-4F35-AF66-07FE17F701B6}">
  <dimension ref="A1:AH115"/>
  <sheetViews>
    <sheetView workbookViewId="0">
      <selection activeCell="D23" sqref="D23"/>
    </sheetView>
  </sheetViews>
  <sheetFormatPr defaultRowHeight="13.2" x14ac:dyDescent="0.25"/>
  <cols>
    <col min="1" max="1" width="17.44140625" style="3" customWidth="1"/>
    <col min="2" max="2" width="13" style="3" customWidth="1"/>
    <col min="3" max="3" width="17" style="3" customWidth="1"/>
    <col min="4" max="4" width="16" style="3" customWidth="1"/>
    <col min="5" max="5" width="10.33203125" style="3" customWidth="1"/>
    <col min="6" max="6" width="10.21875" bestFit="1" customWidth="1"/>
    <col min="7" max="7" width="11.21875" bestFit="1" customWidth="1"/>
    <col min="8" max="9" width="10.5546875" bestFit="1" customWidth="1"/>
    <col min="10" max="18" width="9" bestFit="1" customWidth="1"/>
    <col min="19" max="19" width="8.6640625" customWidth="1"/>
    <col min="20" max="24" width="9" bestFit="1" customWidth="1"/>
    <col min="25" max="25" width="9.5546875" bestFit="1" customWidth="1"/>
    <col min="26" max="33" width="9" bestFit="1" customWidth="1"/>
    <col min="34" max="34" width="9.5546875" bestFit="1" customWidth="1"/>
  </cols>
  <sheetData>
    <row r="1" spans="1:34" s="24" customFormat="1" ht="15.6" x14ac:dyDescent="0.25">
      <c r="A1" s="22" t="s">
        <v>589</v>
      </c>
      <c r="B1" s="22" t="s">
        <v>591</v>
      </c>
      <c r="C1" s="22" t="s">
        <v>590</v>
      </c>
      <c r="D1" s="22" t="s">
        <v>592</v>
      </c>
      <c r="E1" s="22" t="s">
        <v>593</v>
      </c>
      <c r="F1" s="24" t="s">
        <v>594</v>
      </c>
      <c r="G1" s="24" t="s">
        <v>595</v>
      </c>
      <c r="H1" s="24" t="s">
        <v>596</v>
      </c>
      <c r="I1" s="24" t="s">
        <v>597</v>
      </c>
      <c r="J1" s="24" t="s">
        <v>0</v>
      </c>
      <c r="K1" s="24" t="s">
        <v>1</v>
      </c>
      <c r="L1" s="24" t="s">
        <v>2</v>
      </c>
      <c r="M1" s="24" t="s">
        <v>3</v>
      </c>
      <c r="N1" s="24" t="s">
        <v>4</v>
      </c>
      <c r="O1" s="24" t="s">
        <v>5</v>
      </c>
      <c r="P1" s="24" t="s">
        <v>6</v>
      </c>
      <c r="Q1" s="24" t="s">
        <v>7</v>
      </c>
      <c r="R1" s="24" t="s">
        <v>8</v>
      </c>
      <c r="S1" s="24" t="s">
        <v>9</v>
      </c>
      <c r="T1" s="24" t="s">
        <v>10</v>
      </c>
      <c r="U1" s="24" t="s">
        <v>11</v>
      </c>
      <c r="V1" s="24" t="s">
        <v>12</v>
      </c>
      <c r="W1" s="24" t="s">
        <v>13</v>
      </c>
      <c r="X1" s="24" t="s">
        <v>14</v>
      </c>
      <c r="Y1" s="24" t="s">
        <v>15</v>
      </c>
      <c r="Z1" s="24" t="s">
        <v>16</v>
      </c>
      <c r="AA1" s="24" t="s">
        <v>17</v>
      </c>
      <c r="AB1" s="24" t="s">
        <v>18</v>
      </c>
      <c r="AC1" s="24" t="s">
        <v>19</v>
      </c>
      <c r="AD1" s="24" t="s">
        <v>20</v>
      </c>
      <c r="AE1" s="24" t="s">
        <v>21</v>
      </c>
      <c r="AF1" s="24" t="s">
        <v>22</v>
      </c>
      <c r="AG1" s="24" t="s">
        <v>23</v>
      </c>
      <c r="AH1" s="24" t="s">
        <v>24</v>
      </c>
    </row>
    <row r="2" spans="1:34" x14ac:dyDescent="0.25">
      <c r="A2" s="3" t="s">
        <v>598</v>
      </c>
      <c r="C2" s="3">
        <v>2018</v>
      </c>
    </row>
    <row r="3" spans="1:34" x14ac:dyDescent="0.25">
      <c r="A3" s="3" t="s">
        <v>27</v>
      </c>
      <c r="C3" s="3">
        <v>2018</v>
      </c>
    </row>
    <row r="4" spans="1:34" s="4" customFormat="1" x14ac:dyDescent="0.25">
      <c r="A4" s="6" t="s">
        <v>599</v>
      </c>
      <c r="B4" s="6"/>
      <c r="C4" s="6">
        <v>2018</v>
      </c>
      <c r="D4" s="6"/>
      <c r="E4" s="6"/>
    </row>
    <row r="5" spans="1:34" x14ac:dyDescent="0.25">
      <c r="A5" s="3" t="s">
        <v>598</v>
      </c>
      <c r="C5" s="3">
        <v>2019</v>
      </c>
      <c r="F5" t="s">
        <v>26</v>
      </c>
      <c r="G5" t="s">
        <v>26</v>
      </c>
      <c r="H5" t="s">
        <v>26</v>
      </c>
      <c r="I5" t="s">
        <v>26</v>
      </c>
      <c r="J5" s="30" t="s">
        <v>28</v>
      </c>
      <c r="K5" s="30" t="s">
        <v>28</v>
      </c>
      <c r="L5" s="30" t="s">
        <v>28</v>
      </c>
      <c r="M5" s="30" t="s">
        <v>28</v>
      </c>
      <c r="N5" s="30" t="s">
        <v>28</v>
      </c>
      <c r="O5" s="30" t="s">
        <v>28</v>
      </c>
      <c r="P5" s="30" t="s">
        <v>28</v>
      </c>
      <c r="Q5" s="30" t="s">
        <v>29</v>
      </c>
      <c r="R5" s="30" t="s">
        <v>29</v>
      </c>
      <c r="S5" s="30" t="s">
        <v>28</v>
      </c>
      <c r="T5" s="30" t="s">
        <v>28</v>
      </c>
      <c r="U5" s="30" t="s">
        <v>29</v>
      </c>
      <c r="V5" s="30" t="s">
        <v>29</v>
      </c>
      <c r="W5" s="30" t="s">
        <v>28</v>
      </c>
      <c r="X5" s="30" t="s">
        <v>28</v>
      </c>
      <c r="Y5" s="30" t="s">
        <v>29</v>
      </c>
      <c r="Z5" s="30" t="s">
        <v>29</v>
      </c>
      <c r="AA5" s="30" t="s">
        <v>28</v>
      </c>
      <c r="AB5" s="30" t="s">
        <v>28</v>
      </c>
      <c r="AC5" s="30" t="s">
        <v>29</v>
      </c>
      <c r="AD5" s="30" t="s">
        <v>29</v>
      </c>
      <c r="AE5" s="30" t="s">
        <v>29</v>
      </c>
      <c r="AF5" s="30" t="s">
        <v>28</v>
      </c>
      <c r="AG5" s="30" t="s">
        <v>29</v>
      </c>
      <c r="AH5" s="30" t="s">
        <v>29</v>
      </c>
    </row>
    <row r="6" spans="1:34" x14ac:dyDescent="0.25">
      <c r="A6" s="3" t="s">
        <v>27</v>
      </c>
      <c r="C6" s="3">
        <v>2019</v>
      </c>
      <c r="J6" s="31">
        <v>2.5</v>
      </c>
      <c r="K6" s="31">
        <v>2E-3</v>
      </c>
      <c r="L6" s="31">
        <v>1.5</v>
      </c>
      <c r="M6" s="31">
        <v>3.0000000000000001E-3</v>
      </c>
      <c r="N6" s="31">
        <v>8.9999999999999993E-3</v>
      </c>
      <c r="O6" s="31">
        <v>1.9E-2</v>
      </c>
      <c r="P6" s="31">
        <v>1.7999999999999999E-2</v>
      </c>
      <c r="Q6" s="31">
        <v>6</v>
      </c>
      <c r="R6" s="31">
        <v>6</v>
      </c>
      <c r="S6" s="31">
        <v>2.5346265372070801E-2</v>
      </c>
      <c r="T6" s="31">
        <v>0.65</v>
      </c>
      <c r="U6" s="31">
        <v>1.5</v>
      </c>
      <c r="V6" s="31">
        <v>8</v>
      </c>
      <c r="W6" s="31">
        <v>3.5000000000000003E-2</v>
      </c>
      <c r="X6" s="31">
        <v>3.5</v>
      </c>
      <c r="Y6" s="31">
        <v>3</v>
      </c>
      <c r="Z6" s="31">
        <v>5</v>
      </c>
      <c r="AA6" s="31">
        <v>0.01</v>
      </c>
      <c r="AB6" s="31">
        <v>0.1</v>
      </c>
      <c r="AC6" s="31">
        <v>4.5</v>
      </c>
      <c r="AD6" s="31">
        <v>1</v>
      </c>
      <c r="AE6" s="31">
        <v>1</v>
      </c>
      <c r="AF6" s="31">
        <v>0.04</v>
      </c>
      <c r="AG6" s="31">
        <v>1</v>
      </c>
      <c r="AH6" s="31">
        <v>20</v>
      </c>
    </row>
    <row r="7" spans="1:34" s="4" customFormat="1" x14ac:dyDescent="0.25">
      <c r="A7" s="6" t="s">
        <v>599</v>
      </c>
      <c r="B7" s="6"/>
      <c r="C7" s="6">
        <v>2019</v>
      </c>
      <c r="D7" s="6"/>
      <c r="E7" s="6"/>
      <c r="J7" s="32">
        <v>0</v>
      </c>
      <c r="K7" s="32">
        <v>0</v>
      </c>
      <c r="L7" s="32">
        <v>4.5454545454545459</v>
      </c>
      <c r="M7" s="32">
        <v>0</v>
      </c>
      <c r="N7" s="32">
        <v>0</v>
      </c>
      <c r="O7" s="32">
        <v>0</v>
      </c>
      <c r="P7" s="32">
        <v>0</v>
      </c>
      <c r="Q7" s="32">
        <v>2.2727272727272729</v>
      </c>
      <c r="R7" s="32">
        <v>2.2727272727272729</v>
      </c>
      <c r="S7" s="32">
        <v>0</v>
      </c>
      <c r="T7" s="32">
        <v>0</v>
      </c>
      <c r="U7" s="32">
        <v>0</v>
      </c>
      <c r="V7" s="32">
        <v>0</v>
      </c>
      <c r="W7" s="32">
        <v>0</v>
      </c>
      <c r="X7" s="32">
        <v>0</v>
      </c>
      <c r="Y7" s="32">
        <v>34.090909090909086</v>
      </c>
      <c r="Z7" s="32">
        <v>0</v>
      </c>
      <c r="AA7" s="32">
        <v>0</v>
      </c>
      <c r="AB7" s="32">
        <v>0</v>
      </c>
      <c r="AC7" s="32">
        <v>0</v>
      </c>
      <c r="AD7" s="32">
        <v>0</v>
      </c>
      <c r="AE7" s="32">
        <v>0</v>
      </c>
      <c r="AF7" s="32">
        <v>0</v>
      </c>
      <c r="AG7" s="32">
        <v>0</v>
      </c>
      <c r="AH7" s="32">
        <v>52.272727272727273</v>
      </c>
    </row>
    <row r="8" spans="1:34" x14ac:dyDescent="0.25">
      <c r="A8" s="3" t="s">
        <v>598</v>
      </c>
      <c r="C8" s="3">
        <v>2020</v>
      </c>
      <c r="F8" t="s">
        <v>26</v>
      </c>
      <c r="G8" t="s">
        <v>26</v>
      </c>
      <c r="H8" t="s">
        <v>26</v>
      </c>
      <c r="I8" t="s">
        <v>26</v>
      </c>
      <c r="J8" s="30" t="s">
        <v>28</v>
      </c>
      <c r="K8" s="30" t="s">
        <v>28</v>
      </c>
      <c r="L8" s="30" t="s">
        <v>28</v>
      </c>
      <c r="M8" s="30" t="s">
        <v>28</v>
      </c>
      <c r="N8" s="30" t="s">
        <v>28</v>
      </c>
      <c r="O8" s="30" t="s">
        <v>28</v>
      </c>
      <c r="P8" s="30" t="s">
        <v>28</v>
      </c>
      <c r="Q8" s="30" t="s">
        <v>29</v>
      </c>
      <c r="R8" s="30" t="s">
        <v>29</v>
      </c>
      <c r="S8" s="30" t="s">
        <v>28</v>
      </c>
      <c r="T8" s="30" t="s">
        <v>28</v>
      </c>
      <c r="U8" s="30" t="s">
        <v>29</v>
      </c>
      <c r="V8" s="30" t="s">
        <v>29</v>
      </c>
      <c r="W8" s="30" t="s">
        <v>28</v>
      </c>
      <c r="X8" s="30" t="s">
        <v>28</v>
      </c>
      <c r="Y8" s="30" t="s">
        <v>29</v>
      </c>
      <c r="Z8" s="30" t="s">
        <v>29</v>
      </c>
      <c r="AA8" s="30" t="s">
        <v>28</v>
      </c>
      <c r="AB8" s="30" t="s">
        <v>28</v>
      </c>
      <c r="AC8" s="30" t="s">
        <v>29</v>
      </c>
      <c r="AD8" s="30" t="s">
        <v>29</v>
      </c>
      <c r="AE8" s="30" t="s">
        <v>29</v>
      </c>
      <c r="AF8" s="30" t="s">
        <v>28</v>
      </c>
      <c r="AG8" s="30" t="s">
        <v>29</v>
      </c>
      <c r="AH8" s="30" t="s">
        <v>29</v>
      </c>
    </row>
    <row r="9" spans="1:34" x14ac:dyDescent="0.25">
      <c r="A9" s="3" t="s">
        <v>27</v>
      </c>
      <c r="C9" s="3">
        <v>2020</v>
      </c>
      <c r="J9" s="31">
        <v>1.1000000000000001</v>
      </c>
      <c r="K9" s="31">
        <v>1.6000000000000001E-3</v>
      </c>
      <c r="L9" s="31">
        <v>3.2</v>
      </c>
      <c r="M9" s="31">
        <v>2.9999999999999997E-4</v>
      </c>
      <c r="N9" s="31">
        <v>1.6999999999999999E-3</v>
      </c>
      <c r="O9" s="31">
        <v>1.2E-2</v>
      </c>
      <c r="P9" s="31">
        <v>1.7999999999999999E-2</v>
      </c>
      <c r="Q9" s="31">
        <v>3.5</v>
      </c>
      <c r="R9" s="31">
        <v>15</v>
      </c>
      <c r="S9" s="31">
        <v>1.4999999999999999E-2</v>
      </c>
      <c r="T9" s="31">
        <v>0.48</v>
      </c>
      <c r="U9" s="31">
        <v>0.6</v>
      </c>
      <c r="V9" s="31">
        <v>30</v>
      </c>
      <c r="W9" s="31">
        <v>0.17299999999999999</v>
      </c>
      <c r="X9" s="31">
        <v>0.17299999999999999</v>
      </c>
      <c r="Y9" s="31">
        <v>1.7</v>
      </c>
      <c r="Z9" s="31">
        <v>3</v>
      </c>
      <c r="AA9" s="31">
        <v>0.17299999999999999</v>
      </c>
      <c r="AB9" s="31">
        <v>0.17299999999999999</v>
      </c>
      <c r="AC9" s="31">
        <v>3.5</v>
      </c>
      <c r="AD9" s="31">
        <v>0.25</v>
      </c>
      <c r="AE9" s="31">
        <v>0.6</v>
      </c>
      <c r="AF9" s="31">
        <v>0.17299999999999999</v>
      </c>
      <c r="AG9" s="31">
        <v>0.3</v>
      </c>
      <c r="AH9" s="31">
        <v>10</v>
      </c>
    </row>
    <row r="10" spans="1:34" s="4" customFormat="1" x14ac:dyDescent="0.25">
      <c r="A10" s="6" t="s">
        <v>599</v>
      </c>
      <c r="B10" s="6"/>
      <c r="C10" s="6">
        <v>2020</v>
      </c>
      <c r="D10" s="6"/>
      <c r="E10" s="6"/>
      <c r="J10" s="32">
        <v>0</v>
      </c>
      <c r="K10" s="32">
        <v>0</v>
      </c>
      <c r="L10" s="32">
        <v>1.7241379310344827</v>
      </c>
      <c r="M10" s="32">
        <v>0</v>
      </c>
      <c r="N10" s="32">
        <v>0</v>
      </c>
      <c r="O10" s="32">
        <v>0</v>
      </c>
      <c r="P10" s="32">
        <v>0</v>
      </c>
      <c r="Q10" s="32">
        <v>4.7619047619047619</v>
      </c>
      <c r="R10" s="32">
        <v>3.125</v>
      </c>
      <c r="S10" s="32">
        <v>0</v>
      </c>
      <c r="T10" s="32">
        <v>0</v>
      </c>
      <c r="U10" s="32">
        <v>0</v>
      </c>
      <c r="V10" s="32">
        <v>0</v>
      </c>
      <c r="W10" s="32">
        <v>0</v>
      </c>
      <c r="X10" s="32">
        <v>0</v>
      </c>
      <c r="Y10" s="32">
        <v>4.225352112676056</v>
      </c>
      <c r="Z10" s="32">
        <v>0</v>
      </c>
      <c r="AA10" s="32">
        <v>0</v>
      </c>
      <c r="AB10" s="32">
        <v>1.3513513513513513</v>
      </c>
      <c r="AC10" s="32">
        <v>0</v>
      </c>
      <c r="AD10" s="32">
        <v>0</v>
      </c>
      <c r="AE10" s="32">
        <v>0</v>
      </c>
      <c r="AF10" s="32">
        <v>3.8461538461538463</v>
      </c>
      <c r="AG10" s="32">
        <v>43.037974683544306</v>
      </c>
      <c r="AH10" s="32">
        <v>52.5</v>
      </c>
    </row>
    <row r="11" spans="1:34" x14ac:dyDescent="0.25">
      <c r="A11" s="3" t="s">
        <v>598</v>
      </c>
      <c r="C11" s="3" t="s">
        <v>601</v>
      </c>
      <c r="F11" t="s">
        <v>26</v>
      </c>
      <c r="G11" t="s">
        <v>26</v>
      </c>
      <c r="H11" t="s">
        <v>26</v>
      </c>
      <c r="I11" t="s">
        <v>26</v>
      </c>
      <c r="J11" s="30" t="s">
        <v>28</v>
      </c>
      <c r="K11" s="30" t="s">
        <v>28</v>
      </c>
      <c r="L11" s="30" t="s">
        <v>28</v>
      </c>
      <c r="M11" s="30" t="s">
        <v>28</v>
      </c>
      <c r="N11" s="30" t="s">
        <v>28</v>
      </c>
      <c r="O11" s="30" t="s">
        <v>28</v>
      </c>
      <c r="P11" s="30" t="s">
        <v>28</v>
      </c>
      <c r="Q11" s="30" t="s">
        <v>29</v>
      </c>
      <c r="R11" s="30" t="s">
        <v>29</v>
      </c>
      <c r="S11" s="30" t="s">
        <v>28</v>
      </c>
      <c r="T11" s="30" t="s">
        <v>28</v>
      </c>
      <c r="U11" s="30" t="s">
        <v>29</v>
      </c>
      <c r="V11" s="30" t="s">
        <v>29</v>
      </c>
      <c r="W11" s="30" t="s">
        <v>28</v>
      </c>
      <c r="X11" s="30" t="s">
        <v>28</v>
      </c>
      <c r="Y11" s="30" t="s">
        <v>29</v>
      </c>
      <c r="Z11" s="30" t="s">
        <v>29</v>
      </c>
      <c r="AA11" s="30" t="s">
        <v>28</v>
      </c>
      <c r="AB11" s="30" t="s">
        <v>28</v>
      </c>
      <c r="AC11" s="30" t="s">
        <v>29</v>
      </c>
      <c r="AD11" s="30" t="s">
        <v>29</v>
      </c>
      <c r="AE11" s="30" t="s">
        <v>29</v>
      </c>
      <c r="AF11" s="30" t="s">
        <v>28</v>
      </c>
      <c r="AG11" s="30" t="s">
        <v>29</v>
      </c>
      <c r="AH11" s="30" t="s">
        <v>29</v>
      </c>
    </row>
    <row r="12" spans="1:34" x14ac:dyDescent="0.25">
      <c r="A12" s="3" t="s">
        <v>27</v>
      </c>
      <c r="C12" s="3" t="s">
        <v>601</v>
      </c>
      <c r="J12" s="31">
        <v>2.5</v>
      </c>
      <c r="K12" s="31">
        <v>2E-3</v>
      </c>
      <c r="L12" s="31">
        <v>3.2</v>
      </c>
      <c r="M12" s="31">
        <v>3.0000000000000001E-3</v>
      </c>
      <c r="N12" s="31">
        <v>8.9999999999999993E-3</v>
      </c>
      <c r="O12" s="31">
        <v>1.9E-2</v>
      </c>
      <c r="P12" s="31">
        <v>1.7999999999999999E-2</v>
      </c>
      <c r="Q12" s="31">
        <v>6</v>
      </c>
      <c r="R12" s="31">
        <v>15</v>
      </c>
      <c r="S12" s="31">
        <v>2.5346265372070801E-2</v>
      </c>
      <c r="T12" s="31">
        <v>0.65</v>
      </c>
      <c r="U12" s="31">
        <v>1.5</v>
      </c>
      <c r="V12" s="31">
        <v>30</v>
      </c>
      <c r="W12" s="31">
        <v>0.17299999999999999</v>
      </c>
      <c r="X12" s="31">
        <v>3.5</v>
      </c>
      <c r="Y12" s="31">
        <v>3</v>
      </c>
      <c r="Z12" s="31">
        <v>5</v>
      </c>
      <c r="AA12" s="31">
        <v>0.17299999999999999</v>
      </c>
      <c r="AB12" s="31">
        <v>0.17299999999999999</v>
      </c>
      <c r="AC12" s="31">
        <v>4.5</v>
      </c>
      <c r="AD12" s="31">
        <v>1</v>
      </c>
      <c r="AE12" s="31">
        <v>1</v>
      </c>
      <c r="AF12" s="31">
        <v>0.17299999999999999</v>
      </c>
      <c r="AG12" s="31">
        <v>1</v>
      </c>
      <c r="AH12" s="31">
        <v>20</v>
      </c>
    </row>
    <row r="13" spans="1:34" x14ac:dyDescent="0.25">
      <c r="A13" s="3" t="s">
        <v>30</v>
      </c>
      <c r="C13" s="3" t="s">
        <v>601</v>
      </c>
      <c r="J13" s="30">
        <v>100</v>
      </c>
      <c r="K13" s="30">
        <v>100</v>
      </c>
      <c r="L13" s="30">
        <v>100</v>
      </c>
      <c r="M13" s="30">
        <v>100</v>
      </c>
      <c r="N13" s="30">
        <v>100</v>
      </c>
      <c r="O13" s="30">
        <v>100</v>
      </c>
      <c r="P13" s="30">
        <v>100</v>
      </c>
      <c r="Q13" s="30">
        <v>100</v>
      </c>
      <c r="R13" s="30">
        <v>100</v>
      </c>
      <c r="S13" s="30">
        <v>100</v>
      </c>
      <c r="T13" s="30">
        <v>100</v>
      </c>
      <c r="U13" s="30">
        <v>100</v>
      </c>
      <c r="V13" s="30">
        <v>100</v>
      </c>
      <c r="W13" s="30">
        <v>100</v>
      </c>
      <c r="X13" s="30">
        <v>100</v>
      </c>
      <c r="Y13" s="30">
        <v>100</v>
      </c>
      <c r="Z13" s="30">
        <v>100</v>
      </c>
      <c r="AA13" s="30">
        <v>100</v>
      </c>
      <c r="AB13" s="30">
        <v>100</v>
      </c>
      <c r="AC13" s="30">
        <v>100</v>
      </c>
      <c r="AD13" s="30">
        <v>100</v>
      </c>
      <c r="AE13" s="30">
        <v>100</v>
      </c>
      <c r="AF13" s="30">
        <v>100</v>
      </c>
      <c r="AG13" s="30">
        <v>100</v>
      </c>
      <c r="AH13" s="30">
        <v>100</v>
      </c>
    </row>
    <row r="14" spans="1:34" x14ac:dyDescent="0.25">
      <c r="A14" s="3" t="s">
        <v>600</v>
      </c>
      <c r="C14" s="3" t="s">
        <v>601</v>
      </c>
      <c r="J14" s="30">
        <v>0</v>
      </c>
      <c r="K14" s="30">
        <v>0</v>
      </c>
      <c r="L14" s="30">
        <v>2</v>
      </c>
      <c r="M14" s="30">
        <v>0</v>
      </c>
      <c r="N14" s="30">
        <v>0</v>
      </c>
      <c r="O14" s="30">
        <v>0</v>
      </c>
      <c r="P14" s="30">
        <v>0</v>
      </c>
      <c r="Q14" s="30">
        <v>7</v>
      </c>
      <c r="R14" s="30">
        <v>5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16</v>
      </c>
      <c r="Z14" s="30">
        <v>0</v>
      </c>
      <c r="AA14" s="30">
        <v>0</v>
      </c>
      <c r="AB14" s="30">
        <v>1</v>
      </c>
      <c r="AC14" s="30">
        <v>0</v>
      </c>
      <c r="AD14" s="30">
        <v>0</v>
      </c>
      <c r="AE14" s="30">
        <v>1</v>
      </c>
      <c r="AF14" s="30">
        <v>3</v>
      </c>
      <c r="AG14" s="30">
        <v>54</v>
      </c>
      <c r="AH14" s="30">
        <v>73</v>
      </c>
    </row>
    <row r="15" spans="1:34" s="4" customFormat="1" x14ac:dyDescent="0.25">
      <c r="A15" s="6" t="s">
        <v>599</v>
      </c>
      <c r="B15" s="6"/>
      <c r="C15" s="6" t="s">
        <v>601</v>
      </c>
      <c r="D15" s="6"/>
      <c r="E15" s="6"/>
      <c r="J15" s="33">
        <v>0</v>
      </c>
      <c r="K15" s="33">
        <v>0</v>
      </c>
      <c r="L15" s="33">
        <v>2</v>
      </c>
      <c r="M15" s="33">
        <v>0</v>
      </c>
      <c r="N15" s="33">
        <v>0</v>
      </c>
      <c r="O15" s="33">
        <v>0</v>
      </c>
      <c r="P15" s="33">
        <v>0</v>
      </c>
      <c r="Q15" s="33">
        <v>7.0000000000000009</v>
      </c>
      <c r="R15" s="33">
        <v>5</v>
      </c>
      <c r="S15" s="33">
        <v>0</v>
      </c>
      <c r="T15" s="33">
        <v>0</v>
      </c>
      <c r="U15" s="33">
        <v>0</v>
      </c>
      <c r="V15" s="33">
        <v>0</v>
      </c>
      <c r="W15" s="33">
        <v>0</v>
      </c>
      <c r="X15" s="33">
        <v>0</v>
      </c>
      <c r="Y15" s="33">
        <v>16</v>
      </c>
      <c r="Z15" s="33">
        <v>0</v>
      </c>
      <c r="AA15" s="33">
        <v>0</v>
      </c>
      <c r="AB15" s="33">
        <v>1</v>
      </c>
      <c r="AC15" s="33">
        <v>0</v>
      </c>
      <c r="AD15" s="33">
        <v>0</v>
      </c>
      <c r="AE15" s="33">
        <v>1</v>
      </c>
      <c r="AF15" s="33">
        <v>3</v>
      </c>
      <c r="AG15" s="33">
        <v>54</v>
      </c>
      <c r="AH15" s="33">
        <v>73</v>
      </c>
    </row>
    <row r="16" spans="1:34" x14ac:dyDescent="0.25">
      <c r="A16" s="3" t="s">
        <v>602</v>
      </c>
      <c r="B16" s="3" t="s">
        <v>703</v>
      </c>
      <c r="C16" s="3">
        <v>2019</v>
      </c>
      <c r="D16" s="3" t="s">
        <v>32</v>
      </c>
      <c r="E16" s="3" t="s">
        <v>33</v>
      </c>
      <c r="F16" s="2">
        <v>-3.0261893389605405</v>
      </c>
      <c r="G16" s="2">
        <v>-26.131348560569876</v>
      </c>
      <c r="H16" s="2">
        <v>3.2150609309458211</v>
      </c>
      <c r="I16" s="2">
        <v>8.8432915582797929</v>
      </c>
      <c r="J16" s="31">
        <v>60.7</v>
      </c>
      <c r="K16" s="31">
        <v>1.66</v>
      </c>
      <c r="L16" s="31">
        <v>92.8</v>
      </c>
      <c r="M16" s="31">
        <v>7.83</v>
      </c>
      <c r="N16" s="31">
        <v>7.78</v>
      </c>
      <c r="O16" s="31">
        <v>29.9</v>
      </c>
      <c r="P16" s="31">
        <v>1.18</v>
      </c>
      <c r="Q16" s="31">
        <v>125</v>
      </c>
      <c r="R16" s="31">
        <v>107</v>
      </c>
      <c r="S16" s="31">
        <v>15</v>
      </c>
      <c r="T16" s="31">
        <v>100</v>
      </c>
      <c r="U16" s="31">
        <v>45</v>
      </c>
      <c r="V16" s="31">
        <v>4249</v>
      </c>
      <c r="W16" s="31">
        <v>20.3</v>
      </c>
      <c r="X16" s="31">
        <v>103</v>
      </c>
      <c r="Y16" s="31">
        <v>21</v>
      </c>
      <c r="Z16" s="31">
        <v>140</v>
      </c>
      <c r="AA16" s="31">
        <v>2.65</v>
      </c>
      <c r="AB16" s="31">
        <v>0.36</v>
      </c>
      <c r="AC16" s="31">
        <v>393</v>
      </c>
      <c r="AD16" s="31">
        <v>21.4</v>
      </c>
      <c r="AE16" s="31">
        <v>10.4</v>
      </c>
      <c r="AF16" s="31">
        <v>0.65700000000000003</v>
      </c>
      <c r="AG16" s="31">
        <v>17.5</v>
      </c>
      <c r="AH16" s="31">
        <v>68.599999999999994</v>
      </c>
    </row>
    <row r="17" spans="1:34" x14ac:dyDescent="0.25">
      <c r="A17" s="3" t="s">
        <v>602</v>
      </c>
      <c r="B17" s="3" t="s">
        <v>704</v>
      </c>
      <c r="C17" s="3">
        <v>2019</v>
      </c>
      <c r="D17" s="3" t="s">
        <v>32</v>
      </c>
      <c r="E17" s="3" t="s">
        <v>33</v>
      </c>
      <c r="F17" s="2">
        <v>-3.0415328369086976</v>
      </c>
      <c r="G17" s="2">
        <v>-27.358020569132588</v>
      </c>
      <c r="H17" s="2">
        <v>2.5724455340865928</v>
      </c>
      <c r="I17" s="2">
        <v>8.1916351723125604</v>
      </c>
      <c r="J17" s="31">
        <v>54.3</v>
      </c>
      <c r="K17" s="31">
        <v>1.55</v>
      </c>
      <c r="L17" s="31">
        <v>21.4</v>
      </c>
      <c r="M17" s="31">
        <v>6.66</v>
      </c>
      <c r="N17" s="31">
        <v>4.16</v>
      </c>
      <c r="O17" s="31">
        <v>28.3</v>
      </c>
      <c r="P17" s="31">
        <v>1.36</v>
      </c>
      <c r="Q17" s="31">
        <v>31</v>
      </c>
      <c r="R17" s="31">
        <v>32.799999999999997</v>
      </c>
      <c r="S17" s="31">
        <v>15.3</v>
      </c>
      <c r="T17" s="31">
        <v>45.5</v>
      </c>
      <c r="U17" s="31">
        <v>26.8</v>
      </c>
      <c r="V17" s="31">
        <v>706</v>
      </c>
      <c r="W17" s="31">
        <v>19.7</v>
      </c>
      <c r="X17" s="31">
        <v>61.7</v>
      </c>
      <c r="Y17" s="31">
        <v>7.49</v>
      </c>
      <c r="Z17" s="31">
        <v>94.2</v>
      </c>
      <c r="AA17" s="31">
        <v>5.62</v>
      </c>
      <c r="AB17" s="31">
        <v>0.224</v>
      </c>
      <c r="AC17" s="31">
        <v>838</v>
      </c>
      <c r="AD17" s="31">
        <v>12.4</v>
      </c>
      <c r="AE17" s="31">
        <v>5.52</v>
      </c>
      <c r="AF17" s="31">
        <v>0.216</v>
      </c>
      <c r="AG17" s="31">
        <v>6.26</v>
      </c>
      <c r="AH17" s="31">
        <v>14.5</v>
      </c>
    </row>
    <row r="18" spans="1:34" x14ac:dyDescent="0.25">
      <c r="A18" s="3" t="s">
        <v>602</v>
      </c>
      <c r="B18" s="3" t="s">
        <v>705</v>
      </c>
      <c r="C18" s="3">
        <v>2019</v>
      </c>
      <c r="D18" s="3" t="s">
        <v>32</v>
      </c>
      <c r="E18" s="3" t="s">
        <v>33</v>
      </c>
      <c r="F18" s="2">
        <v>-3.7447081597113403</v>
      </c>
      <c r="G18" s="2">
        <v>-25.960260915717353</v>
      </c>
      <c r="H18" s="2">
        <v>1.8011974870697771</v>
      </c>
      <c r="I18" s="2">
        <v>7.1709901640684466</v>
      </c>
      <c r="J18" s="31">
        <v>94.7</v>
      </c>
      <c r="K18" s="31">
        <v>1.47</v>
      </c>
      <c r="L18" s="31">
        <v>115</v>
      </c>
      <c r="M18" s="31">
        <v>5.97</v>
      </c>
      <c r="N18" s="31">
        <v>4.9000000000000004</v>
      </c>
      <c r="O18" s="31">
        <v>26.6</v>
      </c>
      <c r="P18" s="31">
        <v>1.23</v>
      </c>
      <c r="Q18" s="31">
        <v>154</v>
      </c>
      <c r="R18" s="31">
        <v>146</v>
      </c>
      <c r="S18" s="31">
        <v>10.4</v>
      </c>
      <c r="T18" s="31">
        <v>99.5</v>
      </c>
      <c r="U18" s="31">
        <v>43.2</v>
      </c>
      <c r="V18" s="31">
        <v>851</v>
      </c>
      <c r="W18" s="31">
        <v>13.4</v>
      </c>
      <c r="X18" s="31">
        <v>77.5</v>
      </c>
      <c r="Y18" s="31">
        <v>17.2</v>
      </c>
      <c r="Z18" s="31">
        <v>66.2</v>
      </c>
      <c r="AA18" s="31">
        <v>19.600000000000001</v>
      </c>
      <c r="AB18" s="31">
        <v>0.48099999999999998</v>
      </c>
      <c r="AC18" s="31">
        <v>268</v>
      </c>
      <c r="AD18" s="31">
        <v>139</v>
      </c>
      <c r="AE18" s="31">
        <v>23.9</v>
      </c>
      <c r="AF18" s="31">
        <v>0.80200000000000005</v>
      </c>
      <c r="AG18" s="31">
        <v>7.62</v>
      </c>
      <c r="AH18" s="31">
        <v>69.099999999999994</v>
      </c>
    </row>
    <row r="19" spans="1:34" x14ac:dyDescent="0.25">
      <c r="A19" s="3" t="s">
        <v>602</v>
      </c>
      <c r="B19" s="3" t="s">
        <v>706</v>
      </c>
      <c r="C19" s="3">
        <v>2019</v>
      </c>
      <c r="D19" s="3" t="s">
        <v>32</v>
      </c>
      <c r="E19" s="3" t="s">
        <v>33</v>
      </c>
      <c r="F19" s="2">
        <v>-6.9010769923311743</v>
      </c>
      <c r="G19" s="2">
        <v>-25.951083336952916</v>
      </c>
      <c r="H19" s="2">
        <v>3.9703959306979115</v>
      </c>
      <c r="I19" s="2">
        <v>6.3510639969923863</v>
      </c>
      <c r="J19" s="31">
        <v>31.7</v>
      </c>
      <c r="K19" s="31">
        <v>1.66</v>
      </c>
      <c r="L19" s="31">
        <v>12.5</v>
      </c>
      <c r="M19" s="31">
        <v>6.78</v>
      </c>
      <c r="N19" s="31">
        <v>4.51</v>
      </c>
      <c r="O19" s="31">
        <v>27.9</v>
      </c>
      <c r="P19" s="31">
        <v>1.36</v>
      </c>
      <c r="Q19" s="31">
        <v>24.2</v>
      </c>
      <c r="R19" s="31">
        <v>31.8</v>
      </c>
      <c r="S19" s="31">
        <v>14.5</v>
      </c>
      <c r="T19" s="31">
        <v>46</v>
      </c>
      <c r="U19" s="31">
        <v>44.1</v>
      </c>
      <c r="V19" s="31">
        <v>1359</v>
      </c>
      <c r="W19" s="31">
        <v>14.1</v>
      </c>
      <c r="X19" s="31">
        <v>67.099999999999994</v>
      </c>
      <c r="Y19" s="31">
        <v>2.5299999999999998</v>
      </c>
      <c r="Z19" s="31">
        <v>165</v>
      </c>
      <c r="AA19" s="31">
        <v>9.7799999999999994</v>
      </c>
      <c r="AB19" s="31">
        <v>0.26600000000000001</v>
      </c>
      <c r="AC19" s="31">
        <v>381</v>
      </c>
      <c r="AD19" s="31">
        <v>10.9</v>
      </c>
      <c r="AE19" s="31">
        <v>2.84</v>
      </c>
      <c r="AF19" s="31">
        <v>0.34100000000000003</v>
      </c>
      <c r="AG19" s="31">
        <v>2.06</v>
      </c>
      <c r="AH19" s="31">
        <v>8.01</v>
      </c>
    </row>
    <row r="20" spans="1:34" x14ac:dyDescent="0.25">
      <c r="A20" s="3" t="s">
        <v>602</v>
      </c>
      <c r="B20" s="3" t="s">
        <v>707</v>
      </c>
      <c r="C20" s="3">
        <v>2019</v>
      </c>
      <c r="D20" s="3" t="s">
        <v>32</v>
      </c>
      <c r="E20" s="3" t="s">
        <v>33</v>
      </c>
      <c r="F20" s="2">
        <v>-2.6339577310619209</v>
      </c>
      <c r="G20" s="2">
        <v>-25.624512364730531</v>
      </c>
      <c r="H20" s="2">
        <v>6.8622684447439992</v>
      </c>
      <c r="I20" s="2">
        <v>2.4336688230150734</v>
      </c>
      <c r="J20" s="31">
        <v>70</v>
      </c>
      <c r="K20" s="31">
        <v>0.81</v>
      </c>
      <c r="L20" s="31">
        <v>21.5</v>
      </c>
      <c r="M20" s="31">
        <v>3.53</v>
      </c>
      <c r="N20" s="31">
        <v>3.22</v>
      </c>
      <c r="O20" s="31">
        <v>23.9</v>
      </c>
      <c r="P20" s="31">
        <v>1.4</v>
      </c>
      <c r="Q20" s="31">
        <v>45.1</v>
      </c>
      <c r="R20" s="31">
        <v>59.2</v>
      </c>
      <c r="S20" s="31">
        <v>25.1</v>
      </c>
      <c r="T20" s="31">
        <v>38</v>
      </c>
      <c r="U20" s="31">
        <v>86.9</v>
      </c>
      <c r="V20" s="31">
        <v>3672</v>
      </c>
      <c r="W20" s="31">
        <v>11</v>
      </c>
      <c r="X20" s="31">
        <v>35.9</v>
      </c>
      <c r="Y20" s="31">
        <v>4.82</v>
      </c>
      <c r="Z20" s="31">
        <v>101</v>
      </c>
      <c r="AA20" s="31">
        <v>9.9499999999999993</v>
      </c>
      <c r="AB20" s="31">
        <v>1.88</v>
      </c>
      <c r="AC20" s="31">
        <v>56.9</v>
      </c>
      <c r="AD20" s="31">
        <v>11</v>
      </c>
      <c r="AE20" s="31">
        <v>10.9</v>
      </c>
      <c r="AF20" s="31">
        <v>1.05</v>
      </c>
      <c r="AG20" s="31">
        <v>4.87</v>
      </c>
      <c r="AH20" s="31">
        <v>4.22</v>
      </c>
    </row>
    <row r="21" spans="1:34" x14ac:dyDescent="0.25">
      <c r="A21" s="3" t="s">
        <v>602</v>
      </c>
      <c r="B21" s="3" t="s">
        <v>708</v>
      </c>
      <c r="C21" s="3">
        <v>2019</v>
      </c>
      <c r="D21" s="3" t="s">
        <v>32</v>
      </c>
      <c r="E21" s="3" t="s">
        <v>33</v>
      </c>
      <c r="F21" s="2">
        <v>-0.98143064787670387</v>
      </c>
      <c r="G21" s="2">
        <v>-25.442467650582074</v>
      </c>
      <c r="H21" s="2">
        <v>3.6773800127770602</v>
      </c>
      <c r="I21" s="2">
        <v>0.28098469652420954</v>
      </c>
      <c r="J21" s="31">
        <v>81.8</v>
      </c>
      <c r="K21" s="31">
        <v>1.45</v>
      </c>
      <c r="L21" s="31">
        <v>10.8</v>
      </c>
      <c r="M21" s="31">
        <v>5.57</v>
      </c>
      <c r="N21" s="31">
        <v>5.08</v>
      </c>
      <c r="O21" s="31">
        <v>29.5</v>
      </c>
      <c r="P21" s="31">
        <v>1.32</v>
      </c>
      <c r="Q21" s="31">
        <v>18.899999999999999</v>
      </c>
      <c r="R21" s="31">
        <v>56.6</v>
      </c>
      <c r="S21" s="31">
        <v>12</v>
      </c>
      <c r="T21" s="31">
        <v>36.9</v>
      </c>
      <c r="U21" s="31">
        <v>19.5</v>
      </c>
      <c r="V21" s="31">
        <v>5266</v>
      </c>
      <c r="W21" s="31">
        <v>12.3</v>
      </c>
      <c r="X21" s="31">
        <v>54.8</v>
      </c>
      <c r="Y21" s="31">
        <v>1.23</v>
      </c>
      <c r="Z21" s="31">
        <v>251</v>
      </c>
      <c r="AA21" s="31">
        <v>14.9</v>
      </c>
      <c r="AB21" s="31">
        <v>0.48299999999999998</v>
      </c>
      <c r="AC21" s="31">
        <v>222</v>
      </c>
      <c r="AD21" s="31">
        <v>8.61</v>
      </c>
      <c r="AE21" s="31">
        <v>8.0399999999999991</v>
      </c>
      <c r="AF21" s="31">
        <v>0.26100000000000001</v>
      </c>
      <c r="AG21" s="31">
        <v>3.08</v>
      </c>
      <c r="AH21" s="31">
        <v>25</v>
      </c>
    </row>
    <row r="22" spans="1:34" x14ac:dyDescent="0.25">
      <c r="A22" s="3" t="s">
        <v>602</v>
      </c>
      <c r="B22" s="3" t="s">
        <v>709</v>
      </c>
      <c r="C22" s="3">
        <v>2019</v>
      </c>
      <c r="D22" s="3" t="s">
        <v>32</v>
      </c>
      <c r="E22" s="3" t="s">
        <v>33</v>
      </c>
      <c r="F22" s="2">
        <v>-2.2849294824110391</v>
      </c>
      <c r="G22" s="2">
        <v>-27.951089706345034</v>
      </c>
      <c r="H22" s="2">
        <v>2.4501986698058293</v>
      </c>
      <c r="I22" s="2">
        <v>5.5707795699966525</v>
      </c>
      <c r="J22" s="31">
        <v>72.400000000000006</v>
      </c>
      <c r="K22" s="31">
        <v>1.72</v>
      </c>
      <c r="L22" s="31">
        <v>6.14</v>
      </c>
      <c r="M22" s="31">
        <v>6.47</v>
      </c>
      <c r="N22" s="31">
        <v>5.81</v>
      </c>
      <c r="O22" s="31">
        <v>31</v>
      </c>
      <c r="P22" s="31">
        <v>1.53</v>
      </c>
      <c r="Q22" s="31">
        <v>7.8</v>
      </c>
      <c r="R22" s="31">
        <v>36.700000000000003</v>
      </c>
      <c r="S22" s="31">
        <v>17.7</v>
      </c>
      <c r="T22" s="31">
        <v>48.1</v>
      </c>
      <c r="U22" s="31">
        <v>20.8</v>
      </c>
      <c r="V22" s="31">
        <v>1465</v>
      </c>
      <c r="W22" s="31">
        <v>18.600000000000001</v>
      </c>
      <c r="X22" s="31">
        <v>83.9</v>
      </c>
      <c r="Y22" s="31">
        <v>1.41</v>
      </c>
      <c r="Z22" s="31">
        <v>1790</v>
      </c>
      <c r="AA22" s="31">
        <v>14.8</v>
      </c>
      <c r="AB22" s="31">
        <v>0.373</v>
      </c>
      <c r="AC22" s="31">
        <v>802</v>
      </c>
      <c r="AD22" s="31">
        <v>11.1</v>
      </c>
      <c r="AE22" s="31">
        <v>6.93</v>
      </c>
      <c r="AF22" s="31">
        <v>0.51100000000000001</v>
      </c>
      <c r="AG22" s="31">
        <v>35.9</v>
      </c>
      <c r="AH22" s="31">
        <v>7.92</v>
      </c>
    </row>
    <row r="23" spans="1:34" x14ac:dyDescent="0.25">
      <c r="A23" s="3" t="s">
        <v>602</v>
      </c>
      <c r="B23" s="3" t="s">
        <v>710</v>
      </c>
      <c r="C23" s="3">
        <v>2019</v>
      </c>
      <c r="D23" s="3" t="s">
        <v>32</v>
      </c>
      <c r="E23" s="3" t="s">
        <v>33</v>
      </c>
      <c r="F23" s="2">
        <v>-2.6566008146453335</v>
      </c>
      <c r="G23" s="2">
        <v>-23.937365837168397</v>
      </c>
      <c r="H23" s="2">
        <v>1.3822372220201338</v>
      </c>
      <c r="I23" s="2">
        <v>6.9338400632119175</v>
      </c>
      <c r="J23" s="31">
        <v>79.3</v>
      </c>
      <c r="K23" s="31">
        <v>1.27</v>
      </c>
      <c r="L23" s="31">
        <v>41.9</v>
      </c>
      <c r="M23" s="31">
        <v>5.13</v>
      </c>
      <c r="N23" s="31">
        <v>4.3</v>
      </c>
      <c r="O23" s="31">
        <v>27.6</v>
      </c>
      <c r="P23" s="31">
        <v>1.28</v>
      </c>
      <c r="Q23" s="31">
        <v>68.400000000000006</v>
      </c>
      <c r="R23" s="31">
        <v>80.3</v>
      </c>
      <c r="S23" s="31">
        <v>24.9</v>
      </c>
      <c r="T23" s="31">
        <v>70.599999999999994</v>
      </c>
      <c r="U23" s="31">
        <v>45.7</v>
      </c>
      <c r="V23" s="31">
        <v>2531</v>
      </c>
      <c r="W23" s="31">
        <v>12</v>
      </c>
      <c r="X23" s="31">
        <v>58</v>
      </c>
      <c r="Y23" s="31">
        <v>7.71</v>
      </c>
      <c r="Z23" s="31">
        <v>144</v>
      </c>
      <c r="AA23" s="31">
        <v>6.98</v>
      </c>
      <c r="AB23" s="31">
        <v>0.57299999999999995</v>
      </c>
      <c r="AC23" s="31">
        <v>301</v>
      </c>
      <c r="AD23" s="31">
        <v>60.8</v>
      </c>
      <c r="AE23" s="31">
        <v>10.02</v>
      </c>
      <c r="AF23" s="31">
        <v>0.56599999999999995</v>
      </c>
      <c r="AG23" s="31">
        <v>3.84</v>
      </c>
      <c r="AH23" s="31">
        <v>47.7</v>
      </c>
    </row>
    <row r="24" spans="1:34" x14ac:dyDescent="0.25">
      <c r="A24" s="3" t="s">
        <v>602</v>
      </c>
      <c r="B24" s="3" t="s">
        <v>711</v>
      </c>
      <c r="C24" s="3">
        <v>2019</v>
      </c>
      <c r="D24" s="3" t="s">
        <v>32</v>
      </c>
      <c r="E24" s="3" t="s">
        <v>33</v>
      </c>
      <c r="F24" s="2">
        <v>0.52774452986287557</v>
      </c>
      <c r="G24" s="2">
        <v>-24.286418712452399</v>
      </c>
      <c r="H24" s="2">
        <v>7.4899605064603385</v>
      </c>
      <c r="I24" s="2">
        <v>5.4472403420573867</v>
      </c>
      <c r="J24" s="31">
        <v>62.8</v>
      </c>
      <c r="K24" s="31">
        <v>1.9</v>
      </c>
      <c r="L24" s="31">
        <v>17.5</v>
      </c>
      <c r="M24" s="31">
        <v>7.51</v>
      </c>
      <c r="N24" s="31">
        <v>5.96</v>
      </c>
      <c r="O24" s="31">
        <v>32.299999999999997</v>
      </c>
      <c r="P24" s="31">
        <v>1.84</v>
      </c>
      <c r="Q24" s="31">
        <v>30.2</v>
      </c>
      <c r="R24" s="31">
        <v>45.9</v>
      </c>
      <c r="S24" s="31">
        <v>19.2</v>
      </c>
      <c r="T24" s="31">
        <v>62.2</v>
      </c>
      <c r="U24" s="31">
        <v>33.9</v>
      </c>
      <c r="V24" s="31">
        <v>3371</v>
      </c>
      <c r="W24" s="31">
        <v>17.3</v>
      </c>
      <c r="X24" s="31">
        <v>76.2</v>
      </c>
      <c r="Y24" s="31">
        <v>3.42</v>
      </c>
      <c r="Z24" s="31">
        <v>128</v>
      </c>
      <c r="AA24" s="31">
        <v>3.78</v>
      </c>
      <c r="AB24" s="31">
        <v>0.42499999999999999</v>
      </c>
      <c r="AC24" s="31">
        <v>1079</v>
      </c>
      <c r="AD24" s="31">
        <v>12.4</v>
      </c>
      <c r="AE24" s="31">
        <v>4.5999999999999996</v>
      </c>
      <c r="AF24" s="31">
        <v>0.2</v>
      </c>
      <c r="AG24" s="31">
        <v>1.43</v>
      </c>
      <c r="AH24" s="31">
        <v>30.2</v>
      </c>
    </row>
    <row r="25" spans="1:34" x14ac:dyDescent="0.25">
      <c r="A25" s="3" t="s">
        <v>602</v>
      </c>
      <c r="B25" s="3" t="s">
        <v>712</v>
      </c>
      <c r="C25" s="3">
        <v>2019</v>
      </c>
      <c r="D25" s="3" t="s">
        <v>32</v>
      </c>
      <c r="E25" s="3" t="s">
        <v>33</v>
      </c>
      <c r="F25" s="2">
        <v>-3.177050120405104</v>
      </c>
      <c r="G25" s="2">
        <v>-24.480470160805798</v>
      </c>
      <c r="H25" s="2">
        <v>4.3181641467261889</v>
      </c>
      <c r="I25" s="2">
        <v>8.9886226719078426</v>
      </c>
      <c r="J25" s="31">
        <v>87.1</v>
      </c>
      <c r="K25" s="31">
        <v>1.6</v>
      </c>
      <c r="L25" s="31">
        <v>63.2</v>
      </c>
      <c r="M25" s="31">
        <v>6.58</v>
      </c>
      <c r="N25" s="31">
        <v>5.35</v>
      </c>
      <c r="O25" s="31">
        <v>28.5</v>
      </c>
      <c r="P25" s="31">
        <v>1.17</v>
      </c>
      <c r="Q25" s="31">
        <v>141</v>
      </c>
      <c r="R25" s="31">
        <v>177</v>
      </c>
      <c r="S25" s="31">
        <v>15.1</v>
      </c>
      <c r="T25" s="31">
        <v>88.1</v>
      </c>
      <c r="U25" s="31">
        <v>59.8</v>
      </c>
      <c r="V25" s="31">
        <v>2007</v>
      </c>
      <c r="W25" s="31">
        <v>17.600000000000001</v>
      </c>
      <c r="X25" s="31">
        <v>80.5</v>
      </c>
      <c r="Y25" s="31">
        <v>26.9</v>
      </c>
      <c r="Z25" s="31">
        <v>34.1</v>
      </c>
      <c r="AA25" s="31">
        <v>23.3</v>
      </c>
      <c r="AB25" s="31">
        <v>0.222</v>
      </c>
      <c r="AC25" s="31">
        <v>548</v>
      </c>
      <c r="AD25" s="31">
        <v>31</v>
      </c>
      <c r="AE25" s="31">
        <v>16.5</v>
      </c>
      <c r="AF25" s="31">
        <v>0.25900000000000001</v>
      </c>
      <c r="AG25" s="31">
        <v>1.66</v>
      </c>
      <c r="AH25" s="31">
        <v>72.099999999999994</v>
      </c>
    </row>
    <row r="26" spans="1:34" x14ac:dyDescent="0.25">
      <c r="A26" s="3" t="s">
        <v>602</v>
      </c>
      <c r="B26" s="3" t="s">
        <v>713</v>
      </c>
      <c r="C26" s="3">
        <v>2019</v>
      </c>
      <c r="D26" s="3" t="s">
        <v>32</v>
      </c>
      <c r="E26" s="3" t="s">
        <v>33</v>
      </c>
      <c r="F26" s="2">
        <v>-4.1206383401190063</v>
      </c>
      <c r="G26" s="2">
        <v>-26.339425398651439</v>
      </c>
      <c r="H26" s="2">
        <v>3.8056703863555943</v>
      </c>
      <c r="I26" s="2">
        <v>5.5627000064978516</v>
      </c>
      <c r="J26" s="31">
        <v>96.4</v>
      </c>
      <c r="K26" s="31">
        <v>1.39</v>
      </c>
      <c r="L26" s="31">
        <v>13</v>
      </c>
      <c r="M26" s="31">
        <v>6.08</v>
      </c>
      <c r="N26" s="31">
        <v>5.33</v>
      </c>
      <c r="O26" s="31">
        <v>29.5</v>
      </c>
      <c r="P26" s="31">
        <v>2.04</v>
      </c>
      <c r="Q26" s="31">
        <v>19.8</v>
      </c>
      <c r="R26" s="31">
        <v>26.3</v>
      </c>
      <c r="S26" s="31">
        <v>19.399999999999999</v>
      </c>
      <c r="T26" s="31">
        <v>38.6</v>
      </c>
      <c r="U26" s="31">
        <v>34.5</v>
      </c>
      <c r="V26" s="31">
        <v>2046</v>
      </c>
      <c r="W26" s="31">
        <v>17.100000000000001</v>
      </c>
      <c r="X26" s="31">
        <v>57.7</v>
      </c>
      <c r="Y26" s="31">
        <v>1.1000000000000001</v>
      </c>
      <c r="Z26" s="31">
        <v>162</v>
      </c>
      <c r="AA26" s="31">
        <v>14.1</v>
      </c>
      <c r="AB26" s="31">
        <v>0.91100000000000003</v>
      </c>
      <c r="AC26" s="31">
        <v>541</v>
      </c>
      <c r="AD26" s="31">
        <v>10</v>
      </c>
      <c r="AE26" s="31">
        <v>12.1</v>
      </c>
      <c r="AF26" s="31">
        <v>0.65400000000000003</v>
      </c>
      <c r="AG26" s="31">
        <v>1.66</v>
      </c>
      <c r="AH26" s="31">
        <v>5.4</v>
      </c>
    </row>
    <row r="27" spans="1:34" x14ac:dyDescent="0.25">
      <c r="A27" s="3" t="s">
        <v>602</v>
      </c>
      <c r="B27" s="3" t="s">
        <v>714</v>
      </c>
      <c r="C27" s="3">
        <v>2019</v>
      </c>
      <c r="D27" s="3" t="s">
        <v>32</v>
      </c>
      <c r="E27" s="3" t="s">
        <v>33</v>
      </c>
      <c r="F27" s="2">
        <v>-7.4485382474724275</v>
      </c>
      <c r="G27" s="2">
        <v>-24.660135162145682</v>
      </c>
      <c r="H27" s="2">
        <v>4.9735425791188659</v>
      </c>
      <c r="I27" s="2">
        <v>6.9227928279850088</v>
      </c>
      <c r="J27" s="31">
        <v>85.2</v>
      </c>
      <c r="K27" s="31">
        <v>1.46</v>
      </c>
      <c r="L27" s="31">
        <v>114</v>
      </c>
      <c r="M27" s="31">
        <v>6.32</v>
      </c>
      <c r="N27" s="31">
        <v>5.37</v>
      </c>
      <c r="O27" s="31">
        <v>29.3</v>
      </c>
      <c r="P27" s="31">
        <v>1.0900000000000001</v>
      </c>
      <c r="Q27" s="31">
        <v>177</v>
      </c>
      <c r="R27" s="31">
        <v>158</v>
      </c>
      <c r="S27" s="31">
        <v>15.7</v>
      </c>
      <c r="T27" s="31">
        <v>107</v>
      </c>
      <c r="U27" s="31">
        <v>92.2</v>
      </c>
      <c r="V27" s="31">
        <v>1130</v>
      </c>
      <c r="W27" s="31">
        <v>14.3</v>
      </c>
      <c r="X27" s="31">
        <v>78.099999999999994</v>
      </c>
      <c r="Y27" s="31">
        <v>20.2</v>
      </c>
      <c r="Z27" s="31">
        <v>29.4</v>
      </c>
      <c r="AA27" s="31">
        <v>17.399999999999999</v>
      </c>
      <c r="AB27" s="31">
        <v>0.192</v>
      </c>
      <c r="AC27" s="31">
        <v>540</v>
      </c>
      <c r="AD27" s="31">
        <v>402</v>
      </c>
      <c r="AE27" s="31">
        <v>22.9</v>
      </c>
      <c r="AF27" s="31">
        <v>0.63800000000000001</v>
      </c>
      <c r="AG27" s="31">
        <v>0.90200000000000002</v>
      </c>
      <c r="AH27" s="31">
        <v>45.2</v>
      </c>
    </row>
    <row r="28" spans="1:34" x14ac:dyDescent="0.25">
      <c r="A28" s="3" t="s">
        <v>602</v>
      </c>
      <c r="B28" s="3" t="s">
        <v>715</v>
      </c>
      <c r="C28" s="3">
        <v>2019</v>
      </c>
      <c r="D28" s="3" t="s">
        <v>32</v>
      </c>
      <c r="E28" s="3" t="s">
        <v>33</v>
      </c>
      <c r="F28" s="2">
        <v>-7.4670548091838311</v>
      </c>
      <c r="G28" s="2">
        <v>-25.17850320854382</v>
      </c>
      <c r="H28" s="2">
        <v>6.1210847289381052</v>
      </c>
      <c r="I28" s="2">
        <v>6.6616917090761332</v>
      </c>
      <c r="J28" s="31">
        <v>53.2</v>
      </c>
      <c r="K28" s="31">
        <v>1.49</v>
      </c>
      <c r="L28" s="31">
        <v>117</v>
      </c>
      <c r="M28" s="31">
        <v>6.62</v>
      </c>
      <c r="N28" s="31">
        <v>5.58</v>
      </c>
      <c r="O28" s="31">
        <v>28.4</v>
      </c>
      <c r="P28" s="31">
        <v>0.90400000000000003</v>
      </c>
      <c r="Q28" s="31">
        <v>168</v>
      </c>
      <c r="R28" s="31">
        <v>134</v>
      </c>
      <c r="S28" s="31">
        <v>14.8</v>
      </c>
      <c r="T28" s="31">
        <v>114</v>
      </c>
      <c r="U28" s="31">
        <v>69</v>
      </c>
      <c r="V28" s="31">
        <v>884</v>
      </c>
      <c r="W28" s="31">
        <v>15.6</v>
      </c>
      <c r="X28" s="31">
        <v>72</v>
      </c>
      <c r="Y28" s="31">
        <v>19.5</v>
      </c>
      <c r="Z28" s="31">
        <v>70.900000000000006</v>
      </c>
      <c r="AA28" s="31">
        <v>4.08</v>
      </c>
      <c r="AB28" s="31">
        <v>0.38700000000000001</v>
      </c>
      <c r="AC28" s="31">
        <v>797</v>
      </c>
      <c r="AD28" s="31">
        <v>156</v>
      </c>
      <c r="AE28" s="31">
        <v>10.5</v>
      </c>
      <c r="AF28" s="31">
        <v>0.79900000000000004</v>
      </c>
      <c r="AG28" s="31">
        <v>0.69599999999999995</v>
      </c>
      <c r="AH28" s="31">
        <v>62</v>
      </c>
    </row>
    <row r="29" spans="1:34" x14ac:dyDescent="0.25">
      <c r="A29" s="3" t="s">
        <v>602</v>
      </c>
      <c r="B29" s="3" t="s">
        <v>716</v>
      </c>
      <c r="C29" s="3">
        <v>2019</v>
      </c>
      <c r="D29" s="3" t="s">
        <v>32</v>
      </c>
      <c r="E29" s="3" t="s">
        <v>33</v>
      </c>
      <c r="F29" s="2">
        <v>1.116263975347799</v>
      </c>
      <c r="G29" s="2">
        <v>-23.81812580333585</v>
      </c>
      <c r="H29" s="2">
        <v>7.0441146858587684</v>
      </c>
      <c r="I29" s="2">
        <v>1.0127563388546625</v>
      </c>
      <c r="J29" s="31">
        <v>94</v>
      </c>
      <c r="K29" s="31">
        <v>1.84</v>
      </c>
      <c r="L29" s="31">
        <v>85.4</v>
      </c>
      <c r="M29" s="31">
        <v>8.0399999999999991</v>
      </c>
      <c r="N29" s="31">
        <v>7.83</v>
      </c>
      <c r="O29" s="31">
        <v>35.700000000000003</v>
      </c>
      <c r="P29" s="31">
        <v>2.87</v>
      </c>
      <c r="Q29" s="31">
        <v>143</v>
      </c>
      <c r="R29" s="31">
        <v>190</v>
      </c>
      <c r="S29" s="31">
        <v>22.5</v>
      </c>
      <c r="T29" s="31">
        <v>92.6</v>
      </c>
      <c r="U29" s="31">
        <v>126</v>
      </c>
      <c r="V29" s="31">
        <v>7367</v>
      </c>
      <c r="W29" s="31">
        <v>21.1</v>
      </c>
      <c r="X29" s="31">
        <v>71.099999999999994</v>
      </c>
      <c r="Y29" s="31">
        <v>19.2</v>
      </c>
      <c r="Z29" s="31">
        <v>316</v>
      </c>
      <c r="AA29" s="31">
        <v>5.24</v>
      </c>
      <c r="AB29" s="31">
        <v>2.06</v>
      </c>
      <c r="AC29" s="31">
        <v>606</v>
      </c>
      <c r="AD29" s="31">
        <v>9.64</v>
      </c>
      <c r="AE29" s="31">
        <v>9.26</v>
      </c>
      <c r="AF29" s="31">
        <v>0.95299999999999996</v>
      </c>
      <c r="AG29" s="31">
        <v>1.68</v>
      </c>
      <c r="AH29" s="31">
        <v>36</v>
      </c>
    </row>
    <row r="30" spans="1:34" x14ac:dyDescent="0.25">
      <c r="A30" s="3" t="s">
        <v>602</v>
      </c>
      <c r="B30" s="3" t="s">
        <v>717</v>
      </c>
      <c r="C30" s="3">
        <v>2019</v>
      </c>
      <c r="D30" s="3" t="s">
        <v>32</v>
      </c>
      <c r="E30" s="3" t="s">
        <v>33</v>
      </c>
      <c r="F30" s="2">
        <v>-5.2632428986108621</v>
      </c>
      <c r="G30" s="2">
        <v>-26.386689065720208</v>
      </c>
      <c r="H30" s="2">
        <v>5.0489463793095526</v>
      </c>
      <c r="I30" s="2">
        <v>4.3003250028145148</v>
      </c>
      <c r="J30" s="31">
        <v>45.2</v>
      </c>
      <c r="K30" s="31">
        <v>1.43</v>
      </c>
      <c r="L30" s="31">
        <v>1.24</v>
      </c>
      <c r="M30" s="31">
        <v>5.67</v>
      </c>
      <c r="N30" s="31">
        <v>4.1100000000000003</v>
      </c>
      <c r="O30" s="31">
        <v>29.2</v>
      </c>
      <c r="P30" s="31">
        <v>1.59</v>
      </c>
      <c r="Q30" s="31">
        <v>2.98</v>
      </c>
      <c r="R30" s="31">
        <v>1.53</v>
      </c>
      <c r="S30" s="31">
        <v>11</v>
      </c>
      <c r="T30" s="31">
        <v>42.4</v>
      </c>
      <c r="U30" s="31">
        <v>24</v>
      </c>
      <c r="V30" s="31">
        <v>5837</v>
      </c>
      <c r="W30" s="31">
        <v>13.1</v>
      </c>
      <c r="X30" s="31">
        <v>57.2</v>
      </c>
      <c r="Y30" s="31">
        <v>0.85299999999999998</v>
      </c>
      <c r="Z30" s="31">
        <v>596</v>
      </c>
      <c r="AA30" s="31">
        <v>4.3</v>
      </c>
      <c r="AB30" s="31">
        <v>0.53100000000000003</v>
      </c>
      <c r="AC30" s="31">
        <v>375</v>
      </c>
      <c r="AD30" s="31">
        <v>4.9000000000000004</v>
      </c>
      <c r="AE30" s="31">
        <v>1.1100000000000001</v>
      </c>
      <c r="AF30" s="31">
        <v>0.26700000000000002</v>
      </c>
      <c r="AG30" s="31">
        <v>1.9</v>
      </c>
      <c r="AH30" s="31">
        <v>6.3</v>
      </c>
    </row>
    <row r="31" spans="1:34" x14ac:dyDescent="0.25">
      <c r="A31" s="3" t="s">
        <v>602</v>
      </c>
      <c r="B31" s="3" t="s">
        <v>718</v>
      </c>
      <c r="C31" s="3">
        <v>2019</v>
      </c>
      <c r="D31" s="3" t="s">
        <v>32</v>
      </c>
      <c r="E31" s="3" t="s">
        <v>33</v>
      </c>
      <c r="F31" s="2">
        <v>-5.4677863871866741</v>
      </c>
      <c r="G31" s="2">
        <v>-24.845936580689582</v>
      </c>
      <c r="H31" s="2">
        <v>4.7854002540746121</v>
      </c>
      <c r="I31" s="2">
        <v>6.8306258525450003</v>
      </c>
      <c r="J31" s="31">
        <v>71.7</v>
      </c>
      <c r="K31" s="31">
        <v>1.49</v>
      </c>
      <c r="L31" s="31">
        <v>27.7</v>
      </c>
      <c r="M31" s="31">
        <v>6.93</v>
      </c>
      <c r="N31" s="31">
        <v>6.89</v>
      </c>
      <c r="O31" s="31">
        <v>31.6</v>
      </c>
      <c r="P31" s="31">
        <v>2.33</v>
      </c>
      <c r="Q31" s="31">
        <v>42.2</v>
      </c>
      <c r="R31" s="31">
        <v>66.900000000000006</v>
      </c>
      <c r="S31" s="31">
        <v>22.5</v>
      </c>
      <c r="T31" s="31">
        <v>48.9</v>
      </c>
      <c r="U31" s="31">
        <v>27</v>
      </c>
      <c r="V31" s="31">
        <v>1874</v>
      </c>
      <c r="W31" s="31">
        <v>14.6</v>
      </c>
      <c r="X31" s="31">
        <v>59.5</v>
      </c>
      <c r="Y31" s="31">
        <v>8.19</v>
      </c>
      <c r="Z31" s="31">
        <v>79</v>
      </c>
      <c r="AA31" s="31">
        <v>13.3</v>
      </c>
      <c r="AB31" s="31">
        <v>0.94699999999999995</v>
      </c>
      <c r="AC31" s="31">
        <v>467</v>
      </c>
      <c r="AD31" s="31">
        <v>28.9</v>
      </c>
      <c r="AE31" s="31">
        <v>5.25</v>
      </c>
      <c r="AF31" s="31">
        <v>1.19</v>
      </c>
      <c r="AG31" s="31">
        <v>1.27</v>
      </c>
      <c r="AH31" s="31">
        <v>19.8</v>
      </c>
    </row>
    <row r="32" spans="1:34" x14ac:dyDescent="0.25">
      <c r="A32" s="3" t="s">
        <v>602</v>
      </c>
      <c r="B32" s="3" t="s">
        <v>719</v>
      </c>
      <c r="C32" s="3">
        <v>2019</v>
      </c>
      <c r="D32" s="3" t="s">
        <v>32</v>
      </c>
      <c r="E32" s="3" t="s">
        <v>33</v>
      </c>
      <c r="F32" s="2">
        <v>-0.1112423876070654</v>
      </c>
      <c r="G32" s="2">
        <v>-24.964269242094232</v>
      </c>
      <c r="H32" s="2">
        <v>1.7625580195998793</v>
      </c>
      <c r="I32" s="2">
        <v>8.7853079269700292</v>
      </c>
      <c r="J32" s="31">
        <v>29.5</v>
      </c>
      <c r="K32" s="31">
        <v>1.8</v>
      </c>
      <c r="L32" s="31">
        <v>8.51</v>
      </c>
      <c r="M32" s="31">
        <v>6.56</v>
      </c>
      <c r="N32" s="31">
        <v>7.27</v>
      </c>
      <c r="O32" s="31">
        <v>30.3</v>
      </c>
      <c r="P32" s="31">
        <v>1.47</v>
      </c>
      <c r="Q32" s="31">
        <v>12.4</v>
      </c>
      <c r="R32" s="31">
        <v>11.9</v>
      </c>
      <c r="S32" s="31">
        <v>21</v>
      </c>
      <c r="T32" s="31">
        <v>58.3</v>
      </c>
      <c r="U32" s="31">
        <v>26.7</v>
      </c>
      <c r="V32" s="31">
        <v>665</v>
      </c>
      <c r="W32" s="31">
        <v>15.6</v>
      </c>
      <c r="X32" s="31">
        <v>74.2</v>
      </c>
      <c r="Y32" s="31">
        <v>1.99</v>
      </c>
      <c r="Z32" s="31">
        <v>41.8</v>
      </c>
      <c r="AA32" s="31">
        <v>1.81</v>
      </c>
      <c r="AB32" s="31">
        <v>0.48699999999999999</v>
      </c>
      <c r="AC32" s="31">
        <v>731</v>
      </c>
      <c r="AD32" s="31">
        <v>41.7</v>
      </c>
      <c r="AE32" s="31">
        <v>0.99</v>
      </c>
      <c r="AF32" s="31">
        <v>0.35099999999999998</v>
      </c>
      <c r="AG32" s="31">
        <v>2.5099999999999998</v>
      </c>
      <c r="AH32" s="31">
        <v>15</v>
      </c>
    </row>
    <row r="33" spans="1:34" x14ac:dyDescent="0.25">
      <c r="A33" s="3" t="s">
        <v>602</v>
      </c>
      <c r="B33" s="3" t="s">
        <v>720</v>
      </c>
      <c r="C33" s="3">
        <v>2019</v>
      </c>
      <c r="D33" s="3" t="s">
        <v>32</v>
      </c>
      <c r="E33" s="3" t="s">
        <v>33</v>
      </c>
      <c r="F33" s="2">
        <v>1.1950802220118082</v>
      </c>
      <c r="G33" s="2">
        <v>-25.87628462401511</v>
      </c>
      <c r="H33" s="2">
        <v>2.6995190487426681</v>
      </c>
      <c r="I33" s="2">
        <v>7.5101995212949975</v>
      </c>
      <c r="J33" s="31">
        <v>95.4</v>
      </c>
      <c r="K33" s="31">
        <v>1.66</v>
      </c>
      <c r="L33" s="31">
        <v>8.7200000000000006</v>
      </c>
      <c r="M33" s="31">
        <v>6.8</v>
      </c>
      <c r="N33" s="31">
        <v>7.26</v>
      </c>
      <c r="O33" s="31">
        <v>35.1</v>
      </c>
      <c r="P33" s="31">
        <v>1.6</v>
      </c>
      <c r="Q33" s="31">
        <v>11.2</v>
      </c>
      <c r="R33" s="31">
        <v>13.9</v>
      </c>
      <c r="S33" s="31">
        <v>35.9</v>
      </c>
      <c r="T33" s="31">
        <v>42.2</v>
      </c>
      <c r="U33" s="31">
        <v>70</v>
      </c>
      <c r="V33" s="31">
        <v>7827</v>
      </c>
      <c r="W33" s="31">
        <v>13.2</v>
      </c>
      <c r="X33" s="31">
        <v>66.900000000000006</v>
      </c>
      <c r="Y33" s="31">
        <v>2.04</v>
      </c>
      <c r="Z33" s="31">
        <v>55.8</v>
      </c>
      <c r="AA33" s="31">
        <v>27.6</v>
      </c>
      <c r="AB33" s="31">
        <v>1.71</v>
      </c>
      <c r="AC33" s="31">
        <v>103</v>
      </c>
      <c r="AD33" s="31">
        <v>95.6</v>
      </c>
      <c r="AE33" s="31">
        <v>29.5</v>
      </c>
      <c r="AF33" s="31">
        <v>1.74</v>
      </c>
      <c r="AG33" s="31">
        <v>2.25</v>
      </c>
      <c r="AH33" s="31">
        <v>2.19</v>
      </c>
    </row>
    <row r="34" spans="1:34" x14ac:dyDescent="0.25">
      <c r="A34" s="3" t="s">
        <v>602</v>
      </c>
      <c r="B34" s="3" t="s">
        <v>721</v>
      </c>
      <c r="C34" s="3">
        <v>2019</v>
      </c>
      <c r="D34" s="3" t="s">
        <v>32</v>
      </c>
      <c r="E34" s="3" t="s">
        <v>33</v>
      </c>
      <c r="F34" s="2">
        <v>1.1336968071505069</v>
      </c>
      <c r="G34" s="2">
        <v>-25.690413636854313</v>
      </c>
      <c r="H34" s="2">
        <v>2.8204825589840552</v>
      </c>
      <c r="I34" s="2">
        <v>-1.3189661352365436</v>
      </c>
      <c r="J34" s="31">
        <v>122</v>
      </c>
      <c r="K34" s="31">
        <v>1.75</v>
      </c>
      <c r="L34" s="31">
        <v>26</v>
      </c>
      <c r="M34" s="31">
        <v>7.28</v>
      </c>
      <c r="N34" s="31">
        <v>7.83</v>
      </c>
      <c r="O34" s="31">
        <v>31.2</v>
      </c>
      <c r="P34" s="31">
        <v>2.46</v>
      </c>
      <c r="Q34" s="31">
        <v>40.700000000000003</v>
      </c>
      <c r="R34" s="31">
        <v>45.1</v>
      </c>
      <c r="S34" s="31">
        <v>22.8</v>
      </c>
      <c r="T34" s="31">
        <v>64.400000000000006</v>
      </c>
      <c r="U34" s="31">
        <v>39.9</v>
      </c>
      <c r="V34" s="31">
        <v>2233</v>
      </c>
      <c r="W34" s="31">
        <v>17.899999999999999</v>
      </c>
      <c r="X34" s="31">
        <v>83.6</v>
      </c>
      <c r="Y34" s="31">
        <v>10.9</v>
      </c>
      <c r="Z34" s="31">
        <v>249</v>
      </c>
      <c r="AA34" s="31">
        <v>27.5</v>
      </c>
      <c r="AB34" s="31">
        <v>1.1499999999999999</v>
      </c>
      <c r="AC34" s="31">
        <v>1091</v>
      </c>
      <c r="AD34" s="31">
        <v>55.8</v>
      </c>
      <c r="AE34" s="31">
        <v>85.1</v>
      </c>
      <c r="AF34" s="31">
        <v>0.84399999999999997</v>
      </c>
      <c r="AG34" s="31">
        <v>1.63</v>
      </c>
      <c r="AH34" s="31">
        <v>94.3</v>
      </c>
    </row>
    <row r="35" spans="1:34" x14ac:dyDescent="0.25">
      <c r="A35" s="3" t="s">
        <v>602</v>
      </c>
      <c r="B35" s="3" t="s">
        <v>722</v>
      </c>
      <c r="C35" s="3">
        <v>2019</v>
      </c>
      <c r="D35" s="3" t="s">
        <v>32</v>
      </c>
      <c r="E35" s="3" t="s">
        <v>33</v>
      </c>
      <c r="F35" s="2">
        <v>0.93348456340043384</v>
      </c>
      <c r="G35" s="2">
        <v>-25.051742887838198</v>
      </c>
      <c r="H35" s="2">
        <v>3.800095272766729</v>
      </c>
      <c r="I35" s="2">
        <v>6.1011272748547825</v>
      </c>
      <c r="J35" s="31">
        <v>61.4</v>
      </c>
      <c r="K35" s="31">
        <v>1.82</v>
      </c>
      <c r="L35" s="31">
        <v>16.5</v>
      </c>
      <c r="M35" s="31">
        <v>7.97</v>
      </c>
      <c r="N35" s="31">
        <v>6.36</v>
      </c>
      <c r="O35" s="31">
        <v>31.7</v>
      </c>
      <c r="P35" s="31">
        <v>2.15</v>
      </c>
      <c r="Q35" s="31">
        <v>20.9</v>
      </c>
      <c r="R35" s="31">
        <v>41.8</v>
      </c>
      <c r="S35" s="31">
        <v>27.8</v>
      </c>
      <c r="T35" s="31">
        <v>63.1</v>
      </c>
      <c r="U35" s="31">
        <v>28.1</v>
      </c>
      <c r="V35" s="31">
        <v>2282</v>
      </c>
      <c r="W35" s="31">
        <v>19.600000000000001</v>
      </c>
      <c r="X35" s="31">
        <v>81.8</v>
      </c>
      <c r="Y35" s="31">
        <v>3.58</v>
      </c>
      <c r="Z35" s="31">
        <v>37.700000000000003</v>
      </c>
      <c r="AA35" s="31">
        <v>2.81</v>
      </c>
      <c r="AB35" s="31">
        <v>1.46</v>
      </c>
      <c r="AC35" s="31">
        <v>405</v>
      </c>
      <c r="AD35" s="31">
        <v>91</v>
      </c>
      <c r="AE35" s="31">
        <v>3.43</v>
      </c>
      <c r="AF35" s="31">
        <v>1.17</v>
      </c>
      <c r="AG35" s="31">
        <v>0.87</v>
      </c>
      <c r="AH35" s="31">
        <v>6.3</v>
      </c>
    </row>
    <row r="36" spans="1:34" x14ac:dyDescent="0.25">
      <c r="A36" s="3" t="s">
        <v>602</v>
      </c>
      <c r="B36" s="3" t="s">
        <v>723</v>
      </c>
      <c r="C36" s="3">
        <v>2019</v>
      </c>
      <c r="D36" s="3" t="s">
        <v>32</v>
      </c>
      <c r="E36" s="3" t="s">
        <v>33</v>
      </c>
      <c r="F36" s="2">
        <v>0.83049459784720625</v>
      </c>
      <c r="G36" s="2">
        <v>-24.792787210752778</v>
      </c>
      <c r="H36" s="2">
        <v>6.5492649611755525</v>
      </c>
      <c r="I36" s="2">
        <v>7.0418472830150911</v>
      </c>
      <c r="J36" s="31">
        <v>101</v>
      </c>
      <c r="K36" s="31">
        <v>2.09</v>
      </c>
      <c r="L36" s="31">
        <v>188</v>
      </c>
      <c r="M36" s="31">
        <v>8.85</v>
      </c>
      <c r="N36" s="31">
        <v>8.5399999999999991</v>
      </c>
      <c r="O36" s="31">
        <v>33.799999999999997</v>
      </c>
      <c r="P36" s="31">
        <v>1.49</v>
      </c>
      <c r="Q36" s="31">
        <v>55.1</v>
      </c>
      <c r="R36" s="31">
        <v>133</v>
      </c>
      <c r="S36" s="31">
        <v>25.1</v>
      </c>
      <c r="T36" s="31">
        <v>69.3</v>
      </c>
      <c r="U36" s="31">
        <v>35.1</v>
      </c>
      <c r="V36" s="31">
        <v>4062</v>
      </c>
      <c r="W36" s="31">
        <v>15.5</v>
      </c>
      <c r="X36" s="31">
        <v>81.400000000000006</v>
      </c>
      <c r="Y36" s="31">
        <v>68.099999999999994</v>
      </c>
      <c r="Z36" s="31">
        <v>35</v>
      </c>
      <c r="AA36" s="31">
        <v>24.9</v>
      </c>
      <c r="AB36" s="31">
        <v>2.0499999999999998</v>
      </c>
      <c r="AC36" s="31">
        <v>617</v>
      </c>
      <c r="AD36" s="31">
        <v>77.8</v>
      </c>
      <c r="AE36" s="31">
        <v>32.700000000000003</v>
      </c>
      <c r="AF36" s="31">
        <v>0.32600000000000001</v>
      </c>
      <c r="AG36" s="31">
        <v>2.2999999999999998</v>
      </c>
      <c r="AH36" s="31">
        <v>114</v>
      </c>
    </row>
    <row r="37" spans="1:34" x14ac:dyDescent="0.25">
      <c r="A37" s="3" t="s">
        <v>602</v>
      </c>
      <c r="B37" s="3" t="s">
        <v>724</v>
      </c>
      <c r="C37" s="3">
        <v>2019</v>
      </c>
      <c r="D37" s="3" t="s">
        <v>32</v>
      </c>
      <c r="E37" s="3" t="s">
        <v>33</v>
      </c>
      <c r="F37" s="2">
        <v>1.9486104954267869</v>
      </c>
      <c r="G37" s="2">
        <v>-25.821465922589084</v>
      </c>
      <c r="H37" s="2">
        <v>6.7095466599773053</v>
      </c>
      <c r="I37" s="2">
        <v>7.2190904397653286</v>
      </c>
      <c r="J37" s="31">
        <v>57.7</v>
      </c>
      <c r="K37" s="31">
        <v>1.96</v>
      </c>
      <c r="L37" s="31">
        <v>89.1</v>
      </c>
      <c r="M37" s="31">
        <v>7.44</v>
      </c>
      <c r="N37" s="31">
        <v>7.26</v>
      </c>
      <c r="O37" s="31">
        <v>28.9</v>
      </c>
      <c r="P37" s="31">
        <v>1.22</v>
      </c>
      <c r="Q37" s="31">
        <v>50.8</v>
      </c>
      <c r="R37" s="31">
        <v>116</v>
      </c>
      <c r="S37" s="31">
        <v>22.2</v>
      </c>
      <c r="T37" s="31">
        <v>64.400000000000006</v>
      </c>
      <c r="U37" s="31">
        <v>28.5</v>
      </c>
      <c r="V37" s="31">
        <v>1082</v>
      </c>
      <c r="W37" s="31">
        <v>14.4</v>
      </c>
      <c r="X37" s="31">
        <v>70.3</v>
      </c>
      <c r="Y37" s="31">
        <v>27</v>
      </c>
      <c r="Z37" s="31">
        <v>221</v>
      </c>
      <c r="AA37" s="31">
        <v>8.6300000000000008</v>
      </c>
      <c r="AB37" s="31">
        <v>0.90500000000000003</v>
      </c>
      <c r="AC37" s="31">
        <v>569</v>
      </c>
      <c r="AD37" s="31">
        <v>15.7</v>
      </c>
      <c r="AE37" s="31">
        <v>7.16</v>
      </c>
      <c r="AF37" s="31">
        <v>0.43099999999999999</v>
      </c>
      <c r="AG37" s="31">
        <v>2.2599999999999998</v>
      </c>
      <c r="AH37" s="31">
        <v>48.1</v>
      </c>
    </row>
    <row r="38" spans="1:34" x14ac:dyDescent="0.25">
      <c r="A38" s="3" t="s">
        <v>602</v>
      </c>
      <c r="B38" s="3" t="s">
        <v>725</v>
      </c>
      <c r="C38" s="3">
        <v>2020</v>
      </c>
      <c r="D38" s="3" t="s">
        <v>32</v>
      </c>
      <c r="E38" s="3" t="s">
        <v>33</v>
      </c>
      <c r="F38" s="2">
        <v>-1.5298355145624498</v>
      </c>
      <c r="G38" s="2">
        <v>-26.928343571547277</v>
      </c>
      <c r="H38" s="2">
        <v>3.7097404638329512</v>
      </c>
      <c r="I38" s="2">
        <v>6.7328747717789286</v>
      </c>
      <c r="J38" s="31">
        <v>103.85229396169778</v>
      </c>
      <c r="K38" s="31">
        <v>1.3822359718330419</v>
      </c>
      <c r="L38" s="31">
        <v>40.055321602829558</v>
      </c>
      <c r="M38" s="31">
        <v>6.2292029754778451</v>
      </c>
      <c r="N38" s="31">
        <v>5.1313360743216299</v>
      </c>
      <c r="O38" s="31">
        <v>30.653094855160571</v>
      </c>
      <c r="P38" s="31">
        <v>2.6092066238938565</v>
      </c>
      <c r="Q38" s="31">
        <v>62.954254740703298</v>
      </c>
      <c r="R38" s="31">
        <v>92.480472829309434</v>
      </c>
      <c r="S38" s="31">
        <v>13.032186586668058</v>
      </c>
      <c r="T38" s="31">
        <v>70.930969074711626</v>
      </c>
      <c r="U38" s="31">
        <v>35.117515032816669</v>
      </c>
      <c r="V38" s="31">
        <v>1058.4847637511607</v>
      </c>
      <c r="W38" s="31">
        <v>15.115992638484009</v>
      </c>
      <c r="X38" s="31">
        <v>59.601348573770437</v>
      </c>
      <c r="Y38" s="31">
        <v>6.9562402501464424</v>
      </c>
      <c r="Z38" s="31">
        <v>71.453754791489047</v>
      </c>
      <c r="AA38" s="31">
        <v>14.212659928393084</v>
      </c>
      <c r="AB38" s="31">
        <v>1.7233415210804717</v>
      </c>
      <c r="AC38" s="31">
        <v>391.04833182684695</v>
      </c>
      <c r="AD38" s="31">
        <v>30.195512729245838</v>
      </c>
      <c r="AE38" s="31">
        <v>65.538322720922196</v>
      </c>
      <c r="AF38" s="31">
        <v>0.6845398147366103</v>
      </c>
      <c r="AG38" s="31">
        <v>1.0094452896917363</v>
      </c>
      <c r="AH38" s="31">
        <v>8.7136326592695674</v>
      </c>
    </row>
    <row r="39" spans="1:34" x14ac:dyDescent="0.25">
      <c r="A39" s="3" t="s">
        <v>602</v>
      </c>
      <c r="B39" s="3" t="s">
        <v>726</v>
      </c>
      <c r="C39" s="3">
        <v>2020</v>
      </c>
      <c r="D39" s="3" t="s">
        <v>32</v>
      </c>
      <c r="E39" s="3" t="s">
        <v>33</v>
      </c>
      <c r="F39" s="2">
        <v>2.2934462042881676</v>
      </c>
      <c r="G39" s="2">
        <v>-26.522106309422742</v>
      </c>
      <c r="H39" s="2">
        <v>4.2874889324626109</v>
      </c>
      <c r="I39" s="2">
        <v>6.9603075783148496</v>
      </c>
      <c r="J39" s="31">
        <v>110.74136880391553</v>
      </c>
      <c r="K39" s="31">
        <v>1.8406628794519591</v>
      </c>
      <c r="L39" s="31">
        <v>15.188714516979013</v>
      </c>
      <c r="M39" s="31">
        <v>6.0530758891309189</v>
      </c>
      <c r="N39" s="31">
        <v>5.2089045434688508</v>
      </c>
      <c r="O39" s="31">
        <v>32.379962506622661</v>
      </c>
      <c r="P39" s="31">
        <v>2.189494497032237</v>
      </c>
      <c r="Q39" s="31">
        <v>25.862060835968332</v>
      </c>
      <c r="R39" s="31">
        <v>48.21356768072809</v>
      </c>
      <c r="S39" s="31">
        <v>18.059165446417882</v>
      </c>
      <c r="T39" s="31">
        <v>47.36761920969046</v>
      </c>
      <c r="U39" s="31">
        <v>23.191596183511944</v>
      </c>
      <c r="V39" s="31">
        <v>5059.9337282386068</v>
      </c>
      <c r="W39" s="31">
        <v>12.957532199673411</v>
      </c>
      <c r="X39" s="31">
        <v>58.403774739493564</v>
      </c>
      <c r="Y39" s="31">
        <v>4.2313882223251351</v>
      </c>
      <c r="Z39" s="31">
        <v>58.003006249097304</v>
      </c>
      <c r="AA39" s="31">
        <v>11.368299937647226</v>
      </c>
      <c r="AB39" s="31">
        <v>1.1982120704290555</v>
      </c>
      <c r="AC39" s="31">
        <v>219.86915439999342</v>
      </c>
      <c r="AD39" s="31">
        <v>14.980050177179411</v>
      </c>
      <c r="AE39" s="31">
        <v>22.510695129055364</v>
      </c>
      <c r="AF39" s="31">
        <v>0.72273570152999744</v>
      </c>
      <c r="AG39" s="31">
        <v>0.36208638224103407</v>
      </c>
      <c r="AH39" s="31">
        <v>14.011831607665888</v>
      </c>
    </row>
    <row r="40" spans="1:34" x14ac:dyDescent="0.25">
      <c r="A40" s="3" t="s">
        <v>602</v>
      </c>
      <c r="B40" s="3" t="s">
        <v>727</v>
      </c>
      <c r="C40" s="3">
        <v>2020</v>
      </c>
      <c r="D40" s="3" t="s">
        <v>32</v>
      </c>
      <c r="E40" s="3" t="s">
        <v>33</v>
      </c>
      <c r="F40" s="2">
        <v>-0.96871803446419114</v>
      </c>
      <c r="G40" s="2">
        <v>-25.894160402368623</v>
      </c>
      <c r="H40" s="2">
        <v>4.3033278349741755</v>
      </c>
      <c r="I40" s="2">
        <v>6.8948060312383062</v>
      </c>
      <c r="J40" s="31">
        <v>80.384512311100323</v>
      </c>
      <c r="K40" s="31">
        <v>1.3010710199671263</v>
      </c>
      <c r="L40" s="31">
        <v>27.023399969885279</v>
      </c>
      <c r="M40" s="31">
        <v>6.0517733402303149</v>
      </c>
      <c r="N40" s="31">
        <v>4.3134203096471202</v>
      </c>
      <c r="O40" s="31">
        <v>27.809125022655472</v>
      </c>
      <c r="P40" s="31">
        <v>1.8461127730643754</v>
      </c>
      <c r="Q40" s="31">
        <v>42.71158146098994</v>
      </c>
      <c r="R40" s="31">
        <v>87.704812807719918</v>
      </c>
      <c r="S40" s="31">
        <v>13.303832355453597</v>
      </c>
      <c r="T40" s="31">
        <v>66.115391326445845</v>
      </c>
      <c r="U40" s="31">
        <v>22.483053240929145</v>
      </c>
      <c r="V40" s="31">
        <v>3708.4107652567372</v>
      </c>
      <c r="W40" s="31">
        <v>13.057935365114336</v>
      </c>
      <c r="X40" s="31">
        <v>58.013244444372525</v>
      </c>
      <c r="Y40" s="31">
        <v>5.9064918888455464</v>
      </c>
      <c r="Z40" s="31">
        <v>16.997152805774238</v>
      </c>
      <c r="AA40" s="31">
        <v>8.6135696294575901</v>
      </c>
      <c r="AB40" s="31">
        <v>1.2136447546294158</v>
      </c>
      <c r="AC40" s="31">
        <v>115.93275777017109</v>
      </c>
      <c r="AD40" s="31">
        <v>60.685925290610179</v>
      </c>
      <c r="AE40" s="31">
        <v>16.488553536534702</v>
      </c>
      <c r="AF40" s="31">
        <v>1.0141643557735713</v>
      </c>
      <c r="AG40" s="31">
        <v>0.50349630582725124</v>
      </c>
      <c r="AH40" s="31">
        <v>7.1945362337977254</v>
      </c>
    </row>
    <row r="41" spans="1:34" x14ac:dyDescent="0.25">
      <c r="A41" s="3" t="s">
        <v>602</v>
      </c>
      <c r="B41" s="3" t="s">
        <v>728</v>
      </c>
      <c r="C41" s="3">
        <v>2020</v>
      </c>
      <c r="D41" s="3" t="s">
        <v>32</v>
      </c>
      <c r="E41" s="3" t="s">
        <v>33</v>
      </c>
      <c r="F41" s="2">
        <v>4.9655102286902526</v>
      </c>
      <c r="G41" s="2">
        <v>-25.730842878178979</v>
      </c>
      <c r="H41" s="2">
        <v>5.5024455769018532</v>
      </c>
      <c r="I41" s="2">
        <v>0.11532521678766432</v>
      </c>
      <c r="J41" s="31">
        <v>79.272329690784971</v>
      </c>
      <c r="K41" s="31">
        <v>1.2591780579214069</v>
      </c>
      <c r="L41" s="31">
        <v>12.051170682479746</v>
      </c>
      <c r="M41" s="31">
        <v>6.2399921614587308</v>
      </c>
      <c r="N41" s="31">
        <v>5.2522486808893998</v>
      </c>
      <c r="O41" s="31">
        <v>35.193453246785502</v>
      </c>
      <c r="P41" s="31">
        <v>2.670651818270116</v>
      </c>
      <c r="Q41" s="31">
        <v>13.509469489096574</v>
      </c>
      <c r="R41" s="31">
        <v>35.467611288203557</v>
      </c>
      <c r="S41" s="31">
        <v>13.589835939700464</v>
      </c>
      <c r="T41" s="31">
        <v>37.087805063436832</v>
      </c>
      <c r="U41" s="31">
        <v>25.267738359980196</v>
      </c>
      <c r="V41" s="31">
        <v>4168.2389692030038</v>
      </c>
      <c r="W41" s="31">
        <v>14.265590445755798</v>
      </c>
      <c r="X41" s="31">
        <v>59.275205671062857</v>
      </c>
      <c r="Y41" s="31">
        <v>3.4784987865676458</v>
      </c>
      <c r="Z41" s="31">
        <v>333.27081945601998</v>
      </c>
      <c r="AA41" s="31">
        <v>10.315573823558825</v>
      </c>
      <c r="AB41" s="31">
        <v>1.7574314316944681</v>
      </c>
      <c r="AC41" s="31">
        <v>268.52871618743268</v>
      </c>
      <c r="AD41" s="31">
        <v>2.0930543419996681</v>
      </c>
      <c r="AE41" s="31">
        <v>7.3858577114214707</v>
      </c>
      <c r="AF41" s="31">
        <v>0.50833585688242955</v>
      </c>
      <c r="AG41" s="31">
        <v>0.29083538834815342</v>
      </c>
      <c r="AH41" s="31">
        <v>5</v>
      </c>
    </row>
    <row r="42" spans="1:34" x14ac:dyDescent="0.25">
      <c r="A42" s="3" t="s">
        <v>602</v>
      </c>
      <c r="B42" s="3" t="s">
        <v>729</v>
      </c>
      <c r="C42" s="3">
        <v>2020</v>
      </c>
      <c r="D42" s="3" t="s">
        <v>32</v>
      </c>
      <c r="E42" s="3" t="s">
        <v>33</v>
      </c>
      <c r="F42" s="2">
        <v>3.6268562044928907</v>
      </c>
      <c r="G42" s="2">
        <v>-24.702130486650997</v>
      </c>
      <c r="H42" s="2">
        <v>5.4678800830904954</v>
      </c>
      <c r="I42" s="2">
        <v>-0.40253277798246723</v>
      </c>
      <c r="J42" s="31">
        <v>106.71412963764807</v>
      </c>
      <c r="K42" s="31">
        <v>1.537142169186285</v>
      </c>
      <c r="L42" s="31">
        <v>31.0499707006059</v>
      </c>
      <c r="M42" s="31">
        <v>6.8758631739211173</v>
      </c>
      <c r="N42" s="31">
        <v>6.9979698108153805</v>
      </c>
      <c r="O42" s="31">
        <v>37.171661363829323</v>
      </c>
      <c r="P42" s="31">
        <v>3.0400292229868295</v>
      </c>
      <c r="Q42" s="31">
        <v>55.495836820086673</v>
      </c>
      <c r="R42" s="31">
        <v>89.206183730891198</v>
      </c>
      <c r="S42" s="31">
        <v>18.62435621730426</v>
      </c>
      <c r="T42" s="31">
        <v>64.637110071717316</v>
      </c>
      <c r="U42" s="31">
        <v>58.247516289018385</v>
      </c>
      <c r="V42" s="31">
        <v>4111.5462052746698</v>
      </c>
      <c r="W42" s="31">
        <v>16.807683070604018</v>
      </c>
      <c r="X42" s="31">
        <v>74.553021526699681</v>
      </c>
      <c r="Y42" s="31">
        <v>5.6771181536075579</v>
      </c>
      <c r="Z42" s="31">
        <v>436.07732587393104</v>
      </c>
      <c r="AA42" s="31">
        <v>11.251778958302742</v>
      </c>
      <c r="AB42" s="31">
        <v>3.8742824896852839</v>
      </c>
      <c r="AC42" s="31">
        <v>291.75867800648069</v>
      </c>
      <c r="AD42" s="31">
        <v>4.153453968507292</v>
      </c>
      <c r="AE42" s="31">
        <v>8.7893017352012102</v>
      </c>
      <c r="AF42" s="31">
        <v>1.1293314370433647</v>
      </c>
      <c r="AG42" s="31">
        <v>0.15</v>
      </c>
      <c r="AH42" s="31">
        <v>5</v>
      </c>
    </row>
    <row r="43" spans="1:34" x14ac:dyDescent="0.25">
      <c r="A43" s="3" t="s">
        <v>602</v>
      </c>
      <c r="B43" s="3" t="s">
        <v>730</v>
      </c>
      <c r="C43" s="3">
        <v>2020</v>
      </c>
      <c r="D43" s="3" t="s">
        <v>32</v>
      </c>
      <c r="E43" s="3" t="s">
        <v>33</v>
      </c>
      <c r="F43" s="2">
        <v>-0.69259571574876355</v>
      </c>
      <c r="G43" s="2">
        <v>-24.628686312008373</v>
      </c>
      <c r="H43" s="2">
        <v>1.6662137174298428</v>
      </c>
      <c r="I43" s="2">
        <v>7.6034664730291865</v>
      </c>
      <c r="J43" s="31">
        <v>66.886271722770857</v>
      </c>
      <c r="K43" s="31">
        <v>1.3231653893657047</v>
      </c>
      <c r="L43" s="31">
        <v>43.764866057209893</v>
      </c>
      <c r="M43" s="31">
        <v>5.2497161314463083</v>
      </c>
      <c r="N43" s="31">
        <v>4.2018867480282216</v>
      </c>
      <c r="O43" s="31">
        <v>30.500557239511398</v>
      </c>
      <c r="P43" s="31">
        <v>1.6843508482065246</v>
      </c>
      <c r="Q43" s="31">
        <v>74.780673401901026</v>
      </c>
      <c r="R43" s="31">
        <v>104.79250951273687</v>
      </c>
      <c r="S43" s="31">
        <v>23.3798806176193</v>
      </c>
      <c r="T43" s="31">
        <v>60.691681758280325</v>
      </c>
      <c r="U43" s="31">
        <v>37.414569065669042</v>
      </c>
      <c r="V43" s="31">
        <v>2081.4821773188005</v>
      </c>
      <c r="W43" s="31">
        <v>9.3763736210608215</v>
      </c>
      <c r="X43" s="31">
        <v>53.815630890665979</v>
      </c>
      <c r="Y43" s="31">
        <v>10.949342011451986</v>
      </c>
      <c r="Z43" s="31">
        <v>80.138379978966881</v>
      </c>
      <c r="AA43" s="31">
        <v>5.7658342507212392</v>
      </c>
      <c r="AB43" s="31">
        <v>0.72720010883250485</v>
      </c>
      <c r="AC43" s="31">
        <v>258.86370336472328</v>
      </c>
      <c r="AD43" s="31">
        <v>63.471647826091711</v>
      </c>
      <c r="AE43" s="31">
        <v>6.9392962209678437</v>
      </c>
      <c r="AF43" s="31">
        <v>0.68492258299053876</v>
      </c>
      <c r="AG43" s="31">
        <v>0.15</v>
      </c>
      <c r="AH43" s="31">
        <v>5</v>
      </c>
    </row>
    <row r="44" spans="1:34" x14ac:dyDescent="0.25">
      <c r="A44" s="3" t="s">
        <v>602</v>
      </c>
      <c r="B44" s="3" t="s">
        <v>731</v>
      </c>
      <c r="C44" s="3">
        <v>2020</v>
      </c>
      <c r="D44" s="3" t="s">
        <v>32</v>
      </c>
      <c r="E44" s="3" t="s">
        <v>33</v>
      </c>
      <c r="F44" s="2">
        <v>0.86904895887930655</v>
      </c>
      <c r="G44" s="2">
        <v>-26.817489317305753</v>
      </c>
      <c r="H44" s="2">
        <v>2.0192548082592219</v>
      </c>
      <c r="I44" s="2">
        <v>7.1813388401636864</v>
      </c>
      <c r="J44" s="31">
        <v>50.628726202356049</v>
      </c>
      <c r="K44" s="31">
        <v>1.6739058026513327</v>
      </c>
      <c r="L44" s="31">
        <v>39.442738955582072</v>
      </c>
      <c r="M44" s="31">
        <v>6.2328283294078632</v>
      </c>
      <c r="N44" s="31">
        <v>5.4572228585014946</v>
      </c>
      <c r="O44" s="31">
        <v>32.088644084241949</v>
      </c>
      <c r="P44" s="31">
        <v>1.5983649885022788</v>
      </c>
      <c r="Q44" s="31">
        <v>43.292304033655441</v>
      </c>
      <c r="R44" s="31">
        <v>80.86685340795961</v>
      </c>
      <c r="S44" s="31">
        <v>15.650739854721357</v>
      </c>
      <c r="T44" s="31">
        <v>65.654529452729946</v>
      </c>
      <c r="U44" s="31">
        <v>23.917543292915745</v>
      </c>
      <c r="V44" s="31">
        <v>2675.4411027680553</v>
      </c>
      <c r="W44" s="31">
        <v>15.68938929880794</v>
      </c>
      <c r="X44" s="31">
        <v>74.165027736399523</v>
      </c>
      <c r="Y44" s="31">
        <v>9.3466162800585444</v>
      </c>
      <c r="Z44" s="31">
        <v>143.1511372899455</v>
      </c>
      <c r="AA44" s="31">
        <v>1.5035222757770375</v>
      </c>
      <c r="AB44" s="31">
        <v>0.29978208882438007</v>
      </c>
      <c r="AC44" s="31">
        <v>396.17428703723675</v>
      </c>
      <c r="AD44" s="31">
        <v>28.101634150077391</v>
      </c>
      <c r="AE44" s="31">
        <v>6.2219888803303345</v>
      </c>
      <c r="AF44" s="31">
        <v>0.3234682322489888</v>
      </c>
      <c r="AG44" s="31">
        <v>0.271397539600713</v>
      </c>
      <c r="AH44" s="31">
        <v>5</v>
      </c>
    </row>
    <row r="45" spans="1:34" x14ac:dyDescent="0.25">
      <c r="A45" s="3" t="s">
        <v>602</v>
      </c>
      <c r="B45" s="3" t="s">
        <v>732</v>
      </c>
      <c r="C45" s="3">
        <v>2020</v>
      </c>
      <c r="D45" s="3" t="s">
        <v>32</v>
      </c>
      <c r="E45" s="3" t="s">
        <v>33</v>
      </c>
      <c r="F45" s="2">
        <v>3.9508855329152675</v>
      </c>
      <c r="G45" s="2">
        <v>-26.285559389033658</v>
      </c>
      <c r="H45" s="2">
        <v>3.297759904881699</v>
      </c>
      <c r="I45" s="2">
        <v>7.961898144666665</v>
      </c>
      <c r="J45" s="31">
        <v>53.50027525482674</v>
      </c>
      <c r="K45" s="31">
        <v>2.0449234922107862</v>
      </c>
      <c r="L45" s="31">
        <v>10.032911379941725</v>
      </c>
      <c r="M45" s="31">
        <v>7.7190586512594184</v>
      </c>
      <c r="N45" s="31">
        <v>8.0727960697970236</v>
      </c>
      <c r="O45" s="31">
        <v>33.33236560947666</v>
      </c>
      <c r="P45" s="31">
        <v>1.9102539514748915</v>
      </c>
      <c r="Q45" s="31">
        <v>12.171521084328134</v>
      </c>
      <c r="R45" s="31">
        <v>13.199780670257315</v>
      </c>
      <c r="S45" s="31">
        <v>15.438699576692384</v>
      </c>
      <c r="T45" s="31">
        <v>63.723091326060157</v>
      </c>
      <c r="U45" s="31">
        <v>25.526572401982605</v>
      </c>
      <c r="V45" s="31">
        <v>807.34320865978532</v>
      </c>
      <c r="W45" s="31">
        <v>16.623918897086796</v>
      </c>
      <c r="X45" s="31">
        <v>75.982798498611771</v>
      </c>
      <c r="Y45" s="31">
        <v>4.833107752836022</v>
      </c>
      <c r="Z45" s="31">
        <v>36.584906251191029</v>
      </c>
      <c r="AA45" s="31">
        <v>3.3046982042932385</v>
      </c>
      <c r="AB45" s="31">
        <v>0.23019129594320473</v>
      </c>
      <c r="AC45" s="31">
        <v>622.17910001304551</v>
      </c>
      <c r="AD45" s="31">
        <v>78.282480207818111</v>
      </c>
      <c r="AE45" s="31">
        <v>1.2390682691135755</v>
      </c>
      <c r="AF45" s="31">
        <v>0.1213401529009602</v>
      </c>
      <c r="AG45" s="31">
        <v>4.2748438455213554E-2</v>
      </c>
      <c r="AH45" s="31">
        <v>5</v>
      </c>
    </row>
    <row r="46" spans="1:34" x14ac:dyDescent="0.25">
      <c r="A46" s="3" t="s">
        <v>602</v>
      </c>
      <c r="B46" s="3" t="s">
        <v>733</v>
      </c>
      <c r="C46" s="3">
        <v>2020</v>
      </c>
      <c r="D46" s="3" t="s">
        <v>32</v>
      </c>
      <c r="E46" s="3" t="s">
        <v>33</v>
      </c>
      <c r="F46" s="2">
        <v>-0.2183535209752776</v>
      </c>
      <c r="G46" s="2">
        <v>-27.44484163247418</v>
      </c>
      <c r="H46" s="2">
        <v>4.976173986499159</v>
      </c>
      <c r="I46" s="2">
        <v>6.2389108512572919</v>
      </c>
      <c r="J46" s="31">
        <v>50.252229777825754</v>
      </c>
      <c r="K46" s="31">
        <v>1.668394917636032</v>
      </c>
      <c r="L46" s="31">
        <v>23.005761508536064</v>
      </c>
      <c r="M46" s="31">
        <v>6.2975793861303604</v>
      </c>
      <c r="N46" s="31">
        <v>5.536530861652281</v>
      </c>
      <c r="O46" s="31">
        <v>33.209664453403718</v>
      </c>
      <c r="P46" s="31">
        <v>2.3166355525943456</v>
      </c>
      <c r="Q46" s="31">
        <v>32.197118606496602</v>
      </c>
      <c r="R46" s="31">
        <v>42.12450558155696</v>
      </c>
      <c r="S46" s="31">
        <v>16.982728083888329</v>
      </c>
      <c r="T46" s="31">
        <v>51.381291885471029</v>
      </c>
      <c r="U46" s="31">
        <v>16.941963304158815</v>
      </c>
      <c r="V46" s="31">
        <v>1103.5241205592358</v>
      </c>
      <c r="W46" s="31">
        <v>12.920768815860354</v>
      </c>
      <c r="X46" s="31">
        <v>51.886733414111575</v>
      </c>
      <c r="Y46" s="31">
        <v>4.4148319114846331</v>
      </c>
      <c r="Z46" s="31">
        <v>31.837431469299432</v>
      </c>
      <c r="AA46" s="31">
        <v>12.328681328394689</v>
      </c>
      <c r="AB46" s="31">
        <v>0.87502171127846007</v>
      </c>
      <c r="AC46" s="31">
        <v>386.6406279141392</v>
      </c>
      <c r="AD46" s="31">
        <v>37.880517454267824</v>
      </c>
      <c r="AE46" s="31">
        <v>4.223540217291192</v>
      </c>
      <c r="AF46" s="31">
        <v>1.247382736754872</v>
      </c>
      <c r="AG46" s="31">
        <v>0.15</v>
      </c>
      <c r="AH46" s="31">
        <v>5</v>
      </c>
    </row>
    <row r="47" spans="1:34" x14ac:dyDescent="0.25">
      <c r="A47" s="3" t="s">
        <v>602</v>
      </c>
      <c r="B47" s="3" t="s">
        <v>734</v>
      </c>
      <c r="C47" s="3">
        <v>2020</v>
      </c>
      <c r="D47" s="3" t="s">
        <v>32</v>
      </c>
      <c r="E47" s="3" t="s">
        <v>33</v>
      </c>
      <c r="F47" s="2">
        <v>0.53616598525304937</v>
      </c>
      <c r="G47" s="2">
        <v>-26.089166956374374</v>
      </c>
      <c r="H47" s="2">
        <v>0.80535786821409128</v>
      </c>
      <c r="I47" s="2">
        <v>5.5526609589309031</v>
      </c>
      <c r="J47" s="31">
        <v>94.367081391007503</v>
      </c>
      <c r="K47" s="31">
        <v>1.791194893068037</v>
      </c>
      <c r="L47" s="31">
        <v>10.081698415560977</v>
      </c>
      <c r="M47" s="31">
        <v>6.6044424172554397</v>
      </c>
      <c r="N47" s="31">
        <v>5.4879730746577211</v>
      </c>
      <c r="O47" s="31">
        <v>34.14698935721345</v>
      </c>
      <c r="P47" s="31">
        <v>1.9889068958244138</v>
      </c>
      <c r="Q47" s="31">
        <v>10.888914450357918</v>
      </c>
      <c r="R47" s="31">
        <v>124.72447873402481</v>
      </c>
      <c r="S47" s="31">
        <v>13.511156102712681</v>
      </c>
      <c r="T47" s="31">
        <v>64.841860031972445</v>
      </c>
      <c r="U47" s="31">
        <v>18.561937993733707</v>
      </c>
      <c r="V47" s="31">
        <v>635.52947368120226</v>
      </c>
      <c r="W47" s="31">
        <v>16.67783092522221</v>
      </c>
      <c r="X47" s="31">
        <v>66.168820494099066</v>
      </c>
      <c r="Y47" s="31">
        <v>0.68894484324998084</v>
      </c>
      <c r="Z47" s="31">
        <v>19.601923562938911</v>
      </c>
      <c r="AA47" s="31">
        <v>19.971095701395893</v>
      </c>
      <c r="AB47" s="31">
        <v>0.97716076167576171</v>
      </c>
      <c r="AC47" s="31">
        <v>304.39806224936143</v>
      </c>
      <c r="AD47" s="31">
        <v>204.68213899791553</v>
      </c>
      <c r="AE47" s="31">
        <v>10.213448105127599</v>
      </c>
      <c r="AF47" s="31">
        <v>0.5619129834465727</v>
      </c>
      <c r="AG47" s="31">
        <v>0.12068647591266871</v>
      </c>
      <c r="AH47" s="31">
        <v>5</v>
      </c>
    </row>
    <row r="48" spans="1:34" x14ac:dyDescent="0.25">
      <c r="A48" s="3" t="s">
        <v>602</v>
      </c>
      <c r="B48" s="3" t="s">
        <v>735</v>
      </c>
      <c r="C48" s="3">
        <v>2020</v>
      </c>
      <c r="D48" s="3" t="s">
        <v>32</v>
      </c>
      <c r="E48" s="3" t="s">
        <v>33</v>
      </c>
      <c r="F48" s="2">
        <v>-1.3393336875531965</v>
      </c>
      <c r="G48" s="2">
        <v>-27.804853224444415</v>
      </c>
      <c r="H48" s="2">
        <v>3.1489032230891461</v>
      </c>
      <c r="I48" s="2">
        <v>6.9507396773993646</v>
      </c>
      <c r="J48" s="31">
        <v>36.927224824256584</v>
      </c>
      <c r="K48" s="31">
        <v>1.7773841156931249</v>
      </c>
      <c r="L48" s="31">
        <v>4.2486787929316669</v>
      </c>
      <c r="M48" s="31">
        <v>6.2211454113142537</v>
      </c>
      <c r="N48" s="31">
        <v>4.4201410240223913</v>
      </c>
      <c r="O48" s="31">
        <v>29.829800402703338</v>
      </c>
      <c r="P48" s="31">
        <v>2.2343662158474773</v>
      </c>
      <c r="Q48" s="31">
        <v>4.4706817922578939</v>
      </c>
      <c r="R48" s="31">
        <v>66.194147227150481</v>
      </c>
      <c r="S48" s="31">
        <v>16.43773936542766</v>
      </c>
      <c r="T48" s="31">
        <v>37.65763233984714</v>
      </c>
      <c r="U48" s="31">
        <v>22.665280917553364</v>
      </c>
      <c r="V48" s="31">
        <v>776.1768485589364</v>
      </c>
      <c r="W48" s="31">
        <v>18.026555928362757</v>
      </c>
      <c r="X48" s="31">
        <v>55.78516301524688</v>
      </c>
      <c r="Y48" s="31">
        <v>2.0247098115113427</v>
      </c>
      <c r="Z48" s="31">
        <v>76.045953583885193</v>
      </c>
      <c r="AA48" s="31">
        <v>6.3984043034328026</v>
      </c>
      <c r="AB48" s="31">
        <v>0.45217447124180704</v>
      </c>
      <c r="AC48" s="31">
        <v>1434.612948951758</v>
      </c>
      <c r="AD48" s="31">
        <v>14.832822129053735</v>
      </c>
      <c r="AE48" s="31">
        <v>5.5004939617650521</v>
      </c>
      <c r="AF48" s="31">
        <v>0.2303107689220743</v>
      </c>
      <c r="AG48" s="31">
        <v>0.15</v>
      </c>
      <c r="AH48" s="31">
        <v>5</v>
      </c>
    </row>
    <row r="49" spans="1:34" x14ac:dyDescent="0.25">
      <c r="A49" s="3" t="s">
        <v>602</v>
      </c>
      <c r="B49" s="3" t="s">
        <v>736</v>
      </c>
      <c r="C49" s="3">
        <v>2020</v>
      </c>
      <c r="D49" s="3" t="s">
        <v>32</v>
      </c>
      <c r="E49" s="3" t="s">
        <v>33</v>
      </c>
      <c r="F49" s="2">
        <v>-0.67154600584974611</v>
      </c>
      <c r="G49" s="2">
        <v>-26.61374147489262</v>
      </c>
      <c r="H49" s="2">
        <v>4.4625526898328616</v>
      </c>
      <c r="I49" s="2">
        <v>4.5067155004113859</v>
      </c>
      <c r="J49" s="31">
        <v>74.904342396589428</v>
      </c>
      <c r="K49" s="31">
        <v>1.7549493958856328</v>
      </c>
      <c r="L49" s="31">
        <v>12.488541754333561</v>
      </c>
      <c r="M49" s="31">
        <v>7.4403164632957335</v>
      </c>
      <c r="N49" s="31">
        <v>5.6675971332546302</v>
      </c>
      <c r="O49" s="31">
        <v>34.66813153264799</v>
      </c>
      <c r="P49" s="31">
        <v>2.6411450777255485</v>
      </c>
      <c r="Q49" s="31">
        <v>9.5461887306835997</v>
      </c>
      <c r="R49" s="31">
        <v>24.662630369503923</v>
      </c>
      <c r="S49" s="31">
        <v>20.464898331627719</v>
      </c>
      <c r="T49" s="31">
        <v>39.612588920656428</v>
      </c>
      <c r="U49" s="31">
        <v>39.327564128495318</v>
      </c>
      <c r="V49" s="31">
        <v>2090.2139051963181</v>
      </c>
      <c r="W49" s="31">
        <v>20.624327186582885</v>
      </c>
      <c r="X49" s="31">
        <v>60.962504753261868</v>
      </c>
      <c r="Y49" s="31">
        <v>2.4723172799697068</v>
      </c>
      <c r="Z49" s="31">
        <v>103.91538551702517</v>
      </c>
      <c r="AA49" s="31">
        <v>11.560963672384402</v>
      </c>
      <c r="AB49" s="31">
        <v>0.60219990945598123</v>
      </c>
      <c r="AC49" s="31">
        <v>593.49455992421906</v>
      </c>
      <c r="AD49" s="31">
        <v>10.060745916791381</v>
      </c>
      <c r="AE49" s="31">
        <v>6.3405868839309969</v>
      </c>
      <c r="AF49" s="31">
        <v>0.46000973162084746</v>
      </c>
      <c r="AG49" s="31">
        <v>0.25842192208108405</v>
      </c>
      <c r="AH49" s="31">
        <v>5</v>
      </c>
    </row>
    <row r="50" spans="1:34" x14ac:dyDescent="0.25">
      <c r="A50" s="3" t="s">
        <v>602</v>
      </c>
      <c r="B50" s="3" t="s">
        <v>737</v>
      </c>
      <c r="C50" s="3">
        <v>2020</v>
      </c>
      <c r="D50" s="3" t="s">
        <v>32</v>
      </c>
      <c r="E50" s="3" t="s">
        <v>33</v>
      </c>
      <c r="F50" s="2">
        <v>2.3163743960012049</v>
      </c>
      <c r="G50" s="2">
        <v>-27.206268124972194</v>
      </c>
      <c r="H50" s="2">
        <v>7.8941515314964334</v>
      </c>
      <c r="I50" s="2">
        <v>4.9427077464660121</v>
      </c>
      <c r="J50" s="31">
        <v>53.540553015864624</v>
      </c>
      <c r="K50" s="31">
        <v>1.8699366045019323</v>
      </c>
      <c r="L50" s="31">
        <v>7.3938015890848678</v>
      </c>
      <c r="M50" s="31">
        <v>6.8100406333517363</v>
      </c>
      <c r="N50" s="31">
        <v>5.9622978106275539</v>
      </c>
      <c r="O50" s="31">
        <v>31.33206434772746</v>
      </c>
      <c r="P50" s="31">
        <v>1.6607459454219122</v>
      </c>
      <c r="Q50" s="31">
        <v>1.75</v>
      </c>
      <c r="R50" s="31">
        <v>41.851134583375888</v>
      </c>
      <c r="S50" s="31">
        <v>16.976169007884973</v>
      </c>
      <c r="T50" s="31">
        <v>46.334193523272305</v>
      </c>
      <c r="U50" s="31">
        <v>14.987366720065204</v>
      </c>
      <c r="V50" s="31">
        <v>1590.9848010973396</v>
      </c>
      <c r="W50" s="31">
        <v>14.465533018045809</v>
      </c>
      <c r="X50" s="31">
        <v>64.629985350120876</v>
      </c>
      <c r="Y50" s="31">
        <v>1.3020798464584378</v>
      </c>
      <c r="Z50" s="31">
        <v>75.438265132260724</v>
      </c>
      <c r="AA50" s="31">
        <v>8.0703746457143382</v>
      </c>
      <c r="AB50" s="31">
        <v>0.20830450521016991</v>
      </c>
      <c r="AC50" s="31">
        <v>255.69382731568311</v>
      </c>
      <c r="AD50" s="31">
        <v>27.714863384593134</v>
      </c>
      <c r="AE50" s="31">
        <v>2.7366744425097287</v>
      </c>
      <c r="AF50" s="31">
        <v>0.20283373633126114</v>
      </c>
      <c r="AG50" s="31">
        <v>0.42921281464049788</v>
      </c>
      <c r="AH50" s="31">
        <v>5</v>
      </c>
    </row>
    <row r="51" spans="1:34" x14ac:dyDescent="0.25">
      <c r="A51" s="3" t="s">
        <v>602</v>
      </c>
      <c r="B51" s="3" t="s">
        <v>738</v>
      </c>
      <c r="C51" s="3">
        <v>2020</v>
      </c>
      <c r="D51" s="3" t="s">
        <v>32</v>
      </c>
      <c r="E51" s="3" t="s">
        <v>33</v>
      </c>
      <c r="F51" s="2">
        <v>3.9170328296491213</v>
      </c>
      <c r="G51" s="2">
        <v>-26.407607136328878</v>
      </c>
      <c r="H51" s="2">
        <v>3.6215407670516071</v>
      </c>
      <c r="I51" s="2">
        <v>-0.86430708822878144</v>
      </c>
      <c r="J51" s="31">
        <v>92.674762950819201</v>
      </c>
      <c r="K51" s="31">
        <v>1.7604787251878511</v>
      </c>
      <c r="L51" s="31">
        <v>1.6</v>
      </c>
      <c r="M51" s="31">
        <v>6.953215571695206</v>
      </c>
      <c r="N51" s="31">
        <v>5.7165402503726579</v>
      </c>
      <c r="O51" s="31">
        <v>33.402836007830892</v>
      </c>
      <c r="P51" s="31">
        <v>2.1842307682580158</v>
      </c>
      <c r="Q51" s="31">
        <v>1.75</v>
      </c>
      <c r="R51" s="31">
        <v>3.4068710281310222</v>
      </c>
      <c r="S51" s="31">
        <v>14.943427110000712</v>
      </c>
      <c r="T51" s="31">
        <v>37.433827146625312</v>
      </c>
      <c r="U51" s="31">
        <v>11.77386344611007</v>
      </c>
      <c r="V51" s="31">
        <v>5280.9874209084273</v>
      </c>
      <c r="W51" s="31">
        <v>15.870813935289844</v>
      </c>
      <c r="X51" s="31">
        <v>64.75129254547339</v>
      </c>
      <c r="Y51" s="31">
        <v>0.85</v>
      </c>
      <c r="Z51" s="31">
        <v>219.57111979433026</v>
      </c>
      <c r="AA51" s="31">
        <v>18.716241614439276</v>
      </c>
      <c r="AB51" s="31">
        <v>0.65985046085226451</v>
      </c>
      <c r="AC51" s="31">
        <v>290.58740703468771</v>
      </c>
      <c r="AD51" s="31">
        <v>8.5200881035353682</v>
      </c>
      <c r="AE51" s="31">
        <v>13.046317359915966</v>
      </c>
      <c r="AF51" s="31">
        <v>0.13283825368235749</v>
      </c>
      <c r="AG51" s="31">
        <v>0.40423654645826229</v>
      </c>
      <c r="AH51" s="31">
        <v>5</v>
      </c>
    </row>
    <row r="52" spans="1:34" x14ac:dyDescent="0.25">
      <c r="A52" s="3" t="s">
        <v>602</v>
      </c>
      <c r="B52" s="3" t="s">
        <v>739</v>
      </c>
      <c r="C52" s="3">
        <v>2020</v>
      </c>
      <c r="D52" s="3" t="s">
        <v>32</v>
      </c>
      <c r="E52" s="3" t="s">
        <v>33</v>
      </c>
      <c r="F52" s="2">
        <v>4.5070676311587734</v>
      </c>
      <c r="G52" s="2">
        <v>-25.862147921666679</v>
      </c>
      <c r="H52" s="2">
        <v>1.9981297500874375</v>
      </c>
      <c r="I52" s="2">
        <v>-1.1699276244248951</v>
      </c>
      <c r="J52" s="31">
        <v>67.537355628832046</v>
      </c>
      <c r="K52" s="31">
        <v>1.7545260375335108</v>
      </c>
      <c r="L52" s="31">
        <v>4.8379269400355751</v>
      </c>
      <c r="M52" s="31">
        <v>7.2408839819930266</v>
      </c>
      <c r="N52" s="31">
        <v>5.4375073114295169</v>
      </c>
      <c r="O52" s="31">
        <v>36.417860927546897</v>
      </c>
      <c r="P52" s="31">
        <v>1.7673153416804606</v>
      </c>
      <c r="Q52" s="31">
        <v>2.4676208181120112</v>
      </c>
      <c r="R52" s="31">
        <v>48.226555869952541</v>
      </c>
      <c r="S52" s="31">
        <v>15.035931028924063</v>
      </c>
      <c r="T52" s="31">
        <v>51.411163273942265</v>
      </c>
      <c r="U52" s="31">
        <v>49.408076017141191</v>
      </c>
      <c r="V52" s="31">
        <v>6396.0736818869618</v>
      </c>
      <c r="W52" s="31">
        <v>16.305813466511285</v>
      </c>
      <c r="X52" s="31">
        <v>73.825104912550785</v>
      </c>
      <c r="Y52" s="31">
        <v>2.0124496252324189</v>
      </c>
      <c r="Z52" s="31">
        <v>470.66434705582265</v>
      </c>
      <c r="AA52" s="31">
        <v>4.1819206261453825</v>
      </c>
      <c r="AB52" s="31">
        <v>0.37146453740020546</v>
      </c>
      <c r="AC52" s="31">
        <v>673.19009288341056</v>
      </c>
      <c r="AD52" s="31">
        <v>6.3669685596243175</v>
      </c>
      <c r="AE52" s="31">
        <v>1.2110329102463036</v>
      </c>
      <c r="AF52" s="31">
        <v>0.18193035192715917</v>
      </c>
      <c r="AG52" s="31">
        <v>0.21746975499566928</v>
      </c>
      <c r="AH52" s="31">
        <v>5</v>
      </c>
    </row>
    <row r="53" spans="1:34" x14ac:dyDescent="0.25">
      <c r="A53" s="3" t="s">
        <v>602</v>
      </c>
      <c r="B53" s="3" t="s">
        <v>740</v>
      </c>
      <c r="C53" s="3">
        <v>2020</v>
      </c>
      <c r="D53" s="3" t="s">
        <v>32</v>
      </c>
      <c r="E53" s="3" t="s">
        <v>33</v>
      </c>
      <c r="F53" s="2">
        <v>-0.99921581713479901</v>
      </c>
      <c r="G53" s="2">
        <v>-26.354313744756766</v>
      </c>
      <c r="H53" s="2">
        <v>5.6907722521545265</v>
      </c>
      <c r="I53" s="2">
        <v>4.4191850796603012</v>
      </c>
      <c r="J53" s="31">
        <v>64.114659181769071</v>
      </c>
      <c r="K53" s="31">
        <v>1.7850264505413211</v>
      </c>
      <c r="L53" s="31">
        <v>14.06311860630221</v>
      </c>
      <c r="M53" s="31">
        <v>6.3910147010366138</v>
      </c>
      <c r="N53" s="31">
        <v>5.3240885323743337</v>
      </c>
      <c r="O53" s="31">
        <v>33.970644244231664</v>
      </c>
      <c r="P53" s="31">
        <v>2.164017052525069</v>
      </c>
      <c r="Q53" s="31">
        <v>16.655599903137762</v>
      </c>
      <c r="R53" s="31">
        <v>39.739321915016617</v>
      </c>
      <c r="S53" s="31">
        <v>16.681475089398887</v>
      </c>
      <c r="T53" s="31">
        <v>54.107445839874991</v>
      </c>
      <c r="U53" s="31">
        <v>21.766819984244851</v>
      </c>
      <c r="V53" s="31">
        <v>3703.8013224554697</v>
      </c>
      <c r="W53" s="31">
        <v>18.024622394758172</v>
      </c>
      <c r="X53" s="31">
        <v>64.288535174866738</v>
      </c>
      <c r="Y53" s="31">
        <v>5.4157147008012405</v>
      </c>
      <c r="Z53" s="31">
        <v>67.447403023116109</v>
      </c>
      <c r="AA53" s="31">
        <v>12.305923002120647</v>
      </c>
      <c r="AB53" s="31">
        <v>1.0710957614951049</v>
      </c>
      <c r="AC53" s="31">
        <v>595.11369283136457</v>
      </c>
      <c r="AD53" s="31">
        <v>58.464410007472189</v>
      </c>
      <c r="AE53" s="31">
        <v>22.480763635503898</v>
      </c>
      <c r="AF53" s="31">
        <v>0.76289502732496906</v>
      </c>
      <c r="AG53" s="31">
        <v>0.14285373372172683</v>
      </c>
      <c r="AH53" s="31">
        <v>5</v>
      </c>
    </row>
    <row r="54" spans="1:34" x14ac:dyDescent="0.25">
      <c r="A54" s="3" t="s">
        <v>602</v>
      </c>
      <c r="B54" s="3" t="s">
        <v>741</v>
      </c>
      <c r="C54" s="3">
        <v>2020</v>
      </c>
      <c r="D54" s="3" t="s">
        <v>32</v>
      </c>
      <c r="E54" s="3" t="s">
        <v>33</v>
      </c>
      <c r="F54" s="2">
        <v>3.874232746474076</v>
      </c>
      <c r="G54" s="2">
        <v>-26.026313076540578</v>
      </c>
      <c r="H54" s="2">
        <v>6.7780882485147353</v>
      </c>
      <c r="I54" s="2">
        <v>1.0330408318245532</v>
      </c>
      <c r="J54" s="31">
        <v>112.11072757417705</v>
      </c>
      <c r="K54" s="31">
        <v>1.4014722104153501</v>
      </c>
      <c r="L54" s="31">
        <v>40.901532342082369</v>
      </c>
      <c r="M54" s="31">
        <v>6.8593814740197807</v>
      </c>
      <c r="N54" s="31">
        <v>5.4125559103672014</v>
      </c>
      <c r="O54" s="31">
        <v>36.675764220576426</v>
      </c>
      <c r="P54" s="31">
        <v>2.4586693900275596</v>
      </c>
      <c r="Q54" s="31">
        <v>40.048647927455086</v>
      </c>
      <c r="R54" s="31">
        <v>102.18361294380963</v>
      </c>
      <c r="S54" s="31">
        <v>16.005566960889212</v>
      </c>
      <c r="T54" s="31">
        <v>63.916756565333124</v>
      </c>
      <c r="U54" s="31">
        <v>111.98650734618181</v>
      </c>
      <c r="V54" s="31">
        <v>2630.8443267166813</v>
      </c>
      <c r="W54" s="31">
        <v>15.796751122801451</v>
      </c>
      <c r="X54" s="31">
        <v>66.824392987301309</v>
      </c>
      <c r="Y54" s="31">
        <v>11.007512619873467</v>
      </c>
      <c r="Z54" s="31">
        <v>225.42284817156502</v>
      </c>
      <c r="AA54" s="31">
        <v>12.594671746016999</v>
      </c>
      <c r="AB54" s="31">
        <v>1.1652069252994053</v>
      </c>
      <c r="AC54" s="31">
        <v>282.46393066512348</v>
      </c>
      <c r="AD54" s="31">
        <v>7.7567572853966649</v>
      </c>
      <c r="AE54" s="31">
        <v>14.659648884127996</v>
      </c>
      <c r="AF54" s="31">
        <v>0.55755979637659148</v>
      </c>
      <c r="AG54" s="31">
        <v>3.1727373436094735E-3</v>
      </c>
      <c r="AH54" s="31">
        <v>5</v>
      </c>
    </row>
    <row r="55" spans="1:34" x14ac:dyDescent="0.25">
      <c r="A55" s="3" t="s">
        <v>602</v>
      </c>
      <c r="B55" s="3" t="s">
        <v>742</v>
      </c>
      <c r="C55" s="3">
        <v>2020</v>
      </c>
      <c r="D55" s="3" t="s">
        <v>32</v>
      </c>
      <c r="E55" s="3" t="s">
        <v>33</v>
      </c>
      <c r="F55" s="2">
        <v>-0.32983755936289921</v>
      </c>
      <c r="G55" s="2">
        <v>-28.429899479014395</v>
      </c>
      <c r="H55" s="2">
        <v>7.6668865114902651</v>
      </c>
      <c r="I55" s="2">
        <v>7.4412972437549243</v>
      </c>
      <c r="J55" s="31">
        <v>155.46497224979674</v>
      </c>
      <c r="K55" s="31">
        <v>1.576055327760113</v>
      </c>
      <c r="L55" s="31">
        <v>49.553736151076222</v>
      </c>
      <c r="M55" s="31">
        <v>6.2417203177445932</v>
      </c>
      <c r="N55" s="31">
        <v>6.4923287695133824</v>
      </c>
      <c r="O55" s="31">
        <v>28.281597268284965</v>
      </c>
      <c r="P55" s="31">
        <v>2.9447254702883967</v>
      </c>
      <c r="Q55" s="31">
        <v>80.963007392403711</v>
      </c>
      <c r="R55" s="31">
        <v>93.050272989194738</v>
      </c>
      <c r="S55" s="31">
        <v>15.868982558663843</v>
      </c>
      <c r="T55" s="31">
        <v>77.005039555672965</v>
      </c>
      <c r="U55" s="31">
        <v>33.1810327336214</v>
      </c>
      <c r="V55" s="31">
        <v>4589.1776298747336</v>
      </c>
      <c r="W55" s="31">
        <v>16.676185066049353</v>
      </c>
      <c r="X55" s="31">
        <v>60.556769306053219</v>
      </c>
      <c r="Y55" s="31">
        <v>14.451378777787685</v>
      </c>
      <c r="Z55" s="31">
        <v>379.04899917994129</v>
      </c>
      <c r="AA55" s="31">
        <v>55.844981105305266</v>
      </c>
      <c r="AB55" s="31">
        <v>2.7508242266745961</v>
      </c>
      <c r="AC55" s="31">
        <v>397.40701547580983</v>
      </c>
      <c r="AD55" s="31">
        <v>14.894309522466681</v>
      </c>
      <c r="AE55" s="31">
        <v>181.63837429376596</v>
      </c>
      <c r="AF55" s="31">
        <v>1.192808367053811</v>
      </c>
      <c r="AG55" s="31">
        <v>0.64428936217129285</v>
      </c>
      <c r="AH55" s="31">
        <v>28.903536421373147</v>
      </c>
    </row>
    <row r="56" spans="1:34" x14ac:dyDescent="0.25">
      <c r="A56" s="3" t="s">
        <v>602</v>
      </c>
      <c r="B56" s="3" t="s">
        <v>743</v>
      </c>
      <c r="C56" s="3">
        <v>2020</v>
      </c>
      <c r="D56" s="3" t="s">
        <v>32</v>
      </c>
      <c r="E56" s="3" t="s">
        <v>33</v>
      </c>
      <c r="F56" s="2">
        <v>2.918321240846609</v>
      </c>
      <c r="G56" s="2">
        <v>-25.521108333953336</v>
      </c>
      <c r="H56" s="2">
        <v>7.2189755253232555</v>
      </c>
      <c r="I56" s="2">
        <v>4.0600236564252823</v>
      </c>
      <c r="J56" s="31">
        <v>53.606119309346838</v>
      </c>
      <c r="K56" s="31">
        <v>1.5407162171531947</v>
      </c>
      <c r="L56" s="31">
        <v>53.576907245329089</v>
      </c>
      <c r="M56" s="31">
        <v>5.4222808658637573</v>
      </c>
      <c r="N56" s="31">
        <v>4.1537189415541578</v>
      </c>
      <c r="O56" s="31">
        <v>35.254956103566187</v>
      </c>
      <c r="P56" s="31">
        <v>1.7704945398013974</v>
      </c>
      <c r="Q56" s="31">
        <v>83.711635974884075</v>
      </c>
      <c r="R56" s="31">
        <v>107.41372070018383</v>
      </c>
      <c r="S56" s="31">
        <v>16.601361511517378</v>
      </c>
      <c r="T56" s="31">
        <v>74.221141283605206</v>
      </c>
      <c r="U56" s="31">
        <v>41.865819208532159</v>
      </c>
      <c r="V56" s="31">
        <v>2086.6449774315752</v>
      </c>
      <c r="W56" s="31">
        <v>11.588167488556712</v>
      </c>
      <c r="X56" s="31">
        <v>51.337005496839581</v>
      </c>
      <c r="Y56" s="31">
        <v>5.2790027033821145</v>
      </c>
      <c r="Z56" s="31">
        <v>43.371174885861237</v>
      </c>
      <c r="AA56" s="31">
        <v>3.9183362964095134</v>
      </c>
      <c r="AB56" s="31">
        <v>0.78654192098135312</v>
      </c>
      <c r="AC56" s="31">
        <v>691.93316516755874</v>
      </c>
      <c r="AD56" s="31">
        <v>6.1045770249085294</v>
      </c>
      <c r="AE56" s="31">
        <v>9.2607225173083378</v>
      </c>
      <c r="AF56" s="31">
        <v>0.30029554909250727</v>
      </c>
      <c r="AG56" s="31">
        <v>0.14915311280064489</v>
      </c>
      <c r="AH56" s="31">
        <v>5</v>
      </c>
    </row>
    <row r="57" spans="1:34" x14ac:dyDescent="0.25">
      <c r="A57" s="3" t="s">
        <v>602</v>
      </c>
      <c r="B57" s="3" t="s">
        <v>744</v>
      </c>
      <c r="C57" s="3">
        <v>2020</v>
      </c>
      <c r="D57" s="3" t="s">
        <v>32</v>
      </c>
      <c r="E57" s="3" t="s">
        <v>33</v>
      </c>
      <c r="F57" s="2">
        <v>2.1834212427478916</v>
      </c>
      <c r="G57" s="2">
        <v>-26.227447872891968</v>
      </c>
      <c r="H57" s="2">
        <v>3.800852185166006</v>
      </c>
      <c r="I57" s="2">
        <v>8.3347153126186289</v>
      </c>
      <c r="J57" s="31">
        <v>62.084612864922306</v>
      </c>
      <c r="K57" s="31">
        <v>2.1806067982889581</v>
      </c>
      <c r="L57" s="31">
        <v>47.437290355793508</v>
      </c>
      <c r="M57" s="31">
        <v>7.0396491724941725</v>
      </c>
      <c r="N57" s="31">
        <v>5.3924477102506856</v>
      </c>
      <c r="O57" s="31">
        <v>36.439560531446524</v>
      </c>
      <c r="P57" s="31">
        <v>1.4592911946048457</v>
      </c>
      <c r="Q57" s="31">
        <v>81.683540560555755</v>
      </c>
      <c r="R57" s="31">
        <v>117.75605980132377</v>
      </c>
      <c r="S57" s="31">
        <v>18.762852956601293</v>
      </c>
      <c r="T57" s="31">
        <v>81.252520882129943</v>
      </c>
      <c r="U57" s="31">
        <v>51.786205110866945</v>
      </c>
      <c r="V57" s="31">
        <v>1317.0542697624196</v>
      </c>
      <c r="W57" s="31">
        <v>13.798196323793537</v>
      </c>
      <c r="X57" s="31">
        <v>76.637739152345915</v>
      </c>
      <c r="Y57" s="31">
        <v>14.800475349507952</v>
      </c>
      <c r="Z57" s="31">
        <v>69.468237787448331</v>
      </c>
      <c r="AA57" s="31">
        <v>25.762627537426447</v>
      </c>
      <c r="AB57" s="31">
        <v>3.0122305122881787E-2</v>
      </c>
      <c r="AC57" s="31">
        <v>337.76709646872371</v>
      </c>
      <c r="AD57" s="31">
        <v>30.28994312979324</v>
      </c>
      <c r="AE57" s="31">
        <v>9.5898126058998709</v>
      </c>
      <c r="AF57" s="31">
        <v>0.31151831881675002</v>
      </c>
      <c r="AG57" s="31">
        <v>0.9302336343203611</v>
      </c>
      <c r="AH57" s="31">
        <v>28.063668361033567</v>
      </c>
    </row>
    <row r="58" spans="1:34" x14ac:dyDescent="0.25">
      <c r="A58" s="3" t="s">
        <v>602</v>
      </c>
      <c r="B58" s="3" t="s">
        <v>745</v>
      </c>
      <c r="C58" s="3">
        <v>2020</v>
      </c>
      <c r="D58" s="3" t="s">
        <v>32</v>
      </c>
      <c r="E58" s="3" t="s">
        <v>33</v>
      </c>
      <c r="F58" s="2">
        <v>0.84080708022742101</v>
      </c>
      <c r="G58" s="2">
        <v>-27.025380652972785</v>
      </c>
      <c r="H58" s="2">
        <v>5.3431155855621775</v>
      </c>
      <c r="I58" s="2">
        <v>7.5394143532764337</v>
      </c>
      <c r="J58" s="31">
        <v>69.62700236183548</v>
      </c>
      <c r="K58" s="31">
        <v>1.7849568371783484</v>
      </c>
      <c r="L58" s="31">
        <v>101.66600762062072</v>
      </c>
      <c r="M58" s="31">
        <v>6.7249761975017321</v>
      </c>
      <c r="N58" s="31">
        <v>6.1724921818606289</v>
      </c>
      <c r="O58" s="31">
        <v>34.227827426890364</v>
      </c>
      <c r="P58" s="31">
        <v>1.9111428072055348</v>
      </c>
      <c r="Q58" s="31">
        <v>141.76447925339374</v>
      </c>
      <c r="R58" s="31">
        <v>166.62608246355475</v>
      </c>
      <c r="S58" s="31">
        <v>17.178436706615575</v>
      </c>
      <c r="T58" s="31">
        <v>96.853269616114346</v>
      </c>
      <c r="U58" s="31">
        <v>39.949351975068502</v>
      </c>
      <c r="V58" s="31">
        <v>2743.283923508649</v>
      </c>
      <c r="W58" s="31">
        <v>14.175674569892665</v>
      </c>
      <c r="X58" s="31">
        <v>70.300632606721621</v>
      </c>
      <c r="Y58" s="31">
        <v>19.227726462065583</v>
      </c>
      <c r="Z58" s="31">
        <v>55.764184959599525</v>
      </c>
      <c r="AA58" s="31">
        <v>11.091526339100426</v>
      </c>
      <c r="AB58" s="31">
        <v>0.19626528643466018</v>
      </c>
      <c r="AC58" s="31">
        <v>751.66652864198636</v>
      </c>
      <c r="AD58" s="31">
        <v>47.899567465992739</v>
      </c>
      <c r="AE58" s="31">
        <v>15.860634065830569</v>
      </c>
      <c r="AF58" s="31">
        <v>0.77856499333185036</v>
      </c>
      <c r="AG58" s="31">
        <v>0.25987005440362482</v>
      </c>
      <c r="AH58" s="31">
        <v>5</v>
      </c>
    </row>
    <row r="59" spans="1:34" x14ac:dyDescent="0.25">
      <c r="A59" s="3" t="s">
        <v>602</v>
      </c>
      <c r="B59" s="3" t="s">
        <v>746</v>
      </c>
      <c r="C59" s="3">
        <v>2020</v>
      </c>
      <c r="D59" s="3" t="s">
        <v>32</v>
      </c>
      <c r="E59" s="3" t="s">
        <v>33</v>
      </c>
      <c r="F59" s="2">
        <v>-2.0111512782580818</v>
      </c>
      <c r="G59" s="2">
        <v>-26.350323476724697</v>
      </c>
      <c r="H59" s="2">
        <v>4.4005522855723758</v>
      </c>
      <c r="I59" s="2">
        <v>5.0662408445177336</v>
      </c>
      <c r="J59" s="31">
        <v>49.549466929577711</v>
      </c>
      <c r="K59" s="31">
        <v>2.2496937871383373</v>
      </c>
      <c r="L59" s="31">
        <v>13.033894400202444</v>
      </c>
      <c r="M59" s="31">
        <v>7.3481829989092029</v>
      </c>
      <c r="N59" s="31">
        <v>5.4973784076390038</v>
      </c>
      <c r="O59" s="31">
        <v>38.918262166267318</v>
      </c>
      <c r="P59" s="31">
        <v>2.0291142159488671</v>
      </c>
      <c r="Q59" s="31">
        <v>11.060033904478964</v>
      </c>
      <c r="R59" s="31">
        <v>36.734006465171873</v>
      </c>
      <c r="S59" s="31">
        <v>17.926826847929181</v>
      </c>
      <c r="T59" s="31">
        <v>53.414585883832885</v>
      </c>
      <c r="U59" s="31">
        <v>48.175136852825325</v>
      </c>
      <c r="V59" s="31">
        <v>1328.6846754108535</v>
      </c>
      <c r="W59" s="31">
        <v>18.248292401500201</v>
      </c>
      <c r="X59" s="31">
        <v>70.832542190859186</v>
      </c>
      <c r="Y59" s="31">
        <v>2.9012289847639261</v>
      </c>
      <c r="Z59" s="31">
        <v>102.44431767422526</v>
      </c>
      <c r="AA59" s="31">
        <v>10.535759459748689</v>
      </c>
      <c r="AB59" s="31">
        <v>0.34215746317607099</v>
      </c>
      <c r="AC59" s="31">
        <v>453.0924080178055</v>
      </c>
      <c r="AD59" s="31">
        <v>44.003264503011579</v>
      </c>
      <c r="AE59" s="31">
        <v>3.3976353528097394</v>
      </c>
      <c r="AF59" s="31">
        <v>0.2479040483420096</v>
      </c>
      <c r="AG59" s="31">
        <v>0.18724679451919346</v>
      </c>
      <c r="AH59" s="31">
        <v>5</v>
      </c>
    </row>
    <row r="60" spans="1:34" x14ac:dyDescent="0.25">
      <c r="A60" s="3" t="s">
        <v>602</v>
      </c>
      <c r="B60" s="3" t="s">
        <v>747</v>
      </c>
      <c r="C60" s="3">
        <v>2020</v>
      </c>
      <c r="D60" s="3" t="s">
        <v>32</v>
      </c>
      <c r="E60" s="3" t="s">
        <v>33</v>
      </c>
      <c r="F60" s="2">
        <v>-1.006515618926187</v>
      </c>
      <c r="G60" s="2">
        <v>-26.050405397374142</v>
      </c>
      <c r="H60" s="2">
        <v>3.8499224758866601</v>
      </c>
      <c r="I60" s="2">
        <v>5.5686522860255634</v>
      </c>
      <c r="J60" s="31">
        <v>181.89339514880294</v>
      </c>
      <c r="K60" s="31">
        <v>1.6272953268233838</v>
      </c>
      <c r="L60" s="31">
        <v>62.409073097567941</v>
      </c>
      <c r="M60" s="31">
        <v>6.8910815291547483</v>
      </c>
      <c r="N60" s="31">
        <v>5.7245372795286897</v>
      </c>
      <c r="O60" s="31">
        <v>35.599742236307755</v>
      </c>
      <c r="P60" s="31">
        <v>3.0878511285143064</v>
      </c>
      <c r="Q60" s="31">
        <v>91.745089702492024</v>
      </c>
      <c r="R60" s="31">
        <v>142.14244173160378</v>
      </c>
      <c r="S60" s="31">
        <v>21.119889979051923</v>
      </c>
      <c r="T60" s="31">
        <v>77.317978480373</v>
      </c>
      <c r="U60" s="31">
        <v>70.791202808032608</v>
      </c>
      <c r="V60" s="31">
        <v>5677.7702555280785</v>
      </c>
      <c r="W60" s="31">
        <v>14.343762594329304</v>
      </c>
      <c r="X60" s="31">
        <v>64.033465751357255</v>
      </c>
      <c r="Y60" s="31">
        <v>50.955233635970252</v>
      </c>
      <c r="Z60" s="31">
        <v>344.00420215203872</v>
      </c>
      <c r="AA60" s="31">
        <v>6.3868491638947411</v>
      </c>
      <c r="AB60" s="31">
        <v>1.983712938745577</v>
      </c>
      <c r="AC60" s="31">
        <v>339.57881099379381</v>
      </c>
      <c r="AD60" s="31">
        <v>24.766255893915766</v>
      </c>
      <c r="AE60" s="31">
        <v>12.339764665862926</v>
      </c>
      <c r="AF60" s="31">
        <v>0.99688169903796975</v>
      </c>
      <c r="AG60" s="31">
        <v>2.4134508033293086E-2</v>
      </c>
      <c r="AH60" s="31">
        <v>5</v>
      </c>
    </row>
    <row r="61" spans="1:34" x14ac:dyDescent="0.25">
      <c r="A61" s="3" t="s">
        <v>602</v>
      </c>
      <c r="B61" s="3" t="s">
        <v>748</v>
      </c>
      <c r="C61" s="3">
        <v>2020</v>
      </c>
      <c r="D61" s="3" t="s">
        <v>32</v>
      </c>
      <c r="E61" s="3" t="s">
        <v>33</v>
      </c>
      <c r="F61" s="2">
        <v>-1.7416442847817812</v>
      </c>
      <c r="G61" s="2">
        <v>-25.937585572058595</v>
      </c>
      <c r="H61" s="2">
        <v>3.2939209690876932</v>
      </c>
      <c r="I61" s="2">
        <v>4.3728403712228561</v>
      </c>
      <c r="J61" s="31">
        <v>62.939713878509231</v>
      </c>
      <c r="K61" s="31">
        <v>1.5848832179747196</v>
      </c>
      <c r="L61" s="31">
        <v>110.42148136737099</v>
      </c>
      <c r="M61" s="31">
        <v>6.2371194050900307</v>
      </c>
      <c r="N61" s="31">
        <v>5.0130002165616823</v>
      </c>
      <c r="O61" s="31">
        <v>34.213749173535021</v>
      </c>
      <c r="P61" s="31">
        <v>2.5195644856664532</v>
      </c>
      <c r="Q61" s="31">
        <v>149.57307095073389</v>
      </c>
      <c r="R61" s="31">
        <v>164.91454805296928</v>
      </c>
      <c r="S61" s="31">
        <v>14.308322083111209</v>
      </c>
      <c r="T61" s="31">
        <v>110.44460851315367</v>
      </c>
      <c r="U61" s="31">
        <v>48.826830435521558</v>
      </c>
      <c r="V61" s="31">
        <v>855.5864568033586</v>
      </c>
      <c r="W61" s="31">
        <v>14.937032242585692</v>
      </c>
      <c r="X61" s="31">
        <v>61.775575530653406</v>
      </c>
      <c r="Y61" s="31">
        <v>21.923851453426494</v>
      </c>
      <c r="Z61" s="31">
        <v>164.17395698612899</v>
      </c>
      <c r="AA61" s="31">
        <v>5.3837901603378242</v>
      </c>
      <c r="AB61" s="31">
        <v>1.1232909379366423</v>
      </c>
      <c r="AC61" s="31">
        <v>419.24556387911906</v>
      </c>
      <c r="AD61" s="31">
        <v>20.352288507935395</v>
      </c>
      <c r="AE61" s="31">
        <v>14.869410425698003</v>
      </c>
      <c r="AF61" s="31">
        <v>1.5956938236313327</v>
      </c>
      <c r="AG61" s="31">
        <v>0.14165228164446159</v>
      </c>
      <c r="AH61" s="31">
        <v>5</v>
      </c>
    </row>
    <row r="62" spans="1:34" x14ac:dyDescent="0.25">
      <c r="A62" s="3" t="s">
        <v>602</v>
      </c>
      <c r="B62" s="3" t="s">
        <v>749</v>
      </c>
      <c r="C62" s="3">
        <v>2020</v>
      </c>
      <c r="D62" s="3" t="s">
        <v>32</v>
      </c>
      <c r="E62" s="3" t="s">
        <v>33</v>
      </c>
      <c r="F62" s="2">
        <v>-3.8561483724885597</v>
      </c>
      <c r="G62" s="2">
        <v>-27.26014894916382</v>
      </c>
      <c r="H62" s="2">
        <v>6.4742297453160207</v>
      </c>
      <c r="I62" s="2">
        <v>5.7793449848749114</v>
      </c>
      <c r="J62" s="31">
        <v>73.664290769329838</v>
      </c>
      <c r="K62" s="31">
        <v>1.6887660788750904</v>
      </c>
      <c r="L62" s="31">
        <v>21.630297495288179</v>
      </c>
      <c r="M62" s="31">
        <v>6.1201203259478811</v>
      </c>
      <c r="N62" s="31">
        <v>5.6976200569889288</v>
      </c>
      <c r="O62" s="31">
        <v>32.118489956587794</v>
      </c>
      <c r="P62" s="31">
        <v>1.0945828886739597</v>
      </c>
      <c r="Q62" s="31">
        <v>25.115026218894464</v>
      </c>
      <c r="R62" s="31">
        <v>38.551859797574345</v>
      </c>
      <c r="S62" s="31">
        <v>15.033904471578419</v>
      </c>
      <c r="T62" s="31">
        <v>58.398592282266499</v>
      </c>
      <c r="U62" s="31">
        <v>28.982420073905569</v>
      </c>
      <c r="V62" s="31">
        <v>677.43629280758387</v>
      </c>
      <c r="W62" s="31">
        <v>15.484614178219783</v>
      </c>
      <c r="X62" s="31">
        <v>65.721903734358548</v>
      </c>
      <c r="Y62" s="31">
        <v>3.8937115419464776</v>
      </c>
      <c r="Z62" s="31">
        <v>57.817212536627679</v>
      </c>
      <c r="AA62" s="31">
        <v>7.7154750817556694</v>
      </c>
      <c r="AB62" s="31">
        <v>0.20791354446484328</v>
      </c>
      <c r="AC62" s="31">
        <v>710.82071940326682</v>
      </c>
      <c r="AD62" s="31">
        <v>96.762796457652371</v>
      </c>
      <c r="AE62" s="31">
        <v>7.383459216841791</v>
      </c>
      <c r="AF62" s="31">
        <v>0.21691919736957774</v>
      </c>
      <c r="AG62" s="31">
        <v>6.9485286858664105E-2</v>
      </c>
      <c r="AH62" s="31">
        <v>5</v>
      </c>
    </row>
    <row r="63" spans="1:34" x14ac:dyDescent="0.25">
      <c r="A63" s="3" t="s">
        <v>602</v>
      </c>
      <c r="B63" s="3" t="s">
        <v>750</v>
      </c>
      <c r="C63" s="3">
        <v>2020</v>
      </c>
      <c r="D63" s="3" t="s">
        <v>32</v>
      </c>
      <c r="E63" s="3" t="s">
        <v>33</v>
      </c>
      <c r="F63" s="2">
        <v>0.8760208618324169</v>
      </c>
      <c r="G63" s="2">
        <v>-25.982053397538326</v>
      </c>
      <c r="H63" s="2">
        <v>5.8884098900470327</v>
      </c>
      <c r="I63" s="2">
        <v>4.0587392349098792</v>
      </c>
      <c r="J63" s="31">
        <v>33.477040025881479</v>
      </c>
      <c r="K63" s="31">
        <v>1.8365287238291921</v>
      </c>
      <c r="L63" s="31">
        <v>18.091826196421362</v>
      </c>
      <c r="M63" s="31">
        <v>7.0036865978941716</v>
      </c>
      <c r="N63" s="31">
        <v>4.8316111651450466</v>
      </c>
      <c r="O63" s="31">
        <v>35.910058659627815</v>
      </c>
      <c r="P63" s="31">
        <v>1.1656990354614989</v>
      </c>
      <c r="Q63" s="31">
        <v>14.279396825025328</v>
      </c>
      <c r="R63" s="31">
        <v>94.837824567328809</v>
      </c>
      <c r="S63" s="31">
        <v>12.029883463306893</v>
      </c>
      <c r="T63" s="31">
        <v>49.729124150604278</v>
      </c>
      <c r="U63" s="31">
        <v>15.4222698268903</v>
      </c>
      <c r="V63" s="31">
        <v>567.93346879013757</v>
      </c>
      <c r="W63" s="31">
        <v>10.349511830881818</v>
      </c>
      <c r="X63" s="31">
        <v>59.429692746499036</v>
      </c>
      <c r="Y63" s="31">
        <v>6.9009232533283509</v>
      </c>
      <c r="Z63" s="31">
        <v>57.847593470050967</v>
      </c>
      <c r="AA63" s="31">
        <v>2.4860132053354569</v>
      </c>
      <c r="AB63" s="31">
        <v>0.18301007813637105</v>
      </c>
      <c r="AC63" s="31">
        <v>797.14539844030151</v>
      </c>
      <c r="AD63" s="31">
        <v>64.338949508195299</v>
      </c>
      <c r="AE63" s="31">
        <v>2.1667255882980259</v>
      </c>
      <c r="AF63" s="31">
        <v>0.15893984724929136</v>
      </c>
      <c r="AG63" s="31">
        <v>0.15</v>
      </c>
      <c r="AH63" s="31">
        <v>5</v>
      </c>
    </row>
    <row r="64" spans="1:34" x14ac:dyDescent="0.25">
      <c r="A64" s="3" t="s">
        <v>602</v>
      </c>
      <c r="B64" s="3" t="s">
        <v>751</v>
      </c>
      <c r="C64" s="3">
        <v>2020</v>
      </c>
      <c r="D64" s="3" t="s">
        <v>32</v>
      </c>
      <c r="E64" s="3" t="s">
        <v>33</v>
      </c>
      <c r="F64" s="2">
        <v>-3.3001913097060318</v>
      </c>
      <c r="G64" s="2">
        <v>-27.803324864348198</v>
      </c>
      <c r="H64" s="2">
        <v>7.4734059917795532</v>
      </c>
      <c r="I64" s="2">
        <v>5.3000720449802969</v>
      </c>
      <c r="J64" s="31">
        <v>243.86282725158034</v>
      </c>
      <c r="K64" s="31">
        <v>1.8554468678139509</v>
      </c>
      <c r="L64" s="31">
        <v>11.244941068942868</v>
      </c>
      <c r="M64" s="31">
        <v>5.4762006572282784</v>
      </c>
      <c r="N64" s="31">
        <v>4.7748560848648172</v>
      </c>
      <c r="O64" s="31">
        <v>38.6462024216925</v>
      </c>
      <c r="P64" s="31">
        <v>1.5102426267570368</v>
      </c>
      <c r="Q64" s="31">
        <v>9.7664394049741965</v>
      </c>
      <c r="R64" s="31">
        <v>51.900248867024928</v>
      </c>
      <c r="S64" s="31">
        <v>16.865108658107477</v>
      </c>
      <c r="T64" s="31">
        <v>43.210091146800202</v>
      </c>
      <c r="U64" s="31">
        <v>48.22548211034362</v>
      </c>
      <c r="V64" s="31">
        <v>1868.7889178615003</v>
      </c>
      <c r="W64" s="31">
        <v>13.058877334228546</v>
      </c>
      <c r="X64" s="31">
        <v>52.997282222024154</v>
      </c>
      <c r="Y64" s="31">
        <v>5.6841431847733004</v>
      </c>
      <c r="Z64" s="31">
        <v>36.721398392813583</v>
      </c>
      <c r="AA64" s="31">
        <v>10.95152141010475</v>
      </c>
      <c r="AB64" s="31">
        <v>0.96144757284406068</v>
      </c>
      <c r="AC64" s="31">
        <v>577.08819785567607</v>
      </c>
      <c r="AD64" s="31">
        <v>22.429002299199993</v>
      </c>
      <c r="AE64" s="31">
        <v>7.7389330951063151</v>
      </c>
      <c r="AF64" s="31">
        <v>0.40608371052447112</v>
      </c>
      <c r="AG64" s="31">
        <v>0.15</v>
      </c>
      <c r="AH64" s="31">
        <v>5</v>
      </c>
    </row>
    <row r="65" spans="1:34" x14ac:dyDescent="0.25">
      <c r="A65" s="3" t="s">
        <v>602</v>
      </c>
      <c r="B65" s="3" t="s">
        <v>752</v>
      </c>
      <c r="C65" s="3">
        <v>2020</v>
      </c>
      <c r="D65" s="3" t="s">
        <v>32</v>
      </c>
      <c r="E65" s="3" t="s">
        <v>33</v>
      </c>
      <c r="F65" s="2">
        <v>-2.0693020053074491</v>
      </c>
      <c r="G65" s="2">
        <v>-25.694659589861264</v>
      </c>
      <c r="H65" s="2">
        <v>5.4350036759076588</v>
      </c>
      <c r="I65" s="2">
        <v>5.7464488794308144</v>
      </c>
      <c r="J65" s="31">
        <v>94.565349653851371</v>
      </c>
      <c r="K65" s="31">
        <v>1.5779532070196081</v>
      </c>
      <c r="L65" s="31">
        <v>666.47517297819422</v>
      </c>
      <c r="M65" s="31">
        <v>4.6777021004667949</v>
      </c>
      <c r="N65" s="31">
        <v>3.4115629008945709</v>
      </c>
      <c r="O65" s="31">
        <v>28.406285486827176</v>
      </c>
      <c r="P65" s="31">
        <v>1.2493854255656891</v>
      </c>
      <c r="Q65" s="31">
        <v>1146.3059584234079</v>
      </c>
      <c r="R65" s="31">
        <v>1148.7403525256734</v>
      </c>
      <c r="S65" s="31">
        <v>27.349384876843818</v>
      </c>
      <c r="T65" s="31">
        <v>414.85527881962491</v>
      </c>
      <c r="U65" s="31">
        <v>301.68280744806589</v>
      </c>
      <c r="V65" s="31">
        <v>1345.7576584761919</v>
      </c>
      <c r="W65" s="31">
        <v>11.28894270680561</v>
      </c>
      <c r="X65" s="31">
        <v>56.948773201216433</v>
      </c>
      <c r="Y65" s="31">
        <v>149.31857232618555</v>
      </c>
      <c r="Z65" s="31">
        <v>26.805971290103027</v>
      </c>
      <c r="AA65" s="31">
        <v>14.175766211390444</v>
      </c>
      <c r="AB65" s="31">
        <v>1.1460633814971626</v>
      </c>
      <c r="AC65" s="31">
        <v>342.83412596718614</v>
      </c>
      <c r="AD65" s="31">
        <v>201.45562384712542</v>
      </c>
      <c r="AE65" s="31">
        <v>67.778899547555369</v>
      </c>
      <c r="AF65" s="31">
        <v>3.5531479492317875</v>
      </c>
      <c r="AG65" s="31">
        <v>2.0938273315195284</v>
      </c>
      <c r="AH65" s="31">
        <v>311.29527733465818</v>
      </c>
    </row>
    <row r="66" spans="1:34" x14ac:dyDescent="0.25">
      <c r="A66" s="3" t="s">
        <v>602</v>
      </c>
      <c r="B66" s="3" t="s">
        <v>753</v>
      </c>
      <c r="C66" s="3">
        <v>2020</v>
      </c>
      <c r="D66" s="3" t="s">
        <v>32</v>
      </c>
      <c r="E66" s="3" t="s">
        <v>33</v>
      </c>
      <c r="F66" s="2">
        <v>-1.6962035116021614</v>
      </c>
      <c r="G66" s="2">
        <v>-26.4186796978377</v>
      </c>
      <c r="H66" s="2">
        <v>3.0003049560874793</v>
      </c>
      <c r="I66" s="2">
        <v>4.4588959805613682</v>
      </c>
      <c r="J66" s="31">
        <v>107.51626614780255</v>
      </c>
      <c r="K66" s="31">
        <v>1.8601315188979226</v>
      </c>
      <c r="L66" s="31">
        <v>31.074577226391693</v>
      </c>
      <c r="M66" s="31">
        <v>7.4000770949748249</v>
      </c>
      <c r="N66" s="31">
        <v>6.6265839873831069</v>
      </c>
      <c r="O66" s="31">
        <v>41.04058792905694</v>
      </c>
      <c r="P66" s="31">
        <v>3.289740488910418</v>
      </c>
      <c r="Q66" s="31">
        <v>38.021751953769041</v>
      </c>
      <c r="R66" s="31">
        <v>147.54678790636197</v>
      </c>
      <c r="S66" s="31">
        <v>21.804644669827344</v>
      </c>
      <c r="T66" s="31">
        <v>68.558658734356428</v>
      </c>
      <c r="U66" s="31">
        <v>44.523295956130767</v>
      </c>
      <c r="V66" s="31">
        <v>4073.5005156478546</v>
      </c>
      <c r="W66" s="31">
        <v>16.395541062493461</v>
      </c>
      <c r="X66" s="31">
        <v>59.652649702884652</v>
      </c>
      <c r="Y66" s="31">
        <v>19.821523453080644</v>
      </c>
      <c r="Z66" s="31">
        <v>697.08074199265388</v>
      </c>
      <c r="AA66" s="31">
        <v>6.5880411284898761</v>
      </c>
      <c r="AB66" s="31">
        <v>3.1259490045352858</v>
      </c>
      <c r="AC66" s="31">
        <v>721.01545065594007</v>
      </c>
      <c r="AD66" s="31">
        <v>88.097697821912149</v>
      </c>
      <c r="AE66" s="31">
        <v>11.476891271347291</v>
      </c>
      <c r="AF66" s="31">
        <v>0.58824223367228679</v>
      </c>
      <c r="AG66" s="31">
        <v>0.30312454911957587</v>
      </c>
      <c r="AH66" s="31">
        <v>5</v>
      </c>
    </row>
    <row r="67" spans="1:34" x14ac:dyDescent="0.25">
      <c r="A67" s="3" t="s">
        <v>602</v>
      </c>
      <c r="B67" s="3" t="s">
        <v>754</v>
      </c>
      <c r="C67" s="3">
        <v>2020</v>
      </c>
      <c r="D67" s="3" t="s">
        <v>32</v>
      </c>
      <c r="E67" s="3" t="s">
        <v>33</v>
      </c>
      <c r="F67" s="2">
        <v>-2.0499353994766842</v>
      </c>
      <c r="G67" s="2">
        <v>-26.307139886863499</v>
      </c>
      <c r="H67" s="2">
        <v>3.7078338386674807</v>
      </c>
      <c r="I67" s="2">
        <v>2.9774285397087219</v>
      </c>
      <c r="J67" s="31">
        <v>62.805756277594142</v>
      </c>
      <c r="K67" s="31">
        <v>1.8813736714020584</v>
      </c>
      <c r="L67" s="31">
        <v>32.625702497831526</v>
      </c>
      <c r="M67" s="31">
        <v>6.6437009615250791</v>
      </c>
      <c r="N67" s="31">
        <v>5.3106802061979463</v>
      </c>
      <c r="O67" s="31">
        <v>33.620383196762099</v>
      </c>
      <c r="P67" s="31">
        <v>2.1907723320078549</v>
      </c>
      <c r="Q67" s="31">
        <v>39.500386953753804</v>
      </c>
      <c r="R67" s="31">
        <v>131.87493461749244</v>
      </c>
      <c r="S67" s="31">
        <v>18.208713745751044</v>
      </c>
      <c r="T67" s="31">
        <v>52.557161049672224</v>
      </c>
      <c r="U67" s="31">
        <v>29.15462664728857</v>
      </c>
      <c r="V67" s="31">
        <v>1110.7696396047895</v>
      </c>
      <c r="W67" s="31">
        <v>14.129177710049296</v>
      </c>
      <c r="X67" s="31">
        <v>59.17321399209257</v>
      </c>
      <c r="Y67" s="31">
        <v>11.441064670908993</v>
      </c>
      <c r="Z67" s="31">
        <v>127.89050029065292</v>
      </c>
      <c r="AA67" s="31">
        <v>8.7535533702899464</v>
      </c>
      <c r="AB67" s="31">
        <v>0.41672292993294296</v>
      </c>
      <c r="AC67" s="31">
        <v>722.32370314591856</v>
      </c>
      <c r="AD67" s="31">
        <v>20.304986809385642</v>
      </c>
      <c r="AE67" s="31">
        <v>7.1797735430745657</v>
      </c>
      <c r="AF67" s="31">
        <v>0.37569216017774137</v>
      </c>
      <c r="AG67" s="31">
        <v>0.39058439891954472</v>
      </c>
      <c r="AH67" s="31">
        <v>58.314429737920783</v>
      </c>
    </row>
    <row r="68" spans="1:34" x14ac:dyDescent="0.25">
      <c r="A68" s="3" t="s">
        <v>602</v>
      </c>
      <c r="B68" s="3" t="s">
        <v>755</v>
      </c>
      <c r="C68" s="3">
        <v>2019</v>
      </c>
      <c r="D68" s="3" t="s">
        <v>88</v>
      </c>
      <c r="E68" s="3" t="s">
        <v>89</v>
      </c>
      <c r="F68" s="2">
        <v>-2.3474224322823516</v>
      </c>
      <c r="G68" s="2">
        <v>-26.671861559913633</v>
      </c>
      <c r="H68" s="2">
        <v>2.503300919901259</v>
      </c>
      <c r="I68" s="2">
        <v>6.2938108780440745</v>
      </c>
      <c r="J68" s="31">
        <v>93.7</v>
      </c>
      <c r="K68" s="31">
        <v>1.53</v>
      </c>
      <c r="L68" s="31">
        <v>44.8</v>
      </c>
      <c r="M68" s="31">
        <v>6.08</v>
      </c>
      <c r="N68" s="31">
        <v>4.93</v>
      </c>
      <c r="O68" s="31">
        <v>27.6</v>
      </c>
      <c r="P68" s="31">
        <v>1.39</v>
      </c>
      <c r="Q68" s="31">
        <v>67.400000000000006</v>
      </c>
      <c r="R68" s="31">
        <v>86.4</v>
      </c>
      <c r="S68" s="31">
        <v>15.2</v>
      </c>
      <c r="T68" s="31">
        <v>58.9</v>
      </c>
      <c r="U68" s="31">
        <v>95.2</v>
      </c>
      <c r="V68" s="31">
        <v>4814</v>
      </c>
      <c r="W68" s="31">
        <v>16</v>
      </c>
      <c r="X68" s="31">
        <v>52.8</v>
      </c>
      <c r="Y68" s="31">
        <v>7.02</v>
      </c>
      <c r="Z68" s="31">
        <v>221</v>
      </c>
      <c r="AA68" s="31">
        <v>16.100000000000001</v>
      </c>
      <c r="AB68" s="31">
        <v>0.98899999999999999</v>
      </c>
      <c r="AC68" s="31">
        <v>318</v>
      </c>
      <c r="AD68" s="31">
        <v>30.1</v>
      </c>
      <c r="AE68" s="31">
        <v>15.2</v>
      </c>
      <c r="AF68" s="31">
        <v>0.41799999999999998</v>
      </c>
      <c r="AG68" s="31">
        <v>10.199999999999999</v>
      </c>
      <c r="AH68" s="31">
        <v>67.8</v>
      </c>
    </row>
    <row r="69" spans="1:34" x14ac:dyDescent="0.25">
      <c r="A69" s="3" t="s">
        <v>602</v>
      </c>
      <c r="B69" s="3" t="s">
        <v>756</v>
      </c>
      <c r="C69" s="3">
        <v>2019</v>
      </c>
      <c r="D69" s="3" t="s">
        <v>88</v>
      </c>
      <c r="E69" s="3" t="s">
        <v>102</v>
      </c>
      <c r="F69" s="2">
        <v>-1.3671741932065307</v>
      </c>
      <c r="G69" s="2">
        <v>-24.333804868178948</v>
      </c>
      <c r="H69" s="2">
        <v>-0.42423222408835359</v>
      </c>
      <c r="I69" s="2">
        <v>7.0816937378766882</v>
      </c>
      <c r="J69" s="31">
        <v>146</v>
      </c>
      <c r="K69" s="31">
        <v>1.79</v>
      </c>
      <c r="L69" s="31">
        <v>5.19</v>
      </c>
      <c r="M69" s="31">
        <v>9.43</v>
      </c>
      <c r="N69" s="31">
        <v>7.82</v>
      </c>
      <c r="O69" s="31">
        <v>39</v>
      </c>
      <c r="P69" s="31">
        <v>2.59</v>
      </c>
      <c r="Q69" s="31">
        <v>232</v>
      </c>
      <c r="R69" s="31">
        <v>465</v>
      </c>
      <c r="S69" s="31">
        <v>25</v>
      </c>
      <c r="T69" s="31">
        <v>46</v>
      </c>
      <c r="U69" s="31">
        <v>75.599999999999994</v>
      </c>
      <c r="V69" s="31">
        <v>6591</v>
      </c>
      <c r="W69" s="31">
        <v>21.6</v>
      </c>
      <c r="X69" s="31">
        <v>84.6</v>
      </c>
      <c r="Y69" s="31">
        <v>4.1500000000000004</v>
      </c>
      <c r="Z69" s="31">
        <v>18.600000000000001</v>
      </c>
      <c r="AA69" s="31">
        <v>17</v>
      </c>
      <c r="AB69" s="31">
        <v>6.3</v>
      </c>
      <c r="AC69" s="31">
        <v>62.2</v>
      </c>
      <c r="AD69" s="31">
        <v>11.1</v>
      </c>
      <c r="AE69" s="31">
        <v>3.57</v>
      </c>
      <c r="AF69" s="31">
        <v>1.1599999999999999</v>
      </c>
      <c r="AG69" s="31">
        <v>10.199999999999999</v>
      </c>
      <c r="AH69" s="31">
        <v>9.2200000000000006</v>
      </c>
    </row>
    <row r="70" spans="1:34" x14ac:dyDescent="0.25">
      <c r="A70" s="3" t="s">
        <v>602</v>
      </c>
      <c r="B70" s="3" t="s">
        <v>757</v>
      </c>
      <c r="C70" s="3">
        <v>2019</v>
      </c>
      <c r="D70" s="3" t="s">
        <v>88</v>
      </c>
      <c r="E70" s="3" t="s">
        <v>102</v>
      </c>
      <c r="F70" s="2">
        <v>-3.5415281383119881</v>
      </c>
      <c r="G70" s="2">
        <v>-26.38154025281646</v>
      </c>
      <c r="H70" s="2">
        <v>8.2003639870244758</v>
      </c>
      <c r="I70" s="2">
        <v>3.1967645805249578</v>
      </c>
      <c r="J70" s="31">
        <v>166</v>
      </c>
      <c r="K70" s="31">
        <v>1.72</v>
      </c>
      <c r="L70" s="31">
        <v>130</v>
      </c>
      <c r="M70" s="31">
        <v>8.33</v>
      </c>
      <c r="N70" s="31">
        <v>8.82</v>
      </c>
      <c r="O70" s="31">
        <v>36.4</v>
      </c>
      <c r="P70" s="31">
        <v>2.4900000000000002</v>
      </c>
      <c r="Q70" s="31">
        <v>241</v>
      </c>
      <c r="R70" s="31">
        <v>478</v>
      </c>
      <c r="S70" s="31">
        <v>18</v>
      </c>
      <c r="T70" s="31">
        <v>161</v>
      </c>
      <c r="U70" s="31">
        <v>69.8</v>
      </c>
      <c r="V70" s="31">
        <v>6655</v>
      </c>
      <c r="W70" s="31">
        <v>19.899999999999999</v>
      </c>
      <c r="X70" s="31">
        <v>75.900000000000006</v>
      </c>
      <c r="Y70" s="31">
        <v>58.2</v>
      </c>
      <c r="Z70" s="31">
        <v>12.9</v>
      </c>
      <c r="AA70" s="31">
        <v>7.39</v>
      </c>
      <c r="AB70" s="31">
        <v>3.01</v>
      </c>
      <c r="AC70" s="31">
        <v>482</v>
      </c>
      <c r="AD70" s="31">
        <v>11.5</v>
      </c>
      <c r="AE70" s="31">
        <v>10.199999999999999</v>
      </c>
      <c r="AF70" s="31">
        <v>0.7</v>
      </c>
      <c r="AG70" s="31">
        <v>10.1</v>
      </c>
      <c r="AH70" s="31">
        <v>29.3</v>
      </c>
    </row>
    <row r="71" spans="1:34" x14ac:dyDescent="0.25">
      <c r="A71" s="3" t="s">
        <v>602</v>
      </c>
      <c r="B71" s="3" t="s">
        <v>758</v>
      </c>
      <c r="C71" s="3">
        <v>2019</v>
      </c>
      <c r="D71" s="3" t="s">
        <v>88</v>
      </c>
      <c r="E71" s="3" t="s">
        <v>102</v>
      </c>
      <c r="F71" s="2">
        <v>1.118493911770829</v>
      </c>
      <c r="G71" s="2">
        <v>-24.687161873365188</v>
      </c>
      <c r="H71" s="2">
        <v>4.6378279210499755</v>
      </c>
      <c r="I71" s="2">
        <v>7.635427561552917</v>
      </c>
      <c r="J71" s="31">
        <v>287</v>
      </c>
      <c r="K71" s="31">
        <v>1.89</v>
      </c>
      <c r="L71" s="31">
        <v>21.7</v>
      </c>
      <c r="M71" s="31">
        <v>7.37</v>
      </c>
      <c r="N71" s="31">
        <v>8.64</v>
      </c>
      <c r="O71" s="31">
        <v>32.299999999999997</v>
      </c>
      <c r="P71" s="31">
        <v>1.72</v>
      </c>
      <c r="Q71" s="31">
        <v>38.299999999999997</v>
      </c>
      <c r="R71" s="31">
        <v>44.7</v>
      </c>
      <c r="S71" s="31">
        <v>21</v>
      </c>
      <c r="T71" s="31">
        <v>62.6</v>
      </c>
      <c r="U71" s="31">
        <v>107</v>
      </c>
      <c r="V71" s="31">
        <v>8842</v>
      </c>
      <c r="W71" s="31">
        <v>14</v>
      </c>
      <c r="X71" s="31">
        <v>69.3</v>
      </c>
      <c r="Y71" s="31">
        <v>14</v>
      </c>
      <c r="Z71" s="31">
        <v>1808</v>
      </c>
      <c r="AA71" s="31">
        <v>9.77</v>
      </c>
      <c r="AB71" s="31">
        <v>2.21</v>
      </c>
      <c r="AC71" s="31">
        <v>877</v>
      </c>
      <c r="AD71" s="31">
        <v>53.3</v>
      </c>
      <c r="AE71" s="31">
        <v>10.7</v>
      </c>
      <c r="AF71" s="31">
        <v>0.93400000000000005</v>
      </c>
      <c r="AG71" s="31">
        <v>9.52</v>
      </c>
      <c r="AH71" s="31">
        <v>26.4</v>
      </c>
    </row>
    <row r="72" spans="1:34" x14ac:dyDescent="0.25">
      <c r="A72" s="3" t="s">
        <v>602</v>
      </c>
      <c r="B72" s="3" t="s">
        <v>759</v>
      </c>
      <c r="C72" s="3">
        <v>2019</v>
      </c>
      <c r="D72" s="3" t="s">
        <v>88</v>
      </c>
      <c r="E72" s="3" t="s">
        <v>102</v>
      </c>
      <c r="F72" s="2">
        <v>0.63639006255282859</v>
      </c>
      <c r="G72" s="2">
        <v>-24.89680864623962</v>
      </c>
      <c r="H72" s="2">
        <v>0.27879861347948509</v>
      </c>
      <c r="I72" s="2">
        <v>1.8254280468882227</v>
      </c>
      <c r="J72" s="31">
        <v>117</v>
      </c>
      <c r="K72" s="31">
        <v>1.57</v>
      </c>
      <c r="L72" s="31">
        <v>33</v>
      </c>
      <c r="M72" s="31">
        <v>6.71</v>
      </c>
      <c r="N72" s="31">
        <v>5.96</v>
      </c>
      <c r="O72" s="31">
        <v>32.6</v>
      </c>
      <c r="P72" s="31">
        <v>2.06</v>
      </c>
      <c r="Q72" s="31">
        <v>50.9</v>
      </c>
      <c r="R72" s="31">
        <v>65.3</v>
      </c>
      <c r="S72" s="31">
        <v>23.6</v>
      </c>
      <c r="T72" s="31">
        <v>62.6</v>
      </c>
      <c r="U72" s="31">
        <v>78.099999999999994</v>
      </c>
      <c r="V72" s="31">
        <v>6939</v>
      </c>
      <c r="W72" s="31">
        <v>22.8</v>
      </c>
      <c r="X72" s="31">
        <v>72</v>
      </c>
      <c r="Y72" s="31">
        <v>7.16</v>
      </c>
      <c r="Z72" s="31">
        <v>948</v>
      </c>
      <c r="AA72" s="31">
        <v>10.7</v>
      </c>
      <c r="AB72" s="31">
        <v>8.57</v>
      </c>
      <c r="AC72" s="31">
        <v>141</v>
      </c>
      <c r="AD72" s="31">
        <v>24.8</v>
      </c>
      <c r="AE72" s="31">
        <v>5.7</v>
      </c>
      <c r="AF72" s="31">
        <v>1.32</v>
      </c>
      <c r="AG72" s="31">
        <v>3.24</v>
      </c>
      <c r="AH72" s="31">
        <v>12.6</v>
      </c>
    </row>
    <row r="73" spans="1:34" x14ac:dyDescent="0.25">
      <c r="A73" s="3" t="s">
        <v>602</v>
      </c>
      <c r="B73" s="3" t="s">
        <v>760</v>
      </c>
      <c r="C73" s="3">
        <v>2019</v>
      </c>
      <c r="D73" s="3" t="s">
        <v>88</v>
      </c>
      <c r="E73" s="3" t="s">
        <v>102</v>
      </c>
      <c r="F73" s="2">
        <v>-5.640707016633379</v>
      </c>
      <c r="G73" s="2">
        <v>-25.358194888132179</v>
      </c>
      <c r="H73" s="2">
        <v>8.3476580171998513</v>
      </c>
      <c r="I73" s="2">
        <v>7.7711090313204751</v>
      </c>
      <c r="J73" s="31">
        <v>139</v>
      </c>
      <c r="K73" s="31">
        <v>1.3</v>
      </c>
      <c r="L73" s="31">
        <v>17.899999999999999</v>
      </c>
      <c r="M73" s="31">
        <v>4.95</v>
      </c>
      <c r="N73" s="31">
        <v>4.4000000000000004</v>
      </c>
      <c r="O73" s="31">
        <v>29</v>
      </c>
      <c r="P73" s="31">
        <v>1.85</v>
      </c>
      <c r="Q73" s="31">
        <v>30.2</v>
      </c>
      <c r="R73" s="31">
        <v>57.2</v>
      </c>
      <c r="S73" s="31">
        <v>9.17</v>
      </c>
      <c r="T73" s="31">
        <v>47.9</v>
      </c>
      <c r="U73" s="31">
        <v>32.700000000000003</v>
      </c>
      <c r="V73" s="31">
        <v>1401</v>
      </c>
      <c r="W73" s="31">
        <v>15.3</v>
      </c>
      <c r="X73" s="31">
        <v>52.3</v>
      </c>
      <c r="Y73" s="31">
        <v>43.4</v>
      </c>
      <c r="Z73" s="31">
        <v>105</v>
      </c>
      <c r="AA73" s="31">
        <v>1.49</v>
      </c>
      <c r="AB73" s="31">
        <v>2.42</v>
      </c>
      <c r="AC73" s="31">
        <v>535</v>
      </c>
      <c r="AD73" s="31">
        <v>37</v>
      </c>
      <c r="AE73" s="31">
        <v>4.82</v>
      </c>
      <c r="AF73" s="31">
        <v>0.92200000000000004</v>
      </c>
      <c r="AG73" s="31">
        <v>3.52</v>
      </c>
      <c r="AH73" s="31">
        <v>21.3</v>
      </c>
    </row>
    <row r="74" spans="1:34" x14ac:dyDescent="0.25">
      <c r="A74" s="3" t="s">
        <v>602</v>
      </c>
      <c r="B74" s="3" t="s">
        <v>761</v>
      </c>
      <c r="C74" s="3">
        <v>2019</v>
      </c>
      <c r="D74" s="3" t="s">
        <v>88</v>
      </c>
      <c r="E74" s="3" t="s">
        <v>102</v>
      </c>
      <c r="F74" s="2">
        <v>-2.5078486986160797</v>
      </c>
      <c r="G74" s="2">
        <v>-24.392563971717227</v>
      </c>
      <c r="H74" s="2">
        <v>6.3979995070238802</v>
      </c>
      <c r="I74" s="2">
        <v>8.0446156942020011</v>
      </c>
      <c r="J74" s="31">
        <v>88.1</v>
      </c>
      <c r="K74" s="31">
        <v>1.77</v>
      </c>
      <c r="L74" s="31">
        <v>20</v>
      </c>
      <c r="M74" s="31">
        <v>9.6199999999999992</v>
      </c>
      <c r="N74" s="31">
        <v>5.51</v>
      </c>
      <c r="O74" s="31">
        <v>38.799999999999997</v>
      </c>
      <c r="P74" s="31">
        <v>1.91</v>
      </c>
      <c r="Q74" s="31">
        <v>25.5</v>
      </c>
      <c r="R74" s="31">
        <v>55.5</v>
      </c>
      <c r="S74" s="31">
        <v>15.4</v>
      </c>
      <c r="T74" s="31">
        <v>45.1</v>
      </c>
      <c r="U74" s="31">
        <v>51.3</v>
      </c>
      <c r="V74" s="31">
        <v>3806</v>
      </c>
      <c r="W74" s="31">
        <v>21.9</v>
      </c>
      <c r="X74" s="31">
        <v>67.2</v>
      </c>
      <c r="Y74" s="31">
        <v>11.9</v>
      </c>
      <c r="Z74" s="31">
        <v>158</v>
      </c>
      <c r="AA74" s="31">
        <v>12.1</v>
      </c>
      <c r="AB74" s="31">
        <v>0.86699999999999999</v>
      </c>
      <c r="AC74" s="31">
        <v>990</v>
      </c>
      <c r="AD74" s="31">
        <v>7.71</v>
      </c>
      <c r="AE74" s="31">
        <v>16.7</v>
      </c>
      <c r="AF74" s="31">
        <v>0.438</v>
      </c>
      <c r="AG74" s="31">
        <v>1.95</v>
      </c>
      <c r="AH74" s="31">
        <v>9.6199999999999992</v>
      </c>
    </row>
    <row r="75" spans="1:34" x14ac:dyDescent="0.25">
      <c r="A75" s="3" t="s">
        <v>602</v>
      </c>
      <c r="B75" s="3" t="s">
        <v>762</v>
      </c>
      <c r="C75" s="3">
        <v>2019</v>
      </c>
      <c r="D75" s="3" t="s">
        <v>88</v>
      </c>
      <c r="E75" s="3" t="s">
        <v>102</v>
      </c>
      <c r="F75" s="2">
        <v>-3.7164004269260502</v>
      </c>
      <c r="G75" s="2">
        <v>-25.570235753063674</v>
      </c>
      <c r="H75" s="2">
        <v>10.13413017480943</v>
      </c>
      <c r="I75" s="2">
        <v>0.49906935241181544</v>
      </c>
      <c r="J75" s="31">
        <v>107</v>
      </c>
      <c r="K75" s="31">
        <v>1.51</v>
      </c>
      <c r="L75" s="31">
        <v>7.66</v>
      </c>
      <c r="M75" s="31">
        <v>6.81</v>
      </c>
      <c r="N75" s="31">
        <v>8.6300000000000008</v>
      </c>
      <c r="O75" s="31">
        <v>35.1</v>
      </c>
      <c r="P75" s="31">
        <v>2.42</v>
      </c>
      <c r="Q75" s="31">
        <v>12.3</v>
      </c>
      <c r="R75" s="31">
        <v>95.1</v>
      </c>
      <c r="S75" s="31">
        <v>12.1</v>
      </c>
      <c r="T75" s="31">
        <v>50.4</v>
      </c>
      <c r="U75" s="31">
        <v>19.399999999999999</v>
      </c>
      <c r="V75" s="31">
        <v>4488</v>
      </c>
      <c r="W75" s="31">
        <v>21.5</v>
      </c>
      <c r="X75" s="31">
        <v>60.5</v>
      </c>
      <c r="Y75" s="31">
        <v>18.5</v>
      </c>
      <c r="Z75" s="31">
        <v>27.6</v>
      </c>
      <c r="AA75" s="31">
        <v>4.08</v>
      </c>
      <c r="AB75" s="31">
        <v>2.2999999999999998</v>
      </c>
      <c r="AC75" s="31">
        <v>811</v>
      </c>
      <c r="AD75" s="31">
        <v>3.49</v>
      </c>
      <c r="AE75" s="31">
        <v>2.29</v>
      </c>
      <c r="AF75" s="31">
        <v>0.182</v>
      </c>
      <c r="AG75" s="31">
        <v>1.1200000000000001</v>
      </c>
      <c r="AH75" s="31">
        <v>6.3</v>
      </c>
    </row>
    <row r="76" spans="1:34" x14ac:dyDescent="0.25">
      <c r="A76" s="3" t="s">
        <v>602</v>
      </c>
      <c r="B76" s="3" t="s">
        <v>763</v>
      </c>
      <c r="C76" s="3">
        <v>2019</v>
      </c>
      <c r="D76" s="3" t="s">
        <v>88</v>
      </c>
      <c r="E76" s="3" t="s">
        <v>102</v>
      </c>
      <c r="F76" s="2">
        <v>-4.1278772106543986</v>
      </c>
      <c r="G76" s="2">
        <v>-25.210130590262402</v>
      </c>
      <c r="H76" s="2">
        <v>8.2401143540605783</v>
      </c>
      <c r="I76" s="2">
        <v>2.4431175079163041</v>
      </c>
      <c r="J76" s="31">
        <v>95.9</v>
      </c>
      <c r="K76" s="31">
        <v>1.65</v>
      </c>
      <c r="L76" s="31">
        <v>29</v>
      </c>
      <c r="M76" s="31">
        <v>6.71</v>
      </c>
      <c r="N76" s="31">
        <v>6.17</v>
      </c>
      <c r="O76" s="31">
        <v>35.700000000000003</v>
      </c>
      <c r="P76" s="31">
        <v>1.54</v>
      </c>
      <c r="Q76" s="31">
        <v>48.3</v>
      </c>
      <c r="R76" s="31">
        <v>168</v>
      </c>
      <c r="S76" s="31">
        <v>11.7</v>
      </c>
      <c r="T76" s="31">
        <v>56.6</v>
      </c>
      <c r="U76" s="31">
        <v>23.4</v>
      </c>
      <c r="V76" s="31">
        <v>5271</v>
      </c>
      <c r="W76" s="31">
        <v>18.7</v>
      </c>
      <c r="X76" s="31">
        <v>54.6</v>
      </c>
      <c r="Y76" s="31">
        <v>18.600000000000001</v>
      </c>
      <c r="Z76" s="31">
        <v>11.9</v>
      </c>
      <c r="AA76" s="31">
        <v>5.92</v>
      </c>
      <c r="AB76" s="31">
        <v>0.91100000000000003</v>
      </c>
      <c r="AC76" s="31">
        <v>471</v>
      </c>
      <c r="AD76" s="31">
        <v>3.83</v>
      </c>
      <c r="AE76" s="31">
        <v>1.99</v>
      </c>
      <c r="AF76" s="31">
        <v>0.17799999999999999</v>
      </c>
      <c r="AG76" s="31">
        <v>1.87</v>
      </c>
      <c r="AH76" s="31">
        <v>1.54</v>
      </c>
    </row>
    <row r="77" spans="1:34" x14ac:dyDescent="0.25">
      <c r="A77" s="3" t="s">
        <v>602</v>
      </c>
      <c r="B77" s="3" t="s">
        <v>764</v>
      </c>
      <c r="C77" s="3">
        <v>2019</v>
      </c>
      <c r="D77" s="3" t="s">
        <v>88</v>
      </c>
      <c r="E77" s="3" t="s">
        <v>102</v>
      </c>
      <c r="F77" s="2">
        <v>-2.9986507884371747</v>
      </c>
      <c r="G77" s="2">
        <v>-26.071374660607216</v>
      </c>
      <c r="H77" s="2">
        <v>10.120876284071876</v>
      </c>
      <c r="I77" s="2">
        <v>1.0508086293681362</v>
      </c>
      <c r="J77" s="31">
        <v>126</v>
      </c>
      <c r="K77" s="31">
        <v>1.52</v>
      </c>
      <c r="L77" s="31">
        <v>12.6</v>
      </c>
      <c r="M77" s="31">
        <v>6.86</v>
      </c>
      <c r="N77" s="31">
        <v>7.48</v>
      </c>
      <c r="O77" s="31">
        <v>34.9</v>
      </c>
      <c r="P77" s="31">
        <v>2.25</v>
      </c>
      <c r="Q77" s="31">
        <v>20.100000000000001</v>
      </c>
      <c r="R77" s="31">
        <v>212</v>
      </c>
      <c r="S77" s="31">
        <v>12.6</v>
      </c>
      <c r="T77" s="31">
        <v>49.1</v>
      </c>
      <c r="U77" s="31">
        <v>28.7</v>
      </c>
      <c r="V77" s="31">
        <v>4795</v>
      </c>
      <c r="W77" s="31">
        <v>22.3</v>
      </c>
      <c r="X77" s="31">
        <v>63.2</v>
      </c>
      <c r="Y77" s="31">
        <v>27.2</v>
      </c>
      <c r="Z77" s="31">
        <v>26</v>
      </c>
      <c r="AA77" s="31">
        <v>4.26</v>
      </c>
      <c r="AB77" s="31">
        <v>3.32</v>
      </c>
      <c r="AC77" s="31">
        <v>704</v>
      </c>
      <c r="AD77" s="31">
        <v>4.62</v>
      </c>
      <c r="AE77" s="31">
        <v>1.85</v>
      </c>
      <c r="AF77" s="31">
        <v>0.26600000000000001</v>
      </c>
      <c r="AG77" s="31">
        <v>2.82</v>
      </c>
      <c r="AH77" s="31">
        <v>10.3</v>
      </c>
    </row>
    <row r="78" spans="1:34" x14ac:dyDescent="0.25">
      <c r="A78" s="3" t="s">
        <v>602</v>
      </c>
      <c r="B78" s="3" t="s">
        <v>765</v>
      </c>
      <c r="C78" s="3">
        <v>2019</v>
      </c>
      <c r="D78" s="3" t="s">
        <v>88</v>
      </c>
      <c r="E78" s="3" t="s">
        <v>102</v>
      </c>
      <c r="F78" s="2">
        <v>2.2150910860507174</v>
      </c>
      <c r="G78" s="2">
        <v>-22.611039800284221</v>
      </c>
      <c r="H78" s="2">
        <v>2.9279954203813552</v>
      </c>
      <c r="I78" s="2">
        <v>7.2175278338774698</v>
      </c>
      <c r="J78" s="31">
        <v>135</v>
      </c>
      <c r="K78" s="31">
        <v>1.62</v>
      </c>
      <c r="L78" s="31">
        <v>6.33</v>
      </c>
      <c r="M78" s="31">
        <v>7.87</v>
      </c>
      <c r="N78" s="31">
        <v>6.62</v>
      </c>
      <c r="O78" s="31">
        <v>34.700000000000003</v>
      </c>
      <c r="P78" s="31">
        <v>2.29</v>
      </c>
      <c r="Q78" s="31">
        <v>8.08</v>
      </c>
      <c r="R78" s="31">
        <v>62.4</v>
      </c>
      <c r="S78" s="31">
        <v>22</v>
      </c>
      <c r="T78" s="31">
        <v>64.3</v>
      </c>
      <c r="U78" s="31">
        <v>63.6</v>
      </c>
      <c r="V78" s="31">
        <v>6280</v>
      </c>
      <c r="W78" s="31">
        <v>14</v>
      </c>
      <c r="X78" s="31">
        <v>65.3</v>
      </c>
      <c r="Y78" s="31">
        <v>5.41</v>
      </c>
      <c r="Z78" s="31">
        <v>618</v>
      </c>
      <c r="AA78" s="31">
        <v>20.7</v>
      </c>
      <c r="AB78" s="31">
        <v>1.9</v>
      </c>
      <c r="AC78" s="31">
        <v>480</v>
      </c>
      <c r="AD78" s="31">
        <v>83.5</v>
      </c>
      <c r="AE78" s="31">
        <v>9.86</v>
      </c>
      <c r="AF78" s="31">
        <v>1.04</v>
      </c>
      <c r="AG78" s="31">
        <v>2.7</v>
      </c>
      <c r="AH78" s="31">
        <v>2.94</v>
      </c>
    </row>
    <row r="79" spans="1:34" x14ac:dyDescent="0.25">
      <c r="A79" s="3" t="s">
        <v>602</v>
      </c>
      <c r="B79" s="3" t="s">
        <v>766</v>
      </c>
      <c r="C79" s="3">
        <v>2019</v>
      </c>
      <c r="D79" s="3" t="s">
        <v>88</v>
      </c>
      <c r="E79" s="3" t="s">
        <v>102</v>
      </c>
      <c r="F79" s="2">
        <v>1.8144938829305133</v>
      </c>
      <c r="G79" s="2">
        <v>-24.266748821886424</v>
      </c>
      <c r="H79" s="2">
        <v>5.8248086654983986</v>
      </c>
      <c r="I79" s="2">
        <v>2.9882415749743636</v>
      </c>
      <c r="J79" s="31">
        <v>208</v>
      </c>
      <c r="K79" s="31">
        <v>2.0499999999999998</v>
      </c>
      <c r="L79" s="31">
        <v>171</v>
      </c>
      <c r="M79" s="31">
        <v>10.199999999999999</v>
      </c>
      <c r="N79" s="31">
        <v>10.6</v>
      </c>
      <c r="O79" s="31">
        <v>42.7</v>
      </c>
      <c r="P79" s="31">
        <v>2.8</v>
      </c>
      <c r="Q79" s="31">
        <v>47.7</v>
      </c>
      <c r="R79" s="31">
        <v>142</v>
      </c>
      <c r="S79" s="31">
        <v>42.2</v>
      </c>
      <c r="T79" s="31">
        <v>88.2</v>
      </c>
      <c r="U79" s="31">
        <v>84.4</v>
      </c>
      <c r="V79" s="31">
        <v>4548</v>
      </c>
      <c r="W79" s="31">
        <v>19.899999999999999</v>
      </c>
      <c r="X79" s="31">
        <v>93.8</v>
      </c>
      <c r="Y79" s="31">
        <v>55.8</v>
      </c>
      <c r="Z79" s="31">
        <v>382</v>
      </c>
      <c r="AA79" s="31">
        <v>11.4</v>
      </c>
      <c r="AB79" s="31">
        <v>13</v>
      </c>
      <c r="AC79" s="31">
        <v>531</v>
      </c>
      <c r="AD79" s="31">
        <v>14.7</v>
      </c>
      <c r="AE79" s="31">
        <v>12.1</v>
      </c>
      <c r="AF79" s="31">
        <v>2.87</v>
      </c>
      <c r="AG79" s="31">
        <v>5.44</v>
      </c>
      <c r="AH79" s="31">
        <v>88.8</v>
      </c>
    </row>
    <row r="80" spans="1:34" x14ac:dyDescent="0.25">
      <c r="A80" s="3" t="s">
        <v>602</v>
      </c>
      <c r="B80" s="3" t="s">
        <v>767</v>
      </c>
      <c r="C80" s="3">
        <v>2020</v>
      </c>
      <c r="D80" s="3" t="s">
        <v>88</v>
      </c>
      <c r="E80" s="3" t="s">
        <v>102</v>
      </c>
      <c r="F80" s="2">
        <v>2.0969942710555123</v>
      </c>
      <c r="G80" s="2">
        <v>-26.976376656302886</v>
      </c>
      <c r="H80" s="2">
        <v>1.2844677745906996</v>
      </c>
      <c r="I80" s="2">
        <v>4.6195734428204904</v>
      </c>
      <c r="J80" s="31">
        <v>169.90655804681421</v>
      </c>
      <c r="K80" s="31">
        <v>1.2292122469648257</v>
      </c>
      <c r="L80" s="31">
        <v>8.914331615253511</v>
      </c>
      <c r="M80" s="31">
        <v>5.485808883521579</v>
      </c>
      <c r="N80" s="31">
        <v>5.4798584806319042</v>
      </c>
      <c r="O80" s="31">
        <v>32.694244001675862</v>
      </c>
      <c r="P80" s="31">
        <v>2.3947921340098373</v>
      </c>
      <c r="Q80" s="31">
        <v>16.159259196522058</v>
      </c>
      <c r="R80" s="31">
        <v>75.860977337650766</v>
      </c>
      <c r="S80" s="31">
        <v>16.334448341528191</v>
      </c>
      <c r="T80" s="31">
        <v>36.577045660001531</v>
      </c>
      <c r="U80" s="31">
        <v>47.116492921524902</v>
      </c>
      <c r="V80" s="31">
        <v>5186.9435858291317</v>
      </c>
      <c r="W80" s="31">
        <v>11.833016299319684</v>
      </c>
      <c r="X80" s="31">
        <v>51.885859217839013</v>
      </c>
      <c r="Y80" s="31">
        <v>33.018570789272061</v>
      </c>
      <c r="Z80" s="31">
        <v>262.94482076148921</v>
      </c>
      <c r="AA80" s="31">
        <v>9.662946632971531</v>
      </c>
      <c r="AB80" s="31">
        <v>3.9594032706791449</v>
      </c>
      <c r="AC80" s="31">
        <v>85.985477987285421</v>
      </c>
      <c r="AD80" s="31">
        <v>10.143284772717751</v>
      </c>
      <c r="AE80" s="31">
        <v>12.288668850433657</v>
      </c>
      <c r="AF80" s="31">
        <v>0.78319762839072782</v>
      </c>
      <c r="AG80" s="31">
        <v>1.1837961540125084</v>
      </c>
      <c r="AH80" s="31">
        <v>6.2367660194322712</v>
      </c>
    </row>
    <row r="81" spans="1:34" x14ac:dyDescent="0.25">
      <c r="A81" s="3" t="s">
        <v>602</v>
      </c>
      <c r="B81" s="3" t="s">
        <v>768</v>
      </c>
      <c r="C81" s="3">
        <v>2020</v>
      </c>
      <c r="D81" s="3" t="s">
        <v>88</v>
      </c>
      <c r="E81" s="3" t="s">
        <v>102</v>
      </c>
      <c r="F81" s="2">
        <v>4.7320935430514659</v>
      </c>
      <c r="G81" s="2">
        <v>-26.388908938362469</v>
      </c>
      <c r="H81" s="2">
        <v>4.1623564082429256</v>
      </c>
      <c r="I81" s="2">
        <v>18.887320685162976</v>
      </c>
      <c r="J81" s="31">
        <v>219.72978203403301</v>
      </c>
      <c r="K81" s="31">
        <v>1.5941829538800796</v>
      </c>
      <c r="L81" s="31">
        <v>44.977984949729439</v>
      </c>
      <c r="M81" s="31">
        <v>7.0876996297786121</v>
      </c>
      <c r="N81" s="31">
        <v>6.1914597015034367</v>
      </c>
      <c r="O81" s="31">
        <v>36.772655527963437</v>
      </c>
      <c r="P81" s="31">
        <v>2.3466891554580926</v>
      </c>
      <c r="Q81" s="31">
        <v>64.835011618541913</v>
      </c>
      <c r="R81" s="31">
        <v>344.06533121233116</v>
      </c>
      <c r="S81" s="31">
        <v>28.151389347974394</v>
      </c>
      <c r="T81" s="31">
        <v>55.274479638624655</v>
      </c>
      <c r="U81" s="31">
        <v>89.075356336053247</v>
      </c>
      <c r="V81" s="31">
        <v>4023.6816546426808</v>
      </c>
      <c r="W81" s="31">
        <v>15.005757656676456</v>
      </c>
      <c r="X81" s="31">
        <v>69.69706228201288</v>
      </c>
      <c r="Y81" s="31">
        <v>17.326382977351887</v>
      </c>
      <c r="Z81" s="31">
        <v>82.253874108392978</v>
      </c>
      <c r="AA81" s="31">
        <v>8.0991554715547149</v>
      </c>
      <c r="AB81" s="31">
        <v>8.6970710331107046</v>
      </c>
      <c r="AC81" s="31">
        <v>405.61915491430716</v>
      </c>
      <c r="AD81" s="31">
        <v>6.3500669880107905</v>
      </c>
      <c r="AE81" s="31">
        <v>6.6564560325846838</v>
      </c>
      <c r="AF81" s="31">
        <v>1.4438190961750077</v>
      </c>
      <c r="AG81" s="31">
        <v>0.13985502298951108</v>
      </c>
      <c r="AH81" s="31">
        <v>14.791657764852383</v>
      </c>
    </row>
    <row r="82" spans="1:34" x14ac:dyDescent="0.25">
      <c r="A82" s="3" t="s">
        <v>602</v>
      </c>
      <c r="B82" s="3" t="s">
        <v>769</v>
      </c>
      <c r="C82" s="3">
        <v>2020</v>
      </c>
      <c r="D82" s="3" t="s">
        <v>88</v>
      </c>
      <c r="E82" s="3" t="s">
        <v>102</v>
      </c>
      <c r="F82" s="2">
        <v>6.2601675750434858</v>
      </c>
      <c r="G82" s="2">
        <v>-25.480571923998987</v>
      </c>
      <c r="H82" s="2">
        <v>2.2837165721102548</v>
      </c>
      <c r="I82" s="2">
        <v>-2.0752942751415877</v>
      </c>
      <c r="J82" s="31">
        <v>196.38630022383916</v>
      </c>
      <c r="K82" s="31">
        <v>1.2894859564237897</v>
      </c>
      <c r="L82" s="31">
        <v>44.318697308071243</v>
      </c>
      <c r="M82" s="31">
        <v>6.0895097415752915</v>
      </c>
      <c r="N82" s="31">
        <v>5.2175157100236449</v>
      </c>
      <c r="O82" s="31">
        <v>27.743646112751968</v>
      </c>
      <c r="P82" s="31">
        <v>2.5039678828440164</v>
      </c>
      <c r="Q82" s="31">
        <v>66.321266594930876</v>
      </c>
      <c r="R82" s="31">
        <v>257.03637864651552</v>
      </c>
      <c r="S82" s="31">
        <v>21.999519144270501</v>
      </c>
      <c r="T82" s="31">
        <v>63.489035757706127</v>
      </c>
      <c r="U82" s="31">
        <v>90.499551288393221</v>
      </c>
      <c r="V82" s="31">
        <v>5055.0273460876906</v>
      </c>
      <c r="W82" s="31">
        <v>11.149314119402575</v>
      </c>
      <c r="X82" s="31">
        <v>48.764955844926874</v>
      </c>
      <c r="Y82" s="31">
        <v>13.49105205039467</v>
      </c>
      <c r="Z82" s="31">
        <v>176.05763268315008</v>
      </c>
      <c r="AA82" s="31">
        <v>8.5974732564000984</v>
      </c>
      <c r="AB82" s="31">
        <v>4.4842708448508182</v>
      </c>
      <c r="AC82" s="31">
        <v>208.99400805668722</v>
      </c>
      <c r="AD82" s="31">
        <v>58.698709539556845</v>
      </c>
      <c r="AE82" s="31">
        <v>6.5583545914499455</v>
      </c>
      <c r="AF82" s="31">
        <v>1.8028193546241924</v>
      </c>
      <c r="AG82" s="31">
        <v>0.51164033143158216</v>
      </c>
      <c r="AH82" s="31">
        <v>14.925274142543646</v>
      </c>
    </row>
    <row r="83" spans="1:34" x14ac:dyDescent="0.25">
      <c r="A83" s="3" t="s">
        <v>602</v>
      </c>
      <c r="B83" s="3" t="s">
        <v>770</v>
      </c>
      <c r="C83" s="3">
        <v>2020</v>
      </c>
      <c r="D83" s="3" t="s">
        <v>88</v>
      </c>
      <c r="E83" s="3" t="s">
        <v>102</v>
      </c>
      <c r="F83" s="2">
        <v>6.2510482379951098</v>
      </c>
      <c r="G83" s="2">
        <v>-26.533036839635209</v>
      </c>
      <c r="H83" s="2">
        <v>3.9021568797716526</v>
      </c>
      <c r="I83" s="2">
        <v>19.131572792734605</v>
      </c>
      <c r="J83" s="31">
        <v>201.57729665353639</v>
      </c>
      <c r="K83" s="31">
        <v>1.7511664868447001</v>
      </c>
      <c r="L83" s="31">
        <v>121.75369720099134</v>
      </c>
      <c r="M83" s="31">
        <v>7.1386960866594746</v>
      </c>
      <c r="N83" s="31">
        <v>6.2937459111418699</v>
      </c>
      <c r="O83" s="31">
        <v>38.003009481762732</v>
      </c>
      <c r="P83" s="31">
        <v>2.4209948035028037</v>
      </c>
      <c r="Q83" s="31">
        <v>165.68753455466009</v>
      </c>
      <c r="R83" s="31">
        <v>188.92846896930297</v>
      </c>
      <c r="S83" s="31">
        <v>26.378755630853746</v>
      </c>
      <c r="T83" s="31">
        <v>101.79466304467057</v>
      </c>
      <c r="U83" s="31">
        <v>127.51512941152973</v>
      </c>
      <c r="V83" s="31">
        <v>4442.9111792476479</v>
      </c>
      <c r="W83" s="31">
        <v>14.244458643773102</v>
      </c>
      <c r="X83" s="31">
        <v>69.390277766061359</v>
      </c>
      <c r="Y83" s="31">
        <v>30.210975457141373</v>
      </c>
      <c r="Z83" s="31">
        <v>77.938053891437235</v>
      </c>
      <c r="AA83" s="31">
        <v>9.698655153480173</v>
      </c>
      <c r="AB83" s="31">
        <v>6.5474024057483948</v>
      </c>
      <c r="AC83" s="31">
        <v>323.14421552989887</v>
      </c>
      <c r="AD83" s="31">
        <v>18.640910255577285</v>
      </c>
      <c r="AE83" s="31">
        <v>18.964735307166222</v>
      </c>
      <c r="AF83" s="31">
        <v>1.7158106672061744</v>
      </c>
      <c r="AG83" s="31">
        <v>0.15</v>
      </c>
      <c r="AH83" s="31">
        <v>5</v>
      </c>
    </row>
    <row r="84" spans="1:34" x14ac:dyDescent="0.25">
      <c r="A84" s="3" t="s">
        <v>602</v>
      </c>
      <c r="B84" s="3" t="s">
        <v>771</v>
      </c>
      <c r="C84" s="3">
        <v>2020</v>
      </c>
      <c r="D84" s="3" t="s">
        <v>88</v>
      </c>
      <c r="E84" s="3" t="s">
        <v>102</v>
      </c>
      <c r="F84" s="2">
        <v>4.0339752601020207</v>
      </c>
      <c r="G84" s="2">
        <v>-25.169814889508238</v>
      </c>
      <c r="H84" s="2">
        <v>6.0045676394590387E-2</v>
      </c>
      <c r="I84" s="2">
        <v>4.391196641539806</v>
      </c>
      <c r="J84" s="31">
        <v>169.06686022765402</v>
      </c>
      <c r="K84" s="31">
        <v>1.681998753419665</v>
      </c>
      <c r="L84" s="31">
        <v>31.830721080144315</v>
      </c>
      <c r="M84" s="31">
        <v>10.675198620345874</v>
      </c>
      <c r="N84" s="31">
        <v>9.5436964855509192</v>
      </c>
      <c r="O84" s="31">
        <v>44.944453159206155</v>
      </c>
      <c r="P84" s="31">
        <v>3.5902002545887304</v>
      </c>
      <c r="Q84" s="31">
        <v>29.550676463742533</v>
      </c>
      <c r="R84" s="31">
        <v>56.395542379720965</v>
      </c>
      <c r="S84" s="31">
        <v>26.942501879150484</v>
      </c>
      <c r="T84" s="31">
        <v>71.058738682189173</v>
      </c>
      <c r="U84" s="31">
        <v>112.45661737061251</v>
      </c>
      <c r="V84" s="31">
        <v>5591.4530913736535</v>
      </c>
      <c r="W84" s="31">
        <v>18.933339272267656</v>
      </c>
      <c r="X84" s="31">
        <v>83.612860091561572</v>
      </c>
      <c r="Y84" s="31">
        <v>11.732893293914973</v>
      </c>
      <c r="Z84" s="31">
        <v>204.8191944295493</v>
      </c>
      <c r="AA84" s="31">
        <v>29.641762344590592</v>
      </c>
      <c r="AB84" s="31">
        <v>5.0085251877085391</v>
      </c>
      <c r="AC84" s="31">
        <v>199.08277677496653</v>
      </c>
      <c r="AD84" s="31">
        <v>51.949961431265322</v>
      </c>
      <c r="AE84" s="31">
        <v>10.35990031624543</v>
      </c>
      <c r="AF84" s="31">
        <v>2.9198109467968365</v>
      </c>
      <c r="AG84" s="31">
        <v>0.28379735534473732</v>
      </c>
      <c r="AH84" s="31">
        <v>5</v>
      </c>
    </row>
    <row r="85" spans="1:34" x14ac:dyDescent="0.25">
      <c r="A85" s="3" t="s">
        <v>602</v>
      </c>
      <c r="B85" s="3" t="s">
        <v>772</v>
      </c>
      <c r="C85" s="3">
        <v>2020</v>
      </c>
      <c r="D85" s="3" t="s">
        <v>88</v>
      </c>
      <c r="E85" s="3" t="s">
        <v>102</v>
      </c>
      <c r="F85" s="2">
        <v>5.4281354030733935</v>
      </c>
      <c r="G85" s="2">
        <v>-25.670274455720527</v>
      </c>
      <c r="H85" s="2">
        <v>2.7259105784913875</v>
      </c>
      <c r="I85" s="2">
        <v>-2.2602305331632131</v>
      </c>
      <c r="J85" s="31">
        <v>122.90270181183621</v>
      </c>
      <c r="K85" s="31">
        <v>1.6275385037885386</v>
      </c>
      <c r="L85" s="31">
        <v>11.178332239313001</v>
      </c>
      <c r="M85" s="31">
        <v>7.7477231593852443</v>
      </c>
      <c r="N85" s="31">
        <v>7.7067658965346588</v>
      </c>
      <c r="O85" s="31">
        <v>38.77265921810028</v>
      </c>
      <c r="P85" s="31">
        <v>2.9736250603053893</v>
      </c>
      <c r="Q85" s="31">
        <v>11.313332884872731</v>
      </c>
      <c r="R85" s="31">
        <v>42.668039634277719</v>
      </c>
      <c r="S85" s="31">
        <v>22.654464104340402</v>
      </c>
      <c r="T85" s="31">
        <v>61.659832072413707</v>
      </c>
      <c r="U85" s="31">
        <v>73.249874058377401</v>
      </c>
      <c r="V85" s="31">
        <v>5866.6764903183403</v>
      </c>
      <c r="W85" s="31">
        <v>17.860421179006444</v>
      </c>
      <c r="X85" s="31">
        <v>64.884840331679101</v>
      </c>
      <c r="Y85" s="31">
        <v>2.9302028895285903</v>
      </c>
      <c r="Z85" s="31">
        <v>662.32515508109293</v>
      </c>
      <c r="AA85" s="31">
        <v>20.002433392161738</v>
      </c>
      <c r="AB85" s="31">
        <v>11.582915142894443</v>
      </c>
      <c r="AC85" s="31">
        <v>171.41296511412764</v>
      </c>
      <c r="AD85" s="31">
        <v>24.520910269710768</v>
      </c>
      <c r="AE85" s="31">
        <v>18.286684515793397</v>
      </c>
      <c r="AF85" s="31">
        <v>1.9968299109769643</v>
      </c>
      <c r="AG85" s="31">
        <v>0.15</v>
      </c>
      <c r="AH85" s="31">
        <v>5</v>
      </c>
    </row>
    <row r="86" spans="1:34" x14ac:dyDescent="0.25">
      <c r="A86" s="3" t="s">
        <v>602</v>
      </c>
      <c r="B86" s="3" t="s">
        <v>773</v>
      </c>
      <c r="C86" s="3">
        <v>2020</v>
      </c>
      <c r="D86" s="3" t="s">
        <v>88</v>
      </c>
      <c r="E86" s="3" t="s">
        <v>102</v>
      </c>
      <c r="F86" s="2">
        <v>4.8979131328297347</v>
      </c>
      <c r="G86" s="2">
        <v>-24.518387524385954</v>
      </c>
      <c r="H86" s="2">
        <v>1.4436843381999076</v>
      </c>
      <c r="I86" s="2">
        <v>6.080333927563867</v>
      </c>
      <c r="J86" s="31">
        <v>106.45393022730184</v>
      </c>
      <c r="K86" s="31">
        <v>1.7710171302262969</v>
      </c>
      <c r="L86" s="31">
        <v>58.376124647767355</v>
      </c>
      <c r="M86" s="31">
        <v>8.5921857355114657</v>
      </c>
      <c r="N86" s="31">
        <v>6.9382337201119535</v>
      </c>
      <c r="O86" s="31">
        <v>39.789255731944202</v>
      </c>
      <c r="P86" s="31">
        <v>3.4438274035663605</v>
      </c>
      <c r="Q86" s="31">
        <v>57.952960982801244</v>
      </c>
      <c r="R86" s="31">
        <v>88.935469359185134</v>
      </c>
      <c r="S86" s="31">
        <v>24.630797387229105</v>
      </c>
      <c r="T86" s="31">
        <v>92.876431912178205</v>
      </c>
      <c r="U86" s="31">
        <v>112.75633297313072</v>
      </c>
      <c r="V86" s="31">
        <v>3336.0755316217428</v>
      </c>
      <c r="W86" s="31">
        <v>19.069756240715005</v>
      </c>
      <c r="X86" s="31">
        <v>71.196288492168335</v>
      </c>
      <c r="Y86" s="31">
        <v>19.407287298315907</v>
      </c>
      <c r="Z86" s="31">
        <v>242.9544089561075</v>
      </c>
      <c r="AA86" s="31">
        <v>25.138151520138834</v>
      </c>
      <c r="AB86" s="31">
        <v>2.5425399772479902</v>
      </c>
      <c r="AC86" s="31">
        <v>246.58827079504761</v>
      </c>
      <c r="AD86" s="31">
        <v>53.233580267997382</v>
      </c>
      <c r="AE86" s="31">
        <v>18.322090966957134</v>
      </c>
      <c r="AF86" s="31">
        <v>2.1791315140032474</v>
      </c>
      <c r="AG86" s="31">
        <v>0.25185430319727126</v>
      </c>
      <c r="AH86" s="31">
        <v>5</v>
      </c>
    </row>
    <row r="87" spans="1:34" x14ac:dyDescent="0.25">
      <c r="A87" s="3" t="s">
        <v>602</v>
      </c>
      <c r="B87" s="3" t="s">
        <v>774</v>
      </c>
      <c r="C87" s="3">
        <v>2020</v>
      </c>
      <c r="D87" s="3" t="s">
        <v>88</v>
      </c>
      <c r="E87" s="3" t="s">
        <v>102</v>
      </c>
      <c r="F87" s="2">
        <v>2.2746743627679016</v>
      </c>
      <c r="G87" s="2">
        <v>-25.314917721740187</v>
      </c>
      <c r="H87" s="2">
        <v>-0.39811331599846228</v>
      </c>
      <c r="I87" s="2">
        <v>2.1214533921762269</v>
      </c>
      <c r="J87" s="31">
        <v>154.45294257727969</v>
      </c>
      <c r="K87" s="31">
        <v>1.9143766777203948</v>
      </c>
      <c r="L87" s="31">
        <v>67.210996414695131</v>
      </c>
      <c r="M87" s="31">
        <v>10.221916081904469</v>
      </c>
      <c r="N87" s="31">
        <v>10.229794074726746</v>
      </c>
      <c r="O87" s="31">
        <v>46.78174172399558</v>
      </c>
      <c r="P87" s="31">
        <v>3.1874620699348797</v>
      </c>
      <c r="Q87" s="31">
        <v>71.60025169290644</v>
      </c>
      <c r="R87" s="31">
        <v>55.091731511582907</v>
      </c>
      <c r="S87" s="31">
        <v>28.522303928892779</v>
      </c>
      <c r="T87" s="31">
        <v>91.509639637822673</v>
      </c>
      <c r="U87" s="31">
        <v>103.44275325028872</v>
      </c>
      <c r="V87" s="31">
        <v>5173.3499770899489</v>
      </c>
      <c r="W87" s="31">
        <v>23.500376853696213</v>
      </c>
      <c r="X87" s="31">
        <v>80.590017538432789</v>
      </c>
      <c r="Y87" s="31">
        <v>20.8557339393471</v>
      </c>
      <c r="Z87" s="31">
        <v>119.21164214742197</v>
      </c>
      <c r="AA87" s="31">
        <v>28.319640492129516</v>
      </c>
      <c r="AB87" s="31">
        <v>4.2933109415443846</v>
      </c>
      <c r="AC87" s="31">
        <v>183.077705636724</v>
      </c>
      <c r="AD87" s="31">
        <v>24.395231746164928</v>
      </c>
      <c r="AE87" s="31">
        <v>15.246810736180544</v>
      </c>
      <c r="AF87" s="31">
        <v>1.9010495404971244</v>
      </c>
      <c r="AG87" s="31">
        <v>0.20169818575611123</v>
      </c>
      <c r="AH87" s="31">
        <v>5</v>
      </c>
    </row>
    <row r="88" spans="1:34" x14ac:dyDescent="0.25">
      <c r="A88" s="3" t="s">
        <v>602</v>
      </c>
      <c r="B88" s="3" t="s">
        <v>775</v>
      </c>
      <c r="C88" s="3">
        <v>2020</v>
      </c>
      <c r="D88" s="3" t="s">
        <v>88</v>
      </c>
      <c r="E88" s="3" t="s">
        <v>102</v>
      </c>
      <c r="F88" s="2">
        <v>3.0243372950126499</v>
      </c>
      <c r="G88" s="2">
        <v>-24.860556478419529</v>
      </c>
      <c r="H88" s="2">
        <v>5.2586863289864638</v>
      </c>
      <c r="I88" s="2">
        <v>0.35104937066127001</v>
      </c>
      <c r="J88" s="31">
        <v>215.49718239087713</v>
      </c>
      <c r="K88" s="31">
        <v>2.124205097706263</v>
      </c>
      <c r="L88" s="31">
        <v>42.030689833944407</v>
      </c>
      <c r="M88" s="31">
        <v>9.9748102894487261</v>
      </c>
      <c r="N88" s="31">
        <v>10.166501000941434</v>
      </c>
      <c r="O88" s="31">
        <v>49.186152553455145</v>
      </c>
      <c r="P88" s="31">
        <v>4.1526815620134796</v>
      </c>
      <c r="Q88" s="31">
        <v>42.01878708759174</v>
      </c>
      <c r="R88" s="31">
        <v>94.545524210633189</v>
      </c>
      <c r="S88" s="31">
        <v>32.639026377853341</v>
      </c>
      <c r="T88" s="31">
        <v>81.276117862444423</v>
      </c>
      <c r="U88" s="31">
        <v>85.508018609240239</v>
      </c>
      <c r="V88" s="31">
        <v>7002.4549973137073</v>
      </c>
      <c r="W88" s="31">
        <v>18.832495038142298</v>
      </c>
      <c r="X88" s="31">
        <v>76.73415779671484</v>
      </c>
      <c r="Y88" s="31">
        <v>13.309736319881383</v>
      </c>
      <c r="Z88" s="31">
        <v>304.93998130762492</v>
      </c>
      <c r="AA88" s="31">
        <v>16.9695615722176</v>
      </c>
      <c r="AB88" s="31">
        <v>7.0533998076397175</v>
      </c>
      <c r="AC88" s="31">
        <v>237.17046517277919</v>
      </c>
      <c r="AD88" s="31">
        <v>43.922886744779625</v>
      </c>
      <c r="AE88" s="31">
        <v>9.8523904922351804</v>
      </c>
      <c r="AF88" s="31">
        <v>3.3212558122454485</v>
      </c>
      <c r="AG88" s="31">
        <v>2.2275733242714851E-2</v>
      </c>
      <c r="AH88" s="31">
        <v>5</v>
      </c>
    </row>
    <row r="89" spans="1:34" x14ac:dyDescent="0.25">
      <c r="A89" s="3" t="s">
        <v>602</v>
      </c>
      <c r="B89" s="3" t="s">
        <v>776</v>
      </c>
      <c r="C89" s="3">
        <v>2020</v>
      </c>
      <c r="D89" s="3" t="s">
        <v>88</v>
      </c>
      <c r="E89" s="3" t="s">
        <v>102</v>
      </c>
      <c r="F89" s="2">
        <v>3.3197099310950051</v>
      </c>
      <c r="G89" s="2">
        <v>-26.391976697565042</v>
      </c>
      <c r="H89" s="2">
        <v>3.4954432278261431</v>
      </c>
      <c r="I89" s="2">
        <v>18.22653462233469</v>
      </c>
      <c r="J89" s="31">
        <v>275.6885593474683</v>
      </c>
      <c r="K89" s="31">
        <v>2.0276465567480608</v>
      </c>
      <c r="L89" s="31">
        <v>148.94821705051839</v>
      </c>
      <c r="M89" s="31">
        <v>7.2934657987544522</v>
      </c>
      <c r="N89" s="31">
        <v>6.8617476382811189</v>
      </c>
      <c r="O89" s="31">
        <v>37.464789411514971</v>
      </c>
      <c r="P89" s="31">
        <v>2.6130184555259741</v>
      </c>
      <c r="Q89" s="31">
        <v>216.5160150873744</v>
      </c>
      <c r="R89" s="31">
        <v>909.33932971996126</v>
      </c>
      <c r="S89" s="31">
        <v>31.679110380499729</v>
      </c>
      <c r="T89" s="31">
        <v>129.40967534248696</v>
      </c>
      <c r="U89" s="31">
        <v>120.01326073229134</v>
      </c>
      <c r="V89" s="31">
        <v>5232.6630573476623</v>
      </c>
      <c r="W89" s="31">
        <v>16.339677676396011</v>
      </c>
      <c r="X89" s="31">
        <v>75.368354951802246</v>
      </c>
      <c r="Y89" s="31">
        <v>36.310333001736929</v>
      </c>
      <c r="Z89" s="31">
        <v>80.652469120511697</v>
      </c>
      <c r="AA89" s="31">
        <v>10.88411894053122</v>
      </c>
      <c r="AB89" s="31">
        <v>8.4076084028591929</v>
      </c>
      <c r="AC89" s="31">
        <v>481.82722667470483</v>
      </c>
      <c r="AD89" s="31">
        <v>15.409504076570322</v>
      </c>
      <c r="AE89" s="31">
        <v>23.358419370794085</v>
      </c>
      <c r="AF89" s="31">
        <v>2.1089885385924232</v>
      </c>
      <c r="AG89" s="31">
        <v>0.88397700235475996</v>
      </c>
      <c r="AH89" s="31">
        <v>69.482807928975987</v>
      </c>
    </row>
    <row r="90" spans="1:34" x14ac:dyDescent="0.25">
      <c r="A90" s="3" t="s">
        <v>602</v>
      </c>
      <c r="B90" s="3" t="s">
        <v>777</v>
      </c>
      <c r="C90" s="3">
        <v>2020</v>
      </c>
      <c r="D90" s="3" t="s">
        <v>88</v>
      </c>
      <c r="E90" s="3" t="s">
        <v>102</v>
      </c>
      <c r="F90" s="2">
        <v>3.3842724093646388</v>
      </c>
      <c r="G90" s="2">
        <v>-23.569100932282254</v>
      </c>
      <c r="H90" s="2">
        <v>5.0710141324468015E-2</v>
      </c>
      <c r="I90" s="2">
        <v>0.70235283328654496</v>
      </c>
      <c r="J90" s="31">
        <v>115.98571531899574</v>
      </c>
      <c r="K90" s="31">
        <v>1.7806183657151926</v>
      </c>
      <c r="L90" s="31">
        <v>57.121046144805369</v>
      </c>
      <c r="M90" s="31">
        <v>8.5712168891734386</v>
      </c>
      <c r="N90" s="31">
        <v>8.472792438985989</v>
      </c>
      <c r="O90" s="31">
        <v>37.746546289600808</v>
      </c>
      <c r="P90" s="31">
        <v>3.0454996723271761</v>
      </c>
      <c r="Q90" s="31">
        <v>62.089921385428703</v>
      </c>
      <c r="R90" s="31">
        <v>118.35116102162786</v>
      </c>
      <c r="S90" s="31">
        <v>38.310742265226374</v>
      </c>
      <c r="T90" s="31">
        <v>91.672090932148308</v>
      </c>
      <c r="U90" s="31">
        <v>95.418281102714317</v>
      </c>
      <c r="V90" s="31">
        <v>4808.3563699639672</v>
      </c>
      <c r="W90" s="31">
        <v>23.290859965175681</v>
      </c>
      <c r="X90" s="31">
        <v>83.850134404305877</v>
      </c>
      <c r="Y90" s="31">
        <v>32.431785576621863</v>
      </c>
      <c r="Z90" s="31">
        <v>125.62565938960597</v>
      </c>
      <c r="AA90" s="31">
        <v>24.587777150452837</v>
      </c>
      <c r="AB90" s="31">
        <v>4.3337034506518863</v>
      </c>
      <c r="AC90" s="31">
        <v>107.467371568038</v>
      </c>
      <c r="AD90" s="31">
        <v>24.939010149198662</v>
      </c>
      <c r="AE90" s="31">
        <v>16.524059621554805</v>
      </c>
      <c r="AF90" s="31">
        <v>1.8402723983486211</v>
      </c>
      <c r="AG90" s="31">
        <v>0.78162813184882407</v>
      </c>
      <c r="AH90" s="31">
        <v>30.032953886212805</v>
      </c>
    </row>
    <row r="91" spans="1:34" x14ac:dyDescent="0.25">
      <c r="A91" s="3" t="s">
        <v>602</v>
      </c>
      <c r="B91" s="3" t="s">
        <v>778</v>
      </c>
      <c r="C91" s="3">
        <v>2020</v>
      </c>
      <c r="D91" s="3" t="s">
        <v>88</v>
      </c>
      <c r="E91" s="3" t="s">
        <v>102</v>
      </c>
      <c r="F91" s="2">
        <v>0.8888351792352438</v>
      </c>
      <c r="G91" s="2">
        <v>-24.678974220240008</v>
      </c>
      <c r="H91" s="2">
        <v>0.76810144911033695</v>
      </c>
      <c r="I91" s="2">
        <v>-0.13105151304499088</v>
      </c>
      <c r="J91" s="31">
        <v>750.94507041756924</v>
      </c>
      <c r="K91" s="31">
        <v>2.0042201300383793</v>
      </c>
      <c r="L91" s="31">
        <v>144.68307194716914</v>
      </c>
      <c r="M91" s="31">
        <v>7.8645013371382655</v>
      </c>
      <c r="N91" s="31">
        <v>8.1921693191100644</v>
      </c>
      <c r="O91" s="31">
        <v>42.944230040254396</v>
      </c>
      <c r="P91" s="31">
        <v>3.0097428732118505</v>
      </c>
      <c r="Q91" s="31">
        <v>213.21779319239747</v>
      </c>
      <c r="R91" s="31">
        <v>295.38451482430435</v>
      </c>
      <c r="S91" s="31">
        <v>32.582359828504423</v>
      </c>
      <c r="T91" s="31">
        <v>144.90580716687697</v>
      </c>
      <c r="U91" s="31">
        <v>120.39441208375932</v>
      </c>
      <c r="V91" s="31">
        <v>5252.5319274973208</v>
      </c>
      <c r="W91" s="31">
        <v>18.529351769541545</v>
      </c>
      <c r="X91" s="31">
        <v>75.898918434986143</v>
      </c>
      <c r="Y91" s="31">
        <v>20.944613212955677</v>
      </c>
      <c r="Z91" s="31">
        <v>413.36087684941657</v>
      </c>
      <c r="AA91" s="31">
        <v>15.764895247434598</v>
      </c>
      <c r="AB91" s="31">
        <v>14.083044621007788</v>
      </c>
      <c r="AC91" s="31">
        <v>214.37758977442451</v>
      </c>
      <c r="AD91" s="31">
        <v>21.251489973315138</v>
      </c>
      <c r="AE91" s="31">
        <v>22.833829790790105</v>
      </c>
      <c r="AF91" s="31">
        <v>2.745825662810462</v>
      </c>
      <c r="AG91" s="31">
        <v>0.88422293251694062</v>
      </c>
      <c r="AH91" s="31">
        <v>57.112660785543994</v>
      </c>
    </row>
    <row r="92" spans="1:34" x14ac:dyDescent="0.25">
      <c r="A92" s="3" t="s">
        <v>602</v>
      </c>
      <c r="B92" s="3" t="s">
        <v>779</v>
      </c>
      <c r="C92" s="3">
        <v>2019</v>
      </c>
      <c r="D92" s="3" t="s">
        <v>88</v>
      </c>
      <c r="E92" s="3" t="s">
        <v>146</v>
      </c>
      <c r="F92" s="2">
        <v>2.8362317781675781</v>
      </c>
      <c r="G92" s="2">
        <v>-22.860954434068884</v>
      </c>
      <c r="H92" s="2">
        <v>2.6458439559707365</v>
      </c>
      <c r="I92" s="2">
        <v>7.3968657542292284</v>
      </c>
      <c r="J92" s="31">
        <v>794.92144446417296</v>
      </c>
      <c r="K92" s="31">
        <v>2.4174029925202301</v>
      </c>
      <c r="L92" s="31">
        <v>33.829646115865593</v>
      </c>
      <c r="M92" s="31">
        <v>9.13585844943435</v>
      </c>
      <c r="N92" s="31">
        <v>7.010589120050077</v>
      </c>
      <c r="O92" s="31">
        <v>40.848772427905729</v>
      </c>
      <c r="P92" s="31">
        <v>1.10607785710447</v>
      </c>
      <c r="Q92" s="31">
        <v>96.291377278910858</v>
      </c>
      <c r="R92" s="31">
        <v>92.329999183770511</v>
      </c>
      <c r="S92" s="31">
        <v>16.554865563068795</v>
      </c>
      <c r="T92" s="31">
        <v>75.711895104969571</v>
      </c>
      <c r="U92" s="31">
        <v>98.482716497192627</v>
      </c>
      <c r="V92" s="31">
        <v>420.93145986171584</v>
      </c>
      <c r="W92" s="31">
        <v>17.878673199071908</v>
      </c>
      <c r="X92" s="31">
        <v>88.712814666258836</v>
      </c>
      <c r="Y92" s="31">
        <v>53.582976352406845</v>
      </c>
      <c r="Z92" s="31">
        <v>466.75242844614417</v>
      </c>
      <c r="AA92" s="31">
        <v>5.6573577638498502</v>
      </c>
      <c r="AB92" s="31">
        <v>2.9361146849306814</v>
      </c>
      <c r="AC92" s="31">
        <v>1389.4733654606366</v>
      </c>
      <c r="AD92" s="31">
        <v>13.805504024287149</v>
      </c>
      <c r="AE92" s="31">
        <v>8.1740540587522332</v>
      </c>
      <c r="AF92" s="31">
        <v>0.56999999999999995</v>
      </c>
      <c r="AG92" s="31">
        <v>6.1565488255576986</v>
      </c>
      <c r="AH92" s="31">
        <v>16.780564110225534</v>
      </c>
    </row>
    <row r="93" spans="1:34" x14ac:dyDescent="0.25">
      <c r="A93" s="3" t="s">
        <v>602</v>
      </c>
      <c r="B93" s="3" t="s">
        <v>780</v>
      </c>
      <c r="C93" s="3">
        <v>2019</v>
      </c>
      <c r="D93" s="3" t="s">
        <v>88</v>
      </c>
      <c r="E93" s="3" t="s">
        <v>113</v>
      </c>
      <c r="F93" s="2">
        <v>3.0943247042740731</v>
      </c>
      <c r="G93" s="2">
        <v>-24.146888685436977</v>
      </c>
      <c r="H93" s="2">
        <v>2.3139206251248754</v>
      </c>
      <c r="I93" s="2">
        <v>11.294092341118095</v>
      </c>
      <c r="J93" s="31">
        <v>154</v>
      </c>
      <c r="K93" s="31">
        <v>2.06</v>
      </c>
      <c r="L93" s="31">
        <v>30.6</v>
      </c>
      <c r="M93" s="31">
        <v>8.8800000000000008</v>
      </c>
      <c r="N93" s="31">
        <v>8.84</v>
      </c>
      <c r="O93" s="31">
        <v>39</v>
      </c>
      <c r="P93" s="31">
        <v>2.66</v>
      </c>
      <c r="Q93" s="31">
        <v>50.9</v>
      </c>
      <c r="R93" s="31">
        <v>60.5</v>
      </c>
      <c r="S93" s="31">
        <v>22.6</v>
      </c>
      <c r="T93" s="31">
        <v>76.099999999999994</v>
      </c>
      <c r="U93" s="31">
        <v>156</v>
      </c>
      <c r="V93" s="31">
        <v>7038</v>
      </c>
      <c r="W93" s="31">
        <v>14.9</v>
      </c>
      <c r="X93" s="31">
        <v>75</v>
      </c>
      <c r="Y93" s="31">
        <v>6.78</v>
      </c>
      <c r="Z93" s="31">
        <v>49.5</v>
      </c>
      <c r="AA93" s="31">
        <v>9.6300000000000008</v>
      </c>
      <c r="AB93" s="31">
        <v>4.72</v>
      </c>
      <c r="AC93" s="31">
        <v>176</v>
      </c>
      <c r="AD93" s="31">
        <v>12.4</v>
      </c>
      <c r="AE93" s="31">
        <v>6.19</v>
      </c>
      <c r="AF93" s="31">
        <v>0.54500000000000004</v>
      </c>
      <c r="AG93" s="31">
        <v>7.74</v>
      </c>
      <c r="AH93" s="31">
        <v>12.9</v>
      </c>
    </row>
    <row r="94" spans="1:34" x14ac:dyDescent="0.25">
      <c r="A94" s="3" t="s">
        <v>602</v>
      </c>
      <c r="B94" s="3" t="s">
        <v>781</v>
      </c>
      <c r="C94" s="3">
        <v>2019</v>
      </c>
      <c r="D94" s="3" t="s">
        <v>88</v>
      </c>
      <c r="E94" s="3" t="s">
        <v>113</v>
      </c>
      <c r="F94" s="2">
        <v>6.2090546173443224</v>
      </c>
      <c r="G94" s="2">
        <v>-23.089998577280948</v>
      </c>
      <c r="H94" s="2">
        <v>4.6281741571682886</v>
      </c>
      <c r="I94" s="2">
        <v>6.6585312161338317</v>
      </c>
      <c r="J94" s="31">
        <v>109</v>
      </c>
      <c r="K94" s="31">
        <v>1.43</v>
      </c>
      <c r="L94" s="31">
        <v>13.8</v>
      </c>
      <c r="M94" s="31">
        <v>6.74</v>
      </c>
      <c r="N94" s="31">
        <v>8.93</v>
      </c>
      <c r="O94" s="31">
        <v>33.700000000000003</v>
      </c>
      <c r="P94" s="31">
        <v>3.58</v>
      </c>
      <c r="Q94" s="31">
        <v>22.1</v>
      </c>
      <c r="R94" s="31">
        <v>46.4</v>
      </c>
      <c r="S94" s="31">
        <v>25.8</v>
      </c>
      <c r="T94" s="31">
        <v>60.5</v>
      </c>
      <c r="U94" s="31">
        <v>109</v>
      </c>
      <c r="V94" s="31">
        <v>7126</v>
      </c>
      <c r="W94" s="31">
        <v>16.8</v>
      </c>
      <c r="X94" s="31">
        <v>76.3</v>
      </c>
      <c r="Y94" s="31">
        <v>4.3099999999999996</v>
      </c>
      <c r="Z94" s="31">
        <v>349</v>
      </c>
      <c r="AA94" s="31">
        <v>14.4</v>
      </c>
      <c r="AB94" s="31">
        <v>10.4</v>
      </c>
      <c r="AC94" s="31">
        <v>169</v>
      </c>
      <c r="AD94" s="31">
        <v>10.6</v>
      </c>
      <c r="AE94" s="31">
        <v>8.61</v>
      </c>
      <c r="AF94" s="31">
        <v>2.5499999999999998</v>
      </c>
      <c r="AG94" s="31">
        <v>4.68</v>
      </c>
      <c r="AH94" s="31">
        <v>11.4</v>
      </c>
    </row>
    <row r="95" spans="1:34" x14ac:dyDescent="0.25">
      <c r="A95" s="3" t="s">
        <v>602</v>
      </c>
      <c r="B95" s="3" t="s">
        <v>782</v>
      </c>
      <c r="C95" s="3">
        <v>2019</v>
      </c>
      <c r="D95" s="3" t="s">
        <v>88</v>
      </c>
      <c r="E95" s="3" t="s">
        <v>113</v>
      </c>
      <c r="F95" s="2">
        <v>4.1592192886834756</v>
      </c>
      <c r="G95" s="2">
        <v>-21.916644151801222</v>
      </c>
      <c r="H95" s="2">
        <v>1.3998636198215635</v>
      </c>
      <c r="I95" s="2">
        <v>7.6252232959355171</v>
      </c>
      <c r="J95" s="31">
        <v>106</v>
      </c>
      <c r="K95" s="31">
        <v>2.02</v>
      </c>
      <c r="L95" s="31">
        <v>53.4</v>
      </c>
      <c r="M95" s="31">
        <v>7.15</v>
      </c>
      <c r="N95" s="31">
        <v>7.84</v>
      </c>
      <c r="O95" s="31">
        <v>31.7</v>
      </c>
      <c r="P95" s="31">
        <v>2.58</v>
      </c>
      <c r="Q95" s="31">
        <v>56.1</v>
      </c>
      <c r="R95" s="31">
        <v>514</v>
      </c>
      <c r="S95" s="31">
        <v>22.4</v>
      </c>
      <c r="T95" s="31">
        <v>79.3</v>
      </c>
      <c r="U95" s="31">
        <v>291</v>
      </c>
      <c r="V95" s="31">
        <v>3173</v>
      </c>
      <c r="W95" s="31">
        <v>15.1</v>
      </c>
      <c r="X95" s="31">
        <v>69.400000000000006</v>
      </c>
      <c r="Y95" s="31">
        <v>19.3</v>
      </c>
      <c r="Z95" s="31">
        <v>301</v>
      </c>
      <c r="AA95" s="31">
        <v>10.7</v>
      </c>
      <c r="AB95" s="31">
        <v>6.83</v>
      </c>
      <c r="AC95" s="31">
        <v>182</v>
      </c>
      <c r="AD95" s="31">
        <v>24.8</v>
      </c>
      <c r="AE95" s="31">
        <v>14</v>
      </c>
      <c r="AF95" s="31">
        <v>3.72</v>
      </c>
      <c r="AG95" s="31">
        <v>2.36</v>
      </c>
      <c r="AH95" s="31">
        <v>8.57</v>
      </c>
    </row>
    <row r="96" spans="1:34" x14ac:dyDescent="0.25">
      <c r="A96" s="3" t="s">
        <v>602</v>
      </c>
      <c r="B96" s="3" t="s">
        <v>783</v>
      </c>
      <c r="C96" s="3">
        <v>2019</v>
      </c>
      <c r="D96" s="3" t="s">
        <v>88</v>
      </c>
      <c r="E96" s="3" t="s">
        <v>113</v>
      </c>
      <c r="F96" s="2">
        <v>5.1492491233901125</v>
      </c>
      <c r="G96" s="2">
        <v>-22.75219031660545</v>
      </c>
      <c r="H96" s="2">
        <v>4.4309627377115541</v>
      </c>
      <c r="I96" s="2">
        <v>5.6731585837194229</v>
      </c>
      <c r="J96" s="31">
        <v>92.8</v>
      </c>
      <c r="K96" s="31">
        <v>1.44</v>
      </c>
      <c r="L96" s="31">
        <v>9.24</v>
      </c>
      <c r="M96" s="31">
        <v>6.82</v>
      </c>
      <c r="N96" s="31">
        <v>8.15</v>
      </c>
      <c r="O96" s="31">
        <v>33.4</v>
      </c>
      <c r="P96" s="31">
        <v>3.33</v>
      </c>
      <c r="Q96" s="31">
        <v>19.5</v>
      </c>
      <c r="R96" s="31">
        <v>31.9</v>
      </c>
      <c r="S96" s="31">
        <v>23.1</v>
      </c>
      <c r="T96" s="31">
        <v>54.9</v>
      </c>
      <c r="U96" s="31">
        <v>126</v>
      </c>
      <c r="V96" s="31">
        <v>5571</v>
      </c>
      <c r="W96" s="31">
        <v>16.399999999999999</v>
      </c>
      <c r="X96" s="31">
        <v>66.8</v>
      </c>
      <c r="Y96" s="31">
        <v>2.2799999999999998</v>
      </c>
      <c r="Z96" s="31">
        <v>515</v>
      </c>
      <c r="AA96" s="31">
        <v>17.899999999999999</v>
      </c>
      <c r="AB96" s="31">
        <v>13.4</v>
      </c>
      <c r="AC96" s="31">
        <v>156</v>
      </c>
      <c r="AD96" s="31">
        <v>4.6100000000000003</v>
      </c>
      <c r="AE96" s="31">
        <v>10</v>
      </c>
      <c r="AF96" s="31">
        <v>1.96</v>
      </c>
      <c r="AG96" s="31">
        <v>1.6</v>
      </c>
      <c r="AH96" s="31">
        <v>6.3</v>
      </c>
    </row>
    <row r="97" spans="1:34" x14ac:dyDescent="0.25">
      <c r="A97" s="3" t="s">
        <v>602</v>
      </c>
      <c r="B97" s="3" t="s">
        <v>784</v>
      </c>
      <c r="C97" s="3">
        <v>2019</v>
      </c>
      <c r="D97" s="3" t="s">
        <v>122</v>
      </c>
      <c r="E97" s="3" t="s">
        <v>33</v>
      </c>
      <c r="F97" s="2">
        <v>-3.5330530034473226</v>
      </c>
      <c r="G97" s="2">
        <v>-25.780206521473996</v>
      </c>
      <c r="H97" s="2">
        <v>2.2960323563123679</v>
      </c>
      <c r="I97" s="2">
        <v>8.1005783950167451</v>
      </c>
      <c r="J97" s="31">
        <v>78.3</v>
      </c>
      <c r="K97" s="31">
        <v>1.73</v>
      </c>
      <c r="L97" s="31">
        <v>17.100000000000001</v>
      </c>
      <c r="M97" s="31">
        <v>8.51</v>
      </c>
      <c r="N97" s="31">
        <v>7.38</v>
      </c>
      <c r="O97" s="31">
        <v>32.9</v>
      </c>
      <c r="P97" s="31">
        <v>1.67</v>
      </c>
      <c r="Q97" s="31">
        <v>20.6</v>
      </c>
      <c r="R97" s="31">
        <v>43</v>
      </c>
      <c r="S97" s="31">
        <v>15.3</v>
      </c>
      <c r="T97" s="31">
        <v>52.8</v>
      </c>
      <c r="U97" s="31">
        <v>33.1</v>
      </c>
      <c r="V97" s="31">
        <v>1409</v>
      </c>
      <c r="W97" s="31">
        <v>15.8</v>
      </c>
      <c r="X97" s="31">
        <v>89.2</v>
      </c>
      <c r="Y97" s="31">
        <v>4.38</v>
      </c>
      <c r="Z97" s="31">
        <v>69.400000000000006</v>
      </c>
      <c r="AA97" s="31">
        <v>8.0500000000000007</v>
      </c>
      <c r="AB97" s="31">
        <v>0.28599999999999998</v>
      </c>
      <c r="AC97" s="31">
        <v>373</v>
      </c>
      <c r="AD97" s="31">
        <v>18.3</v>
      </c>
      <c r="AE97" s="31">
        <v>5.43</v>
      </c>
      <c r="AF97" s="31">
        <v>0.249</v>
      </c>
      <c r="AG97" s="31">
        <v>9.08</v>
      </c>
      <c r="AH97" s="31">
        <v>14.8</v>
      </c>
    </row>
    <row r="98" spans="1:34" x14ac:dyDescent="0.25">
      <c r="A98" s="3" t="s">
        <v>602</v>
      </c>
      <c r="B98" s="3" t="s">
        <v>785</v>
      </c>
      <c r="C98" s="3">
        <v>2019</v>
      </c>
      <c r="D98" s="3" t="s">
        <v>122</v>
      </c>
      <c r="E98" s="3" t="s">
        <v>33</v>
      </c>
      <c r="F98" s="2">
        <v>-3.4171975514929493</v>
      </c>
      <c r="G98" s="2">
        <v>-24.502176068171792</v>
      </c>
      <c r="H98" s="2">
        <v>4.0137243269077008</v>
      </c>
      <c r="I98" s="2">
        <v>7.8036788428332065</v>
      </c>
      <c r="J98" s="31">
        <v>156</v>
      </c>
      <c r="K98" s="31">
        <v>1.84</v>
      </c>
      <c r="L98" s="31">
        <v>5.89</v>
      </c>
      <c r="M98" s="31">
        <v>9.75</v>
      </c>
      <c r="N98" s="31">
        <v>7.95</v>
      </c>
      <c r="O98" s="31">
        <v>40.9</v>
      </c>
      <c r="P98" s="31">
        <v>2.64</v>
      </c>
      <c r="Q98" s="31">
        <v>8.33</v>
      </c>
      <c r="R98" s="31">
        <v>32.1</v>
      </c>
      <c r="S98" s="31">
        <v>26.3</v>
      </c>
      <c r="T98" s="31">
        <v>47.6</v>
      </c>
      <c r="U98" s="31">
        <v>82.6</v>
      </c>
      <c r="V98" s="31">
        <v>8143</v>
      </c>
      <c r="W98" s="31">
        <v>22.9</v>
      </c>
      <c r="X98" s="31">
        <v>88.8</v>
      </c>
      <c r="Y98" s="31">
        <v>3.47</v>
      </c>
      <c r="Z98" s="31">
        <v>158</v>
      </c>
      <c r="AA98" s="31">
        <v>17</v>
      </c>
      <c r="AB98" s="31">
        <v>6.5</v>
      </c>
      <c r="AC98" s="31">
        <v>61.6</v>
      </c>
      <c r="AD98" s="31">
        <v>18.100000000000001</v>
      </c>
      <c r="AE98" s="31">
        <v>4.03</v>
      </c>
      <c r="AF98" s="31">
        <v>1.1100000000000001</v>
      </c>
      <c r="AG98" s="31">
        <v>8.09</v>
      </c>
      <c r="AH98" s="31">
        <v>5.99</v>
      </c>
    </row>
    <row r="99" spans="1:34" x14ac:dyDescent="0.25">
      <c r="A99" s="3" t="s">
        <v>602</v>
      </c>
      <c r="B99" s="3" t="s">
        <v>786</v>
      </c>
      <c r="C99" s="3">
        <v>2019</v>
      </c>
      <c r="D99" s="3" t="s">
        <v>122</v>
      </c>
      <c r="E99" s="3" t="s">
        <v>33</v>
      </c>
      <c r="F99" s="2">
        <v>-1.0308955604554886</v>
      </c>
      <c r="G99" s="2">
        <v>-24.561736565838093</v>
      </c>
      <c r="H99" s="2">
        <v>2.5843589512800453</v>
      </c>
      <c r="I99" s="2">
        <v>6.0787954117634726</v>
      </c>
      <c r="J99" s="31">
        <v>182</v>
      </c>
      <c r="K99" s="31">
        <v>1.71</v>
      </c>
      <c r="L99" s="31">
        <v>43.7</v>
      </c>
      <c r="M99" s="31">
        <v>7.31</v>
      </c>
      <c r="N99" s="31">
        <v>5.48</v>
      </c>
      <c r="O99" s="31">
        <v>36.700000000000003</v>
      </c>
      <c r="P99" s="31">
        <v>1.88</v>
      </c>
      <c r="Q99" s="31">
        <v>59.7</v>
      </c>
      <c r="R99" s="31">
        <v>78.099999999999994</v>
      </c>
      <c r="S99" s="31">
        <v>17.899999999999999</v>
      </c>
      <c r="T99" s="31">
        <v>69.8</v>
      </c>
      <c r="U99" s="31">
        <v>74.2</v>
      </c>
      <c r="V99" s="31">
        <v>7756</v>
      </c>
      <c r="W99" s="31">
        <v>11.5</v>
      </c>
      <c r="X99" s="31">
        <v>65.599999999999994</v>
      </c>
      <c r="Y99" s="31">
        <v>92.8</v>
      </c>
      <c r="Z99" s="31">
        <v>407</v>
      </c>
      <c r="AA99" s="31">
        <v>8.11</v>
      </c>
      <c r="AB99" s="31">
        <v>1.21</v>
      </c>
      <c r="AC99" s="31">
        <v>216</v>
      </c>
      <c r="AD99" s="31">
        <v>32.4</v>
      </c>
      <c r="AE99" s="31">
        <v>6.94</v>
      </c>
      <c r="AF99" s="31">
        <v>0.59199999999999997</v>
      </c>
      <c r="AG99" s="31">
        <v>1.84</v>
      </c>
      <c r="AH99" s="31">
        <v>11.6</v>
      </c>
    </row>
    <row r="100" spans="1:34" x14ac:dyDescent="0.25">
      <c r="A100" s="3" t="s">
        <v>602</v>
      </c>
      <c r="B100" s="3" t="s">
        <v>787</v>
      </c>
      <c r="C100" s="3">
        <v>2019</v>
      </c>
      <c r="D100" s="3" t="s">
        <v>122</v>
      </c>
      <c r="E100" s="3" t="s">
        <v>33</v>
      </c>
      <c r="F100" s="2">
        <v>-5.3931691372810793</v>
      </c>
      <c r="G100" s="2">
        <v>-24.848721146072734</v>
      </c>
      <c r="H100" s="2">
        <v>3.6465664227992822</v>
      </c>
      <c r="I100" s="2">
        <v>6.6382438300009623</v>
      </c>
      <c r="J100" s="31">
        <v>55.4</v>
      </c>
      <c r="K100" s="31">
        <v>1.42</v>
      </c>
      <c r="L100" s="31">
        <v>25.2</v>
      </c>
      <c r="M100" s="31">
        <v>5.94</v>
      </c>
      <c r="N100" s="31">
        <v>5.97</v>
      </c>
      <c r="O100" s="31">
        <v>29.5</v>
      </c>
      <c r="P100" s="31">
        <v>1.6</v>
      </c>
      <c r="Q100" s="31">
        <v>37.700000000000003</v>
      </c>
      <c r="R100" s="31">
        <v>53.3</v>
      </c>
      <c r="S100" s="31">
        <v>17.5</v>
      </c>
      <c r="T100" s="31">
        <v>51.6</v>
      </c>
      <c r="U100" s="31">
        <v>20.9</v>
      </c>
      <c r="V100" s="31">
        <v>1765</v>
      </c>
      <c r="W100" s="31">
        <v>13.8</v>
      </c>
      <c r="X100" s="31">
        <v>63.4</v>
      </c>
      <c r="Y100" s="31">
        <v>5.81</v>
      </c>
      <c r="Z100" s="31">
        <v>24.6</v>
      </c>
      <c r="AA100" s="31">
        <v>12.9</v>
      </c>
      <c r="AB100" s="31">
        <v>0.628</v>
      </c>
      <c r="AC100" s="31">
        <v>363</v>
      </c>
      <c r="AD100" s="31">
        <v>40.1</v>
      </c>
      <c r="AE100" s="31">
        <v>5.16</v>
      </c>
      <c r="AF100" s="31">
        <v>0.88800000000000001</v>
      </c>
      <c r="AG100" s="31">
        <v>1.61</v>
      </c>
      <c r="AH100" s="31">
        <v>27.3</v>
      </c>
    </row>
    <row r="101" spans="1:34" x14ac:dyDescent="0.25">
      <c r="A101" s="3" t="s">
        <v>602</v>
      </c>
      <c r="B101" s="3" t="s">
        <v>788</v>
      </c>
      <c r="C101" s="3">
        <v>2019</v>
      </c>
      <c r="D101" s="3" t="s">
        <v>122</v>
      </c>
      <c r="E101" s="3" t="s">
        <v>33</v>
      </c>
      <c r="F101" s="2">
        <v>-2.4166504123313448</v>
      </c>
      <c r="G101" s="2">
        <v>-25.516606973838865</v>
      </c>
      <c r="H101" s="2">
        <v>5.2889919504278948</v>
      </c>
      <c r="I101" s="2">
        <v>7.3288397356460502</v>
      </c>
      <c r="J101" s="31">
        <v>85.2</v>
      </c>
      <c r="K101" s="31">
        <v>1.66</v>
      </c>
      <c r="L101" s="31">
        <v>26.7</v>
      </c>
      <c r="M101" s="31">
        <v>6.48</v>
      </c>
      <c r="N101" s="31">
        <v>5.49</v>
      </c>
      <c r="O101" s="31">
        <v>29.9</v>
      </c>
      <c r="P101" s="31">
        <v>1.19</v>
      </c>
      <c r="Q101" s="31">
        <v>42</v>
      </c>
      <c r="R101" s="31">
        <v>49.9</v>
      </c>
      <c r="S101" s="31">
        <v>22.7</v>
      </c>
      <c r="T101" s="31">
        <v>59.4</v>
      </c>
      <c r="U101" s="31">
        <v>46.2</v>
      </c>
      <c r="V101" s="31">
        <v>4539</v>
      </c>
      <c r="W101" s="31">
        <v>15.5</v>
      </c>
      <c r="X101" s="31">
        <v>72.8</v>
      </c>
      <c r="Y101" s="31">
        <v>7.82</v>
      </c>
      <c r="Z101" s="31">
        <v>28.3</v>
      </c>
      <c r="AA101" s="31">
        <v>29.3</v>
      </c>
      <c r="AB101" s="31">
        <v>0.47899999999999998</v>
      </c>
      <c r="AC101" s="31">
        <v>104</v>
      </c>
      <c r="AD101" s="31">
        <v>57.6</v>
      </c>
      <c r="AE101" s="31">
        <v>62.3</v>
      </c>
      <c r="AF101" s="31">
        <v>0.442</v>
      </c>
      <c r="AG101" s="31">
        <v>1.47</v>
      </c>
      <c r="AH101" s="31">
        <v>2.92</v>
      </c>
    </row>
    <row r="102" spans="1:34" x14ac:dyDescent="0.25">
      <c r="A102" s="3" t="s">
        <v>602</v>
      </c>
      <c r="B102" s="3" t="s">
        <v>789</v>
      </c>
      <c r="C102" s="3">
        <v>2020</v>
      </c>
      <c r="D102" s="3" t="s">
        <v>122</v>
      </c>
      <c r="E102" s="3" t="s">
        <v>33</v>
      </c>
      <c r="F102" s="2">
        <v>3.4147849075237304</v>
      </c>
      <c r="G102" s="2">
        <v>-25.307053316118672</v>
      </c>
      <c r="H102" s="2">
        <v>1.2558042206924691</v>
      </c>
      <c r="I102" s="2">
        <v>6.5869893315403276</v>
      </c>
      <c r="J102" s="31">
        <v>244.59430722960283</v>
      </c>
      <c r="K102" s="31">
        <v>1.5768715171353913</v>
      </c>
      <c r="L102" s="31">
        <v>29.818425773698575</v>
      </c>
      <c r="M102" s="31">
        <v>7.895332102295618</v>
      </c>
      <c r="N102" s="31">
        <v>6.4773253430319553</v>
      </c>
      <c r="O102" s="31">
        <v>36.380583839585512</v>
      </c>
      <c r="P102" s="31">
        <v>3.3267247214448257</v>
      </c>
      <c r="Q102" s="31">
        <v>37.778793661914548</v>
      </c>
      <c r="R102" s="31">
        <v>94.149859774704012</v>
      </c>
      <c r="S102" s="31">
        <v>21.751785042559469</v>
      </c>
      <c r="T102" s="31">
        <v>84.702100864983464</v>
      </c>
      <c r="U102" s="31">
        <v>80.508088271358375</v>
      </c>
      <c r="V102" s="31">
        <v>6597.1246230540455</v>
      </c>
      <c r="W102" s="31">
        <v>11.016778898517321</v>
      </c>
      <c r="X102" s="31">
        <v>68.636152418987436</v>
      </c>
      <c r="Y102" s="31">
        <v>71.860072319478633</v>
      </c>
      <c r="Z102" s="31">
        <v>272.25465767939545</v>
      </c>
      <c r="AA102" s="31">
        <v>9.9683781101924929</v>
      </c>
      <c r="AB102" s="31">
        <v>2.8750571739999122</v>
      </c>
      <c r="AC102" s="31">
        <v>108.55777055770459</v>
      </c>
      <c r="AD102" s="31">
        <v>45.428019688857987</v>
      </c>
      <c r="AE102" s="31">
        <v>16.927888711832836</v>
      </c>
      <c r="AF102" s="31">
        <v>0.82579625204511053</v>
      </c>
      <c r="AG102" s="31">
        <v>0.33670117290827856</v>
      </c>
      <c r="AH102" s="31">
        <v>32.943406011023434</v>
      </c>
    </row>
    <row r="103" spans="1:34" x14ac:dyDescent="0.25">
      <c r="A103" s="3" t="s">
        <v>602</v>
      </c>
      <c r="B103" s="3" t="s">
        <v>790</v>
      </c>
      <c r="C103" s="3">
        <v>2020</v>
      </c>
      <c r="D103" s="3" t="s">
        <v>122</v>
      </c>
      <c r="E103" s="3" t="s">
        <v>33</v>
      </c>
      <c r="F103" s="2">
        <v>-0.99457734203292369</v>
      </c>
      <c r="G103" s="2">
        <v>-26.092391328434402</v>
      </c>
      <c r="H103" s="2">
        <v>2.4566869762743702</v>
      </c>
      <c r="I103" s="2">
        <v>9.9061605203765879</v>
      </c>
      <c r="J103" s="31">
        <v>69.734295645859916</v>
      </c>
      <c r="K103" s="31">
        <v>1.2457736253353935</v>
      </c>
      <c r="L103" s="31">
        <v>10.428314890097171</v>
      </c>
      <c r="M103" s="31">
        <v>5.8020622990782185</v>
      </c>
      <c r="N103" s="31">
        <v>4.9925122671784683</v>
      </c>
      <c r="O103" s="31">
        <v>30.319968078949511</v>
      </c>
      <c r="P103" s="31">
        <v>2.4065656683711349</v>
      </c>
      <c r="Q103" s="31">
        <v>19.760701576277768</v>
      </c>
      <c r="R103" s="31">
        <v>36.244140873678958</v>
      </c>
      <c r="S103" s="31">
        <v>12.386775914555425</v>
      </c>
      <c r="T103" s="31">
        <v>39.372468459484899</v>
      </c>
      <c r="U103" s="31">
        <v>16.331037986797377</v>
      </c>
      <c r="V103" s="31">
        <v>1003.4303560875762</v>
      </c>
      <c r="W103" s="31">
        <v>11.097203856703628</v>
      </c>
      <c r="X103" s="31">
        <v>59.52767303060719</v>
      </c>
      <c r="Y103" s="31">
        <v>4.2270877385967625</v>
      </c>
      <c r="Z103" s="31">
        <v>50.96219466039971</v>
      </c>
      <c r="AA103" s="31">
        <v>6.4758251536496969</v>
      </c>
      <c r="AB103" s="31">
        <v>0.75269209557763039</v>
      </c>
      <c r="AC103" s="31">
        <v>402.52683657373524</v>
      </c>
      <c r="AD103" s="31">
        <v>16.244975635371226</v>
      </c>
      <c r="AE103" s="31">
        <v>4.6149461960560192</v>
      </c>
      <c r="AF103" s="31">
        <v>0.36935739477009261</v>
      </c>
      <c r="AG103" s="31">
        <v>0.53823711365447047</v>
      </c>
      <c r="AH103" s="31">
        <v>7.1798827676397758</v>
      </c>
    </row>
    <row r="104" spans="1:34" x14ac:dyDescent="0.25">
      <c r="A104" s="3" t="s">
        <v>602</v>
      </c>
      <c r="B104" s="3" t="s">
        <v>791</v>
      </c>
      <c r="C104" s="3">
        <v>2020</v>
      </c>
      <c r="D104" s="3" t="s">
        <v>122</v>
      </c>
      <c r="E104" s="3" t="s">
        <v>33</v>
      </c>
      <c r="F104" s="2">
        <v>2.524226369103804</v>
      </c>
      <c r="G104" s="2">
        <v>-25.010635533779013</v>
      </c>
      <c r="H104" s="2">
        <v>1.1722538921815833</v>
      </c>
      <c r="I104" s="2">
        <v>6.9253756631830408</v>
      </c>
      <c r="J104" s="31">
        <v>245.46219568398999</v>
      </c>
      <c r="K104" s="31">
        <v>1.510187868036313</v>
      </c>
      <c r="L104" s="31">
        <v>16.01818454687854</v>
      </c>
      <c r="M104" s="31">
        <v>7.2448150746226254</v>
      </c>
      <c r="N104" s="31">
        <v>6.16859549971762</v>
      </c>
      <c r="O104" s="31">
        <v>36.354023455449997</v>
      </c>
      <c r="P104" s="31">
        <v>3.2598286554874805</v>
      </c>
      <c r="Q104" s="31">
        <v>25.347913345438524</v>
      </c>
      <c r="R104" s="31">
        <v>82.672389220335717</v>
      </c>
      <c r="S104" s="31">
        <v>16.801581421737737</v>
      </c>
      <c r="T104" s="31">
        <v>59.607490632157237</v>
      </c>
      <c r="U104" s="31">
        <v>49.944555699103532</v>
      </c>
      <c r="V104" s="31">
        <v>6630.9125804030373</v>
      </c>
      <c r="W104" s="31">
        <v>10.88505059622554</v>
      </c>
      <c r="X104" s="31">
        <v>63.322308504578167</v>
      </c>
      <c r="Y104" s="31">
        <v>51.575565863673567</v>
      </c>
      <c r="Z104" s="31">
        <v>166.41149983964524</v>
      </c>
      <c r="AA104" s="31">
        <v>7.3874302764416209</v>
      </c>
      <c r="AB104" s="31">
        <v>3.5296575367323038</v>
      </c>
      <c r="AC104" s="31">
        <v>99.410429601059363</v>
      </c>
      <c r="AD104" s="31">
        <v>41.777205816031241</v>
      </c>
      <c r="AE104" s="31">
        <v>10.059307517779953</v>
      </c>
      <c r="AF104" s="31">
        <v>0.88548266170457723</v>
      </c>
      <c r="AG104" s="31">
        <v>0.29613140143072897</v>
      </c>
      <c r="AH104" s="31">
        <v>15.31888363385897</v>
      </c>
    </row>
    <row r="105" spans="1:34" x14ac:dyDescent="0.25">
      <c r="A105" s="3" t="s">
        <v>602</v>
      </c>
      <c r="B105" s="3" t="s">
        <v>792</v>
      </c>
      <c r="C105" s="3">
        <v>2020</v>
      </c>
      <c r="D105" s="3" t="s">
        <v>122</v>
      </c>
      <c r="E105" s="3" t="s">
        <v>33</v>
      </c>
      <c r="F105" s="2">
        <v>0.25816148078345452</v>
      </c>
      <c r="G105" s="2">
        <v>-25.959647760643691</v>
      </c>
      <c r="H105" s="2">
        <v>3.1645033844662116</v>
      </c>
      <c r="I105" s="2">
        <v>3.9589679916276421</v>
      </c>
      <c r="J105" s="31">
        <v>90.471615480940159</v>
      </c>
      <c r="K105" s="31">
        <v>1.550838002871294</v>
      </c>
      <c r="L105" s="31">
        <v>53.531420595969287</v>
      </c>
      <c r="M105" s="31">
        <v>6.0672706380488695</v>
      </c>
      <c r="N105" s="31">
        <v>6.0581542046349801</v>
      </c>
      <c r="O105" s="31">
        <v>35.330187730540963</v>
      </c>
      <c r="P105" s="31">
        <v>3.3190420738224899</v>
      </c>
      <c r="Q105" s="31">
        <v>80.026603310200073</v>
      </c>
      <c r="R105" s="31">
        <v>138.4958251126844</v>
      </c>
      <c r="S105" s="31">
        <v>19.589023150879743</v>
      </c>
      <c r="T105" s="31">
        <v>59.678160199934176</v>
      </c>
      <c r="U105" s="31">
        <v>59.378220519587572</v>
      </c>
      <c r="V105" s="31">
        <v>6929.6436850488171</v>
      </c>
      <c r="W105" s="31">
        <v>18.307556677684577</v>
      </c>
      <c r="X105" s="31">
        <v>62.060275022376594</v>
      </c>
      <c r="Y105" s="31">
        <v>13.134509970303343</v>
      </c>
      <c r="Z105" s="31">
        <v>169.7549403277373</v>
      </c>
      <c r="AA105" s="31">
        <v>14.076455950389919</v>
      </c>
      <c r="AB105" s="31">
        <v>2.4894039165196484</v>
      </c>
      <c r="AC105" s="31">
        <v>462.03862145257801</v>
      </c>
      <c r="AD105" s="31">
        <v>5.4128838318696548</v>
      </c>
      <c r="AE105" s="31">
        <v>17.710623363554028</v>
      </c>
      <c r="AF105" s="31">
        <v>0.56254953047840595</v>
      </c>
      <c r="AG105" s="31">
        <v>0.19473889501155764</v>
      </c>
      <c r="AH105" s="31">
        <v>5</v>
      </c>
    </row>
    <row r="106" spans="1:34" x14ac:dyDescent="0.25">
      <c r="A106" s="3" t="s">
        <v>602</v>
      </c>
      <c r="B106" s="3" t="s">
        <v>793</v>
      </c>
      <c r="C106" s="3">
        <v>2020</v>
      </c>
      <c r="D106" s="3" t="s">
        <v>122</v>
      </c>
      <c r="E106" s="3" t="s">
        <v>33</v>
      </c>
      <c r="F106" s="2">
        <v>3.5010974146848426</v>
      </c>
      <c r="G106" s="2">
        <v>-25.511448698329662</v>
      </c>
      <c r="H106" s="2">
        <v>2.3399396016799248</v>
      </c>
      <c r="I106" s="2">
        <v>3.9083697356542006</v>
      </c>
      <c r="J106" s="31">
        <v>216.15475160506432</v>
      </c>
      <c r="K106" s="31">
        <v>1.834355135557862</v>
      </c>
      <c r="L106" s="31">
        <v>23.446642617428463</v>
      </c>
      <c r="M106" s="31">
        <v>8.9068034793023596</v>
      </c>
      <c r="N106" s="31">
        <v>8.6631752049434603</v>
      </c>
      <c r="O106" s="31">
        <v>43.777071589115295</v>
      </c>
      <c r="P106" s="31">
        <v>4.1456859293260093</v>
      </c>
      <c r="Q106" s="31">
        <v>20.553748865661806</v>
      </c>
      <c r="R106" s="31">
        <v>88.74463559725217</v>
      </c>
      <c r="S106" s="31">
        <v>26.200092519788654</v>
      </c>
      <c r="T106" s="31">
        <v>66.134440911118688</v>
      </c>
      <c r="U106" s="31">
        <v>84.546054305104064</v>
      </c>
      <c r="V106" s="31">
        <v>8556.0395494430923</v>
      </c>
      <c r="W106" s="31">
        <v>15.403578407167235</v>
      </c>
      <c r="X106" s="31">
        <v>74.068587298405149</v>
      </c>
      <c r="Y106" s="31">
        <v>63.140298063031572</v>
      </c>
      <c r="Z106" s="31">
        <v>264.0328842016055</v>
      </c>
      <c r="AA106" s="31">
        <v>10.046053485534856</v>
      </c>
      <c r="AB106" s="31">
        <v>3.6433809919739368</v>
      </c>
      <c r="AC106" s="31">
        <v>246.46752100436143</v>
      </c>
      <c r="AD106" s="31">
        <v>35.458457844887818</v>
      </c>
      <c r="AE106" s="31">
        <v>18.347702201511471</v>
      </c>
      <c r="AF106" s="31">
        <v>1.215087381561504</v>
      </c>
      <c r="AG106" s="31">
        <v>1.0869418690124377</v>
      </c>
      <c r="AH106" s="31">
        <v>5</v>
      </c>
    </row>
    <row r="107" spans="1:34" x14ac:dyDescent="0.25">
      <c r="A107" s="3" t="s">
        <v>602</v>
      </c>
      <c r="B107" s="3" t="s">
        <v>794</v>
      </c>
      <c r="C107" s="3">
        <v>2020</v>
      </c>
      <c r="D107" s="3" t="s">
        <v>122</v>
      </c>
      <c r="E107" s="3" t="s">
        <v>33</v>
      </c>
      <c r="F107" s="2">
        <v>1.161232547625815</v>
      </c>
      <c r="G107" s="2">
        <v>-25.591424632451119</v>
      </c>
      <c r="H107" s="2">
        <v>1.7501245853092737</v>
      </c>
      <c r="I107" s="2">
        <v>5.611252475009306</v>
      </c>
      <c r="J107" s="31">
        <v>222.4129068965932</v>
      </c>
      <c r="K107" s="31">
        <v>1.7435728450037025</v>
      </c>
      <c r="L107" s="31">
        <v>112.5758749244159</v>
      </c>
      <c r="M107" s="31">
        <v>6.5887926448079668</v>
      </c>
      <c r="N107" s="31">
        <v>5.2866660515158728</v>
      </c>
      <c r="O107" s="31">
        <v>34.89576642221666</v>
      </c>
      <c r="P107" s="31">
        <v>2.4085989682873858</v>
      </c>
      <c r="Q107" s="31">
        <v>144.48843180165355</v>
      </c>
      <c r="R107" s="31">
        <v>249.80675751134063</v>
      </c>
      <c r="S107" s="31">
        <v>16.71681599281774</v>
      </c>
      <c r="T107" s="31">
        <v>109.8216246907853</v>
      </c>
      <c r="U107" s="31">
        <v>100.84708710327929</v>
      </c>
      <c r="V107" s="31">
        <v>6252.8582033612192</v>
      </c>
      <c r="W107" s="31">
        <v>9.5012706811148231</v>
      </c>
      <c r="X107" s="31">
        <v>55.342520180619516</v>
      </c>
      <c r="Y107" s="31">
        <v>102.89047272490428</v>
      </c>
      <c r="Z107" s="31">
        <v>256.18060803140179</v>
      </c>
      <c r="AA107" s="31">
        <v>8.5246620247803975</v>
      </c>
      <c r="AB107" s="31">
        <v>2.1860314873411801</v>
      </c>
      <c r="AC107" s="31">
        <v>118.40667590354542</v>
      </c>
      <c r="AD107" s="31">
        <v>45.246657214004699</v>
      </c>
      <c r="AE107" s="31">
        <v>17.819535525462083</v>
      </c>
      <c r="AF107" s="31">
        <v>1.1538865110090568</v>
      </c>
      <c r="AG107" s="31">
        <v>0.30913247693384727</v>
      </c>
      <c r="AH107" s="31">
        <v>5</v>
      </c>
    </row>
    <row r="108" spans="1:34" x14ac:dyDescent="0.25">
      <c r="A108" s="3" t="s">
        <v>602</v>
      </c>
      <c r="B108" s="3" t="s">
        <v>795</v>
      </c>
      <c r="C108" s="3">
        <v>2020</v>
      </c>
      <c r="D108" s="3" t="s">
        <v>122</v>
      </c>
      <c r="E108" s="3" t="s">
        <v>33</v>
      </c>
      <c r="F108" s="2">
        <v>-0.87563089825158136</v>
      </c>
      <c r="G108" s="2">
        <v>-27.032419831254995</v>
      </c>
      <c r="H108" s="2">
        <v>4.3870822337316007</v>
      </c>
      <c r="I108" s="2">
        <v>2.6952596439815806</v>
      </c>
      <c r="J108" s="31">
        <v>84.902847284990401</v>
      </c>
      <c r="K108" s="31">
        <v>1.850987805320701</v>
      </c>
      <c r="L108" s="31">
        <v>31.672624184836</v>
      </c>
      <c r="M108" s="31">
        <v>5.9889219507441611</v>
      </c>
      <c r="N108" s="31">
        <v>5.630310212313991</v>
      </c>
      <c r="O108" s="31">
        <v>32.982275994289587</v>
      </c>
      <c r="P108" s="31">
        <v>1.8788761415326027</v>
      </c>
      <c r="Q108" s="31">
        <v>34.08494456181387</v>
      </c>
      <c r="R108" s="31">
        <v>73.399774173051227</v>
      </c>
      <c r="S108" s="31">
        <v>16.631548327125952</v>
      </c>
      <c r="T108" s="31">
        <v>62.784277271075347</v>
      </c>
      <c r="U108" s="31">
        <v>35.409929779253524</v>
      </c>
      <c r="V108" s="31">
        <v>2546.6373126886215</v>
      </c>
      <c r="W108" s="31">
        <v>16.466596333309454</v>
      </c>
      <c r="X108" s="31">
        <v>64.965011573528898</v>
      </c>
      <c r="Y108" s="31">
        <v>6.8626843812355345</v>
      </c>
      <c r="Z108" s="31">
        <v>101.38256683134273</v>
      </c>
      <c r="AA108" s="31">
        <v>15.585979532367208</v>
      </c>
      <c r="AB108" s="31">
        <v>0.59734544141702361</v>
      </c>
      <c r="AC108" s="31">
        <v>536.96562562383531</v>
      </c>
      <c r="AD108" s="31">
        <v>45.926987764743764</v>
      </c>
      <c r="AE108" s="31">
        <v>42.337711627937395</v>
      </c>
      <c r="AF108" s="31">
        <v>0.54133385708908732</v>
      </c>
      <c r="AG108" s="31">
        <v>0.15</v>
      </c>
      <c r="AH108" s="31">
        <v>5</v>
      </c>
    </row>
    <row r="109" spans="1:34" x14ac:dyDescent="0.25">
      <c r="A109" s="3" t="s">
        <v>602</v>
      </c>
      <c r="B109" s="3" t="s">
        <v>796</v>
      </c>
      <c r="C109" s="3">
        <v>2020</v>
      </c>
      <c r="D109" s="3" t="s">
        <v>122</v>
      </c>
      <c r="E109" s="3" t="s">
        <v>33</v>
      </c>
      <c r="F109" s="2">
        <v>1.5854826655723535</v>
      </c>
      <c r="G109" s="2">
        <v>-25.694352562966799</v>
      </c>
      <c r="H109" s="2">
        <v>1.6818389421939053</v>
      </c>
      <c r="I109" s="2">
        <v>5.9302168370867863</v>
      </c>
      <c r="J109" s="31">
        <v>229.84099760616851</v>
      </c>
      <c r="K109" s="31">
        <v>1.5842633614781201</v>
      </c>
      <c r="L109" s="31">
        <v>63.058968225273901</v>
      </c>
      <c r="M109" s="31">
        <v>6.2344081107075029</v>
      </c>
      <c r="N109" s="31">
        <v>5.9728780317387189</v>
      </c>
      <c r="O109" s="31">
        <v>30.056645072113014</v>
      </c>
      <c r="P109" s="31">
        <v>2.55530922982713</v>
      </c>
      <c r="Q109" s="31">
        <v>92.322315225286943</v>
      </c>
      <c r="R109" s="31">
        <v>301.88885223792062</v>
      </c>
      <c r="S109" s="31">
        <v>16.967283124058493</v>
      </c>
      <c r="T109" s="31">
        <v>85.666626940450612</v>
      </c>
      <c r="U109" s="31">
        <v>72.272363695219283</v>
      </c>
      <c r="V109" s="31">
        <v>6142.7100566833269</v>
      </c>
      <c r="W109" s="31">
        <v>12.751666074578933</v>
      </c>
      <c r="X109" s="31">
        <v>57.709084603941136</v>
      </c>
      <c r="Y109" s="31">
        <v>78.405891030449297</v>
      </c>
      <c r="Z109" s="31">
        <v>196.66272132212512</v>
      </c>
      <c r="AA109" s="31">
        <v>7.3935989649813632</v>
      </c>
      <c r="AB109" s="31">
        <v>2.2319737501683004</v>
      </c>
      <c r="AC109" s="31">
        <v>310.88727799406263</v>
      </c>
      <c r="AD109" s="31">
        <v>32.727518128239055</v>
      </c>
      <c r="AE109" s="31">
        <v>13.755140395702115</v>
      </c>
      <c r="AF109" s="31">
        <v>0.85120856411493839</v>
      </c>
      <c r="AG109" s="31">
        <v>0.80234716833639153</v>
      </c>
      <c r="AH109" s="31">
        <v>24.399429181595583</v>
      </c>
    </row>
    <row r="110" spans="1:34" x14ac:dyDescent="0.25">
      <c r="A110" s="3" t="s">
        <v>602</v>
      </c>
      <c r="B110" s="3" t="s">
        <v>797</v>
      </c>
      <c r="C110" s="3">
        <v>2020</v>
      </c>
      <c r="D110" s="3" t="s">
        <v>122</v>
      </c>
      <c r="E110" s="3" t="s">
        <v>33</v>
      </c>
      <c r="F110" s="2">
        <v>-2.1359475132878045</v>
      </c>
      <c r="G110" s="2">
        <v>-27.642782698524581</v>
      </c>
      <c r="H110" s="2">
        <v>8.3191588442243951</v>
      </c>
      <c r="I110" s="2">
        <v>5.3056508715885622</v>
      </c>
      <c r="J110" s="31">
        <v>56.448040155231162</v>
      </c>
      <c r="K110" s="31">
        <v>1.7964641181102412</v>
      </c>
      <c r="L110" s="31">
        <v>12.40993987716393</v>
      </c>
      <c r="M110" s="31">
        <v>5.1980141483087809</v>
      </c>
      <c r="N110" s="31">
        <v>4.6354655941712091</v>
      </c>
      <c r="O110" s="31">
        <v>31.478613534100234</v>
      </c>
      <c r="P110" s="31">
        <v>1.9512840002267742</v>
      </c>
      <c r="Q110" s="31">
        <v>5.5136240850850768</v>
      </c>
      <c r="R110" s="31">
        <v>34.272913401795307</v>
      </c>
      <c r="S110" s="31">
        <v>16.316008732897608</v>
      </c>
      <c r="T110" s="31">
        <v>39.401557789512509</v>
      </c>
      <c r="U110" s="31">
        <v>38.968058942994126</v>
      </c>
      <c r="V110" s="31">
        <v>2609.5866462438912</v>
      </c>
      <c r="W110" s="31">
        <v>13.110659048938928</v>
      </c>
      <c r="X110" s="31">
        <v>45.393849151414109</v>
      </c>
      <c r="Y110" s="31">
        <v>6.1180387370099654</v>
      </c>
      <c r="Z110" s="31">
        <v>84.469466325888874</v>
      </c>
      <c r="AA110" s="31">
        <v>8.8562439445488064</v>
      </c>
      <c r="AB110" s="31">
        <v>1.3697886982564149</v>
      </c>
      <c r="AC110" s="31">
        <v>604.60584028815856</v>
      </c>
      <c r="AD110" s="31">
        <v>25.722155322341838</v>
      </c>
      <c r="AE110" s="31">
        <v>8.3458616210681065</v>
      </c>
      <c r="AF110" s="31">
        <v>0.47106283524775988</v>
      </c>
      <c r="AG110" s="31">
        <v>0.50882271684174574</v>
      </c>
      <c r="AH110" s="31">
        <v>5</v>
      </c>
    </row>
    <row r="111" spans="1:34" x14ac:dyDescent="0.25">
      <c r="A111" s="3" t="s">
        <v>602</v>
      </c>
      <c r="B111" s="3" t="s">
        <v>798</v>
      </c>
      <c r="C111" s="3">
        <v>2020</v>
      </c>
      <c r="D111" s="3" t="s">
        <v>122</v>
      </c>
      <c r="E111" s="3" t="s">
        <v>33</v>
      </c>
      <c r="F111" s="2">
        <v>-1.2229797021414666</v>
      </c>
      <c r="G111" s="2">
        <v>-27.971401426044533</v>
      </c>
      <c r="H111" s="2">
        <v>7.2337792021646798</v>
      </c>
      <c r="I111" s="2">
        <v>5.2166248664398855</v>
      </c>
      <c r="J111" s="31">
        <v>53.096851006601099</v>
      </c>
      <c r="K111" s="31">
        <v>1.8982007851013523</v>
      </c>
      <c r="L111" s="31">
        <v>10.431572734940955</v>
      </c>
      <c r="M111" s="31">
        <v>6.4409499154818555</v>
      </c>
      <c r="N111" s="31">
        <v>6.6838878191944531</v>
      </c>
      <c r="O111" s="31">
        <v>36.781644718580949</v>
      </c>
      <c r="P111" s="31">
        <v>2.6596217954055965</v>
      </c>
      <c r="Q111" s="31">
        <v>5.1976539622949831</v>
      </c>
      <c r="R111" s="31">
        <v>62.681404988140606</v>
      </c>
      <c r="S111" s="31">
        <v>16.357246545293552</v>
      </c>
      <c r="T111" s="31">
        <v>42.262781065363853</v>
      </c>
      <c r="U111" s="31">
        <v>36.95459134176145</v>
      </c>
      <c r="V111" s="31">
        <v>1320.5145230572448</v>
      </c>
      <c r="W111" s="31">
        <v>12.410111213038299</v>
      </c>
      <c r="X111" s="31">
        <v>51.37523234970471</v>
      </c>
      <c r="Y111" s="31">
        <v>4.8399941846826353</v>
      </c>
      <c r="Z111" s="31">
        <v>56.82359152555015</v>
      </c>
      <c r="AA111" s="31">
        <v>13.395150407836004</v>
      </c>
      <c r="AB111" s="31">
        <v>1.6526097552581085</v>
      </c>
      <c r="AC111" s="31">
        <v>586.03541110595222</v>
      </c>
      <c r="AD111" s="31">
        <v>53.975853063291275</v>
      </c>
      <c r="AE111" s="31">
        <v>5.1550839444886734</v>
      </c>
      <c r="AF111" s="31">
        <v>0.62044049040778881</v>
      </c>
      <c r="AG111" s="31">
        <v>0.12573652630259977</v>
      </c>
      <c r="AH111" s="31">
        <v>5</v>
      </c>
    </row>
    <row r="112" spans="1:34" x14ac:dyDescent="0.25">
      <c r="A112" s="3" t="s">
        <v>602</v>
      </c>
      <c r="B112" s="3" t="s">
        <v>799</v>
      </c>
      <c r="C112" s="3">
        <v>2020</v>
      </c>
      <c r="D112" s="3" t="s">
        <v>122</v>
      </c>
      <c r="E112" s="3" t="s">
        <v>33</v>
      </c>
      <c r="F112" s="2">
        <v>0.30090606408488557</v>
      </c>
      <c r="G112" s="2">
        <v>-26.116978701940063</v>
      </c>
      <c r="H112" s="2">
        <v>1.8038925207830683</v>
      </c>
      <c r="I112" s="2">
        <v>5.8108036743844584</v>
      </c>
      <c r="J112" s="31">
        <v>237.86569963342313</v>
      </c>
      <c r="K112" s="31">
        <v>1.6576420594985748</v>
      </c>
      <c r="L112" s="31">
        <v>42.530172695476232</v>
      </c>
      <c r="M112" s="31">
        <v>6.8364756465345309</v>
      </c>
      <c r="N112" s="31">
        <v>5.2638460676711487</v>
      </c>
      <c r="O112" s="31">
        <v>38.842542566087978</v>
      </c>
      <c r="P112" s="31">
        <v>2.733893073374404</v>
      </c>
      <c r="Q112" s="31">
        <v>49.546375692040897</v>
      </c>
      <c r="R112" s="31">
        <v>86.411037335319804</v>
      </c>
      <c r="S112" s="31">
        <v>17.126534406668448</v>
      </c>
      <c r="T112" s="31">
        <v>70.437897115427617</v>
      </c>
      <c r="U112" s="31">
        <v>45.156001815269349</v>
      </c>
      <c r="V112" s="31">
        <v>5601.8351975695687</v>
      </c>
      <c r="W112" s="31">
        <v>12.170149180957802</v>
      </c>
      <c r="X112" s="31">
        <v>62.276359205415531</v>
      </c>
      <c r="Y112" s="31">
        <v>80.276438360971426</v>
      </c>
      <c r="Z112" s="31">
        <v>125.75480293912662</v>
      </c>
      <c r="AA112" s="31">
        <v>7.6972981351582002</v>
      </c>
      <c r="AB112" s="31">
        <v>2.8360781459025994</v>
      </c>
      <c r="AC112" s="31">
        <v>54.592383853878694</v>
      </c>
      <c r="AD112" s="31">
        <v>21.73190708783989</v>
      </c>
      <c r="AE112" s="31">
        <v>12.619592956733037</v>
      </c>
      <c r="AF112" s="31">
        <v>0.76056134541178533</v>
      </c>
      <c r="AG112" s="31">
        <v>0.1952853616669161</v>
      </c>
      <c r="AH112" s="31">
        <v>5</v>
      </c>
    </row>
    <row r="113" spans="1:34" x14ac:dyDescent="0.25">
      <c r="A113" s="3" t="s">
        <v>602</v>
      </c>
      <c r="B113" s="3" t="s">
        <v>800</v>
      </c>
      <c r="C113" s="3">
        <v>2020</v>
      </c>
      <c r="D113" s="3" t="s">
        <v>122</v>
      </c>
      <c r="E113" s="3" t="s">
        <v>33</v>
      </c>
      <c r="F113" s="2">
        <v>-1.2895895443666692</v>
      </c>
      <c r="G113" s="2">
        <v>-26.949812354348541</v>
      </c>
      <c r="H113" s="2">
        <v>3.5403656585004071</v>
      </c>
      <c r="I113" s="2">
        <v>2.7217389302712149</v>
      </c>
      <c r="J113" s="31">
        <v>73.655037766209205</v>
      </c>
      <c r="K113" s="31">
        <v>1.9038940147545107</v>
      </c>
      <c r="L113" s="31">
        <v>38.396995765040359</v>
      </c>
      <c r="M113" s="31">
        <v>6.9597008465267205</v>
      </c>
      <c r="N113" s="31">
        <v>6.1539767056613837</v>
      </c>
      <c r="O113" s="31">
        <v>38.972786575858258</v>
      </c>
      <c r="P113" s="31">
        <v>2.5039291808950357</v>
      </c>
      <c r="Q113" s="31">
        <v>42.416765764426486</v>
      </c>
      <c r="R113" s="31">
        <v>66.301703398106895</v>
      </c>
      <c r="S113" s="31">
        <v>16.84522889145434</v>
      </c>
      <c r="T113" s="31">
        <v>59.813954778242348</v>
      </c>
      <c r="U113" s="31">
        <v>30.473487303017709</v>
      </c>
      <c r="V113" s="31">
        <v>1247.3828011338228</v>
      </c>
      <c r="W113" s="31">
        <v>14.318525239537911</v>
      </c>
      <c r="X113" s="31">
        <v>57.672853682030137</v>
      </c>
      <c r="Y113" s="31">
        <v>8.0989312433271685</v>
      </c>
      <c r="Z113" s="31">
        <v>127.20459683355348</v>
      </c>
      <c r="AA113" s="31">
        <v>4.8670908802098101</v>
      </c>
      <c r="AB113" s="31">
        <v>0.64595040712903817</v>
      </c>
      <c r="AC113" s="31">
        <v>679.99295652010574</v>
      </c>
      <c r="AD113" s="31">
        <v>39.115014453242793</v>
      </c>
      <c r="AE113" s="31">
        <v>5.9387768352942087</v>
      </c>
      <c r="AF113" s="31">
        <v>0.57154965763003063</v>
      </c>
      <c r="AG113" s="31">
        <v>0.15</v>
      </c>
      <c r="AH113" s="31">
        <v>5</v>
      </c>
    </row>
    <row r="114" spans="1:34" x14ac:dyDescent="0.25">
      <c r="A114" s="3" t="s">
        <v>602</v>
      </c>
      <c r="B114" s="3" t="s">
        <v>801</v>
      </c>
      <c r="C114" s="3">
        <v>2020</v>
      </c>
      <c r="D114" s="3" t="s">
        <v>122</v>
      </c>
      <c r="E114" s="3" t="s">
        <v>33</v>
      </c>
      <c r="F114" s="2">
        <v>-3.1618016689378741</v>
      </c>
      <c r="G114" s="2">
        <v>-25.97395941014625</v>
      </c>
      <c r="H114" s="2">
        <v>5.3737502202954177</v>
      </c>
      <c r="I114" s="2">
        <v>4.3403348716464807</v>
      </c>
      <c r="J114" s="31">
        <v>43.306743458758085</v>
      </c>
      <c r="K114" s="31">
        <v>1.656631650543221</v>
      </c>
      <c r="L114" s="31">
        <v>83.711198720556666</v>
      </c>
      <c r="M114" s="31">
        <v>6.4636721014763774</v>
      </c>
      <c r="N114" s="31">
        <v>4.6322668986192435</v>
      </c>
      <c r="O114" s="31">
        <v>36.076400082766021</v>
      </c>
      <c r="P114" s="31">
        <v>1.3776663963630458</v>
      </c>
      <c r="Q114" s="31">
        <v>99.432314465808503</v>
      </c>
      <c r="R114" s="31">
        <v>122.96399150969886</v>
      </c>
      <c r="S114" s="31">
        <v>12.918542655855436</v>
      </c>
      <c r="T114" s="31">
        <v>84.919567550140385</v>
      </c>
      <c r="U114" s="31">
        <v>31.237541829202186</v>
      </c>
      <c r="V114" s="31">
        <v>763.14997373572839</v>
      </c>
      <c r="W114" s="31">
        <v>11.419001764784136</v>
      </c>
      <c r="X114" s="31">
        <v>62.898364027941092</v>
      </c>
      <c r="Y114" s="31">
        <v>18.492388384797682</v>
      </c>
      <c r="Z114" s="31">
        <v>83.251212056904194</v>
      </c>
      <c r="AA114" s="31">
        <v>2.2464511369870235</v>
      </c>
      <c r="AB114" s="31">
        <v>0.32006582659204946</v>
      </c>
      <c r="AC114" s="31">
        <v>742.51304013994707</v>
      </c>
      <c r="AD114" s="31">
        <v>57.052906824243834</v>
      </c>
      <c r="AE114" s="31">
        <v>8.5178515008607238</v>
      </c>
      <c r="AF114" s="31">
        <v>0.52956057001109613</v>
      </c>
      <c r="AG114" s="31">
        <v>0.14305983236940889</v>
      </c>
      <c r="AH114" s="31">
        <v>5</v>
      </c>
    </row>
    <row r="115" spans="1:34" x14ac:dyDescent="0.25">
      <c r="A115" s="3" t="s">
        <v>602</v>
      </c>
      <c r="B115" s="3" t="s">
        <v>802</v>
      </c>
      <c r="C115" s="3">
        <v>2020</v>
      </c>
      <c r="D115" s="3" t="s">
        <v>122</v>
      </c>
      <c r="E115" s="3" t="s">
        <v>33</v>
      </c>
      <c r="F115" s="2">
        <v>-0.99737256852021383</v>
      </c>
      <c r="G115" s="2">
        <v>-27.504605125874196</v>
      </c>
      <c r="H115" s="2">
        <v>10.315217800699033</v>
      </c>
      <c r="I115" s="2">
        <v>5.8769366373924292</v>
      </c>
      <c r="J115" s="31">
        <v>88.966971410178118</v>
      </c>
      <c r="K115" s="31">
        <v>2.1901109105947656</v>
      </c>
      <c r="L115" s="31">
        <v>28.537765182676715</v>
      </c>
      <c r="M115" s="31">
        <v>9.1195121177683713</v>
      </c>
      <c r="N115" s="31">
        <v>7.1048685507947997</v>
      </c>
      <c r="O115" s="31">
        <v>35.186585618600809</v>
      </c>
      <c r="P115" s="31">
        <v>2.5017342496031292</v>
      </c>
      <c r="Q115" s="31">
        <v>36.652169837823095</v>
      </c>
      <c r="R115" s="31">
        <v>98.079489676740707</v>
      </c>
      <c r="S115" s="31">
        <v>21.74490708906044</v>
      </c>
      <c r="T115" s="31">
        <v>62.024656726097582</v>
      </c>
      <c r="U115" s="31">
        <v>41.745375363248989</v>
      </c>
      <c r="V115" s="31">
        <v>4409.4518273760086</v>
      </c>
      <c r="W115" s="31">
        <v>16.710679391765968</v>
      </c>
      <c r="X115" s="31">
        <v>65.492281535487237</v>
      </c>
      <c r="Y115" s="31">
        <v>11.02012391695534</v>
      </c>
      <c r="Z115" s="31">
        <v>92.960456629434546</v>
      </c>
      <c r="AA115" s="31">
        <v>13.71753998364675</v>
      </c>
      <c r="AB115" s="31">
        <v>0.93144622509725283</v>
      </c>
      <c r="AC115" s="31">
        <v>654.78270467664925</v>
      </c>
      <c r="AD115" s="31">
        <v>26.864506804425002</v>
      </c>
      <c r="AE115" s="31">
        <v>14.922733991261774</v>
      </c>
      <c r="AF115" s="31">
        <v>0.38099245267929738</v>
      </c>
      <c r="AG115" s="31">
        <v>2.2908763662380238</v>
      </c>
      <c r="AH115" s="31">
        <v>18.839098137406051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11"/>
  <sheetViews>
    <sheetView topLeftCell="A88" workbookViewId="0">
      <selection activeCell="I17" sqref="I17"/>
    </sheetView>
  </sheetViews>
  <sheetFormatPr defaultRowHeight="13.2" x14ac:dyDescent="0.25"/>
  <cols>
    <col min="1" max="1" width="16.5546875" style="3" customWidth="1"/>
    <col min="2" max="2" width="13.88671875" style="3" customWidth="1"/>
    <col min="3" max="3" width="15.88671875" style="3" customWidth="1"/>
    <col min="4" max="4" width="13.88671875" style="3" customWidth="1"/>
    <col min="5" max="5" width="13.44140625" style="3" customWidth="1"/>
    <col min="6" max="6" width="9.21875" bestFit="1" customWidth="1"/>
    <col min="7" max="7" width="10.21875" bestFit="1" customWidth="1"/>
    <col min="8" max="9" width="9.21875" bestFit="1" customWidth="1"/>
    <col min="10" max="10" width="9.5546875" bestFit="1" customWidth="1"/>
    <col min="11" max="21" width="9" bestFit="1" customWidth="1"/>
    <col min="22" max="22" width="10.5546875" bestFit="1" customWidth="1"/>
    <col min="23" max="25" width="9" bestFit="1" customWidth="1"/>
    <col min="26" max="26" width="9.5546875" bestFit="1" customWidth="1"/>
    <col min="27" max="28" width="9" bestFit="1" customWidth="1"/>
    <col min="29" max="29" width="9.5546875" bestFit="1" customWidth="1"/>
    <col min="30" max="34" width="9" bestFit="1" customWidth="1"/>
  </cols>
  <sheetData>
    <row r="1" spans="1:34" s="24" customFormat="1" ht="15.6" x14ac:dyDescent="0.25">
      <c r="A1" s="22" t="s">
        <v>589</v>
      </c>
      <c r="B1" s="22" t="s">
        <v>591</v>
      </c>
      <c r="C1" s="22" t="s">
        <v>590</v>
      </c>
      <c r="D1" s="22" t="s">
        <v>592</v>
      </c>
      <c r="E1" s="22" t="s">
        <v>593</v>
      </c>
      <c r="F1" s="23" t="s">
        <v>605</v>
      </c>
      <c r="G1" s="23" t="s">
        <v>606</v>
      </c>
      <c r="H1" s="23" t="s">
        <v>607</v>
      </c>
      <c r="I1" s="23" t="s">
        <v>608</v>
      </c>
      <c r="J1" s="23" t="s">
        <v>0</v>
      </c>
      <c r="K1" s="23" t="s">
        <v>1</v>
      </c>
      <c r="L1" s="23" t="s">
        <v>2</v>
      </c>
      <c r="M1" s="23" t="s">
        <v>3</v>
      </c>
      <c r="N1" s="23" t="s">
        <v>4</v>
      </c>
      <c r="O1" s="23" t="s">
        <v>5</v>
      </c>
      <c r="P1" s="23" t="s">
        <v>6</v>
      </c>
      <c r="Q1" s="23" t="s">
        <v>7</v>
      </c>
      <c r="R1" s="23" t="s">
        <v>8</v>
      </c>
      <c r="S1" s="23" t="s">
        <v>9</v>
      </c>
      <c r="T1" s="23" t="s">
        <v>10</v>
      </c>
      <c r="U1" s="23" t="s">
        <v>11</v>
      </c>
      <c r="V1" s="23" t="s">
        <v>12</v>
      </c>
      <c r="W1" s="23" t="s">
        <v>13</v>
      </c>
      <c r="X1" s="23" t="s">
        <v>14</v>
      </c>
      <c r="Y1" s="23" t="s">
        <v>15</v>
      </c>
      <c r="Z1" s="23" t="s">
        <v>16</v>
      </c>
      <c r="AA1" s="23" t="s">
        <v>17</v>
      </c>
      <c r="AB1" s="23" t="s">
        <v>18</v>
      </c>
      <c r="AC1" s="23" t="s">
        <v>19</v>
      </c>
      <c r="AD1" s="23" t="s">
        <v>20</v>
      </c>
      <c r="AE1" s="23" t="s">
        <v>21</v>
      </c>
      <c r="AF1" s="23" t="s">
        <v>22</v>
      </c>
      <c r="AG1" s="23" t="s">
        <v>23</v>
      </c>
      <c r="AH1" s="23" t="s">
        <v>24</v>
      </c>
    </row>
    <row r="2" spans="1:34" x14ac:dyDescent="0.25">
      <c r="A2" s="3" t="s">
        <v>598</v>
      </c>
      <c r="B2" s="11"/>
      <c r="C2" s="11">
        <v>2018</v>
      </c>
      <c r="D2" s="11"/>
      <c r="E2" s="11"/>
      <c r="F2" s="12"/>
      <c r="G2" s="12"/>
      <c r="H2" s="12"/>
      <c r="I2" s="12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x14ac:dyDescent="0.25">
      <c r="A3" s="3" t="s">
        <v>27</v>
      </c>
      <c r="B3" s="11"/>
      <c r="C3" s="11">
        <v>2018</v>
      </c>
      <c r="D3" s="11"/>
      <c r="E3" s="11"/>
      <c r="F3" s="12"/>
      <c r="G3" s="12"/>
      <c r="H3" s="12"/>
      <c r="I3" s="12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</row>
    <row r="4" spans="1:34" s="4" customFormat="1" x14ac:dyDescent="0.25">
      <c r="A4" s="6" t="s">
        <v>599</v>
      </c>
      <c r="B4" s="21"/>
      <c r="C4" s="21">
        <v>2018</v>
      </c>
      <c r="D4" s="21"/>
      <c r="E4" s="21"/>
      <c r="F4" s="17"/>
      <c r="G4" s="17"/>
      <c r="H4" s="17"/>
      <c r="I4" s="17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spans="1:34" x14ac:dyDescent="0.25">
      <c r="A5" s="3" t="s">
        <v>598</v>
      </c>
      <c r="B5" s="11"/>
      <c r="C5" s="11">
        <v>2019</v>
      </c>
      <c r="D5" s="11"/>
      <c r="E5" s="11"/>
      <c r="F5" s="12"/>
      <c r="G5" s="12"/>
      <c r="H5" s="12"/>
      <c r="I5" s="12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x14ac:dyDescent="0.25">
      <c r="A6" s="3" t="s">
        <v>27</v>
      </c>
      <c r="B6" s="11"/>
      <c r="C6" s="11">
        <v>2019</v>
      </c>
      <c r="D6" s="11"/>
      <c r="E6" s="11"/>
      <c r="F6" s="12"/>
      <c r="G6" s="12"/>
      <c r="H6" s="12"/>
      <c r="I6" s="12"/>
      <c r="J6" s="14"/>
      <c r="K6" s="14"/>
      <c r="L6" s="14"/>
      <c r="M6" s="15"/>
      <c r="N6" s="14"/>
      <c r="O6" s="14"/>
      <c r="P6" s="9"/>
      <c r="Q6" s="9"/>
      <c r="R6" s="9"/>
      <c r="S6" s="14"/>
      <c r="T6" s="14"/>
      <c r="U6" s="16"/>
      <c r="V6" s="9"/>
      <c r="W6" s="14"/>
      <c r="X6" s="14"/>
      <c r="Y6" s="14"/>
      <c r="Z6" s="16"/>
      <c r="AA6" s="15"/>
      <c r="AB6" s="15"/>
      <c r="AC6" s="16"/>
      <c r="AD6" s="16"/>
      <c r="AE6" s="16"/>
      <c r="AF6" s="11"/>
      <c r="AG6" s="16"/>
      <c r="AH6" s="9"/>
    </row>
    <row r="7" spans="1:34" s="20" customFormat="1" x14ac:dyDescent="0.25">
      <c r="A7" s="6" t="s">
        <v>599</v>
      </c>
      <c r="B7" s="21"/>
      <c r="C7" s="21">
        <v>2019</v>
      </c>
      <c r="D7" s="21"/>
      <c r="E7" s="21"/>
      <c r="F7" s="17"/>
      <c r="G7" s="17"/>
      <c r="H7" s="17"/>
      <c r="I7" s="17"/>
      <c r="J7" s="18"/>
      <c r="K7" s="18"/>
      <c r="L7" s="19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9"/>
      <c r="AG7" s="19"/>
      <c r="AH7" s="19"/>
    </row>
    <row r="8" spans="1:34" x14ac:dyDescent="0.25">
      <c r="A8" s="3" t="s">
        <v>598</v>
      </c>
      <c r="B8" s="11"/>
      <c r="C8" s="11">
        <v>2020</v>
      </c>
      <c r="D8" s="11"/>
      <c r="E8" s="11"/>
      <c r="F8" s="12" t="s">
        <v>26</v>
      </c>
      <c r="G8" s="12" t="s">
        <v>26</v>
      </c>
      <c r="H8" s="12" t="s">
        <v>26</v>
      </c>
      <c r="I8" s="12"/>
      <c r="J8" s="25" t="s">
        <v>28</v>
      </c>
      <c r="K8" s="25" t="s">
        <v>28</v>
      </c>
      <c r="L8" s="25" t="s">
        <v>28</v>
      </c>
      <c r="M8" s="25" t="s">
        <v>28</v>
      </c>
      <c r="N8" s="25" t="s">
        <v>28</v>
      </c>
      <c r="O8" s="25" t="s">
        <v>28</v>
      </c>
      <c r="P8" s="25" t="s">
        <v>28</v>
      </c>
      <c r="Q8" s="25" t="s">
        <v>29</v>
      </c>
      <c r="R8" s="25" t="s">
        <v>29</v>
      </c>
      <c r="S8" s="25" t="s">
        <v>28</v>
      </c>
      <c r="T8" s="25" t="s">
        <v>28</v>
      </c>
      <c r="U8" s="25" t="s">
        <v>29</v>
      </c>
      <c r="V8" s="25" t="s">
        <v>29</v>
      </c>
      <c r="W8" s="25" t="s">
        <v>28</v>
      </c>
      <c r="X8" s="25" t="s">
        <v>28</v>
      </c>
      <c r="Y8" s="25" t="s">
        <v>29</v>
      </c>
      <c r="Z8" s="25" t="s">
        <v>29</v>
      </c>
      <c r="AA8" s="25" t="s">
        <v>28</v>
      </c>
      <c r="AB8" s="25" t="s">
        <v>28</v>
      </c>
      <c r="AC8" s="25" t="s">
        <v>29</v>
      </c>
      <c r="AD8" s="25" t="s">
        <v>29</v>
      </c>
      <c r="AE8" s="25" t="s">
        <v>29</v>
      </c>
      <c r="AF8" s="25" t="s">
        <v>28</v>
      </c>
      <c r="AG8" s="25" t="s">
        <v>29</v>
      </c>
      <c r="AH8" s="25" t="s">
        <v>29</v>
      </c>
    </row>
    <row r="9" spans="1:34" x14ac:dyDescent="0.25">
      <c r="A9" s="3" t="s">
        <v>27</v>
      </c>
      <c r="B9" s="11"/>
      <c r="C9" s="11">
        <v>2020</v>
      </c>
      <c r="D9" s="11"/>
      <c r="E9" s="11"/>
      <c r="F9" s="12"/>
      <c r="G9" s="12"/>
      <c r="H9" s="12"/>
      <c r="I9" s="12"/>
      <c r="J9" s="26">
        <v>2.5</v>
      </c>
      <c r="K9" s="26">
        <v>8.4999999999999995E-4</v>
      </c>
      <c r="L9" s="26">
        <v>2.1</v>
      </c>
      <c r="M9" s="26">
        <v>5.0000000000000001E-4</v>
      </c>
      <c r="N9" s="26">
        <v>3.5000000000000001E-3</v>
      </c>
      <c r="O9" s="26">
        <v>0.01</v>
      </c>
      <c r="P9" s="26">
        <v>1.7000000000000001E-2</v>
      </c>
      <c r="Q9" s="26">
        <v>2</v>
      </c>
      <c r="R9" s="26">
        <v>7</v>
      </c>
      <c r="S9" s="26">
        <v>0.03</v>
      </c>
      <c r="T9" s="26">
        <v>0.8</v>
      </c>
      <c r="U9" s="26">
        <v>0.5</v>
      </c>
      <c r="V9" s="26">
        <v>20</v>
      </c>
      <c r="W9" s="26">
        <v>0.02</v>
      </c>
      <c r="X9" s="26">
        <v>0.2</v>
      </c>
      <c r="Y9" s="26">
        <v>2</v>
      </c>
      <c r="Z9" s="26">
        <v>8</v>
      </c>
      <c r="AA9" s="26">
        <v>0.01</v>
      </c>
      <c r="AB9" s="26">
        <v>7.4999999999999997E-2</v>
      </c>
      <c r="AC9" s="26">
        <v>4</v>
      </c>
      <c r="AD9" s="26">
        <v>0.5</v>
      </c>
      <c r="AE9" s="26">
        <v>1</v>
      </c>
      <c r="AF9" s="26">
        <v>0.03</v>
      </c>
      <c r="AG9" s="26">
        <v>0.3</v>
      </c>
      <c r="AH9" s="26">
        <v>9</v>
      </c>
    </row>
    <row r="10" spans="1:34" s="20" customFormat="1" x14ac:dyDescent="0.25">
      <c r="A10" s="6" t="s">
        <v>599</v>
      </c>
      <c r="B10" s="21"/>
      <c r="C10" s="21">
        <v>2020</v>
      </c>
      <c r="D10" s="21"/>
      <c r="E10" s="21"/>
      <c r="F10" s="17"/>
      <c r="G10" s="17"/>
      <c r="H10" s="17"/>
      <c r="I10" s="17"/>
      <c r="J10" s="27">
        <v>1.9230769230769231</v>
      </c>
      <c r="K10" s="27">
        <v>0</v>
      </c>
      <c r="L10" s="27">
        <v>75</v>
      </c>
      <c r="M10" s="27">
        <v>0</v>
      </c>
      <c r="N10" s="27">
        <v>0</v>
      </c>
      <c r="O10" s="27">
        <v>0</v>
      </c>
      <c r="P10" s="27">
        <v>0</v>
      </c>
      <c r="Q10" s="27">
        <v>78.84615384615384</v>
      </c>
      <c r="R10" s="27">
        <v>32.692307692307693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69.230769230769226</v>
      </c>
      <c r="Z10" s="27">
        <v>71.15384615384616</v>
      </c>
      <c r="AA10" s="27">
        <v>0</v>
      </c>
      <c r="AB10" s="27">
        <v>0</v>
      </c>
      <c r="AC10" s="27">
        <v>3.8461538461538463</v>
      </c>
      <c r="AD10" s="27">
        <v>69.230769230769226</v>
      </c>
      <c r="AE10" s="27">
        <v>11.538461538461538</v>
      </c>
      <c r="AF10" s="27">
        <v>0</v>
      </c>
      <c r="AG10" s="27">
        <v>30.76923076923077</v>
      </c>
      <c r="AH10" s="27">
        <v>94.230769230769226</v>
      </c>
    </row>
    <row r="11" spans="1:34" x14ac:dyDescent="0.25">
      <c r="A11" s="3" t="s">
        <v>598</v>
      </c>
      <c r="B11" s="11"/>
      <c r="C11" s="11">
        <v>2022</v>
      </c>
      <c r="D11" s="11"/>
      <c r="E11" s="11"/>
      <c r="F11" s="12" t="s">
        <v>26</v>
      </c>
      <c r="G11" s="12" t="s">
        <v>26</v>
      </c>
      <c r="H11" s="12" t="s">
        <v>26</v>
      </c>
      <c r="I11" s="12" t="s">
        <v>26</v>
      </c>
      <c r="J11" s="25" t="s">
        <v>28</v>
      </c>
      <c r="K11" s="25" t="s">
        <v>28</v>
      </c>
      <c r="L11" s="25" t="s">
        <v>28</v>
      </c>
      <c r="M11" s="25" t="s">
        <v>28</v>
      </c>
      <c r="N11" s="25" t="s">
        <v>28</v>
      </c>
      <c r="O11" s="25" t="s">
        <v>28</v>
      </c>
      <c r="P11" s="25" t="s">
        <v>28</v>
      </c>
      <c r="Q11" s="25" t="s">
        <v>29</v>
      </c>
      <c r="R11" s="25" t="s">
        <v>29</v>
      </c>
      <c r="S11" s="25" t="s">
        <v>28</v>
      </c>
      <c r="T11" s="25" t="s">
        <v>28</v>
      </c>
      <c r="U11" s="25" t="s">
        <v>29</v>
      </c>
      <c r="V11" s="25" t="s">
        <v>29</v>
      </c>
      <c r="W11" s="25" t="s">
        <v>28</v>
      </c>
      <c r="X11" s="25" t="s">
        <v>28</v>
      </c>
      <c r="Y11" s="25" t="s">
        <v>29</v>
      </c>
      <c r="Z11" s="25" t="s">
        <v>29</v>
      </c>
      <c r="AA11" s="25" t="s">
        <v>28</v>
      </c>
      <c r="AB11" s="25" t="s">
        <v>28</v>
      </c>
      <c r="AC11" s="25" t="s">
        <v>29</v>
      </c>
      <c r="AD11" s="25" t="s">
        <v>29</v>
      </c>
      <c r="AE11" s="25" t="s">
        <v>29</v>
      </c>
      <c r="AF11" s="25" t="s">
        <v>28</v>
      </c>
      <c r="AG11" s="25" t="s">
        <v>29</v>
      </c>
      <c r="AH11" s="25" t="s">
        <v>29</v>
      </c>
    </row>
    <row r="12" spans="1:34" x14ac:dyDescent="0.25">
      <c r="A12" s="3" t="s">
        <v>27</v>
      </c>
      <c r="B12" s="11"/>
      <c r="C12" s="11">
        <v>2022</v>
      </c>
      <c r="D12" s="11"/>
      <c r="E12" s="11"/>
      <c r="F12" s="12"/>
      <c r="G12" s="12"/>
      <c r="H12" s="12"/>
      <c r="I12" s="12"/>
      <c r="J12" s="26">
        <v>5.6</v>
      </c>
      <c r="K12" s="26">
        <v>2.9999999999999997E-4</v>
      </c>
      <c r="L12" s="26">
        <v>1.4</v>
      </c>
      <c r="M12" s="26">
        <v>2.9999999999999997E-4</v>
      </c>
      <c r="N12" s="26">
        <v>3.5000000000000001E-3</v>
      </c>
      <c r="O12" s="26">
        <v>9.4999999999999998E-3</v>
      </c>
      <c r="P12" s="26">
        <v>2.1999999999999999E-2</v>
      </c>
      <c r="Q12" s="26">
        <v>0.65917642646965235</v>
      </c>
      <c r="R12" s="26">
        <v>7.9898578854111255</v>
      </c>
      <c r="S12" s="26">
        <v>5.3639186297701506E-3</v>
      </c>
      <c r="T12" s="26">
        <v>0.24</v>
      </c>
      <c r="U12" s="26">
        <v>1.5917146605502692</v>
      </c>
      <c r="V12" s="26">
        <v>180</v>
      </c>
      <c r="W12" s="26">
        <v>0.05</v>
      </c>
      <c r="X12" s="26">
        <v>0.6</v>
      </c>
      <c r="Y12" s="26">
        <v>4.4833365534936318</v>
      </c>
      <c r="Z12" s="26">
        <v>20</v>
      </c>
      <c r="AA12" s="26">
        <v>3.3116718259979996E-3</v>
      </c>
      <c r="AB12" s="26">
        <v>1.0407513625715972E-2</v>
      </c>
      <c r="AC12" s="26">
        <v>1.7261665864797786</v>
      </c>
      <c r="AD12" s="26">
        <v>0.76032125663525385</v>
      </c>
      <c r="AE12" s="26">
        <v>1.3308402568756468</v>
      </c>
      <c r="AF12" s="26">
        <v>1.5161915864195401E-2</v>
      </c>
      <c r="AG12" s="26">
        <v>1.1716761213862619</v>
      </c>
      <c r="AH12" s="26">
        <v>6.4409568827994974</v>
      </c>
    </row>
    <row r="13" spans="1:34" s="20" customFormat="1" x14ac:dyDescent="0.25">
      <c r="A13" s="6" t="s">
        <v>599</v>
      </c>
      <c r="B13" s="21"/>
      <c r="C13" s="21">
        <v>2022</v>
      </c>
      <c r="D13" s="21"/>
      <c r="E13" s="21"/>
      <c r="F13" s="17"/>
      <c r="G13" s="17"/>
      <c r="H13" s="17"/>
      <c r="I13" s="17"/>
      <c r="J13" s="27">
        <v>31.707317073170731</v>
      </c>
      <c r="K13" s="27">
        <v>0</v>
      </c>
      <c r="L13" s="27">
        <v>90.243902439024396</v>
      </c>
      <c r="M13" s="27">
        <v>0</v>
      </c>
      <c r="N13" s="27">
        <v>0</v>
      </c>
      <c r="O13" s="27">
        <v>0</v>
      </c>
      <c r="P13" s="27">
        <v>0</v>
      </c>
      <c r="Q13" s="27">
        <v>36.585365853658537</v>
      </c>
      <c r="R13" s="27">
        <v>39.024390243902438</v>
      </c>
      <c r="S13" s="27">
        <v>0</v>
      </c>
      <c r="T13" s="27">
        <v>0</v>
      </c>
      <c r="U13" s="27">
        <v>9.7560975609756095</v>
      </c>
      <c r="V13" s="27">
        <v>0</v>
      </c>
      <c r="W13" s="27">
        <v>0</v>
      </c>
      <c r="X13" s="27">
        <v>0</v>
      </c>
      <c r="Y13" s="27">
        <v>82.926829268292678</v>
      </c>
      <c r="Z13" s="27">
        <v>78.048780487804876</v>
      </c>
      <c r="AA13" s="27">
        <v>0</v>
      </c>
      <c r="AB13" s="27">
        <v>0</v>
      </c>
      <c r="AC13" s="27">
        <v>0</v>
      </c>
      <c r="AD13" s="27">
        <v>75.609756097560975</v>
      </c>
      <c r="AE13" s="27">
        <v>17.073170731707318</v>
      </c>
      <c r="AF13" s="27">
        <v>0</v>
      </c>
      <c r="AG13" s="27">
        <v>100</v>
      </c>
      <c r="AH13" s="27">
        <v>92.682926829268297</v>
      </c>
    </row>
    <row r="14" spans="1:34" x14ac:dyDescent="0.25">
      <c r="A14" s="3" t="s">
        <v>598</v>
      </c>
      <c r="B14" s="11"/>
      <c r="C14" s="3" t="s">
        <v>601</v>
      </c>
      <c r="D14" s="11"/>
      <c r="E14" s="11"/>
      <c r="F14" s="12" t="s">
        <v>26</v>
      </c>
      <c r="G14" s="12" t="s">
        <v>26</v>
      </c>
      <c r="H14" s="12" t="s">
        <v>26</v>
      </c>
      <c r="I14" s="12" t="s">
        <v>26</v>
      </c>
      <c r="J14" s="28" t="s">
        <v>28</v>
      </c>
      <c r="K14" s="28" t="s">
        <v>28</v>
      </c>
      <c r="L14" s="28" t="s">
        <v>28</v>
      </c>
      <c r="M14" s="28" t="s">
        <v>28</v>
      </c>
      <c r="N14" s="28" t="s">
        <v>28</v>
      </c>
      <c r="O14" s="28" t="s">
        <v>28</v>
      </c>
      <c r="P14" s="28" t="s">
        <v>28</v>
      </c>
      <c r="Q14" s="28" t="s">
        <v>29</v>
      </c>
      <c r="R14" s="28" t="s">
        <v>29</v>
      </c>
      <c r="S14" s="28" t="s">
        <v>28</v>
      </c>
      <c r="T14" s="28" t="s">
        <v>28</v>
      </c>
      <c r="U14" s="28" t="s">
        <v>29</v>
      </c>
      <c r="V14" s="28" t="s">
        <v>29</v>
      </c>
      <c r="W14" s="28" t="s">
        <v>28</v>
      </c>
      <c r="X14" s="28" t="s">
        <v>28</v>
      </c>
      <c r="Y14" s="28" t="s">
        <v>29</v>
      </c>
      <c r="Z14" s="28" t="s">
        <v>29</v>
      </c>
      <c r="AA14" s="28" t="s">
        <v>28</v>
      </c>
      <c r="AB14" s="28" t="s">
        <v>28</v>
      </c>
      <c r="AC14" s="28" t="s">
        <v>29</v>
      </c>
      <c r="AD14" s="28" t="s">
        <v>29</v>
      </c>
      <c r="AE14" s="28" t="s">
        <v>29</v>
      </c>
      <c r="AF14" s="28" t="s">
        <v>28</v>
      </c>
      <c r="AG14" s="28" t="s">
        <v>29</v>
      </c>
      <c r="AH14" s="28" t="s">
        <v>29</v>
      </c>
    </row>
    <row r="15" spans="1:34" x14ac:dyDescent="0.25">
      <c r="A15" s="3" t="s">
        <v>27</v>
      </c>
      <c r="B15" s="11"/>
      <c r="C15" s="3" t="s">
        <v>601</v>
      </c>
      <c r="D15" s="11"/>
      <c r="E15" s="11"/>
      <c r="F15" s="12"/>
      <c r="G15" s="12"/>
      <c r="H15" s="12"/>
      <c r="I15" s="12"/>
      <c r="J15" s="26">
        <f>MAX(J6,J9,J12)</f>
        <v>5.6</v>
      </c>
      <c r="K15" s="26">
        <f t="shared" ref="K15:AH15" si="0">MAX(K6,K9,K12)</f>
        <v>8.4999999999999995E-4</v>
      </c>
      <c r="L15" s="26">
        <f t="shared" si="0"/>
        <v>2.1</v>
      </c>
      <c r="M15" s="26">
        <f t="shared" si="0"/>
        <v>5.0000000000000001E-4</v>
      </c>
      <c r="N15" s="26">
        <f t="shared" si="0"/>
        <v>3.5000000000000001E-3</v>
      </c>
      <c r="O15" s="26">
        <f t="shared" si="0"/>
        <v>0.01</v>
      </c>
      <c r="P15" s="26">
        <f t="shared" si="0"/>
        <v>2.1999999999999999E-2</v>
      </c>
      <c r="Q15" s="26">
        <f t="shared" si="0"/>
        <v>2</v>
      </c>
      <c r="R15" s="26">
        <f t="shared" si="0"/>
        <v>7.9898578854111255</v>
      </c>
      <c r="S15" s="26">
        <f t="shared" si="0"/>
        <v>0.03</v>
      </c>
      <c r="T15" s="26">
        <f t="shared" si="0"/>
        <v>0.8</v>
      </c>
      <c r="U15" s="26">
        <f t="shared" si="0"/>
        <v>1.5917146605502692</v>
      </c>
      <c r="V15" s="26">
        <f t="shared" si="0"/>
        <v>180</v>
      </c>
      <c r="W15" s="26">
        <f t="shared" si="0"/>
        <v>0.05</v>
      </c>
      <c r="X15" s="26">
        <f t="shared" si="0"/>
        <v>0.6</v>
      </c>
      <c r="Y15" s="26">
        <f t="shared" si="0"/>
        <v>4.4833365534936318</v>
      </c>
      <c r="Z15" s="26">
        <f t="shared" si="0"/>
        <v>20</v>
      </c>
      <c r="AA15" s="26">
        <f t="shared" si="0"/>
        <v>0.01</v>
      </c>
      <c r="AB15" s="26">
        <f t="shared" si="0"/>
        <v>7.4999999999999997E-2</v>
      </c>
      <c r="AC15" s="26">
        <f t="shared" si="0"/>
        <v>4</v>
      </c>
      <c r="AD15" s="26">
        <f t="shared" si="0"/>
        <v>0.76032125663525385</v>
      </c>
      <c r="AE15" s="26">
        <f t="shared" si="0"/>
        <v>1.3308402568756468</v>
      </c>
      <c r="AF15" s="26">
        <f t="shared" si="0"/>
        <v>0.03</v>
      </c>
      <c r="AG15" s="26">
        <f t="shared" si="0"/>
        <v>1.1716761213862619</v>
      </c>
      <c r="AH15" s="26">
        <f t="shared" si="0"/>
        <v>9</v>
      </c>
    </row>
    <row r="16" spans="1:34" x14ac:dyDescent="0.25">
      <c r="A16" s="3" t="s">
        <v>30</v>
      </c>
      <c r="B16" s="11"/>
      <c r="C16" s="3" t="s">
        <v>601</v>
      </c>
      <c r="D16" s="11"/>
      <c r="E16" s="11"/>
      <c r="F16" s="12"/>
      <c r="G16" s="12"/>
      <c r="H16" s="12"/>
      <c r="I16" s="12"/>
      <c r="J16" s="25">
        <f>COUNT(J19:J111)</f>
        <v>93</v>
      </c>
      <c r="K16" s="25">
        <f>COUNT(K19:K111)</f>
        <v>93</v>
      </c>
      <c r="L16" s="25">
        <f>COUNT(L19:L111)</f>
        <v>93</v>
      </c>
      <c r="M16" s="25">
        <f>COUNT(M19:M111)</f>
        <v>93</v>
      </c>
      <c r="N16" s="25">
        <f>COUNT(N19:N111)</f>
        <v>93</v>
      </c>
      <c r="O16" s="25">
        <f>COUNT(O19:O111)</f>
        <v>93</v>
      </c>
      <c r="P16" s="25">
        <f>COUNT(P19:P111)</f>
        <v>93</v>
      </c>
      <c r="Q16" s="25">
        <f>COUNT(Q19:Q111)</f>
        <v>93</v>
      </c>
      <c r="R16" s="25">
        <f>COUNT(R19:R111)</f>
        <v>93</v>
      </c>
      <c r="S16" s="25">
        <f>COUNT(S19:S111)</f>
        <v>93</v>
      </c>
      <c r="T16" s="25">
        <f>COUNT(T19:T111)</f>
        <v>93</v>
      </c>
      <c r="U16" s="25">
        <f>COUNT(U19:U111)</f>
        <v>93</v>
      </c>
      <c r="V16" s="25">
        <f>COUNT(V19:V111)</f>
        <v>93</v>
      </c>
      <c r="W16" s="25">
        <f>COUNT(W19:W111)</f>
        <v>93</v>
      </c>
      <c r="X16" s="25">
        <f>COUNT(X19:X111)</f>
        <v>93</v>
      </c>
      <c r="Y16" s="25">
        <f>COUNT(Y19:Y111)</f>
        <v>93</v>
      </c>
      <c r="Z16" s="25">
        <f>COUNT(Z19:Z111)</f>
        <v>93</v>
      </c>
      <c r="AA16" s="25">
        <f>COUNT(AA19:AA111)</f>
        <v>93</v>
      </c>
      <c r="AB16" s="25">
        <f>COUNT(AB19:AB111)</f>
        <v>93</v>
      </c>
      <c r="AC16" s="25">
        <f>COUNT(AC19:AC111)</f>
        <v>93</v>
      </c>
      <c r="AD16" s="25">
        <f>COUNT(AD19:AD111)</f>
        <v>93</v>
      </c>
      <c r="AE16" s="25">
        <f>COUNT(AE19:AE111)</f>
        <v>93</v>
      </c>
      <c r="AF16" s="25">
        <f>COUNT(AF19:AF111)</f>
        <v>93</v>
      </c>
      <c r="AG16" s="25">
        <f>COUNT(AG19:AG111)</f>
        <v>93</v>
      </c>
      <c r="AH16" s="25">
        <f>COUNT(AH19:AH111)</f>
        <v>93</v>
      </c>
    </row>
    <row r="17" spans="1:34" x14ac:dyDescent="0.25">
      <c r="A17" s="3" t="s">
        <v>600</v>
      </c>
      <c r="B17" s="11"/>
      <c r="C17" s="3" t="s">
        <v>601</v>
      </c>
      <c r="D17" s="11"/>
      <c r="E17" s="11"/>
      <c r="F17" s="12"/>
      <c r="G17" s="12"/>
      <c r="H17" s="12"/>
      <c r="I17" s="12"/>
      <c r="J17" s="29">
        <f>COUNTIF(J19:J111,"&lt;"&amp;J15)</f>
        <v>19</v>
      </c>
      <c r="K17" s="29">
        <f>COUNTIF(K19:K111,"&lt;"&amp;K15)</f>
        <v>0</v>
      </c>
      <c r="L17" s="29">
        <f>COUNTIF(L19:L111,"&lt;"&amp;L15)</f>
        <v>77</v>
      </c>
      <c r="M17" s="29">
        <f>COUNTIF(M19:M111,"&lt;"&amp;M15)</f>
        <v>0</v>
      </c>
      <c r="N17" s="29">
        <f>COUNTIF(N19:N111,"&lt;"&amp;N15)</f>
        <v>0</v>
      </c>
      <c r="O17" s="29">
        <f>COUNTIF(O19:O111,"&lt;"&amp;O15)</f>
        <v>0</v>
      </c>
      <c r="P17" s="29">
        <f>COUNTIF(P19:P111,"&lt;"&amp;P15)</f>
        <v>0</v>
      </c>
      <c r="Q17" s="29">
        <f>COUNTIF(Q19:Q111,"&lt;"&amp;Q15)</f>
        <v>79</v>
      </c>
      <c r="R17" s="29">
        <f>COUNTIF(R19:R111,"&lt;"&amp;R15)</f>
        <v>39</v>
      </c>
      <c r="S17" s="29">
        <f>COUNTIF(S19:S111,"&lt;"&amp;S15)</f>
        <v>0</v>
      </c>
      <c r="T17" s="29">
        <f>COUNTIF(T19:T111,"&lt;"&amp;T15)</f>
        <v>0</v>
      </c>
      <c r="U17" s="29">
        <f>COUNTIF(U19:U111,"&lt;"&amp;U15)</f>
        <v>8</v>
      </c>
      <c r="V17" s="29">
        <f>COUNTIF(V19:V111,"&lt;"&amp;V15)</f>
        <v>0</v>
      </c>
      <c r="W17" s="29">
        <f>COUNTIF(W19:W111,"&lt;"&amp;W15)</f>
        <v>0</v>
      </c>
      <c r="X17" s="29">
        <f>COUNTIF(X19:X111,"&lt;"&amp;X15)</f>
        <v>0</v>
      </c>
      <c r="Y17" s="29">
        <f>COUNTIF(Y19:Y111,"&lt;"&amp;Y15)</f>
        <v>80</v>
      </c>
      <c r="Z17" s="29">
        <f>COUNTIF(Z19:Z111,"&lt;"&amp;Z15)</f>
        <v>78</v>
      </c>
      <c r="AA17" s="29">
        <f>COUNTIF(AA19:AA111,"&lt;"&amp;AA15)</f>
        <v>0</v>
      </c>
      <c r="AB17" s="29">
        <f>COUNTIF(AB19:AB111,"&lt;"&amp;AB15)</f>
        <v>0</v>
      </c>
      <c r="AC17" s="29">
        <f>COUNTIF(AC19:AC111,"&lt;"&amp;AC15)</f>
        <v>2</v>
      </c>
      <c r="AD17" s="29">
        <f>COUNTIF(AD19:AD111,"&lt;"&amp;AD15)</f>
        <v>74</v>
      </c>
      <c r="AE17" s="29">
        <f>COUNTIF(AE19:AE111,"&lt;"&amp;AE15)</f>
        <v>17</v>
      </c>
      <c r="AF17" s="29">
        <f>COUNTIF(AF19:AF111,"&lt;"&amp;AF15)</f>
        <v>0</v>
      </c>
      <c r="AG17" s="29">
        <f>COUNTIF(AG19:AG111,"&lt;"&amp;AG15)</f>
        <v>91</v>
      </c>
      <c r="AH17" s="29">
        <f>COUNTIF(AH19:AH111,"&lt;"&amp;AH15)</f>
        <v>87</v>
      </c>
    </row>
    <row r="18" spans="1:34" s="4" customFormat="1" x14ac:dyDescent="0.25">
      <c r="A18" s="6" t="s">
        <v>599</v>
      </c>
      <c r="B18" s="21"/>
      <c r="C18" s="6" t="s">
        <v>601</v>
      </c>
      <c r="D18" s="21"/>
      <c r="E18" s="21"/>
      <c r="F18" s="17"/>
      <c r="G18" s="17"/>
      <c r="H18" s="17"/>
      <c r="I18" s="17"/>
      <c r="J18" s="27">
        <f>J17/J16*100</f>
        <v>20.43010752688172</v>
      </c>
      <c r="K18" s="27">
        <f t="shared" ref="K18:AH18" si="1">K17/K16*100</f>
        <v>0</v>
      </c>
      <c r="L18" s="27">
        <f t="shared" si="1"/>
        <v>82.795698924731184</v>
      </c>
      <c r="M18" s="27">
        <f t="shared" si="1"/>
        <v>0</v>
      </c>
      <c r="N18" s="27">
        <f t="shared" si="1"/>
        <v>0</v>
      </c>
      <c r="O18" s="27">
        <f t="shared" si="1"/>
        <v>0</v>
      </c>
      <c r="P18" s="27">
        <f t="shared" si="1"/>
        <v>0</v>
      </c>
      <c r="Q18" s="27">
        <f t="shared" si="1"/>
        <v>84.946236559139791</v>
      </c>
      <c r="R18" s="27">
        <f t="shared" si="1"/>
        <v>41.935483870967744</v>
      </c>
      <c r="S18" s="27">
        <f t="shared" si="1"/>
        <v>0</v>
      </c>
      <c r="T18" s="27">
        <f t="shared" si="1"/>
        <v>0</v>
      </c>
      <c r="U18" s="27">
        <f t="shared" si="1"/>
        <v>8.6021505376344098</v>
      </c>
      <c r="V18" s="27">
        <f t="shared" si="1"/>
        <v>0</v>
      </c>
      <c r="W18" s="27">
        <f t="shared" si="1"/>
        <v>0</v>
      </c>
      <c r="X18" s="27">
        <f t="shared" si="1"/>
        <v>0</v>
      </c>
      <c r="Y18" s="27">
        <f t="shared" si="1"/>
        <v>86.021505376344081</v>
      </c>
      <c r="Z18" s="27">
        <f t="shared" si="1"/>
        <v>83.870967741935488</v>
      </c>
      <c r="AA18" s="27">
        <f t="shared" si="1"/>
        <v>0</v>
      </c>
      <c r="AB18" s="27">
        <f t="shared" si="1"/>
        <v>0</v>
      </c>
      <c r="AC18" s="27">
        <f t="shared" si="1"/>
        <v>2.1505376344086025</v>
      </c>
      <c r="AD18" s="27">
        <f t="shared" si="1"/>
        <v>79.569892473118273</v>
      </c>
      <c r="AE18" s="27">
        <f t="shared" si="1"/>
        <v>18.27956989247312</v>
      </c>
      <c r="AF18" s="27">
        <f t="shared" si="1"/>
        <v>0</v>
      </c>
      <c r="AG18" s="27">
        <f t="shared" si="1"/>
        <v>97.849462365591393</v>
      </c>
      <c r="AH18" s="27">
        <f t="shared" si="1"/>
        <v>93.548387096774192</v>
      </c>
    </row>
    <row r="19" spans="1:34" x14ac:dyDescent="0.25">
      <c r="A19" s="11" t="s">
        <v>604</v>
      </c>
      <c r="B19" s="11" t="s">
        <v>609</v>
      </c>
      <c r="C19" s="11">
        <v>2020</v>
      </c>
      <c r="D19" s="11" t="s">
        <v>32</v>
      </c>
      <c r="E19" s="11" t="s">
        <v>33</v>
      </c>
      <c r="F19" s="13">
        <v>-1.6592512591648994</v>
      </c>
      <c r="G19" s="13">
        <v>-25.843752466415555</v>
      </c>
      <c r="H19" s="13">
        <v>3.5013719689007057</v>
      </c>
      <c r="I19" s="13"/>
      <c r="J19" s="26">
        <v>8.1214312054579363</v>
      </c>
      <c r="K19" s="26">
        <v>0.36098846033293597</v>
      </c>
      <c r="L19" s="26">
        <v>1.05</v>
      </c>
      <c r="M19" s="26">
        <v>0.90433964910045483</v>
      </c>
      <c r="N19" s="26">
        <v>0.49061654117512843</v>
      </c>
      <c r="O19" s="26">
        <v>9.9872148331724624</v>
      </c>
      <c r="P19" s="26">
        <v>0.46372613740874291</v>
      </c>
      <c r="Q19" s="26">
        <v>0.46163999997412686</v>
      </c>
      <c r="R19" s="26">
        <v>17.336310761854996</v>
      </c>
      <c r="S19" s="26">
        <v>3.339130392954524</v>
      </c>
      <c r="T19" s="26">
        <v>6.3160774214059652</v>
      </c>
      <c r="U19" s="26">
        <v>1.5225278028664964</v>
      </c>
      <c r="V19" s="26">
        <v>1760.2826816194274</v>
      </c>
      <c r="W19" s="26">
        <v>0.93470448357552416</v>
      </c>
      <c r="X19" s="26">
        <v>5.021399163214368</v>
      </c>
      <c r="Y19" s="26">
        <v>1.0051662053905257</v>
      </c>
      <c r="Z19" s="26">
        <v>18.047687915389726</v>
      </c>
      <c r="AA19" s="26">
        <v>1.085398377096255</v>
      </c>
      <c r="AB19" s="26">
        <v>0.73153900655500226</v>
      </c>
      <c r="AC19" s="26">
        <v>59.596987724425766</v>
      </c>
      <c r="AD19" s="26">
        <v>0.25</v>
      </c>
      <c r="AE19" s="26">
        <v>3.574042832213032E-2</v>
      </c>
      <c r="AF19" s="26">
        <v>2.7243326325498329</v>
      </c>
      <c r="AG19" s="26">
        <v>0.44086384030934367</v>
      </c>
      <c r="AH19" s="26">
        <v>4.5</v>
      </c>
    </row>
    <row r="20" spans="1:34" x14ac:dyDescent="0.25">
      <c r="A20" s="11" t="s">
        <v>604</v>
      </c>
      <c r="B20" s="11" t="s">
        <v>610</v>
      </c>
      <c r="C20" s="11">
        <v>2020</v>
      </c>
      <c r="D20" s="11" t="s">
        <v>32</v>
      </c>
      <c r="E20" s="11" t="s">
        <v>33</v>
      </c>
      <c r="F20" s="13">
        <v>-2.3102314284539474</v>
      </c>
      <c r="G20" s="13">
        <v>-27.42931476409013</v>
      </c>
      <c r="H20" s="13">
        <v>0.68816677363653023</v>
      </c>
      <c r="I20" s="13"/>
      <c r="J20" s="26">
        <v>5.0073292899110822</v>
      </c>
      <c r="K20" s="26">
        <v>0.34466681594952858</v>
      </c>
      <c r="L20" s="26">
        <v>1.05</v>
      </c>
      <c r="M20" s="26">
        <v>0.86285850747591686</v>
      </c>
      <c r="N20" s="26">
        <v>0.5002151974995277</v>
      </c>
      <c r="O20" s="26">
        <v>10.193390073488361</v>
      </c>
      <c r="P20" s="26">
        <v>0.40156203026939713</v>
      </c>
      <c r="Q20" s="26">
        <v>2.1401784319958295</v>
      </c>
      <c r="R20" s="26">
        <v>17.667470764908145</v>
      </c>
      <c r="S20" s="26">
        <v>2.8313360644571732</v>
      </c>
      <c r="T20" s="26">
        <v>4.2369055396177959</v>
      </c>
      <c r="U20" s="26">
        <v>3.2946939703927121</v>
      </c>
      <c r="V20" s="26">
        <v>1953.2950512806349</v>
      </c>
      <c r="W20" s="26">
        <v>1.4025924826306293</v>
      </c>
      <c r="X20" s="26">
        <v>3.8644057659553237</v>
      </c>
      <c r="Y20" s="26">
        <v>1</v>
      </c>
      <c r="Z20" s="26">
        <v>3.1357648090733443</v>
      </c>
      <c r="AA20" s="26">
        <v>6.3482740862871303</v>
      </c>
      <c r="AB20" s="26">
        <v>0.79150764296031451</v>
      </c>
      <c r="AC20" s="26">
        <v>28.601090088048732</v>
      </c>
      <c r="AD20" s="26">
        <v>0.25</v>
      </c>
      <c r="AE20" s="26">
        <v>1.6468813446485639</v>
      </c>
      <c r="AF20" s="26">
        <v>2.4709524321452441</v>
      </c>
      <c r="AG20" s="26">
        <v>0.43023863144902014</v>
      </c>
      <c r="AH20" s="26">
        <v>4.5</v>
      </c>
    </row>
    <row r="21" spans="1:34" x14ac:dyDescent="0.25">
      <c r="A21" s="11" t="s">
        <v>604</v>
      </c>
      <c r="B21" s="11" t="s">
        <v>611</v>
      </c>
      <c r="C21" s="11">
        <v>2020</v>
      </c>
      <c r="D21" s="11" t="s">
        <v>32</v>
      </c>
      <c r="E21" s="11" t="s">
        <v>33</v>
      </c>
      <c r="F21" s="13">
        <v>-2.0144822567709917</v>
      </c>
      <c r="G21" s="13">
        <v>-27.250017442688247</v>
      </c>
      <c r="H21" s="13">
        <v>2.4729831379379212</v>
      </c>
      <c r="I21" s="13"/>
      <c r="J21" s="26">
        <v>7.3531324994253664</v>
      </c>
      <c r="K21" s="26">
        <v>0.36701248716087165</v>
      </c>
      <c r="L21" s="26">
        <v>13.664112964332398</v>
      </c>
      <c r="M21" s="26">
        <v>0.60190325079061835</v>
      </c>
      <c r="N21" s="26">
        <v>0.4702606703495501</v>
      </c>
      <c r="O21" s="26">
        <v>8.687371800659978</v>
      </c>
      <c r="P21" s="26">
        <v>0.56648554470844448</v>
      </c>
      <c r="Q21" s="26">
        <v>2.4808918666578665</v>
      </c>
      <c r="R21" s="26">
        <v>34.916446020207701</v>
      </c>
      <c r="S21" s="26">
        <v>2.0233716599153322</v>
      </c>
      <c r="T21" s="26">
        <v>5.837751331577687</v>
      </c>
      <c r="U21" s="26">
        <v>2.5292548322899178</v>
      </c>
      <c r="V21" s="26">
        <v>1882.3525783510795</v>
      </c>
      <c r="W21" s="26">
        <v>1.1686060764855166</v>
      </c>
      <c r="X21" s="26">
        <v>2.4013397638016341</v>
      </c>
      <c r="Y21" s="26">
        <v>2.329776387681854</v>
      </c>
      <c r="Z21" s="26">
        <v>3.4595624518035812</v>
      </c>
      <c r="AA21" s="26">
        <v>7.6558585368671457</v>
      </c>
      <c r="AB21" s="26">
        <v>1.1442247596568926</v>
      </c>
      <c r="AC21" s="26">
        <v>26.157811943678269</v>
      </c>
      <c r="AD21" s="26">
        <v>0.1429990791189254</v>
      </c>
      <c r="AE21" s="26">
        <v>5.9810513592539403</v>
      </c>
      <c r="AF21" s="26">
        <v>2.7270313623876343</v>
      </c>
      <c r="AG21" s="26">
        <v>0.22944892027342967</v>
      </c>
      <c r="AH21" s="26">
        <v>2.9289034663944746</v>
      </c>
    </row>
    <row r="22" spans="1:34" x14ac:dyDescent="0.25">
      <c r="A22" s="11" t="s">
        <v>604</v>
      </c>
      <c r="B22" s="11" t="s">
        <v>612</v>
      </c>
      <c r="C22" s="11">
        <v>2020</v>
      </c>
      <c r="D22" s="11" t="s">
        <v>32</v>
      </c>
      <c r="E22" s="11" t="s">
        <v>33</v>
      </c>
      <c r="F22" s="13">
        <v>-1.653220078675945</v>
      </c>
      <c r="G22" s="13">
        <v>-27.217616543068317</v>
      </c>
      <c r="H22" s="13">
        <v>0.82986674791578352</v>
      </c>
      <c r="I22" s="13"/>
      <c r="J22" s="26">
        <v>16.396931646521445</v>
      </c>
      <c r="K22" s="26">
        <v>0.31219783591718175</v>
      </c>
      <c r="L22" s="26">
        <v>5.0710471985394827</v>
      </c>
      <c r="M22" s="26">
        <v>0.98514996662694188</v>
      </c>
      <c r="N22" s="26">
        <v>0.57428210373732969</v>
      </c>
      <c r="O22" s="26">
        <v>10.584444468181445</v>
      </c>
      <c r="P22" s="26">
        <v>0.39304442122050853</v>
      </c>
      <c r="Q22" s="26">
        <v>0.29745502597595552</v>
      </c>
      <c r="R22" s="26">
        <v>11.773206515760707</v>
      </c>
      <c r="S22" s="26">
        <v>4.4009209362376316</v>
      </c>
      <c r="T22" s="26">
        <v>4.5851048252782878</v>
      </c>
      <c r="U22" s="26">
        <v>2.409186474545884</v>
      </c>
      <c r="V22" s="26">
        <v>936.06216091883573</v>
      </c>
      <c r="W22" s="26">
        <v>0.7114325304157505</v>
      </c>
      <c r="X22" s="26">
        <v>3.7089230110250337</v>
      </c>
      <c r="Y22" s="26">
        <v>1</v>
      </c>
      <c r="Z22" s="26">
        <v>4</v>
      </c>
      <c r="AA22" s="26">
        <v>2.683680757502255</v>
      </c>
      <c r="AB22" s="26">
        <v>0.43175860796784982</v>
      </c>
      <c r="AC22" s="26">
        <v>76.207933217854631</v>
      </c>
      <c r="AD22" s="26">
        <v>0.32753782872284953</v>
      </c>
      <c r="AE22" s="26">
        <v>0.24287766104903494</v>
      </c>
      <c r="AF22" s="26">
        <v>0.99483824182874847</v>
      </c>
      <c r="AG22" s="26">
        <v>0.45010216584217627</v>
      </c>
      <c r="AH22" s="26">
        <v>0.48967641716651128</v>
      </c>
    </row>
    <row r="23" spans="1:34" x14ac:dyDescent="0.25">
      <c r="A23" s="11" t="s">
        <v>604</v>
      </c>
      <c r="B23" s="11" t="s">
        <v>613</v>
      </c>
      <c r="C23" s="11">
        <v>2020</v>
      </c>
      <c r="D23" s="11" t="s">
        <v>32</v>
      </c>
      <c r="E23" s="11" t="s">
        <v>33</v>
      </c>
      <c r="F23" s="13">
        <v>1.0192333989332312</v>
      </c>
      <c r="G23" s="13">
        <v>-28.485351793964657</v>
      </c>
      <c r="H23" s="13">
        <v>2.595515431075015</v>
      </c>
      <c r="I23" s="13"/>
      <c r="J23" s="26">
        <v>7.8576910303487333</v>
      </c>
      <c r="K23" s="26">
        <v>0.36132489704513349</v>
      </c>
      <c r="L23" s="26">
        <v>0.64279716202238013</v>
      </c>
      <c r="M23" s="26">
        <v>0.84639813008101905</v>
      </c>
      <c r="N23" s="26">
        <v>0.4476146977799319</v>
      </c>
      <c r="O23" s="26">
        <v>9.9105370243784687</v>
      </c>
      <c r="P23" s="26">
        <v>0.43181513741367394</v>
      </c>
      <c r="Q23" s="26">
        <v>0.69396081564034851</v>
      </c>
      <c r="R23" s="26">
        <v>19.387314725124565</v>
      </c>
      <c r="S23" s="26">
        <v>1.8122948780935504</v>
      </c>
      <c r="T23" s="26">
        <v>3.3331692828777242</v>
      </c>
      <c r="U23" s="26">
        <v>1.5782001550323717</v>
      </c>
      <c r="V23" s="26">
        <v>1595.9476436761929</v>
      </c>
      <c r="W23" s="26">
        <v>1.0877180350441935</v>
      </c>
      <c r="X23" s="26">
        <v>2.1490456120328938</v>
      </c>
      <c r="Y23" s="26">
        <v>0.32917441518213114</v>
      </c>
      <c r="Z23" s="26">
        <v>13.26480680315357</v>
      </c>
      <c r="AA23" s="26">
        <v>2.0160174265031268</v>
      </c>
      <c r="AB23" s="26">
        <v>0.67991727792000034</v>
      </c>
      <c r="AC23" s="26">
        <v>44.232032541621194</v>
      </c>
      <c r="AD23" s="26">
        <v>0.55489119328696923</v>
      </c>
      <c r="AE23" s="26">
        <v>0.570305672047838</v>
      </c>
      <c r="AF23" s="26">
        <v>2.7407206500107653</v>
      </c>
      <c r="AG23" s="26">
        <v>0.44251569321699158</v>
      </c>
      <c r="AH23" s="26">
        <v>9.7938119351885984</v>
      </c>
    </row>
    <row r="24" spans="1:34" x14ac:dyDescent="0.25">
      <c r="A24" s="11" t="s">
        <v>604</v>
      </c>
      <c r="B24" s="11" t="s">
        <v>614</v>
      </c>
      <c r="C24" s="11">
        <v>2020</v>
      </c>
      <c r="D24" s="11" t="s">
        <v>32</v>
      </c>
      <c r="E24" s="11" t="s">
        <v>33</v>
      </c>
      <c r="F24" s="13">
        <v>0.59138413473029949</v>
      </c>
      <c r="G24" s="13">
        <v>-27.046604554616806</v>
      </c>
      <c r="H24" s="13">
        <v>0.92028202230210765</v>
      </c>
      <c r="I24" s="13"/>
      <c r="J24" s="26">
        <v>8.5062761360211638</v>
      </c>
      <c r="K24" s="26">
        <v>0.34208701465945118</v>
      </c>
      <c r="L24" s="26">
        <v>2.4467098691340237</v>
      </c>
      <c r="M24" s="26">
        <v>0.65048484857977629</v>
      </c>
      <c r="N24" s="26">
        <v>0.43825940828201249</v>
      </c>
      <c r="O24" s="26">
        <v>8.8886475816658486</v>
      </c>
      <c r="P24" s="26">
        <v>0.62737314764832097</v>
      </c>
      <c r="Q24" s="26">
        <v>4.6863197792102786</v>
      </c>
      <c r="R24" s="26">
        <v>12.453773439625728</v>
      </c>
      <c r="S24" s="26">
        <v>8.4186695776425609</v>
      </c>
      <c r="T24" s="26">
        <v>4.2526886599710103</v>
      </c>
      <c r="U24" s="26">
        <v>2.196608857437957</v>
      </c>
      <c r="V24" s="26">
        <v>1034.4792943209109</v>
      </c>
      <c r="W24" s="26">
        <v>1.0974078032109167</v>
      </c>
      <c r="X24" s="26">
        <v>1.9605368299684467</v>
      </c>
      <c r="Y24" s="26">
        <v>0.39225754654670542</v>
      </c>
      <c r="Z24" s="26">
        <v>4</v>
      </c>
      <c r="AA24" s="26">
        <v>13.594907791364109</v>
      </c>
      <c r="AB24" s="26">
        <v>0.8380778286128262</v>
      </c>
      <c r="AC24" s="26">
        <v>62.829949144993051</v>
      </c>
      <c r="AD24" s="26">
        <v>0.25</v>
      </c>
      <c r="AE24" s="26">
        <v>13.926310669110887</v>
      </c>
      <c r="AF24" s="26">
        <v>2.0271805193123993</v>
      </c>
      <c r="AG24" s="26">
        <v>0.71195177780257557</v>
      </c>
      <c r="AH24" s="26">
        <v>4.5</v>
      </c>
    </row>
    <row r="25" spans="1:34" x14ac:dyDescent="0.25">
      <c r="A25" s="11" t="s">
        <v>604</v>
      </c>
      <c r="B25" s="11" t="s">
        <v>615</v>
      </c>
      <c r="C25" s="11">
        <v>2020</v>
      </c>
      <c r="D25" s="11" t="s">
        <v>32</v>
      </c>
      <c r="E25" s="11" t="s">
        <v>33</v>
      </c>
      <c r="F25" s="13">
        <v>0.22871797989155063</v>
      </c>
      <c r="G25" s="13">
        <v>-25.681839054400992</v>
      </c>
      <c r="H25" s="13">
        <v>1.1063941752551703</v>
      </c>
      <c r="I25" s="13"/>
      <c r="J25" s="26">
        <v>15.202308424201778</v>
      </c>
      <c r="K25" s="26">
        <v>0.39211519534245948</v>
      </c>
      <c r="L25" s="26">
        <v>3.9852865255473247</v>
      </c>
      <c r="M25" s="26">
        <v>0.8742536614684302</v>
      </c>
      <c r="N25" s="26">
        <v>0.46949558613574233</v>
      </c>
      <c r="O25" s="26">
        <v>9.5131299341700597</v>
      </c>
      <c r="P25" s="26">
        <v>0.51842364424292142</v>
      </c>
      <c r="Q25" s="26">
        <v>0.65875009838828458</v>
      </c>
      <c r="R25" s="26">
        <v>15.966048711903207</v>
      </c>
      <c r="S25" s="26">
        <v>7.4998097926568601</v>
      </c>
      <c r="T25" s="26">
        <v>3.9147275337347716</v>
      </c>
      <c r="U25" s="26">
        <v>2.0328312298992999</v>
      </c>
      <c r="V25" s="26">
        <v>597.17695008212377</v>
      </c>
      <c r="W25" s="26">
        <v>1.1278996683525544</v>
      </c>
      <c r="X25" s="26">
        <v>2.4176822069734145</v>
      </c>
      <c r="Y25" s="26">
        <v>1</v>
      </c>
      <c r="Z25" s="26">
        <v>2.043394331258062</v>
      </c>
      <c r="AA25" s="26">
        <v>4.727650288096136</v>
      </c>
      <c r="AB25" s="26">
        <v>0.49532963829193816</v>
      </c>
      <c r="AC25" s="26">
        <v>76.188620730467008</v>
      </c>
      <c r="AD25" s="26">
        <v>0.29349722043132487</v>
      </c>
      <c r="AE25" s="26">
        <v>2.4840923131403887</v>
      </c>
      <c r="AF25" s="26">
        <v>2.309301077293505</v>
      </c>
      <c r="AG25" s="26">
        <v>0.12543250403433037</v>
      </c>
      <c r="AH25" s="26">
        <v>4.5</v>
      </c>
    </row>
    <row r="26" spans="1:34" x14ac:dyDescent="0.25">
      <c r="A26" s="11" t="s">
        <v>604</v>
      </c>
      <c r="B26" s="11" t="s">
        <v>616</v>
      </c>
      <c r="C26" s="11">
        <v>2020</v>
      </c>
      <c r="D26" s="11" t="s">
        <v>32</v>
      </c>
      <c r="E26" s="11" t="s">
        <v>33</v>
      </c>
      <c r="F26" s="13">
        <v>2.4425180334340673</v>
      </c>
      <c r="G26" s="13">
        <v>-28.415799414932113</v>
      </c>
      <c r="H26" s="13">
        <v>2.4862085853720974</v>
      </c>
      <c r="I26" s="13"/>
      <c r="J26" s="26">
        <v>6.3622230797806001</v>
      </c>
      <c r="K26" s="26">
        <v>0.3393918771233248</v>
      </c>
      <c r="L26" s="26">
        <v>3.7084934513691334</v>
      </c>
      <c r="M26" s="26">
        <v>0.66441528062365374</v>
      </c>
      <c r="N26" s="26">
        <v>0.48551866139008459</v>
      </c>
      <c r="O26" s="26">
        <v>7.7187272196744665</v>
      </c>
      <c r="P26" s="26">
        <v>0.51632534057329071</v>
      </c>
      <c r="Q26" s="26">
        <v>6.3656359004172005</v>
      </c>
      <c r="R26" s="26">
        <v>26.595347488343062</v>
      </c>
      <c r="S26" s="26">
        <v>8.8300964702307283</v>
      </c>
      <c r="T26" s="26">
        <v>4.1630658207475566</v>
      </c>
      <c r="U26" s="26">
        <v>4.4132102945001819</v>
      </c>
      <c r="V26" s="26">
        <v>1470.5497019637821</v>
      </c>
      <c r="W26" s="26">
        <v>0.56552813851839578</v>
      </c>
      <c r="X26" s="26">
        <v>1.9114342747353956</v>
      </c>
      <c r="Y26" s="26">
        <v>1.6850547305358523</v>
      </c>
      <c r="Z26" s="26">
        <v>47.111839558175042</v>
      </c>
      <c r="AA26" s="26">
        <v>10.165463579514816</v>
      </c>
      <c r="AB26" s="26">
        <v>0.85146076253899727</v>
      </c>
      <c r="AC26" s="26">
        <v>108.73121102611159</v>
      </c>
      <c r="AD26" s="26">
        <v>0.48721025147279717</v>
      </c>
      <c r="AE26" s="26">
        <v>14.232894079017038</v>
      </c>
      <c r="AF26" s="26">
        <v>2.6999414387460536</v>
      </c>
      <c r="AG26" s="26">
        <v>0.57417290029059898</v>
      </c>
      <c r="AH26" s="26">
        <v>3.7603895437494979</v>
      </c>
    </row>
    <row r="27" spans="1:34" x14ac:dyDescent="0.25">
      <c r="A27" s="11" t="s">
        <v>604</v>
      </c>
      <c r="B27" s="11" t="s">
        <v>617</v>
      </c>
      <c r="C27" s="11">
        <v>2020</v>
      </c>
      <c r="D27" s="11" t="s">
        <v>32</v>
      </c>
      <c r="E27" s="11" t="s">
        <v>33</v>
      </c>
      <c r="F27" s="13">
        <v>0.14162095249673476</v>
      </c>
      <c r="G27" s="13">
        <v>-27.184769645968903</v>
      </c>
      <c r="H27" s="13">
        <v>3.5941545367920384</v>
      </c>
      <c r="I27" s="13"/>
      <c r="J27" s="26">
        <v>6.9918118052756855</v>
      </c>
      <c r="K27" s="26">
        <v>0.43432174254231032</v>
      </c>
      <c r="L27" s="26">
        <v>10.027749733485271</v>
      </c>
      <c r="M27" s="26">
        <v>0.974438456925524</v>
      </c>
      <c r="N27" s="26">
        <v>0.50197654154539462</v>
      </c>
      <c r="O27" s="26">
        <v>9.9489160845006968</v>
      </c>
      <c r="P27" s="26">
        <v>0.47058672142412095</v>
      </c>
      <c r="Q27" s="26">
        <v>4.410315152533915</v>
      </c>
      <c r="R27" s="26">
        <v>12.984540091712752</v>
      </c>
      <c r="S27" s="26">
        <v>14.504954034635269</v>
      </c>
      <c r="T27" s="26">
        <v>8.5213469636488615</v>
      </c>
      <c r="U27" s="26">
        <v>3.9512478771784405</v>
      </c>
      <c r="V27" s="26">
        <v>1674.9632337888615</v>
      </c>
      <c r="W27" s="26">
        <v>1.5877066651593943</v>
      </c>
      <c r="X27" s="26">
        <v>2.6791867342394737</v>
      </c>
      <c r="Y27" s="26">
        <v>1.2677812879955637</v>
      </c>
      <c r="Z27" s="26">
        <v>4</v>
      </c>
      <c r="AA27" s="26">
        <v>8.2182123929526689</v>
      </c>
      <c r="AB27" s="26">
        <v>0.96947952355059419</v>
      </c>
      <c r="AC27" s="26">
        <v>57.892486650188367</v>
      </c>
      <c r="AD27" s="26">
        <v>0.25</v>
      </c>
      <c r="AE27" s="26">
        <v>4.1992677047240052</v>
      </c>
      <c r="AF27" s="26">
        <v>3.6830712968905823</v>
      </c>
      <c r="AG27" s="26">
        <v>0.35712898397036752</v>
      </c>
      <c r="AH27" s="26">
        <v>3.0119710700556115</v>
      </c>
    </row>
    <row r="28" spans="1:34" x14ac:dyDescent="0.25">
      <c r="A28" s="11" t="s">
        <v>604</v>
      </c>
      <c r="B28" s="11" t="s">
        <v>618</v>
      </c>
      <c r="C28" s="11">
        <v>2020</v>
      </c>
      <c r="D28" s="11" t="s">
        <v>32</v>
      </c>
      <c r="E28" s="11" t="s">
        <v>33</v>
      </c>
      <c r="F28" s="13">
        <v>0.35979492382792522</v>
      </c>
      <c r="G28" s="13">
        <v>-24.327811156184435</v>
      </c>
      <c r="H28" s="13">
        <v>4.4905962852799588</v>
      </c>
      <c r="I28" s="13"/>
      <c r="J28" s="26">
        <v>7.1624567883599379</v>
      </c>
      <c r="K28" s="26">
        <v>0.39994063188412432</v>
      </c>
      <c r="L28" s="26">
        <v>0.60314549333341094</v>
      </c>
      <c r="M28" s="26">
        <v>0.94759325172610298</v>
      </c>
      <c r="N28" s="26">
        <v>0.67348748476410747</v>
      </c>
      <c r="O28" s="26">
        <v>10.397676254777908</v>
      </c>
      <c r="P28" s="26">
        <v>0.54519764848888941</v>
      </c>
      <c r="Q28" s="26">
        <v>4.6637355919212204</v>
      </c>
      <c r="R28" s="26">
        <v>13.261637863351408</v>
      </c>
      <c r="S28" s="26">
        <v>3.0519060249344334</v>
      </c>
      <c r="T28" s="26">
        <v>4.2622253697448604</v>
      </c>
      <c r="U28" s="26">
        <v>2.8121015286160409</v>
      </c>
      <c r="V28" s="26">
        <v>755.68099555520246</v>
      </c>
      <c r="W28" s="26">
        <v>1.4082494141754298</v>
      </c>
      <c r="X28" s="26">
        <v>2.720047842998083</v>
      </c>
      <c r="Y28" s="26">
        <v>1.575396977367084</v>
      </c>
      <c r="Z28" s="26">
        <v>12.76815317538051</v>
      </c>
      <c r="AA28" s="26">
        <v>4.0841689174299436</v>
      </c>
      <c r="AB28" s="26">
        <v>0.56883627561562544</v>
      </c>
      <c r="AC28" s="26">
        <v>84.0153488135999</v>
      </c>
      <c r="AD28" s="26">
        <v>0.32909942422238675</v>
      </c>
      <c r="AE28" s="26">
        <v>2.3011718540128134</v>
      </c>
      <c r="AF28" s="26">
        <v>1.7783042958190327</v>
      </c>
      <c r="AG28" s="26">
        <v>0.36433319828680494</v>
      </c>
      <c r="AH28" s="26">
        <v>3.7987025831591934</v>
      </c>
    </row>
    <row r="29" spans="1:34" x14ac:dyDescent="0.25">
      <c r="A29" s="11" t="s">
        <v>604</v>
      </c>
      <c r="B29" s="11" t="s">
        <v>619</v>
      </c>
      <c r="C29" s="11">
        <v>2020</v>
      </c>
      <c r="D29" s="11" t="s">
        <v>32</v>
      </c>
      <c r="E29" s="11" t="s">
        <v>33</v>
      </c>
      <c r="F29" s="13">
        <v>-0.5150403656900977</v>
      </c>
      <c r="G29" s="13">
        <v>-24.730342342961077</v>
      </c>
      <c r="H29" s="13">
        <v>0.75776178063368727</v>
      </c>
      <c r="I29" s="13"/>
      <c r="J29" s="26">
        <v>7.3070258510092181</v>
      </c>
      <c r="K29" s="26">
        <v>0.363414549722192</v>
      </c>
      <c r="L29" s="26">
        <v>1.9178008234372537</v>
      </c>
      <c r="M29" s="26">
        <v>0.86026357022786382</v>
      </c>
      <c r="N29" s="26">
        <v>0.597716730532588</v>
      </c>
      <c r="O29" s="26">
        <v>9.6183061373232306</v>
      </c>
      <c r="P29" s="26">
        <v>0.40240760371587692</v>
      </c>
      <c r="Q29" s="26">
        <v>8.3257438260158949</v>
      </c>
      <c r="R29" s="26">
        <v>25.946373205089206</v>
      </c>
      <c r="S29" s="26">
        <v>5.5197316345737715</v>
      </c>
      <c r="T29" s="26">
        <v>5.1264287798089097</v>
      </c>
      <c r="U29" s="26">
        <v>5.3567980195685401</v>
      </c>
      <c r="V29" s="26">
        <v>1384.087761694751</v>
      </c>
      <c r="W29" s="26">
        <v>1.4494533368398976</v>
      </c>
      <c r="X29" s="26">
        <v>2.8573423738548644</v>
      </c>
      <c r="Y29" s="26">
        <v>1.0504088079204723</v>
      </c>
      <c r="Z29" s="26">
        <v>1.5817291866673171</v>
      </c>
      <c r="AA29" s="26">
        <v>21.628753491727792</v>
      </c>
      <c r="AB29" s="26">
        <v>1.0386061474945207</v>
      </c>
      <c r="AC29" s="26">
        <v>19.956520706722316</v>
      </c>
      <c r="AD29" s="26">
        <v>7.7131366375525631E-2</v>
      </c>
      <c r="AE29" s="26">
        <v>17.881142072040252</v>
      </c>
      <c r="AF29" s="26">
        <v>0.67647135168563222</v>
      </c>
      <c r="AG29" s="26">
        <v>0.35357572380909741</v>
      </c>
      <c r="AH29" s="26">
        <v>5.4177442401032421</v>
      </c>
    </row>
    <row r="30" spans="1:34" x14ac:dyDescent="0.25">
      <c r="A30" s="11" t="s">
        <v>604</v>
      </c>
      <c r="B30" s="11" t="s">
        <v>620</v>
      </c>
      <c r="C30" s="11">
        <v>2020</v>
      </c>
      <c r="D30" s="11" t="s">
        <v>32</v>
      </c>
      <c r="E30" s="11" t="s">
        <v>33</v>
      </c>
      <c r="F30" s="13">
        <v>0.29904195638141812</v>
      </c>
      <c r="G30" s="13">
        <v>-27.022315499674942</v>
      </c>
      <c r="H30" s="13">
        <v>2.0986465146786588</v>
      </c>
      <c r="I30" s="13"/>
      <c r="J30" s="26">
        <v>9.6579365412621367</v>
      </c>
      <c r="K30" s="26">
        <v>0.3764170969659425</v>
      </c>
      <c r="L30" s="26">
        <v>6.7595504602433172</v>
      </c>
      <c r="M30" s="26">
        <v>1.0014042814095605</v>
      </c>
      <c r="N30" s="26">
        <v>0.51635249294541563</v>
      </c>
      <c r="O30" s="26">
        <v>11.56597508629156</v>
      </c>
      <c r="P30" s="26">
        <v>0.43708276061160073</v>
      </c>
      <c r="Q30" s="26">
        <v>1.5695590861319033</v>
      </c>
      <c r="R30" s="26">
        <v>21.629326214817873</v>
      </c>
      <c r="S30" s="26">
        <v>3.9082149574640397</v>
      </c>
      <c r="T30" s="26">
        <v>5.1680774180223965</v>
      </c>
      <c r="U30" s="26">
        <v>4.1712663702711721</v>
      </c>
      <c r="V30" s="26">
        <v>1237.5545626422081</v>
      </c>
      <c r="W30" s="26">
        <v>1.1314286538780216</v>
      </c>
      <c r="X30" s="26">
        <v>2.343561842096693</v>
      </c>
      <c r="Y30" s="26">
        <v>4.7675054117106841</v>
      </c>
      <c r="Z30" s="26">
        <v>4</v>
      </c>
      <c r="AA30" s="26">
        <v>2.8934394195468318</v>
      </c>
      <c r="AB30" s="26">
        <v>0.68001221285947078</v>
      </c>
      <c r="AC30" s="26">
        <v>169.29572875131453</v>
      </c>
      <c r="AD30" s="26">
        <v>0.8595334739694368</v>
      </c>
      <c r="AE30" s="26">
        <v>1.4999956211388963</v>
      </c>
      <c r="AF30" s="26">
        <v>2.1205777969980546</v>
      </c>
      <c r="AG30" s="26">
        <v>0.63393875678152334</v>
      </c>
      <c r="AH30" s="26">
        <v>13.360592685632733</v>
      </c>
    </row>
    <row r="31" spans="1:34" x14ac:dyDescent="0.25">
      <c r="A31" s="11" t="s">
        <v>604</v>
      </c>
      <c r="B31" s="11" t="s">
        <v>621</v>
      </c>
      <c r="C31" s="11">
        <v>2020</v>
      </c>
      <c r="D31" s="11" t="s">
        <v>32</v>
      </c>
      <c r="E31" s="11" t="s">
        <v>33</v>
      </c>
      <c r="F31" s="13">
        <v>2.4731969372995395</v>
      </c>
      <c r="G31" s="13">
        <v>-27.762418061144285</v>
      </c>
      <c r="H31" s="13">
        <v>3.4457239695308406</v>
      </c>
      <c r="I31" s="13"/>
      <c r="J31" s="26">
        <v>14.214705641704096</v>
      </c>
      <c r="K31" s="26">
        <v>0.31555631409829421</v>
      </c>
      <c r="L31" s="26">
        <v>0.45061995767764329</v>
      </c>
      <c r="M31" s="26">
        <v>0.97656326178691155</v>
      </c>
      <c r="N31" s="26">
        <v>0.51178810946477349</v>
      </c>
      <c r="O31" s="26">
        <v>9.8841074105371423</v>
      </c>
      <c r="P31" s="26">
        <v>0.33173940730761803</v>
      </c>
      <c r="Q31" s="26">
        <v>0.10219326382686003</v>
      </c>
      <c r="R31" s="26">
        <v>11.436522639445592</v>
      </c>
      <c r="S31" s="26">
        <v>1.058544771136948</v>
      </c>
      <c r="T31" s="26">
        <v>3.7821207397292969</v>
      </c>
      <c r="U31" s="26">
        <v>1.8223730981349517</v>
      </c>
      <c r="V31" s="26">
        <v>765.53319525280563</v>
      </c>
      <c r="W31" s="26">
        <v>1.954460466315491</v>
      </c>
      <c r="X31" s="26">
        <v>2.8053937739141825</v>
      </c>
      <c r="Y31" s="26">
        <v>1.5008086565444956</v>
      </c>
      <c r="Z31" s="26">
        <v>9.8652281214685651</v>
      </c>
      <c r="AA31" s="26">
        <v>1.7754889030596799</v>
      </c>
      <c r="AB31" s="26">
        <v>0.53541122785903883</v>
      </c>
      <c r="AC31" s="26">
        <v>63.129251619331079</v>
      </c>
      <c r="AD31" s="26">
        <v>0.25638380643440567</v>
      </c>
      <c r="AE31" s="26">
        <v>1.2400423975713106</v>
      </c>
      <c r="AF31" s="26">
        <v>0.9835499416682093</v>
      </c>
      <c r="AG31" s="26">
        <v>1.2302774248143664</v>
      </c>
      <c r="AH31" s="26">
        <v>1.9977452579692603</v>
      </c>
    </row>
    <row r="32" spans="1:34" x14ac:dyDescent="0.25">
      <c r="A32" s="11" t="s">
        <v>604</v>
      </c>
      <c r="B32" s="11" t="s">
        <v>622</v>
      </c>
      <c r="C32" s="11">
        <v>2020</v>
      </c>
      <c r="D32" s="11" t="s">
        <v>32</v>
      </c>
      <c r="E32" s="11" t="s">
        <v>33</v>
      </c>
      <c r="F32" s="13">
        <v>0.61887121758615871</v>
      </c>
      <c r="G32" s="13">
        <v>-27.296109945212208</v>
      </c>
      <c r="H32" s="13">
        <v>3.2534822092595559</v>
      </c>
      <c r="I32" s="13"/>
      <c r="J32" s="26">
        <v>19.062913413709389</v>
      </c>
      <c r="K32" s="26">
        <v>0.40877023778655386</v>
      </c>
      <c r="L32" s="26">
        <v>1.05</v>
      </c>
      <c r="M32" s="26">
        <v>0.85246526960329438</v>
      </c>
      <c r="N32" s="26">
        <v>0.58420825423111522</v>
      </c>
      <c r="O32" s="26">
        <v>9.6298401008733361</v>
      </c>
      <c r="P32" s="26">
        <v>0.64048603803035264</v>
      </c>
      <c r="Q32" s="26">
        <v>3.0496949464283434E-2</v>
      </c>
      <c r="R32" s="26">
        <v>30.631330366728868</v>
      </c>
      <c r="S32" s="26">
        <v>4.2008037629449824</v>
      </c>
      <c r="T32" s="26">
        <v>6.1281133927048979</v>
      </c>
      <c r="U32" s="26">
        <v>13.66805863563304</v>
      </c>
      <c r="V32" s="26">
        <v>1313.0386422599029</v>
      </c>
      <c r="W32" s="26">
        <v>1.2792160240875572</v>
      </c>
      <c r="X32" s="26">
        <v>2.57179483875476</v>
      </c>
      <c r="Y32" s="26">
        <v>1.2374206147055697</v>
      </c>
      <c r="Z32" s="26">
        <v>5.5947273596596254</v>
      </c>
      <c r="AA32" s="26">
        <v>5.3207148858352733</v>
      </c>
      <c r="AB32" s="26">
        <v>1.1013170187408969</v>
      </c>
      <c r="AC32" s="26">
        <v>61.506010137983509</v>
      </c>
      <c r="AD32" s="26">
        <v>0.44294069436066497</v>
      </c>
      <c r="AE32" s="26">
        <v>8.8788425206166099</v>
      </c>
      <c r="AF32" s="26">
        <v>2.4519882449265551</v>
      </c>
      <c r="AG32" s="26">
        <v>0.73906724498948517</v>
      </c>
      <c r="AH32" s="26">
        <v>1.4417431145175261</v>
      </c>
    </row>
    <row r="33" spans="1:34" x14ac:dyDescent="0.25">
      <c r="A33" s="11" t="s">
        <v>604</v>
      </c>
      <c r="B33" s="11" t="s">
        <v>623</v>
      </c>
      <c r="C33" s="11">
        <v>2020</v>
      </c>
      <c r="D33" s="11" t="s">
        <v>32</v>
      </c>
      <c r="E33" s="11" t="s">
        <v>33</v>
      </c>
      <c r="F33" s="13">
        <v>1.7473041047473359</v>
      </c>
      <c r="G33" s="13">
        <v>-27.389521285000498</v>
      </c>
      <c r="H33" s="13">
        <v>4.6838483455706026</v>
      </c>
      <c r="I33" s="13"/>
      <c r="J33" s="26">
        <v>3.1351234787727997</v>
      </c>
      <c r="K33" s="26">
        <v>0.36855397457158134</v>
      </c>
      <c r="L33" s="26">
        <v>1.3514233829419959</v>
      </c>
      <c r="M33" s="26">
        <v>0.93040107572851993</v>
      </c>
      <c r="N33" s="26">
        <v>0.50082829952193963</v>
      </c>
      <c r="O33" s="26">
        <v>10.592981627547667</v>
      </c>
      <c r="P33" s="26">
        <v>0.4925070106885584</v>
      </c>
      <c r="Q33" s="26">
        <v>2.2360434215892124</v>
      </c>
      <c r="R33" s="26">
        <v>15.793334484571076</v>
      </c>
      <c r="S33" s="26">
        <v>2.1729524072084851</v>
      </c>
      <c r="T33" s="26">
        <v>10.191446271725018</v>
      </c>
      <c r="U33" s="26">
        <v>6.2257969444481436</v>
      </c>
      <c r="V33" s="26">
        <v>1256.9893856347057</v>
      </c>
      <c r="W33" s="26">
        <v>1.6822695577255498</v>
      </c>
      <c r="X33" s="26">
        <v>2.7695048194959049</v>
      </c>
      <c r="Y33" s="26">
        <v>0.76909746845739668</v>
      </c>
      <c r="Z33" s="26">
        <v>1.9761011830963551</v>
      </c>
      <c r="AA33" s="26">
        <v>9.4817337138844717</v>
      </c>
      <c r="AB33" s="26">
        <v>0.93079497113132592</v>
      </c>
      <c r="AC33" s="26">
        <v>5.1320196033178576</v>
      </c>
      <c r="AD33" s="26">
        <v>0.35816267292285575</v>
      </c>
      <c r="AE33" s="26">
        <v>7.6915141708961317</v>
      </c>
      <c r="AF33" s="26">
        <v>2.3969823948466367</v>
      </c>
      <c r="AG33" s="26">
        <v>0.32334779441195538</v>
      </c>
      <c r="AH33" s="26">
        <v>4.5</v>
      </c>
    </row>
    <row r="34" spans="1:34" x14ac:dyDescent="0.25">
      <c r="A34" s="11" t="s">
        <v>604</v>
      </c>
      <c r="B34" s="11" t="s">
        <v>624</v>
      </c>
      <c r="C34" s="11">
        <v>2020</v>
      </c>
      <c r="D34" s="11" t="s">
        <v>32</v>
      </c>
      <c r="E34" s="11" t="s">
        <v>33</v>
      </c>
      <c r="F34" s="13">
        <v>1.5917427703415967</v>
      </c>
      <c r="G34" s="13">
        <v>-28.195441218705707</v>
      </c>
      <c r="H34" s="13">
        <v>2.951182175824512</v>
      </c>
      <c r="I34" s="13"/>
      <c r="J34" s="26">
        <v>24.030243134453801</v>
      </c>
      <c r="K34" s="26">
        <v>0.3894346124248782</v>
      </c>
      <c r="L34" s="26">
        <v>0.95673795288429786</v>
      </c>
      <c r="M34" s="26">
        <v>1.2273658653208588</v>
      </c>
      <c r="N34" s="26">
        <v>0.55510270705286024</v>
      </c>
      <c r="O34" s="26">
        <v>11.996704688223485</v>
      </c>
      <c r="P34" s="26">
        <v>0.33750434621250458</v>
      </c>
      <c r="Q34" s="26">
        <v>1.0142097592038948</v>
      </c>
      <c r="R34" s="26">
        <v>4.0070926944442213</v>
      </c>
      <c r="S34" s="26">
        <v>3.9918316125673896</v>
      </c>
      <c r="T34" s="26">
        <v>3.6315477724072682</v>
      </c>
      <c r="U34" s="26">
        <v>4.1394965291869061</v>
      </c>
      <c r="V34" s="26">
        <v>1974.1550406481058</v>
      </c>
      <c r="W34" s="26">
        <v>0.78990888369930234</v>
      </c>
      <c r="X34" s="26">
        <v>1.6122630137732965</v>
      </c>
      <c r="Y34" s="26">
        <v>1.3183390425476458</v>
      </c>
      <c r="Z34" s="26">
        <v>11.426320068098784</v>
      </c>
      <c r="AA34" s="26">
        <v>6.98361698137336</v>
      </c>
      <c r="AB34" s="26">
        <v>0.49208807915932712</v>
      </c>
      <c r="AC34" s="26">
        <v>45.233148250162422</v>
      </c>
      <c r="AD34" s="26">
        <v>0.21721486344121135</v>
      </c>
      <c r="AE34" s="26">
        <v>4.3131737639202248</v>
      </c>
      <c r="AF34" s="26">
        <v>1.3427787002823197</v>
      </c>
      <c r="AG34" s="26">
        <v>7.8284128839385583E-2</v>
      </c>
      <c r="AH34" s="26">
        <v>4.5</v>
      </c>
    </row>
    <row r="35" spans="1:34" x14ac:dyDescent="0.25">
      <c r="A35" s="11" t="s">
        <v>604</v>
      </c>
      <c r="B35" s="11" t="s">
        <v>625</v>
      </c>
      <c r="C35" s="11">
        <v>2020</v>
      </c>
      <c r="D35" s="11" t="s">
        <v>32</v>
      </c>
      <c r="E35" s="11" t="s">
        <v>33</v>
      </c>
      <c r="F35" s="13">
        <v>0.81911650702670613</v>
      </c>
      <c r="G35" s="13">
        <v>-28.394821163563716</v>
      </c>
      <c r="H35" s="13">
        <v>5.0046406192885415</v>
      </c>
      <c r="I35" s="13"/>
      <c r="J35" s="26">
        <v>25.116328170456082</v>
      </c>
      <c r="K35" s="26">
        <v>0.41223719592855673</v>
      </c>
      <c r="L35" s="26">
        <v>1.2257048552282468</v>
      </c>
      <c r="M35" s="26">
        <v>0.91201844374569974</v>
      </c>
      <c r="N35" s="26">
        <v>0.48742092320127772</v>
      </c>
      <c r="O35" s="26">
        <v>9.8763137498965357</v>
      </c>
      <c r="P35" s="26">
        <v>0.56657899061626948</v>
      </c>
      <c r="Q35" s="26">
        <v>1.524690021105928</v>
      </c>
      <c r="R35" s="26">
        <v>5.3132715781248914</v>
      </c>
      <c r="S35" s="26">
        <v>5.2291644324526914</v>
      </c>
      <c r="T35" s="26">
        <v>3.4528821011014532</v>
      </c>
      <c r="U35" s="26">
        <v>4.2159563171057552</v>
      </c>
      <c r="V35" s="26">
        <v>1901.9180516248018</v>
      </c>
      <c r="W35" s="26">
        <v>1.0944521311171302</v>
      </c>
      <c r="X35" s="26">
        <v>2.593342591716695</v>
      </c>
      <c r="Y35" s="26">
        <v>1.8904930236395141</v>
      </c>
      <c r="Z35" s="26">
        <v>3.2224712132569215</v>
      </c>
      <c r="AA35" s="26">
        <v>6.4934551981409152</v>
      </c>
      <c r="AB35" s="26">
        <v>0.96460573224668833</v>
      </c>
      <c r="AC35" s="26">
        <v>42.109061641271865</v>
      </c>
      <c r="AD35" s="26">
        <v>0.26349196572712741</v>
      </c>
      <c r="AE35" s="26">
        <v>11.101176445554945</v>
      </c>
      <c r="AF35" s="26">
        <v>2.2134598981738161</v>
      </c>
      <c r="AG35" s="26">
        <v>0.37323265810461848</v>
      </c>
      <c r="AH35" s="26">
        <v>3.7349463085883117</v>
      </c>
    </row>
    <row r="36" spans="1:34" x14ac:dyDescent="0.25">
      <c r="A36" s="11" t="s">
        <v>604</v>
      </c>
      <c r="B36" s="11" t="s">
        <v>626</v>
      </c>
      <c r="C36" s="11">
        <v>2020</v>
      </c>
      <c r="D36" s="11" t="s">
        <v>32</v>
      </c>
      <c r="E36" s="11" t="s">
        <v>33</v>
      </c>
      <c r="F36" s="13">
        <v>-1.6832006637279509</v>
      </c>
      <c r="G36" s="13">
        <v>-27.214209538154645</v>
      </c>
      <c r="H36" s="13">
        <v>3.6647241424532631</v>
      </c>
      <c r="I36" s="13"/>
      <c r="J36" s="26">
        <v>9.8636090339525015</v>
      </c>
      <c r="K36" s="26">
        <v>0.37888716864161337</v>
      </c>
      <c r="L36" s="26">
        <v>0.47732940185572231</v>
      </c>
      <c r="M36" s="26">
        <v>0.91455499728983769</v>
      </c>
      <c r="N36" s="26">
        <v>0.52260741610854244</v>
      </c>
      <c r="O36" s="26">
        <v>10.324672136641379</v>
      </c>
      <c r="P36" s="26">
        <v>0.50728379187463524</v>
      </c>
      <c r="Q36" s="26">
        <v>0.86241268604001831</v>
      </c>
      <c r="R36" s="26">
        <v>7.1677575294774405</v>
      </c>
      <c r="S36" s="26">
        <v>2.165725441495852</v>
      </c>
      <c r="T36" s="26">
        <v>3.7211736334520644</v>
      </c>
      <c r="U36" s="26">
        <v>3.29877473410725</v>
      </c>
      <c r="V36" s="26">
        <v>2526.2016649107854</v>
      </c>
      <c r="W36" s="26">
        <v>1.4157492621318226</v>
      </c>
      <c r="X36" s="26">
        <v>3.4371785930669883</v>
      </c>
      <c r="Y36" s="26">
        <v>1.1378084525756509</v>
      </c>
      <c r="Z36" s="26">
        <v>21.816622721828804</v>
      </c>
      <c r="AA36" s="26">
        <v>8.5468321023400922</v>
      </c>
      <c r="AB36" s="26">
        <v>1.3386963293116607</v>
      </c>
      <c r="AC36" s="26">
        <v>37.332754406667853</v>
      </c>
      <c r="AD36" s="26">
        <v>4.0323144093421116E-2</v>
      </c>
      <c r="AE36" s="26">
        <v>4.997538901375103</v>
      </c>
      <c r="AF36" s="26">
        <v>1.9046119983286873</v>
      </c>
      <c r="AG36" s="26">
        <v>0.31152731819894475</v>
      </c>
      <c r="AH36" s="26">
        <v>4.5</v>
      </c>
    </row>
    <row r="37" spans="1:34" x14ac:dyDescent="0.25">
      <c r="A37" s="11" t="s">
        <v>604</v>
      </c>
      <c r="B37" s="11" t="s">
        <v>627</v>
      </c>
      <c r="C37" s="11">
        <v>2020</v>
      </c>
      <c r="D37" s="11" t="s">
        <v>32</v>
      </c>
      <c r="E37" s="11" t="s">
        <v>33</v>
      </c>
      <c r="F37" s="13">
        <v>-2.3722936032321087</v>
      </c>
      <c r="G37" s="13">
        <v>-27.632311892168566</v>
      </c>
      <c r="H37" s="13">
        <v>2.6428350412362338</v>
      </c>
      <c r="I37" s="13"/>
      <c r="J37" s="26">
        <v>19.416022742355835</v>
      </c>
      <c r="K37" s="26">
        <v>0.34027889117876553</v>
      </c>
      <c r="L37" s="26">
        <v>0.91471751264368251</v>
      </c>
      <c r="M37" s="26">
        <v>0.97719480589621954</v>
      </c>
      <c r="N37" s="26">
        <v>0.51118596870956801</v>
      </c>
      <c r="O37" s="26">
        <v>9.9586711383812556</v>
      </c>
      <c r="P37" s="26">
        <v>0.51606399948338377</v>
      </c>
      <c r="Q37" s="26">
        <v>0.57193970531141247</v>
      </c>
      <c r="R37" s="26">
        <v>8.7549307215075931</v>
      </c>
      <c r="S37" s="26">
        <v>0.91489844781344776</v>
      </c>
      <c r="T37" s="26">
        <v>3.3739450188087141</v>
      </c>
      <c r="U37" s="26">
        <v>1.3111070935851163</v>
      </c>
      <c r="V37" s="26">
        <v>1094.9701848060774</v>
      </c>
      <c r="W37" s="26">
        <v>0.72740195695129428</v>
      </c>
      <c r="X37" s="26">
        <v>2.7795957634909372</v>
      </c>
      <c r="Y37" s="26">
        <v>1.6881682610027464</v>
      </c>
      <c r="Z37" s="26">
        <v>4</v>
      </c>
      <c r="AA37" s="26">
        <v>4.5097014981530164</v>
      </c>
      <c r="AB37" s="26">
        <v>1.8960174292288434</v>
      </c>
      <c r="AC37" s="26">
        <v>38.97948849501276</v>
      </c>
      <c r="AD37" s="26">
        <v>0.16745827281668449</v>
      </c>
      <c r="AE37" s="26">
        <v>1.4382667161258815</v>
      </c>
      <c r="AF37" s="26">
        <v>3.3562119780294406</v>
      </c>
      <c r="AG37" s="26">
        <v>0.25952428346608136</v>
      </c>
      <c r="AH37" s="26">
        <v>3.5321170792185073</v>
      </c>
    </row>
    <row r="38" spans="1:34" x14ac:dyDescent="0.25">
      <c r="A38" s="11" t="s">
        <v>604</v>
      </c>
      <c r="B38" s="11" t="s">
        <v>628</v>
      </c>
      <c r="C38" s="11">
        <v>2020</v>
      </c>
      <c r="D38" s="11" t="s">
        <v>32</v>
      </c>
      <c r="E38" s="11" t="s">
        <v>33</v>
      </c>
      <c r="F38" s="13">
        <v>-2.3750963589823066</v>
      </c>
      <c r="G38" s="13">
        <v>-27.564772223170102</v>
      </c>
      <c r="H38" s="13">
        <v>2.371569047277891</v>
      </c>
      <c r="I38" s="13"/>
      <c r="J38" s="26">
        <v>7.3051703409694086</v>
      </c>
      <c r="K38" s="26">
        <v>0.32721234025041979</v>
      </c>
      <c r="L38" s="26">
        <v>1.0401821004421137</v>
      </c>
      <c r="M38" s="26">
        <v>1.0029465120890451</v>
      </c>
      <c r="N38" s="26">
        <v>0.44255046994180963</v>
      </c>
      <c r="O38" s="26">
        <v>8.6170988959233359</v>
      </c>
      <c r="P38" s="26">
        <v>0.4758135049027612</v>
      </c>
      <c r="Q38" s="26">
        <v>0.58250498932827255</v>
      </c>
      <c r="R38" s="26">
        <v>38.15400275616134</v>
      </c>
      <c r="S38" s="26">
        <v>1.7004956411038186</v>
      </c>
      <c r="T38" s="26">
        <v>5.995283752172007</v>
      </c>
      <c r="U38" s="26">
        <v>4.1509584123772285</v>
      </c>
      <c r="V38" s="26">
        <v>1205.6802921375565</v>
      </c>
      <c r="W38" s="26">
        <v>1.115715317554377</v>
      </c>
      <c r="X38" s="26">
        <v>4.7636210454898054</v>
      </c>
      <c r="Y38" s="26">
        <v>0.1648828723667346</v>
      </c>
      <c r="Z38" s="26">
        <v>3.4972001594417321</v>
      </c>
      <c r="AA38" s="26">
        <v>4.6757952941314569</v>
      </c>
      <c r="AB38" s="26">
        <v>1.1922707815213276</v>
      </c>
      <c r="AC38" s="26">
        <v>32.289331316109354</v>
      </c>
      <c r="AD38" s="26">
        <v>0.18757246281257123</v>
      </c>
      <c r="AE38" s="26">
        <v>2.3662032790322547</v>
      </c>
      <c r="AF38" s="26">
        <v>2.9501068445949259</v>
      </c>
      <c r="AG38" s="26">
        <v>0.39375917896118301</v>
      </c>
      <c r="AH38" s="26">
        <v>2.8882419276863209</v>
      </c>
    </row>
    <row r="39" spans="1:34" x14ac:dyDescent="0.25">
      <c r="A39" s="11" t="s">
        <v>604</v>
      </c>
      <c r="B39" s="11" t="s">
        <v>629</v>
      </c>
      <c r="C39" s="11">
        <v>2020</v>
      </c>
      <c r="D39" s="11" t="s">
        <v>32</v>
      </c>
      <c r="E39" s="11" t="s">
        <v>33</v>
      </c>
      <c r="F39" s="13">
        <v>-2.3113925932707318</v>
      </c>
      <c r="G39" s="13">
        <v>-26.233028493431149</v>
      </c>
      <c r="H39" s="13">
        <v>3.3695599880135227</v>
      </c>
      <c r="I39" s="13"/>
      <c r="J39" s="26">
        <v>8.2792693875714161</v>
      </c>
      <c r="K39" s="26">
        <v>0.38531658897086801</v>
      </c>
      <c r="L39" s="26">
        <v>0.37081608169736224</v>
      </c>
      <c r="M39" s="26">
        <v>0.91136870481102716</v>
      </c>
      <c r="N39" s="26">
        <v>0.48204440838214491</v>
      </c>
      <c r="O39" s="26">
        <v>9.0316191310454137</v>
      </c>
      <c r="P39" s="26">
        <v>0.53940931318606744</v>
      </c>
      <c r="Q39" s="26">
        <v>6.1561691732772351E-2</v>
      </c>
      <c r="R39" s="26">
        <v>6.0915947389028684</v>
      </c>
      <c r="S39" s="26">
        <v>3.3519134146099017</v>
      </c>
      <c r="T39" s="26">
        <v>2.3136216379243169</v>
      </c>
      <c r="U39" s="26">
        <v>2.141252147587847</v>
      </c>
      <c r="V39" s="26">
        <v>1934.9504070470409</v>
      </c>
      <c r="W39" s="26">
        <v>1.13679241684122</v>
      </c>
      <c r="X39" s="26">
        <v>2.4407312447432408</v>
      </c>
      <c r="Y39" s="26">
        <v>0.49138429416332097</v>
      </c>
      <c r="Z39" s="26">
        <v>7.9101391498238192</v>
      </c>
      <c r="AA39" s="26">
        <v>4.507524972695693</v>
      </c>
      <c r="AB39" s="26">
        <v>1.0836118856335972</v>
      </c>
      <c r="AC39" s="26">
        <v>27.286382049116099</v>
      </c>
      <c r="AD39" s="26">
        <v>0.4983755202501704</v>
      </c>
      <c r="AE39" s="26">
        <v>3.7452467763902244</v>
      </c>
      <c r="AF39" s="26">
        <v>1.6577899459307308</v>
      </c>
      <c r="AG39" s="26">
        <v>0.28019674687330082</v>
      </c>
      <c r="AH39" s="26">
        <v>4.5</v>
      </c>
    </row>
    <row r="40" spans="1:34" x14ac:dyDescent="0.25">
      <c r="A40" s="11" t="s">
        <v>604</v>
      </c>
      <c r="B40" s="11" t="s">
        <v>630</v>
      </c>
      <c r="C40" s="11">
        <v>2020</v>
      </c>
      <c r="D40" s="11" t="s">
        <v>32</v>
      </c>
      <c r="E40" s="11" t="s">
        <v>33</v>
      </c>
      <c r="F40" s="13">
        <v>-2.2859071130912318</v>
      </c>
      <c r="G40" s="13">
        <v>-28.59864869476198</v>
      </c>
      <c r="H40" s="13">
        <v>4.8146374743471654</v>
      </c>
      <c r="I40" s="13"/>
      <c r="J40" s="26">
        <v>6.8283070168053888</v>
      </c>
      <c r="K40" s="26">
        <v>0.39138480744148391</v>
      </c>
      <c r="L40" s="26">
        <v>2.8852713578658692E-2</v>
      </c>
      <c r="M40" s="26">
        <v>0.9293666519403484</v>
      </c>
      <c r="N40" s="26">
        <v>0.54634353811990133</v>
      </c>
      <c r="O40" s="26">
        <v>11.83406387377414</v>
      </c>
      <c r="P40" s="26">
        <v>0.59002777142941698</v>
      </c>
      <c r="Q40" s="26">
        <v>1</v>
      </c>
      <c r="R40" s="26">
        <v>2.1989634530423716</v>
      </c>
      <c r="S40" s="26">
        <v>9.1848013701316944</v>
      </c>
      <c r="T40" s="26">
        <v>5.473777158318641</v>
      </c>
      <c r="U40" s="26">
        <v>4.0882288549328036</v>
      </c>
      <c r="V40" s="26">
        <v>1525.1226503344835</v>
      </c>
      <c r="W40" s="26">
        <v>1.0373629118296881</v>
      </c>
      <c r="X40" s="26">
        <v>2.0304061089726995</v>
      </c>
      <c r="Y40" s="26">
        <v>0.23100146785080272</v>
      </c>
      <c r="Z40" s="26">
        <v>4</v>
      </c>
      <c r="AA40" s="26">
        <v>7.3124211447977112</v>
      </c>
      <c r="AB40" s="26">
        <v>1.0444378064084088</v>
      </c>
      <c r="AC40" s="26">
        <v>45.011482343229396</v>
      </c>
      <c r="AD40" s="26">
        <v>0.25</v>
      </c>
      <c r="AE40" s="26">
        <v>4.7149501881165659</v>
      </c>
      <c r="AF40" s="26">
        <v>3.4181596245070773</v>
      </c>
      <c r="AG40" s="26">
        <v>0.92407382562062124</v>
      </c>
      <c r="AH40" s="26">
        <v>1.3536343356894984</v>
      </c>
    </row>
    <row r="41" spans="1:34" x14ac:dyDescent="0.25">
      <c r="A41" s="11" t="s">
        <v>604</v>
      </c>
      <c r="B41" s="11" t="s">
        <v>631</v>
      </c>
      <c r="C41" s="11">
        <v>2020</v>
      </c>
      <c r="D41" s="11" t="s">
        <v>32</v>
      </c>
      <c r="E41" s="11" t="s">
        <v>33</v>
      </c>
      <c r="F41" s="13">
        <v>1.0820005672624997</v>
      </c>
      <c r="G41" s="13">
        <v>-27.680801910936697</v>
      </c>
      <c r="H41" s="13">
        <v>-0.31764815208691655</v>
      </c>
      <c r="I41" s="13"/>
      <c r="J41" s="26">
        <v>7.9238909593051341</v>
      </c>
      <c r="K41" s="26">
        <v>0.45376487112133118</v>
      </c>
      <c r="L41" s="26">
        <v>0.3324938049623844</v>
      </c>
      <c r="M41" s="26">
        <v>1.0601458017759058</v>
      </c>
      <c r="N41" s="26">
        <v>0.6297746493546329</v>
      </c>
      <c r="O41" s="26">
        <v>11.607612297501898</v>
      </c>
      <c r="P41" s="26">
        <v>0.56776031003663618</v>
      </c>
      <c r="Q41" s="26">
        <v>0.14481206931443838</v>
      </c>
      <c r="R41" s="26">
        <v>12.951508476155922</v>
      </c>
      <c r="S41" s="26">
        <v>6.1983344511089573</v>
      </c>
      <c r="T41" s="26">
        <v>3.1476468349273521</v>
      </c>
      <c r="U41" s="26">
        <v>4.7920587490365572</v>
      </c>
      <c r="V41" s="26">
        <v>1912.3749177713437</v>
      </c>
      <c r="W41" s="26">
        <v>0.89069067502614396</v>
      </c>
      <c r="X41" s="26">
        <v>2.2823538699972468</v>
      </c>
      <c r="Y41" s="26">
        <v>0.32919296550913041</v>
      </c>
      <c r="Z41" s="26">
        <v>4</v>
      </c>
      <c r="AA41" s="26">
        <v>8.2682051061017141</v>
      </c>
      <c r="AB41" s="26">
        <v>1.1406577270337328</v>
      </c>
      <c r="AC41" s="26">
        <v>50.525859297748539</v>
      </c>
      <c r="AD41" s="26">
        <v>0.31747774256147404</v>
      </c>
      <c r="AE41" s="26">
        <v>2.4298735083860579</v>
      </c>
      <c r="AF41" s="26">
        <v>2.8574533304446295</v>
      </c>
      <c r="AG41" s="26">
        <v>6.0315689834041605E-2</v>
      </c>
      <c r="AH41" s="26">
        <v>6.7583073555561963</v>
      </c>
    </row>
    <row r="42" spans="1:34" x14ac:dyDescent="0.25">
      <c r="A42" s="11" t="s">
        <v>604</v>
      </c>
      <c r="B42" s="11" t="s">
        <v>632</v>
      </c>
      <c r="C42" s="11">
        <v>2020</v>
      </c>
      <c r="D42" s="11" t="s">
        <v>32</v>
      </c>
      <c r="E42" s="11" t="s">
        <v>33</v>
      </c>
      <c r="F42" s="13">
        <v>-2.4863291087416974</v>
      </c>
      <c r="G42" s="13">
        <v>-25.860694420747308</v>
      </c>
      <c r="H42" s="13">
        <v>1.0470542249257349</v>
      </c>
      <c r="I42" s="13"/>
      <c r="J42" s="26">
        <v>20.577429735215649</v>
      </c>
      <c r="K42" s="26">
        <v>0.41992011422370767</v>
      </c>
      <c r="L42" s="26">
        <v>1.2216881499656176</v>
      </c>
      <c r="M42" s="26">
        <v>0.99137267478354774</v>
      </c>
      <c r="N42" s="26">
        <v>0.54819161697618723</v>
      </c>
      <c r="O42" s="26">
        <v>11.40622994523185</v>
      </c>
      <c r="P42" s="26">
        <v>0.65778393090462506</v>
      </c>
      <c r="Q42" s="26">
        <v>0.52240443258802316</v>
      </c>
      <c r="R42" s="26">
        <v>9.8246996744857267</v>
      </c>
      <c r="S42" s="26">
        <v>3.5476188664032069</v>
      </c>
      <c r="T42" s="26">
        <v>2.907513511597938</v>
      </c>
      <c r="U42" s="26">
        <v>0.86877101929626355</v>
      </c>
      <c r="V42" s="26">
        <v>1573.5141030553493</v>
      </c>
      <c r="W42" s="26">
        <v>1.0850297119736985</v>
      </c>
      <c r="X42" s="26">
        <v>3.0530789985727895</v>
      </c>
      <c r="Y42" s="26">
        <v>0.42573150558482831</v>
      </c>
      <c r="Z42" s="26">
        <v>20.867791667790538</v>
      </c>
      <c r="AA42" s="26">
        <v>1.1141608343109839</v>
      </c>
      <c r="AB42" s="26">
        <v>1.338098065990974</v>
      </c>
      <c r="AC42" s="26">
        <v>46.731476345956146</v>
      </c>
      <c r="AD42" s="26">
        <v>0.25979900472453316</v>
      </c>
      <c r="AE42" s="26">
        <v>4.2662566907794186E-2</v>
      </c>
      <c r="AF42" s="26">
        <v>2.430700016338561</v>
      </c>
      <c r="AG42" s="26">
        <v>0.65376978961699816</v>
      </c>
      <c r="AH42" s="26">
        <v>2.46852145116054</v>
      </c>
    </row>
    <row r="43" spans="1:34" x14ac:dyDescent="0.25">
      <c r="A43" s="11" t="s">
        <v>604</v>
      </c>
      <c r="B43" s="11" t="s">
        <v>633</v>
      </c>
      <c r="C43" s="11">
        <v>2020</v>
      </c>
      <c r="D43" s="11" t="s">
        <v>32</v>
      </c>
      <c r="E43" s="11" t="s">
        <v>33</v>
      </c>
      <c r="F43" s="13">
        <v>-2.5436610201814758</v>
      </c>
      <c r="G43" s="13">
        <v>-28.245364272308478</v>
      </c>
      <c r="H43" s="13">
        <v>0.89132745061631591</v>
      </c>
      <c r="I43" s="13"/>
      <c r="J43" s="26">
        <v>11.514967505732532</v>
      </c>
      <c r="K43" s="26">
        <v>0.34033636675860168</v>
      </c>
      <c r="L43" s="26">
        <v>1.2984302909902126</v>
      </c>
      <c r="M43" s="26">
        <v>0.41910876197535057</v>
      </c>
      <c r="N43" s="26">
        <v>0.50748214323540763</v>
      </c>
      <c r="O43" s="26">
        <v>10.278210109314442</v>
      </c>
      <c r="P43" s="26">
        <v>0.40429560823366406</v>
      </c>
      <c r="Q43" s="26">
        <v>1.4086661013915807</v>
      </c>
      <c r="R43" s="26">
        <v>8.6190227412982825</v>
      </c>
      <c r="S43" s="26">
        <v>3.9937396605998727</v>
      </c>
      <c r="T43" s="26">
        <v>4.3719628539139812</v>
      </c>
      <c r="U43" s="26">
        <v>2.4093471885565085</v>
      </c>
      <c r="V43" s="26">
        <v>2035.2563679748005</v>
      </c>
      <c r="W43" s="26">
        <v>0.90702135870532918</v>
      </c>
      <c r="X43" s="26">
        <v>1.6480382591426466</v>
      </c>
      <c r="Y43" s="26">
        <v>2.4077180542406436</v>
      </c>
      <c r="Z43" s="26">
        <v>21.88918632054768</v>
      </c>
      <c r="AA43" s="26">
        <v>11.529318250139013</v>
      </c>
      <c r="AB43" s="26">
        <v>0.72768178057075361</v>
      </c>
      <c r="AC43" s="26">
        <v>33.919778066867877</v>
      </c>
      <c r="AD43" s="26">
        <v>0.29212332582450085</v>
      </c>
      <c r="AE43" s="26">
        <v>4.0366243518127733</v>
      </c>
      <c r="AF43" s="26">
        <v>1.7943797056668311</v>
      </c>
      <c r="AG43" s="26">
        <v>0.1822340450015183</v>
      </c>
      <c r="AH43" s="26">
        <v>3.0822464590479952</v>
      </c>
    </row>
    <row r="44" spans="1:34" x14ac:dyDescent="0.25">
      <c r="A44" s="11" t="s">
        <v>604</v>
      </c>
      <c r="B44" s="11" t="s">
        <v>634</v>
      </c>
      <c r="C44" s="11">
        <v>2020</v>
      </c>
      <c r="D44" s="11" t="s">
        <v>32</v>
      </c>
      <c r="E44" s="11" t="s">
        <v>33</v>
      </c>
      <c r="F44" s="13">
        <v>-1.84228504136201</v>
      </c>
      <c r="G44" s="13">
        <v>-27.524941136324856</v>
      </c>
      <c r="H44" s="13">
        <v>4.8665463991169711</v>
      </c>
      <c r="I44" s="13"/>
      <c r="J44" s="26">
        <v>8.1600052232722291</v>
      </c>
      <c r="K44" s="26">
        <v>0.34120573960509709</v>
      </c>
      <c r="L44" s="26">
        <v>1.3778500392052409</v>
      </c>
      <c r="M44" s="26">
        <v>1.0774014043075255</v>
      </c>
      <c r="N44" s="26">
        <v>0.51588299907689061</v>
      </c>
      <c r="O44" s="26">
        <v>9.9276149909226756</v>
      </c>
      <c r="P44" s="26">
        <v>0.24595504693394232</v>
      </c>
      <c r="Q44" s="26">
        <v>0.47719560649668374</v>
      </c>
      <c r="R44" s="26">
        <v>7.5209320769051828</v>
      </c>
      <c r="S44" s="26">
        <v>0.98110350188618289</v>
      </c>
      <c r="T44" s="26">
        <v>3.6914074991205621</v>
      </c>
      <c r="U44" s="26">
        <v>3.8852935274075295</v>
      </c>
      <c r="V44" s="26">
        <v>2281.2097309886231</v>
      </c>
      <c r="W44" s="26">
        <v>1.0318022244760885</v>
      </c>
      <c r="X44" s="26">
        <v>1.9049062370559944</v>
      </c>
      <c r="Y44" s="26">
        <v>0.42309998107601871</v>
      </c>
      <c r="Z44" s="26">
        <v>3.3956450291444327</v>
      </c>
      <c r="AA44" s="26">
        <v>5.480742966192004</v>
      </c>
      <c r="AB44" s="26">
        <v>0.40549567277225185</v>
      </c>
      <c r="AC44" s="26">
        <v>83.435776874066107</v>
      </c>
      <c r="AD44" s="26">
        <v>0.26088478044977376</v>
      </c>
      <c r="AE44" s="26">
        <v>3.137119167051079</v>
      </c>
      <c r="AF44" s="26">
        <v>0.63971026049378465</v>
      </c>
      <c r="AG44" s="26">
        <v>0.34708959048276999</v>
      </c>
      <c r="AH44" s="26">
        <v>4.0629537009680003</v>
      </c>
    </row>
    <row r="45" spans="1:34" x14ac:dyDescent="0.25">
      <c r="A45" s="11" t="s">
        <v>604</v>
      </c>
      <c r="B45" s="11" t="s">
        <v>635</v>
      </c>
      <c r="C45" s="11">
        <v>2020</v>
      </c>
      <c r="D45" s="11" t="s">
        <v>32</v>
      </c>
      <c r="E45" s="11" t="s">
        <v>33</v>
      </c>
      <c r="F45" s="13">
        <v>-1.8476668023676517</v>
      </c>
      <c r="G45" s="13">
        <v>-26.536091110731952</v>
      </c>
      <c r="H45" s="13">
        <v>3.9606519378116416</v>
      </c>
      <c r="I45" s="13"/>
      <c r="J45" s="26">
        <v>9.5007918929933073</v>
      </c>
      <c r="K45" s="26">
        <v>0.33931788911271538</v>
      </c>
      <c r="L45" s="26">
        <v>0.27210269479304439</v>
      </c>
      <c r="M45" s="26">
        <v>0.86657725760785986</v>
      </c>
      <c r="N45" s="26">
        <v>0.48169588774016797</v>
      </c>
      <c r="O45" s="26">
        <v>10.025711393245054</v>
      </c>
      <c r="P45" s="26">
        <v>0.43322029872833284</v>
      </c>
      <c r="Q45" s="26">
        <v>1</v>
      </c>
      <c r="R45" s="26">
        <v>6.0420280104987905</v>
      </c>
      <c r="S45" s="26">
        <v>1.4114333789972755</v>
      </c>
      <c r="T45" s="26">
        <v>2.9364046695963526</v>
      </c>
      <c r="U45" s="26">
        <v>1.6778655354564698</v>
      </c>
      <c r="V45" s="26">
        <v>2182.5334089015569</v>
      </c>
      <c r="W45" s="26">
        <v>1.0097033435929199</v>
      </c>
      <c r="X45" s="26">
        <v>2.5674154743995512</v>
      </c>
      <c r="Y45" s="26">
        <v>0.68795726030754001</v>
      </c>
      <c r="Z45" s="26">
        <v>1.2036749779173825</v>
      </c>
      <c r="AA45" s="26">
        <v>3.7079880856023779</v>
      </c>
      <c r="AB45" s="26">
        <v>0.76962778794268649</v>
      </c>
      <c r="AC45" s="26">
        <v>60.652921417355977</v>
      </c>
      <c r="AD45" s="26">
        <v>0.62532013415825671</v>
      </c>
      <c r="AE45" s="26">
        <v>3.2252499594070674</v>
      </c>
      <c r="AF45" s="26">
        <v>2.1432757899780199</v>
      </c>
      <c r="AG45" s="26">
        <v>0.15414656800968554</v>
      </c>
      <c r="AH45" s="26">
        <v>7.2386581544638027</v>
      </c>
    </row>
    <row r="46" spans="1:34" x14ac:dyDescent="0.25">
      <c r="A46" s="11" t="s">
        <v>604</v>
      </c>
      <c r="B46" s="11" t="s">
        <v>636</v>
      </c>
      <c r="C46" s="11">
        <v>2022</v>
      </c>
      <c r="D46" s="11" t="s">
        <v>32</v>
      </c>
      <c r="E46" s="11" t="s">
        <v>33</v>
      </c>
      <c r="F46" s="13">
        <v>-0.43503065241115896</v>
      </c>
      <c r="G46" s="13">
        <v>-25.887500824481371</v>
      </c>
      <c r="H46" s="13">
        <v>2.2420942473210821</v>
      </c>
      <c r="I46" s="13">
        <v>2.9416883661062734</v>
      </c>
      <c r="J46" s="26">
        <v>8.0016128664546962</v>
      </c>
      <c r="K46" s="26">
        <v>0.38762733183264542</v>
      </c>
      <c r="L46" s="26">
        <v>4.8116001240947428</v>
      </c>
      <c r="M46" s="26">
        <v>1.1005545349505892</v>
      </c>
      <c r="N46" s="26">
        <v>0.78197426449836416</v>
      </c>
      <c r="O46" s="26">
        <v>10.570316336452317</v>
      </c>
      <c r="P46" s="26">
        <v>0.57366888385118264</v>
      </c>
      <c r="Q46" s="26">
        <v>0.43773271413244358</v>
      </c>
      <c r="R46" s="26">
        <v>25.508532409276704</v>
      </c>
      <c r="S46" s="26">
        <v>2.5260278322138676</v>
      </c>
      <c r="T46" s="26">
        <v>4.5458548184829599</v>
      </c>
      <c r="U46" s="26">
        <v>3.7457271113473851</v>
      </c>
      <c r="V46" s="26">
        <v>1628.8971662348656</v>
      </c>
      <c r="W46" s="26">
        <v>1.7595862778151337</v>
      </c>
      <c r="X46" s="26">
        <v>4.8430888609950564</v>
      </c>
      <c r="Y46" s="26">
        <v>0.55104220612305033</v>
      </c>
      <c r="Z46" s="26">
        <v>10.841181257257659</v>
      </c>
      <c r="AA46" s="26">
        <v>9.9550352817072714</v>
      </c>
      <c r="AB46" s="26">
        <v>0.56269888427859849</v>
      </c>
      <c r="AC46" s="26">
        <v>108.17701601659209</v>
      </c>
      <c r="AD46" s="26">
        <v>1.9413256208493677</v>
      </c>
      <c r="AE46" s="26">
        <v>7.8085135000667716</v>
      </c>
      <c r="AF46" s="26">
        <v>2.9727171151873271</v>
      </c>
      <c r="AG46" s="26">
        <v>0.69714868929213747</v>
      </c>
      <c r="AH46" s="26">
        <v>6.0809692211174058</v>
      </c>
    </row>
    <row r="47" spans="1:34" x14ac:dyDescent="0.25">
      <c r="A47" s="11" t="s">
        <v>604</v>
      </c>
      <c r="B47" s="11" t="s">
        <v>637</v>
      </c>
      <c r="C47" s="11">
        <v>2022</v>
      </c>
      <c r="D47" s="11" t="s">
        <v>32</v>
      </c>
      <c r="E47" s="11" t="s">
        <v>33</v>
      </c>
      <c r="F47" s="13">
        <v>-0.65341845119096276</v>
      </c>
      <c r="G47" s="13">
        <v>-26.812518188717025</v>
      </c>
      <c r="H47" s="13">
        <v>4.7669768544572024</v>
      </c>
      <c r="I47" s="13">
        <v>2.4139601946758638</v>
      </c>
      <c r="J47" s="26">
        <v>4.445080912203105</v>
      </c>
      <c r="K47" s="26">
        <v>0.44630339518037465</v>
      </c>
      <c r="L47" s="26">
        <v>5.0747277035049985</v>
      </c>
      <c r="M47" s="26">
        <v>1.2058945145263127</v>
      </c>
      <c r="N47" s="26">
        <v>0.75498307699452338</v>
      </c>
      <c r="O47" s="26">
        <v>10.511892919380935</v>
      </c>
      <c r="P47" s="26">
        <v>0.44960890769239775</v>
      </c>
      <c r="Q47" s="26">
        <v>0.78221184933049059</v>
      </c>
      <c r="R47" s="26">
        <v>35.494020958444857</v>
      </c>
      <c r="S47" s="26">
        <v>2.6980602894518082</v>
      </c>
      <c r="T47" s="26">
        <v>3.4733243093655357</v>
      </c>
      <c r="U47" s="26">
        <v>3.6287644223004842</v>
      </c>
      <c r="V47" s="26">
        <v>1948.2635026324326</v>
      </c>
      <c r="W47" s="26">
        <v>1.5067973347172543</v>
      </c>
      <c r="X47" s="26">
        <v>2.6063910018707905</v>
      </c>
      <c r="Y47" s="26">
        <v>1.0187921678552601</v>
      </c>
      <c r="Z47" s="26">
        <v>64.473043113006696</v>
      </c>
      <c r="AA47" s="26">
        <v>9.7954070269027902</v>
      </c>
      <c r="AB47" s="26">
        <v>0.52891740468893156</v>
      </c>
      <c r="AC47" s="26">
        <v>48.021042308959224</v>
      </c>
      <c r="AD47" s="26">
        <v>3.1806777382008944</v>
      </c>
      <c r="AE47" s="26">
        <v>15.225968633399949</v>
      </c>
      <c r="AF47" s="26">
        <v>2.4562524325041721</v>
      </c>
      <c r="AG47" s="26">
        <v>8.6952877821515881E-2</v>
      </c>
      <c r="AH47" s="26">
        <v>17.464209210523663</v>
      </c>
    </row>
    <row r="48" spans="1:34" x14ac:dyDescent="0.25">
      <c r="A48" s="11" t="s">
        <v>604</v>
      </c>
      <c r="B48" s="11" t="s">
        <v>638</v>
      </c>
      <c r="C48" s="11">
        <v>2022</v>
      </c>
      <c r="D48" s="11" t="s">
        <v>32</v>
      </c>
      <c r="E48" s="11" t="s">
        <v>33</v>
      </c>
      <c r="F48" s="13">
        <v>-1.6748671178631664</v>
      </c>
      <c r="G48" s="13">
        <v>-28.286591598672349</v>
      </c>
      <c r="H48" s="13">
        <v>3.632891478296036</v>
      </c>
      <c r="I48" s="13">
        <v>2.9636724650761654</v>
      </c>
      <c r="J48" s="26">
        <v>4.9914647805948604</v>
      </c>
      <c r="K48" s="26">
        <v>0.39636033947542176</v>
      </c>
      <c r="L48" s="26">
        <v>0.7</v>
      </c>
      <c r="M48" s="26">
        <v>1.0937022843749376</v>
      </c>
      <c r="N48" s="26">
        <v>0.53338378666087194</v>
      </c>
      <c r="O48" s="26">
        <v>10.638341457782003</v>
      </c>
      <c r="P48" s="26">
        <v>0.34773701145759212</v>
      </c>
      <c r="Q48" s="26">
        <v>0.32958821323482618</v>
      </c>
      <c r="R48" s="26">
        <v>3.2788130219291727</v>
      </c>
      <c r="S48" s="26">
        <v>2.6172471099165686</v>
      </c>
      <c r="T48" s="26">
        <v>4.3982330639902933</v>
      </c>
      <c r="U48" s="26">
        <v>2.3906414597286076</v>
      </c>
      <c r="V48" s="26">
        <v>1657.1676009310124</v>
      </c>
      <c r="W48" s="26">
        <v>0.84199728555942033</v>
      </c>
      <c r="X48" s="26">
        <v>1.6589620729273082</v>
      </c>
      <c r="Y48" s="26">
        <v>0.23195078367723873</v>
      </c>
      <c r="Z48" s="26">
        <v>6.8417896752988057</v>
      </c>
      <c r="AA48" s="26">
        <v>6.6974327151241093</v>
      </c>
      <c r="AB48" s="26">
        <v>0.40607481480956681</v>
      </c>
      <c r="AC48" s="26">
        <v>9.5201570801752489</v>
      </c>
      <c r="AD48" s="26">
        <v>1.2154870202352457</v>
      </c>
      <c r="AE48" s="26">
        <v>4.3945271121962737</v>
      </c>
      <c r="AF48" s="26">
        <v>2.5582005980678613</v>
      </c>
      <c r="AG48" s="26">
        <v>0.58917958325718356</v>
      </c>
      <c r="AH48" s="26">
        <v>1.089344322323355</v>
      </c>
    </row>
    <row r="49" spans="1:34" x14ac:dyDescent="0.25">
      <c r="A49" s="11" t="s">
        <v>604</v>
      </c>
      <c r="B49" s="11" t="s">
        <v>639</v>
      </c>
      <c r="C49" s="11">
        <v>2022</v>
      </c>
      <c r="D49" s="11" t="s">
        <v>32</v>
      </c>
      <c r="E49" s="11" t="s">
        <v>33</v>
      </c>
      <c r="F49" s="13">
        <v>-0.95106684125498209</v>
      </c>
      <c r="G49" s="13">
        <v>-26.072838062145042</v>
      </c>
      <c r="H49" s="13">
        <v>2.0231989656980498</v>
      </c>
      <c r="I49" s="13">
        <v>-1.4823026386370162</v>
      </c>
      <c r="J49" s="26">
        <v>6.0487103044914976</v>
      </c>
      <c r="K49" s="26">
        <v>0.31672822013080992</v>
      </c>
      <c r="L49" s="26">
        <v>0.7</v>
      </c>
      <c r="M49" s="26">
        <v>0.79050076730274732</v>
      </c>
      <c r="N49" s="26">
        <v>0.54557537834693981</v>
      </c>
      <c r="O49" s="26">
        <v>8.8162276880222432</v>
      </c>
      <c r="P49" s="26">
        <v>0.54300229167668723</v>
      </c>
      <c r="Q49" s="26">
        <v>0.19653614712322509</v>
      </c>
      <c r="R49" s="26">
        <v>10.5526644312435</v>
      </c>
      <c r="S49" s="26">
        <v>2.6323150973840956</v>
      </c>
      <c r="T49" s="26">
        <v>2.5788439631592226</v>
      </c>
      <c r="U49" s="26">
        <v>4.748334022524821</v>
      </c>
      <c r="V49" s="26">
        <v>2164.5403054696062</v>
      </c>
      <c r="W49" s="26">
        <v>1.2003049739734679</v>
      </c>
      <c r="X49" s="26">
        <v>2.9856696023632403</v>
      </c>
      <c r="Y49" s="26">
        <v>2.2416682767468159</v>
      </c>
      <c r="Z49" s="26">
        <v>18.219390900349126</v>
      </c>
      <c r="AA49" s="26">
        <v>17.088955109069413</v>
      </c>
      <c r="AB49" s="26">
        <v>0.76001870201083666</v>
      </c>
      <c r="AC49" s="26">
        <v>9.1547946298533702</v>
      </c>
      <c r="AD49" s="26">
        <v>1.5536420975024274</v>
      </c>
      <c r="AE49" s="26">
        <v>31.740366865047079</v>
      </c>
      <c r="AF49" s="26">
        <v>2.8748701952256051</v>
      </c>
      <c r="AG49" s="26">
        <v>0.23929463337016002</v>
      </c>
      <c r="AH49" s="26">
        <v>0.58467907991393986</v>
      </c>
    </row>
    <row r="50" spans="1:34" x14ac:dyDescent="0.25">
      <c r="A50" s="11" t="s">
        <v>604</v>
      </c>
      <c r="B50" s="11" t="s">
        <v>640</v>
      </c>
      <c r="C50" s="11">
        <v>2022</v>
      </c>
      <c r="D50" s="11" t="s">
        <v>32</v>
      </c>
      <c r="E50" s="11" t="s">
        <v>33</v>
      </c>
      <c r="F50" s="13">
        <v>-2.3643105761393182</v>
      </c>
      <c r="G50" s="13">
        <v>-27.013005588642439</v>
      </c>
      <c r="H50" s="13">
        <v>3.1489195404215935</v>
      </c>
      <c r="I50" s="13">
        <v>1.2389227361736528</v>
      </c>
      <c r="J50" s="26">
        <v>0.23960444036472101</v>
      </c>
      <c r="K50" s="26">
        <v>0.44797146198942844</v>
      </c>
      <c r="L50" s="26">
        <v>0.7</v>
      </c>
      <c r="M50" s="26">
        <v>1.0339122167692767</v>
      </c>
      <c r="N50" s="26">
        <v>0.53757228518177169</v>
      </c>
      <c r="O50" s="26">
        <v>8.0387888101785308</v>
      </c>
      <c r="P50" s="26">
        <v>0.54347357420461595</v>
      </c>
      <c r="Q50" s="26">
        <v>0.19037442037510058</v>
      </c>
      <c r="R50" s="26">
        <v>2.8819148272057147</v>
      </c>
      <c r="S50" s="26">
        <v>1.8712996466933489</v>
      </c>
      <c r="T50" s="26">
        <v>4.3578046484284814</v>
      </c>
      <c r="U50" s="26">
        <v>2.9600278751927078</v>
      </c>
      <c r="V50" s="26">
        <v>1907.6160557334913</v>
      </c>
      <c r="W50" s="26">
        <v>1.0061426283319814</v>
      </c>
      <c r="X50" s="26">
        <v>2.1364076456567993</v>
      </c>
      <c r="Y50" s="26">
        <v>1.2464814343347292</v>
      </c>
      <c r="Z50" s="26">
        <v>20.864561806926936</v>
      </c>
      <c r="AA50" s="26">
        <v>15.264065953363948</v>
      </c>
      <c r="AB50" s="26">
        <v>0.47903422516065769</v>
      </c>
      <c r="AC50" s="26">
        <v>131.25537927545494</v>
      </c>
      <c r="AD50" s="26">
        <v>1.1504732361738759</v>
      </c>
      <c r="AE50" s="26">
        <v>32.614393098730005</v>
      </c>
      <c r="AF50" s="26">
        <v>3.1526630002369185</v>
      </c>
      <c r="AG50" s="26">
        <v>0.6262891295478058</v>
      </c>
      <c r="AH50" s="26">
        <v>3.2204784413997487</v>
      </c>
    </row>
    <row r="51" spans="1:34" x14ac:dyDescent="0.25">
      <c r="A51" s="11" t="s">
        <v>604</v>
      </c>
      <c r="B51" s="11" t="s">
        <v>641</v>
      </c>
      <c r="C51" s="11">
        <v>2022</v>
      </c>
      <c r="D51" s="11" t="s">
        <v>32</v>
      </c>
      <c r="E51" s="11" t="s">
        <v>33</v>
      </c>
      <c r="F51" s="13">
        <v>-0.79208636776018637</v>
      </c>
      <c r="G51" s="13">
        <v>-26.00341642350649</v>
      </c>
      <c r="H51" s="13">
        <v>0.73486221414272157</v>
      </c>
      <c r="I51" s="13">
        <v>-3.5086041341999015</v>
      </c>
      <c r="J51" s="26">
        <v>1.0833718675746291</v>
      </c>
      <c r="K51" s="26">
        <v>0.42207387460722223</v>
      </c>
      <c r="L51" s="26">
        <v>7.4041817844914939E-2</v>
      </c>
      <c r="M51" s="26">
        <v>0.70605748630868603</v>
      </c>
      <c r="N51" s="26">
        <v>0.5040935143411277</v>
      </c>
      <c r="O51" s="26">
        <v>8.5567879141277441</v>
      </c>
      <c r="P51" s="26">
        <v>0.57332386771673549</v>
      </c>
      <c r="Q51" s="26">
        <v>0.15373715769469781</v>
      </c>
      <c r="R51" s="26">
        <v>0.56973113538378206</v>
      </c>
      <c r="S51" s="26">
        <v>0.9832176368245803</v>
      </c>
      <c r="T51" s="26">
        <v>2.2314881925736212</v>
      </c>
      <c r="U51" s="26">
        <v>1.4546578373728372</v>
      </c>
      <c r="V51" s="26">
        <v>1878.1089606773833</v>
      </c>
      <c r="W51" s="26">
        <v>0.86781867438855598</v>
      </c>
      <c r="X51" s="26">
        <v>2.2707903527059683</v>
      </c>
      <c r="Y51" s="26">
        <v>1.3863386863355487</v>
      </c>
      <c r="Z51" s="26">
        <v>2.7842241575047804</v>
      </c>
      <c r="AA51" s="26">
        <v>9.530683474496179</v>
      </c>
      <c r="AB51" s="26">
        <v>0.87008711368042335</v>
      </c>
      <c r="AC51" s="26">
        <v>93.41803016557823</v>
      </c>
      <c r="AD51" s="26">
        <v>0.90124816434232302</v>
      </c>
      <c r="AE51" s="26">
        <v>8.9576815625197597</v>
      </c>
      <c r="AF51" s="26">
        <v>3.4574335950281796</v>
      </c>
      <c r="AG51" s="26">
        <v>0.14956452928361938</v>
      </c>
      <c r="AH51" s="26">
        <v>0.38439507495926528</v>
      </c>
    </row>
    <row r="52" spans="1:34" x14ac:dyDescent="0.25">
      <c r="A52" s="11" t="s">
        <v>604</v>
      </c>
      <c r="B52" s="11" t="s">
        <v>642</v>
      </c>
      <c r="C52" s="11">
        <v>2022</v>
      </c>
      <c r="D52" s="11" t="s">
        <v>32</v>
      </c>
      <c r="E52" s="11" t="s">
        <v>33</v>
      </c>
      <c r="F52" s="13">
        <v>-1.4980719440425723</v>
      </c>
      <c r="G52" s="13">
        <v>-26.095821699774707</v>
      </c>
      <c r="H52" s="13">
        <v>1.6452017170542383</v>
      </c>
      <c r="I52" s="13">
        <v>3.8017126825838594</v>
      </c>
      <c r="J52" s="26">
        <v>3.2522944808552849</v>
      </c>
      <c r="K52" s="26">
        <v>0.43987807403857976</v>
      </c>
      <c r="L52" s="26">
        <v>0.60777924705797193</v>
      </c>
      <c r="M52" s="26">
        <v>1.1569271049788452</v>
      </c>
      <c r="N52" s="26">
        <v>0.59978647378398031</v>
      </c>
      <c r="O52" s="26">
        <v>11.126230740915279</v>
      </c>
      <c r="P52" s="26">
        <v>0.39711901594059063</v>
      </c>
      <c r="Q52" s="26">
        <v>1.1004931923844743</v>
      </c>
      <c r="R52" s="26">
        <v>10.733774904107419</v>
      </c>
      <c r="S52" s="26">
        <v>7.4251623404226912</v>
      </c>
      <c r="T52" s="26">
        <v>4.7120086100950278</v>
      </c>
      <c r="U52" s="26">
        <v>17.078192087086641</v>
      </c>
      <c r="V52" s="26">
        <v>1318.6403728310299</v>
      </c>
      <c r="W52" s="26">
        <v>1.144992368711309</v>
      </c>
      <c r="X52" s="26">
        <v>2.0569313154746061</v>
      </c>
      <c r="Y52" s="26">
        <v>0.70080452567486928</v>
      </c>
      <c r="Z52" s="26">
        <v>2.517182147647302</v>
      </c>
      <c r="AA52" s="26">
        <v>7.01826206336189</v>
      </c>
      <c r="AB52" s="26">
        <v>0.54936328962935355</v>
      </c>
      <c r="AC52" s="26">
        <v>102.14662002308206</v>
      </c>
      <c r="AD52" s="26">
        <v>11.418079108122221</v>
      </c>
      <c r="AE52" s="26">
        <v>14.743958276126996</v>
      </c>
      <c r="AF52" s="26">
        <v>3.233672689413492</v>
      </c>
      <c r="AG52" s="26">
        <v>0.48785580322230426</v>
      </c>
      <c r="AH52" s="26">
        <v>14.871997434012611</v>
      </c>
    </row>
    <row r="53" spans="1:34" x14ac:dyDescent="0.25">
      <c r="A53" s="11" t="s">
        <v>604</v>
      </c>
      <c r="B53" s="11" t="s">
        <v>643</v>
      </c>
      <c r="C53" s="11">
        <v>2022</v>
      </c>
      <c r="D53" s="11" t="s">
        <v>32</v>
      </c>
      <c r="E53" s="11" t="s">
        <v>33</v>
      </c>
      <c r="F53" s="13">
        <v>-1.4268325713978298</v>
      </c>
      <c r="G53" s="13">
        <v>-26.207588746416942</v>
      </c>
      <c r="H53" s="13">
        <v>4.056660513657536</v>
      </c>
      <c r="I53" s="13">
        <v>-0.66070363667167908</v>
      </c>
      <c r="J53" s="26">
        <v>3.2996119073912311</v>
      </c>
      <c r="K53" s="26">
        <v>0.41348888055551186</v>
      </c>
      <c r="L53" s="26">
        <v>0.10263886182444397</v>
      </c>
      <c r="M53" s="26">
        <v>1.0573361934014738</v>
      </c>
      <c r="N53" s="26">
        <v>0.59298965866086728</v>
      </c>
      <c r="O53" s="26">
        <v>8.5959955857475947</v>
      </c>
      <c r="P53" s="26">
        <v>0.88371780067754724</v>
      </c>
      <c r="Q53" s="26">
        <v>0.24459418275907824</v>
      </c>
      <c r="R53" s="26">
        <v>6.4485602823270058</v>
      </c>
      <c r="S53" s="26">
        <v>1.5886301386725756</v>
      </c>
      <c r="T53" s="26">
        <v>3.0951227449384566</v>
      </c>
      <c r="U53" s="26">
        <v>1.6988858513016174</v>
      </c>
      <c r="V53" s="26">
        <v>4365.1691059016903</v>
      </c>
      <c r="W53" s="26">
        <v>1.3630746242304004</v>
      </c>
      <c r="X53" s="26">
        <v>3.8125029347430854</v>
      </c>
      <c r="Y53" s="26">
        <v>0.52083612205694407</v>
      </c>
      <c r="Z53" s="26">
        <v>7.5845516864644935</v>
      </c>
      <c r="AA53" s="26">
        <v>19.058090605939256</v>
      </c>
      <c r="AB53" s="26">
        <v>1.5207343924348871</v>
      </c>
      <c r="AC53" s="26">
        <v>36.202209899095749</v>
      </c>
      <c r="AD53" s="26">
        <v>0.41575347316012529</v>
      </c>
      <c r="AE53" s="26">
        <v>17.719734620553108</v>
      </c>
      <c r="AF53" s="26">
        <v>5.8198987292806832</v>
      </c>
      <c r="AG53" s="26">
        <v>0.54064865331215051</v>
      </c>
      <c r="AH53" s="26">
        <v>0.16365162718239848</v>
      </c>
    </row>
    <row r="54" spans="1:34" x14ac:dyDescent="0.25">
      <c r="A54" s="11" t="s">
        <v>604</v>
      </c>
      <c r="B54" s="11" t="s">
        <v>644</v>
      </c>
      <c r="C54" s="11">
        <v>2022</v>
      </c>
      <c r="D54" s="11" t="s">
        <v>32</v>
      </c>
      <c r="E54" s="11" t="s">
        <v>33</v>
      </c>
      <c r="F54" s="13">
        <v>0.73265420257971825</v>
      </c>
      <c r="G54" s="13">
        <v>-26.403612216997562</v>
      </c>
      <c r="H54" s="13">
        <v>2.724989690049584</v>
      </c>
      <c r="I54" s="13">
        <v>-2.1498788405961764</v>
      </c>
      <c r="J54" s="26">
        <v>5.9247859575781181</v>
      </c>
      <c r="K54" s="26">
        <v>0.49484277483385269</v>
      </c>
      <c r="L54" s="26">
        <v>0.42212422008686074</v>
      </c>
      <c r="M54" s="26">
        <v>0.97001766514671017</v>
      </c>
      <c r="N54" s="26">
        <v>0.56903730525535856</v>
      </c>
      <c r="O54" s="26">
        <v>9.1045805181851787</v>
      </c>
      <c r="P54" s="26">
        <v>0.72932530043157628</v>
      </c>
      <c r="Q54" s="26">
        <v>0.22401261670244382</v>
      </c>
      <c r="R54" s="26">
        <v>6.2869459352195101</v>
      </c>
      <c r="S54" s="26">
        <v>1.4207670708997158</v>
      </c>
      <c r="T54" s="26">
        <v>4.7567585031452158</v>
      </c>
      <c r="U54" s="26">
        <v>4.3084723271576344</v>
      </c>
      <c r="V54" s="26">
        <v>2100.9669194512844</v>
      </c>
      <c r="W54" s="26">
        <v>1.7721323994893621</v>
      </c>
      <c r="X54" s="26">
        <v>3.5041460395230701</v>
      </c>
      <c r="Y54" s="26">
        <v>0.62124516736821145</v>
      </c>
      <c r="Z54" s="26">
        <v>14.080586355517548</v>
      </c>
      <c r="AA54" s="26">
        <v>6.6752334271486351</v>
      </c>
      <c r="AB54" s="26">
        <v>1.2262600200469305</v>
      </c>
      <c r="AC54" s="26">
        <v>35.555416958021155</v>
      </c>
      <c r="AD54" s="26">
        <v>0.69485600862699726</v>
      </c>
      <c r="AE54" s="26">
        <v>8.8925032813224778</v>
      </c>
      <c r="AF54" s="26">
        <v>2.5452821060491639</v>
      </c>
      <c r="AG54" s="26">
        <v>0.17755136248304021</v>
      </c>
      <c r="AH54" s="26">
        <v>3.2204784413997487</v>
      </c>
    </row>
    <row r="55" spans="1:34" x14ac:dyDescent="0.25">
      <c r="A55" s="11" t="s">
        <v>604</v>
      </c>
      <c r="B55" s="11" t="s">
        <v>645</v>
      </c>
      <c r="C55" s="11">
        <v>2022</v>
      </c>
      <c r="D55" s="11" t="s">
        <v>32</v>
      </c>
      <c r="E55" s="11" t="s">
        <v>33</v>
      </c>
      <c r="F55" s="13">
        <v>-0.19267273494934742</v>
      </c>
      <c r="G55" s="13">
        <v>-27.607870047924692</v>
      </c>
      <c r="H55" s="13">
        <v>2.1031011635290482</v>
      </c>
      <c r="I55" s="13">
        <v>1.4285398688935693</v>
      </c>
      <c r="J55" s="26">
        <v>2.8293915935397718</v>
      </c>
      <c r="K55" s="26">
        <v>0.32653626629787719</v>
      </c>
      <c r="L55" s="26">
        <v>0.7</v>
      </c>
      <c r="M55" s="26">
        <v>0.62187858595309065</v>
      </c>
      <c r="N55" s="26">
        <v>0.53931175345811</v>
      </c>
      <c r="O55" s="26">
        <v>7.1105266558122713</v>
      </c>
      <c r="P55" s="26">
        <v>0.51364013533783448</v>
      </c>
      <c r="Q55" s="26">
        <v>6.8423676415718809E-2</v>
      </c>
      <c r="R55" s="26">
        <v>0.12943200583879877</v>
      </c>
      <c r="S55" s="26">
        <v>3.7892466316591249</v>
      </c>
      <c r="T55" s="26">
        <v>2.8386969060961609</v>
      </c>
      <c r="U55" s="26">
        <v>2.5154100953068927</v>
      </c>
      <c r="V55" s="26">
        <v>2246.8258005538009</v>
      </c>
      <c r="W55" s="26">
        <v>0.68150461062164569</v>
      </c>
      <c r="X55" s="26">
        <v>2.112016450503778</v>
      </c>
      <c r="Y55" s="26">
        <v>0.17038236979029592</v>
      </c>
      <c r="Z55" s="26">
        <v>10</v>
      </c>
      <c r="AA55" s="26">
        <v>11.882255836204443</v>
      </c>
      <c r="AB55" s="26">
        <v>0.57776281232301796</v>
      </c>
      <c r="AC55" s="26">
        <v>6.5382416611514769</v>
      </c>
      <c r="AD55" s="26">
        <v>0.61229061406886687</v>
      </c>
      <c r="AE55" s="26">
        <v>19.64793575276726</v>
      </c>
      <c r="AF55" s="26">
        <v>2.32342635722368</v>
      </c>
      <c r="AG55" s="26">
        <v>0.12989690084856409</v>
      </c>
      <c r="AH55" s="26">
        <v>3.2204784413997487</v>
      </c>
    </row>
    <row r="56" spans="1:34" x14ac:dyDescent="0.25">
      <c r="A56" s="11" t="s">
        <v>604</v>
      </c>
      <c r="B56" s="11" t="s">
        <v>646</v>
      </c>
      <c r="C56" s="11">
        <v>2022</v>
      </c>
      <c r="D56" s="11" t="s">
        <v>32</v>
      </c>
      <c r="E56" s="11" t="s">
        <v>33</v>
      </c>
      <c r="F56" s="13">
        <v>-1.2937643878777436</v>
      </c>
      <c r="G56" s="13">
        <v>-26.216346180683484</v>
      </c>
      <c r="H56" s="13">
        <v>4.6531788952563433</v>
      </c>
      <c r="I56" s="13">
        <v>-1.0903479863255487</v>
      </c>
      <c r="J56" s="26">
        <v>5.2869399730380922</v>
      </c>
      <c r="K56" s="26">
        <v>0.41711142408799856</v>
      </c>
      <c r="L56" s="26">
        <v>5.9652660169949847E-3</v>
      </c>
      <c r="M56" s="26">
        <v>1.1509827340350156</v>
      </c>
      <c r="N56" s="26">
        <v>0.63757603930125661</v>
      </c>
      <c r="O56" s="26">
        <v>11.131691281281155</v>
      </c>
      <c r="P56" s="26">
        <v>0.40169920801039111</v>
      </c>
      <c r="Q56" s="26">
        <v>0.26368409218761668</v>
      </c>
      <c r="R56" s="26">
        <v>22.223280791644488</v>
      </c>
      <c r="S56" s="26">
        <v>2.2134429204652992</v>
      </c>
      <c r="T56" s="26">
        <v>3.3810064871354162</v>
      </c>
      <c r="U56" s="26">
        <v>3.8587736963398238</v>
      </c>
      <c r="V56" s="26">
        <v>2439.6713992849654</v>
      </c>
      <c r="W56" s="26">
        <v>1.51742805775545</v>
      </c>
      <c r="X56" s="26">
        <v>2.852488918522754</v>
      </c>
      <c r="Y56" s="26">
        <v>0.78461587582820069</v>
      </c>
      <c r="Z56" s="26">
        <v>45.775251881294565</v>
      </c>
      <c r="AA56" s="26">
        <v>9.3200797809800218</v>
      </c>
      <c r="AB56" s="26">
        <v>0.62445897831232999</v>
      </c>
      <c r="AC56" s="26">
        <v>202.78038140231646</v>
      </c>
      <c r="AD56" s="26">
        <v>1.2958491698073082</v>
      </c>
      <c r="AE56" s="26">
        <v>13.431886510841629</v>
      </c>
      <c r="AF56" s="26">
        <v>2.0187007177093625</v>
      </c>
      <c r="AG56" s="26">
        <v>0.29184936113740584</v>
      </c>
      <c r="AH56" s="26">
        <v>3.2204784413997487</v>
      </c>
    </row>
    <row r="57" spans="1:34" x14ac:dyDescent="0.25">
      <c r="A57" s="11" t="s">
        <v>604</v>
      </c>
      <c r="B57" s="11" t="s">
        <v>647</v>
      </c>
      <c r="C57" s="11">
        <v>2022</v>
      </c>
      <c r="D57" s="11" t="s">
        <v>32</v>
      </c>
      <c r="E57" s="11" t="s">
        <v>33</v>
      </c>
      <c r="F57" s="13">
        <v>0.60760499292352288</v>
      </c>
      <c r="G57" s="13">
        <v>-28.84120734379897</v>
      </c>
      <c r="H57" s="13">
        <v>2.1808150686407273</v>
      </c>
      <c r="I57" s="13">
        <v>2.1022086747687538</v>
      </c>
      <c r="J57" s="26">
        <v>5.7400330247794233</v>
      </c>
      <c r="K57" s="26">
        <v>0.40537855828883901</v>
      </c>
      <c r="L57" s="26">
        <v>0.7</v>
      </c>
      <c r="M57" s="26">
        <v>1.1547427514594988</v>
      </c>
      <c r="N57" s="26">
        <v>0.56764309694411319</v>
      </c>
      <c r="O57" s="26">
        <v>10.449184869636923</v>
      </c>
      <c r="P57" s="26">
        <v>0.40029466500877137</v>
      </c>
      <c r="Q57" s="26">
        <v>0.3089042487010541</v>
      </c>
      <c r="R57" s="26">
        <v>10.642532347837559</v>
      </c>
      <c r="S57" s="26">
        <v>2.4011623261672472</v>
      </c>
      <c r="T57" s="26">
        <v>6.169320945163336</v>
      </c>
      <c r="U57" s="26">
        <v>3.0173981857341579</v>
      </c>
      <c r="V57" s="26">
        <v>2099.4585841982544</v>
      </c>
      <c r="W57" s="26">
        <v>1.1561796756052536</v>
      </c>
      <c r="X57" s="26">
        <v>1.569227146697558</v>
      </c>
      <c r="Y57" s="26">
        <v>0.358772538612393</v>
      </c>
      <c r="Z57" s="26">
        <v>0.24857046237058858</v>
      </c>
      <c r="AA57" s="26">
        <v>4.3775983700782124</v>
      </c>
      <c r="AB57" s="26">
        <v>0.3814683845515589</v>
      </c>
      <c r="AC57" s="26">
        <v>136.02008205059903</v>
      </c>
      <c r="AD57" s="26">
        <v>0.3943958115084471</v>
      </c>
      <c r="AE57" s="26">
        <v>2.970821075005762</v>
      </c>
      <c r="AF57" s="26">
        <v>1.8763017016561108</v>
      </c>
      <c r="AG57" s="26">
        <v>0.96626088611986483</v>
      </c>
      <c r="AH57" s="26">
        <v>3.2204784413997487</v>
      </c>
    </row>
    <row r="58" spans="1:34" x14ac:dyDescent="0.25">
      <c r="A58" s="11" t="s">
        <v>604</v>
      </c>
      <c r="B58" s="11" t="s">
        <v>648</v>
      </c>
      <c r="C58" s="11">
        <v>2022</v>
      </c>
      <c r="D58" s="11" t="s">
        <v>32</v>
      </c>
      <c r="E58" s="11" t="s">
        <v>33</v>
      </c>
      <c r="F58" s="13">
        <v>-7.3147715751703285E-2</v>
      </c>
      <c r="G58" s="13">
        <v>-25.526144092103312</v>
      </c>
      <c r="H58" s="13">
        <v>1.7279206377500023</v>
      </c>
      <c r="I58" s="13">
        <v>-1.0655825964124093</v>
      </c>
      <c r="J58" s="26">
        <v>1.9332364384735752</v>
      </c>
      <c r="K58" s="26">
        <v>0.38515775257548795</v>
      </c>
      <c r="L58" s="26">
        <v>0.7</v>
      </c>
      <c r="M58" s="26">
        <v>0.8993653259127582</v>
      </c>
      <c r="N58" s="26">
        <v>0.57190082770459039</v>
      </c>
      <c r="O58" s="26">
        <v>9.1081674068196392</v>
      </c>
      <c r="P58" s="26">
        <v>0.49926656884259935</v>
      </c>
      <c r="Q58" s="26">
        <v>0.38001792431422177</v>
      </c>
      <c r="R58" s="26">
        <v>4.6839244262505053</v>
      </c>
      <c r="S58" s="26">
        <v>4.1801845238891744</v>
      </c>
      <c r="T58" s="26">
        <v>3.7317828190826066</v>
      </c>
      <c r="U58" s="26">
        <v>7.623937104680623</v>
      </c>
      <c r="V58" s="26">
        <v>1086.5725079482283</v>
      </c>
      <c r="W58" s="26">
        <v>0.9914263076067501</v>
      </c>
      <c r="X58" s="26">
        <v>2.7020381835540319</v>
      </c>
      <c r="Y58" s="26">
        <v>7.4280439639154969E-2</v>
      </c>
      <c r="Z58" s="26">
        <v>0.47134014921287604</v>
      </c>
      <c r="AA58" s="26">
        <v>7.9612557034193863</v>
      </c>
      <c r="AB58" s="26">
        <v>0.70802810289372164</v>
      </c>
      <c r="AC58" s="26">
        <v>53.623373908181826</v>
      </c>
      <c r="AD58" s="26">
        <v>0.4009172574957815</v>
      </c>
      <c r="AE58" s="26">
        <v>8.2062573258377292</v>
      </c>
      <c r="AF58" s="26">
        <v>2.3051843707750477</v>
      </c>
      <c r="AG58" s="26">
        <v>0.57115371342424459</v>
      </c>
      <c r="AH58" s="26">
        <v>3.2204784413997487</v>
      </c>
    </row>
    <row r="59" spans="1:34" x14ac:dyDescent="0.25">
      <c r="A59" s="11" t="s">
        <v>604</v>
      </c>
      <c r="B59" s="11" t="s">
        <v>649</v>
      </c>
      <c r="C59" s="11">
        <v>2022</v>
      </c>
      <c r="D59" s="11" t="s">
        <v>32</v>
      </c>
      <c r="E59" s="11" t="s">
        <v>33</v>
      </c>
      <c r="F59" s="13">
        <v>1.6584005026396111</v>
      </c>
      <c r="G59" s="13">
        <v>-26.291246702470175</v>
      </c>
      <c r="H59" s="13">
        <v>2.330485210050897</v>
      </c>
      <c r="I59" s="13">
        <v>-1.8452149662031641</v>
      </c>
      <c r="J59" s="26">
        <v>6.4498658380188401</v>
      </c>
      <c r="K59" s="26">
        <v>0.34184237076401702</v>
      </c>
      <c r="L59" s="26">
        <v>1.2866201502826651</v>
      </c>
      <c r="M59" s="26">
        <v>0.81277184768172961</v>
      </c>
      <c r="N59" s="26">
        <v>0.48917796772401551</v>
      </c>
      <c r="O59" s="26">
        <v>8.3658551784935611</v>
      </c>
      <c r="P59" s="26">
        <v>0.50381873426143542</v>
      </c>
      <c r="Q59" s="26">
        <v>0.73653855629686382</v>
      </c>
      <c r="R59" s="26">
        <v>14.097643130493468</v>
      </c>
      <c r="S59" s="26">
        <v>1.4667086027034473</v>
      </c>
      <c r="T59" s="26">
        <v>4.2182543814796514</v>
      </c>
      <c r="U59" s="26">
        <v>1.3856254194557696</v>
      </c>
      <c r="V59" s="26">
        <v>1210.4835154450586</v>
      </c>
      <c r="W59" s="26">
        <v>1.0081688711468053</v>
      </c>
      <c r="X59" s="26">
        <v>2.0593713109159384</v>
      </c>
      <c r="Y59" s="26">
        <v>0.21546552919954029</v>
      </c>
      <c r="Z59" s="26">
        <v>408.83414170086724</v>
      </c>
      <c r="AA59" s="26">
        <v>7.5105049715622476</v>
      </c>
      <c r="AB59" s="26">
        <v>0.5835510407432879</v>
      </c>
      <c r="AC59" s="26">
        <v>68.40802054966062</v>
      </c>
      <c r="AD59" s="26">
        <v>0.11183628663398301</v>
      </c>
      <c r="AE59" s="26">
        <v>5.435276179658886</v>
      </c>
      <c r="AF59" s="26">
        <v>1.7701446062815949</v>
      </c>
      <c r="AG59" s="26">
        <v>2.3456761715296422E-2</v>
      </c>
      <c r="AH59" s="26">
        <v>3.2204784413997487</v>
      </c>
    </row>
    <row r="60" spans="1:34" x14ac:dyDescent="0.25">
      <c r="A60" s="11" t="s">
        <v>604</v>
      </c>
      <c r="B60" s="11" t="s">
        <v>650</v>
      </c>
      <c r="C60" s="11">
        <v>2022</v>
      </c>
      <c r="D60" s="11" t="s">
        <v>32</v>
      </c>
      <c r="E60" s="11" t="s">
        <v>33</v>
      </c>
      <c r="F60" s="13">
        <v>0.30402454709281607</v>
      </c>
      <c r="G60" s="13">
        <v>-25.841588953998684</v>
      </c>
      <c r="H60" s="13">
        <v>5.9343332021453614</v>
      </c>
      <c r="I60" s="13">
        <v>-1.3084563123740358</v>
      </c>
      <c r="J60" s="26">
        <v>4.9119303818345195</v>
      </c>
      <c r="K60" s="26">
        <v>0.41870972711632309</v>
      </c>
      <c r="L60" s="26">
        <v>0.7</v>
      </c>
      <c r="M60" s="26">
        <v>1.0603054038006559</v>
      </c>
      <c r="N60" s="26">
        <v>0.62036309403508505</v>
      </c>
      <c r="O60" s="26">
        <v>9.6403136645716732</v>
      </c>
      <c r="P60" s="26">
        <v>0.54800913277946595</v>
      </c>
      <c r="Q60" s="26">
        <v>0.93517116002123879</v>
      </c>
      <c r="R60" s="26">
        <v>23.521173318730401</v>
      </c>
      <c r="S60" s="26">
        <v>2.2184366167814233</v>
      </c>
      <c r="T60" s="26">
        <v>4.797407920780608</v>
      </c>
      <c r="U60" s="26">
        <v>1.7587680364188776</v>
      </c>
      <c r="V60" s="26">
        <v>2850.9000077568203</v>
      </c>
      <c r="W60" s="26">
        <v>1.4578234685191891</v>
      </c>
      <c r="X60" s="26">
        <v>3.1201338238975418</v>
      </c>
      <c r="Y60" s="26">
        <v>1.634235480844193</v>
      </c>
      <c r="Z60" s="26">
        <v>39.649793926875176</v>
      </c>
      <c r="AA60" s="26">
        <v>1.5300033574348557</v>
      </c>
      <c r="AB60" s="26">
        <v>0.72742943383384773</v>
      </c>
      <c r="AC60" s="26">
        <v>122.61729906601289</v>
      </c>
      <c r="AD60" s="26">
        <v>6.3374521857001431E-2</v>
      </c>
      <c r="AE60" s="26">
        <v>0.30610637933737733</v>
      </c>
      <c r="AF60" s="26">
        <v>3.4064328914745046</v>
      </c>
      <c r="AG60" s="26">
        <v>0.42201662339199009</v>
      </c>
      <c r="AH60" s="26">
        <v>3.2204784413997487</v>
      </c>
    </row>
    <row r="61" spans="1:34" x14ac:dyDescent="0.25">
      <c r="A61" s="11" t="s">
        <v>604</v>
      </c>
      <c r="B61" s="11" t="s">
        <v>651</v>
      </c>
      <c r="C61" s="11">
        <v>2022</v>
      </c>
      <c r="D61" s="11" t="s">
        <v>32</v>
      </c>
      <c r="E61" s="11" t="s">
        <v>33</v>
      </c>
      <c r="F61" s="13">
        <v>-0.55489747051714744</v>
      </c>
      <c r="G61" s="13">
        <v>-27.073526917650003</v>
      </c>
      <c r="H61" s="13">
        <v>6.6842752048709455</v>
      </c>
      <c r="I61" s="13">
        <v>-0.86028326543079237</v>
      </c>
      <c r="J61" s="26">
        <v>10.940050872209151</v>
      </c>
      <c r="K61" s="26">
        <v>0.38834551147082508</v>
      </c>
      <c r="L61" s="26">
        <v>0.48179154729099577</v>
      </c>
      <c r="M61" s="26">
        <v>0.86338466119533364</v>
      </c>
      <c r="N61" s="26">
        <v>0.57447690329924472</v>
      </c>
      <c r="O61" s="26">
        <v>9.7264403861324329</v>
      </c>
      <c r="P61" s="26">
        <v>0.43334934573972234</v>
      </c>
      <c r="Q61" s="26">
        <v>2.6818969837114932</v>
      </c>
      <c r="R61" s="26">
        <v>70.879486543088689</v>
      </c>
      <c r="S61" s="26">
        <v>1.8133451883381639</v>
      </c>
      <c r="T61" s="26">
        <v>2.9146358687920402</v>
      </c>
      <c r="U61" s="26">
        <v>3.1899239194319722</v>
      </c>
      <c r="V61" s="26">
        <v>1720.7828682271706</v>
      </c>
      <c r="W61" s="26">
        <v>1.1796315693102859</v>
      </c>
      <c r="X61" s="26">
        <v>2.7464248549360275</v>
      </c>
      <c r="Y61" s="26">
        <v>0.25534505191678519</v>
      </c>
      <c r="Z61" s="26">
        <v>12.793777793636702</v>
      </c>
      <c r="AA61" s="26">
        <v>2.9280544985297765</v>
      </c>
      <c r="AB61" s="26">
        <v>1.0684606416807749</v>
      </c>
      <c r="AC61" s="26">
        <v>12.245939809383845</v>
      </c>
      <c r="AD61" s="26">
        <v>0.11752079036808186</v>
      </c>
      <c r="AE61" s="26">
        <v>3.3746016902206479</v>
      </c>
      <c r="AF61" s="26">
        <v>2.980638135114503</v>
      </c>
      <c r="AG61" s="26">
        <v>0.4750628573054243</v>
      </c>
      <c r="AH61" s="26">
        <v>0.39192712971615479</v>
      </c>
    </row>
    <row r="62" spans="1:34" x14ac:dyDescent="0.25">
      <c r="A62" s="11" t="s">
        <v>604</v>
      </c>
      <c r="B62" s="11" t="s">
        <v>652</v>
      </c>
      <c r="C62" s="11">
        <v>2022</v>
      </c>
      <c r="D62" s="11" t="s">
        <v>32</v>
      </c>
      <c r="E62" s="11" t="s">
        <v>33</v>
      </c>
      <c r="F62" s="13">
        <v>-0.83330096540979337</v>
      </c>
      <c r="G62" s="13">
        <v>-27.818227122960522</v>
      </c>
      <c r="H62" s="13">
        <v>3.5345290843719215</v>
      </c>
      <c r="I62" s="13">
        <v>0.27829266980238643</v>
      </c>
      <c r="J62" s="26">
        <v>15.798603236591058</v>
      </c>
      <c r="K62" s="26">
        <v>0.35342906724895728</v>
      </c>
      <c r="L62" s="26">
        <v>1.2898039339323681</v>
      </c>
      <c r="M62" s="26">
        <v>0.93847322114973619</v>
      </c>
      <c r="N62" s="26">
        <v>0.46743329658979527</v>
      </c>
      <c r="O62" s="26">
        <v>8.5000721909186403</v>
      </c>
      <c r="P62" s="26">
        <v>0.53155061404528148</v>
      </c>
      <c r="Q62" s="26">
        <v>0.66851092081985208</v>
      </c>
      <c r="R62" s="26">
        <v>18.09329153211149</v>
      </c>
      <c r="S62" s="26">
        <v>2.865812403117221</v>
      </c>
      <c r="T62" s="26">
        <v>3.3162730637098599</v>
      </c>
      <c r="U62" s="26">
        <v>1.355657523800561</v>
      </c>
      <c r="V62" s="26">
        <v>2011.9920429678182</v>
      </c>
      <c r="W62" s="26">
        <v>0.88096763503801867</v>
      </c>
      <c r="X62" s="26">
        <v>1.8514207457120242</v>
      </c>
      <c r="Y62" s="26">
        <v>0.76545948154514143</v>
      </c>
      <c r="Z62" s="26">
        <v>16.451859926185996</v>
      </c>
      <c r="AA62" s="26">
        <v>5.3163955637616489</v>
      </c>
      <c r="AB62" s="26">
        <v>0.70265156249460192</v>
      </c>
      <c r="AC62" s="26">
        <v>107.78585353688246</v>
      </c>
      <c r="AD62" s="26">
        <v>7.7490926609212127E-2</v>
      </c>
      <c r="AE62" s="26">
        <v>6.0250154155712812</v>
      </c>
      <c r="AF62" s="26">
        <v>2.1112053014845737</v>
      </c>
      <c r="AG62" s="26">
        <v>1.5823070575986208E-2</v>
      </c>
      <c r="AH62" s="26">
        <v>0.65165292951306508</v>
      </c>
    </row>
    <row r="63" spans="1:34" x14ac:dyDescent="0.25">
      <c r="A63" s="11" t="s">
        <v>604</v>
      </c>
      <c r="B63" s="11" t="s">
        <v>653</v>
      </c>
      <c r="C63" s="11">
        <v>2022</v>
      </c>
      <c r="D63" s="11" t="s">
        <v>32</v>
      </c>
      <c r="E63" s="11" t="s">
        <v>33</v>
      </c>
      <c r="F63" s="13">
        <v>-0.82447555039496578</v>
      </c>
      <c r="G63" s="13">
        <v>-27.750703510973697</v>
      </c>
      <c r="H63" s="13">
        <v>6.2794501174161814</v>
      </c>
      <c r="I63" s="13">
        <v>-5.1660085301612435</v>
      </c>
      <c r="J63" s="26">
        <v>13.75070435991838</v>
      </c>
      <c r="K63" s="26">
        <v>0.3029801308319805</v>
      </c>
      <c r="L63" s="26">
        <v>1.2305864745842647</v>
      </c>
      <c r="M63" s="26">
        <v>0.74256035689230848</v>
      </c>
      <c r="N63" s="26">
        <v>0.56106812831563302</v>
      </c>
      <c r="O63" s="26">
        <v>9.5643875128633606</v>
      </c>
      <c r="P63" s="26">
        <v>0.59100177913147056</v>
      </c>
      <c r="Q63" s="26">
        <v>1.4880726902502064</v>
      </c>
      <c r="R63" s="26">
        <v>9.0613791285181158</v>
      </c>
      <c r="S63" s="26">
        <v>1.0381773174379725</v>
      </c>
      <c r="T63" s="26">
        <v>2.7116964036384896</v>
      </c>
      <c r="U63" s="26">
        <v>7.0915654412488713</v>
      </c>
      <c r="V63" s="26">
        <v>2723.5337985280462</v>
      </c>
      <c r="W63" s="26">
        <v>2.0143136745818215</v>
      </c>
      <c r="X63" s="26">
        <v>2.9341584270249119</v>
      </c>
      <c r="Y63" s="26">
        <v>2.2416682767468159</v>
      </c>
      <c r="Z63" s="26">
        <v>111.25379700718852</v>
      </c>
      <c r="AA63" s="26">
        <v>9.5746255616506417</v>
      </c>
      <c r="AB63" s="26">
        <v>0.91551617274760344</v>
      </c>
      <c r="AC63" s="26">
        <v>59.340348481310826</v>
      </c>
      <c r="AD63" s="26">
        <v>1.0787522678541939</v>
      </c>
      <c r="AE63" s="26">
        <v>5.9901492330861918</v>
      </c>
      <c r="AF63" s="26">
        <v>0.7212472554467585</v>
      </c>
      <c r="AG63" s="26">
        <v>0.29761729532870901</v>
      </c>
      <c r="AH63" s="26">
        <v>3.2204784413997487</v>
      </c>
    </row>
    <row r="64" spans="1:34" x14ac:dyDescent="0.25">
      <c r="A64" s="11" t="s">
        <v>604</v>
      </c>
      <c r="B64" s="11" t="s">
        <v>654</v>
      </c>
      <c r="C64" s="11">
        <v>2022</v>
      </c>
      <c r="D64" s="11" t="s">
        <v>32</v>
      </c>
      <c r="E64" s="11" t="s">
        <v>33</v>
      </c>
      <c r="F64" s="13">
        <v>-9.6630990969752584E-2</v>
      </c>
      <c r="G64" s="13">
        <v>-26.48624129360805</v>
      </c>
      <c r="H64" s="13">
        <v>2.740080259244591</v>
      </c>
      <c r="I64" s="13">
        <v>-5.8154305742495245</v>
      </c>
      <c r="J64" s="26">
        <v>3.7508744575972055</v>
      </c>
      <c r="K64" s="26">
        <v>0.38364687413165338</v>
      </c>
      <c r="L64" s="26">
        <v>0.13741554714120433</v>
      </c>
      <c r="M64" s="26">
        <v>0.91527133986987352</v>
      </c>
      <c r="N64" s="26">
        <v>0.48965797362498126</v>
      </c>
      <c r="O64" s="26">
        <v>9.1636717938877652</v>
      </c>
      <c r="P64" s="26">
        <v>0.43702346508033418</v>
      </c>
      <c r="Q64" s="26">
        <v>0.51291437753397251</v>
      </c>
      <c r="R64" s="26">
        <v>12.785296583644369</v>
      </c>
      <c r="S64" s="26">
        <v>1.2659277389463086</v>
      </c>
      <c r="T64" s="26">
        <v>3.3207127023053231</v>
      </c>
      <c r="U64" s="26">
        <v>2.0080951368765523</v>
      </c>
      <c r="V64" s="26">
        <v>2557.336483794556</v>
      </c>
      <c r="W64" s="26">
        <v>1.3586680586585429</v>
      </c>
      <c r="X64" s="26">
        <v>2.0211867058488648</v>
      </c>
      <c r="Y64" s="26">
        <v>0.39451371042995098</v>
      </c>
      <c r="Z64" s="26">
        <v>11.395499647523897</v>
      </c>
      <c r="AA64" s="26">
        <v>6.2707442858864022</v>
      </c>
      <c r="AB64" s="26">
        <v>0.70716436910215996</v>
      </c>
      <c r="AC64" s="26">
        <v>19.39816098869326</v>
      </c>
      <c r="AD64" s="26">
        <v>0.20940658354293012</v>
      </c>
      <c r="AE64" s="26">
        <v>2.884408516819486</v>
      </c>
      <c r="AF64" s="26">
        <v>1.4663756287136278</v>
      </c>
      <c r="AG64" s="26">
        <v>0.42846443815755458</v>
      </c>
      <c r="AH64" s="26">
        <v>3.2204784413997487</v>
      </c>
    </row>
    <row r="65" spans="1:34" x14ac:dyDescent="0.25">
      <c r="A65" s="11" t="s">
        <v>604</v>
      </c>
      <c r="B65" s="11" t="s">
        <v>655</v>
      </c>
      <c r="C65" s="11">
        <v>2022</v>
      </c>
      <c r="D65" s="11" t="s">
        <v>32</v>
      </c>
      <c r="E65" s="11" t="s">
        <v>33</v>
      </c>
      <c r="F65" s="13">
        <v>-1.7658664943235729</v>
      </c>
      <c r="G65" s="13">
        <v>-26.732460232667652</v>
      </c>
      <c r="H65" s="13">
        <v>2.4415284287514494</v>
      </c>
      <c r="I65" s="13">
        <v>-7.7133062082146031</v>
      </c>
      <c r="J65" s="26">
        <v>3.3751066630340127</v>
      </c>
      <c r="K65" s="26">
        <v>0.38120895672020527</v>
      </c>
      <c r="L65" s="26">
        <v>0.29614922519549974</v>
      </c>
      <c r="M65" s="26">
        <v>0.85921319403357432</v>
      </c>
      <c r="N65" s="26">
        <v>0.57740667070898555</v>
      </c>
      <c r="O65" s="26">
        <v>9.9565844584189716</v>
      </c>
      <c r="P65" s="26">
        <v>0.44339912491095179</v>
      </c>
      <c r="Q65" s="26">
        <v>1.1331005608045104</v>
      </c>
      <c r="R65" s="26">
        <v>10.455505782466519</v>
      </c>
      <c r="S65" s="26">
        <v>1.419539368065412</v>
      </c>
      <c r="T65" s="26">
        <v>4.9635404223527981</v>
      </c>
      <c r="U65" s="26">
        <v>2.214694866719535</v>
      </c>
      <c r="V65" s="26">
        <v>2182.784870798363</v>
      </c>
      <c r="W65" s="26">
        <v>1.1588875888236427</v>
      </c>
      <c r="X65" s="26">
        <v>2.5580225847815363</v>
      </c>
      <c r="Y65" s="26">
        <v>0.86267965347580089</v>
      </c>
      <c r="Z65" s="26">
        <v>22.22836844682131</v>
      </c>
      <c r="AA65" s="26">
        <v>11.701414889197387</v>
      </c>
      <c r="AB65" s="26">
        <v>0.83278753866207622</v>
      </c>
      <c r="AC65" s="26">
        <v>27.656672479516306</v>
      </c>
      <c r="AD65" s="26">
        <v>0.28214944659470925</v>
      </c>
      <c r="AE65" s="26">
        <v>5.9886100326147371</v>
      </c>
      <c r="AF65" s="26">
        <v>2.1093853390654602</v>
      </c>
      <c r="AG65" s="26">
        <v>0.35136438096953065</v>
      </c>
      <c r="AH65" s="26">
        <v>0.90492848316776675</v>
      </c>
    </row>
    <row r="66" spans="1:34" x14ac:dyDescent="0.25">
      <c r="A66" s="11" t="s">
        <v>604</v>
      </c>
      <c r="B66" s="11" t="s">
        <v>656</v>
      </c>
      <c r="C66" s="11">
        <v>2022</v>
      </c>
      <c r="D66" s="11" t="s">
        <v>32</v>
      </c>
      <c r="E66" s="11" t="s">
        <v>33</v>
      </c>
      <c r="F66" s="13">
        <v>-0.73750809759213143</v>
      </c>
      <c r="G66" s="13">
        <v>-26.79381484551536</v>
      </c>
      <c r="H66" s="13">
        <v>3.6468760334764725</v>
      </c>
      <c r="I66" s="13">
        <v>-4.2625912563456501</v>
      </c>
      <c r="J66" s="26">
        <v>12.694583756177126</v>
      </c>
      <c r="K66" s="26">
        <v>0.4258046875808898</v>
      </c>
      <c r="L66" s="26">
        <v>0.27572774760506691</v>
      </c>
      <c r="M66" s="26">
        <v>1.204800866013388</v>
      </c>
      <c r="N66" s="26">
        <v>0.62581612157507571</v>
      </c>
      <c r="O66" s="26">
        <v>10.321665851029048</v>
      </c>
      <c r="P66" s="26">
        <v>0.48354151423663638</v>
      </c>
      <c r="Q66" s="26">
        <v>0.68826465168442941</v>
      </c>
      <c r="R66" s="26">
        <v>19.348467051318814</v>
      </c>
      <c r="S66" s="26">
        <v>0.4309683306697642</v>
      </c>
      <c r="T66" s="26">
        <v>4.4386235581836999</v>
      </c>
      <c r="U66" s="26">
        <v>1.7491090005792178</v>
      </c>
      <c r="V66" s="26">
        <v>3632.9473312227956</v>
      </c>
      <c r="W66" s="26">
        <v>1.0581640901833613</v>
      </c>
      <c r="X66" s="26">
        <v>2.9277234678901931</v>
      </c>
      <c r="Y66" s="26">
        <v>2.2416682767468159</v>
      </c>
      <c r="Z66" s="26">
        <v>20.194947632400158</v>
      </c>
      <c r="AA66" s="26">
        <v>12.951772891307197</v>
      </c>
      <c r="AB66" s="26">
        <v>1.3216848490403226</v>
      </c>
      <c r="AC66" s="26">
        <v>27.965134242631212</v>
      </c>
      <c r="AD66" s="26">
        <v>0.16418173301934777</v>
      </c>
      <c r="AE66" s="26">
        <v>4.3984973226802744</v>
      </c>
      <c r="AF66" s="26">
        <v>2.3447142154401552</v>
      </c>
      <c r="AG66" s="26">
        <v>0.56026565870754608</v>
      </c>
      <c r="AH66" s="26">
        <v>0.28940833783426667</v>
      </c>
    </row>
    <row r="67" spans="1:34" x14ac:dyDescent="0.25">
      <c r="A67" s="11" t="s">
        <v>604</v>
      </c>
      <c r="B67" s="11" t="s">
        <v>657</v>
      </c>
      <c r="C67" s="11">
        <v>2022</v>
      </c>
      <c r="D67" s="11" t="s">
        <v>32</v>
      </c>
      <c r="E67" s="11" t="s">
        <v>33</v>
      </c>
      <c r="F67" s="13">
        <v>-0.56051898401801503</v>
      </c>
      <c r="G67" s="13">
        <v>-26.871951631617801</v>
      </c>
      <c r="H67" s="13">
        <v>4.5054809605480726</v>
      </c>
      <c r="I67" s="13">
        <v>-6.0806268089200533E-2</v>
      </c>
      <c r="J67" s="26">
        <v>13.552503841402819</v>
      </c>
      <c r="K67" s="26">
        <v>0.38444954151911204</v>
      </c>
      <c r="L67" s="26">
        <v>0.66710848189055783</v>
      </c>
      <c r="M67" s="26">
        <v>1.0521462197814728</v>
      </c>
      <c r="N67" s="26">
        <v>0.55579837977004587</v>
      </c>
      <c r="O67" s="26">
        <v>9.5386895779455507</v>
      </c>
      <c r="P67" s="26">
        <v>0.41953540861950178</v>
      </c>
      <c r="Q67" s="26">
        <v>1.9419188287267228</v>
      </c>
      <c r="R67" s="26">
        <v>8.7214648754726838</v>
      </c>
      <c r="S67" s="26">
        <v>1.8929090363251273</v>
      </c>
      <c r="T67" s="26">
        <v>4.3221842461507105</v>
      </c>
      <c r="U67" s="26">
        <v>2.5777732347216307</v>
      </c>
      <c r="V67" s="26">
        <v>2585.9292760760395</v>
      </c>
      <c r="W67" s="26">
        <v>1.3818713162086851</v>
      </c>
      <c r="X67" s="26">
        <v>2.2480750916668759</v>
      </c>
      <c r="Y67" s="26">
        <v>1.1074475552121132</v>
      </c>
      <c r="Z67" s="26">
        <v>12.467965132945801</v>
      </c>
      <c r="AA67" s="26">
        <v>7.6129812201333724</v>
      </c>
      <c r="AB67" s="26">
        <v>0.68949514520257049</v>
      </c>
      <c r="AC67" s="26">
        <v>52.897722485650732</v>
      </c>
      <c r="AD67" s="26">
        <v>6.5567360151264228E-2</v>
      </c>
      <c r="AE67" s="26">
        <v>6.8572601174212853</v>
      </c>
      <c r="AF67" s="26">
        <v>1.2064944465992895</v>
      </c>
      <c r="AG67" s="26">
        <v>0.53249174870643057</v>
      </c>
      <c r="AH67" s="26">
        <v>0.46989991325953223</v>
      </c>
    </row>
    <row r="68" spans="1:34" x14ac:dyDescent="0.25">
      <c r="A68" s="11" t="s">
        <v>604</v>
      </c>
      <c r="B68" s="11" t="s">
        <v>658</v>
      </c>
      <c r="C68" s="11">
        <v>2022</v>
      </c>
      <c r="D68" s="11" t="s">
        <v>32</v>
      </c>
      <c r="E68" s="11" t="s">
        <v>33</v>
      </c>
      <c r="F68" s="13">
        <v>-1.0300871228266111</v>
      </c>
      <c r="G68" s="13">
        <v>-26.609530084143572</v>
      </c>
      <c r="H68" s="13">
        <v>2.5750378372435634</v>
      </c>
      <c r="I68" s="13">
        <v>-2.9240042963164039</v>
      </c>
      <c r="J68" s="26">
        <v>9.0353437484387538</v>
      </c>
      <c r="K68" s="26">
        <v>0.3889733540176204</v>
      </c>
      <c r="L68" s="26">
        <v>0.26781556808116685</v>
      </c>
      <c r="M68" s="26">
        <v>0.973851562680911</v>
      </c>
      <c r="N68" s="26">
        <v>0.5073656845012342</v>
      </c>
      <c r="O68" s="26">
        <v>8.8666795933208906</v>
      </c>
      <c r="P68" s="26">
        <v>0.50042967614144696</v>
      </c>
      <c r="Q68" s="26">
        <v>1.3067994849041635</v>
      </c>
      <c r="R68" s="26">
        <v>3.6547361470996194</v>
      </c>
      <c r="S68" s="26">
        <v>2.3439220907672889</v>
      </c>
      <c r="T68" s="26">
        <v>3.2280644575850981</v>
      </c>
      <c r="U68" s="26">
        <v>2.5302161295213925</v>
      </c>
      <c r="V68" s="26">
        <v>3471.5757461811695</v>
      </c>
      <c r="W68" s="26">
        <v>0.89469628821981173</v>
      </c>
      <c r="X68" s="26">
        <v>2.2398034280189112</v>
      </c>
      <c r="Y68" s="26">
        <v>8.2743859238270628E-2</v>
      </c>
      <c r="Z68" s="26">
        <v>10.570185489541018</v>
      </c>
      <c r="AA68" s="26">
        <v>2.067667999856301</v>
      </c>
      <c r="AB68" s="26">
        <v>1.2199963914837837</v>
      </c>
      <c r="AC68" s="26">
        <v>52.351383188554102</v>
      </c>
      <c r="AD68" s="26">
        <v>0.30138095379240631</v>
      </c>
      <c r="AE68" s="26">
        <v>0.93677906820169576</v>
      </c>
      <c r="AF68" s="26">
        <v>2.6124700805628569</v>
      </c>
      <c r="AG68" s="26">
        <v>0.7225669110289431</v>
      </c>
      <c r="AH68" s="26">
        <v>3.2204784413997487</v>
      </c>
    </row>
    <row r="69" spans="1:34" x14ac:dyDescent="0.25">
      <c r="A69" s="11" t="s">
        <v>604</v>
      </c>
      <c r="B69" s="11" t="s">
        <v>659</v>
      </c>
      <c r="C69" s="11">
        <v>2022</v>
      </c>
      <c r="D69" s="11" t="s">
        <v>32</v>
      </c>
      <c r="E69" s="11" t="s">
        <v>33</v>
      </c>
      <c r="F69" s="13">
        <v>-1.5677261636503992</v>
      </c>
      <c r="G69" s="13">
        <v>-28.370626370525986</v>
      </c>
      <c r="H69" s="13">
        <v>2.5210813367635603</v>
      </c>
      <c r="I69" s="13">
        <v>-7.3180253206328061</v>
      </c>
      <c r="J69" s="26">
        <v>6.0449377096134649</v>
      </c>
      <c r="K69" s="26">
        <v>0.33099961400535111</v>
      </c>
      <c r="L69" s="26">
        <v>0.1864215979333341</v>
      </c>
      <c r="M69" s="26">
        <v>0.80277788190153665</v>
      </c>
      <c r="N69" s="26">
        <v>0.48382210080175336</v>
      </c>
      <c r="O69" s="26">
        <v>10.859605593293535</v>
      </c>
      <c r="P69" s="26">
        <v>0.38374653140987958</v>
      </c>
      <c r="Q69" s="26">
        <v>1.0429540903284598</v>
      </c>
      <c r="R69" s="26">
        <v>11.593253078190202</v>
      </c>
      <c r="S69" s="26">
        <v>2.0334307354679293</v>
      </c>
      <c r="T69" s="26">
        <v>3.6146467717869046</v>
      </c>
      <c r="U69" s="26">
        <v>2.078504111833781</v>
      </c>
      <c r="V69" s="26">
        <v>3423.8432095608318</v>
      </c>
      <c r="W69" s="26">
        <v>1.5041910343906744</v>
      </c>
      <c r="X69" s="26">
        <v>1.7388449629060931</v>
      </c>
      <c r="Y69" s="26">
        <v>2.2416682767468159</v>
      </c>
      <c r="Z69" s="26">
        <v>14.210998306608243</v>
      </c>
      <c r="AA69" s="26">
        <v>15.655248406626484</v>
      </c>
      <c r="AB69" s="26">
        <v>1.0779688054228735</v>
      </c>
      <c r="AC69" s="26">
        <v>9.7000816948103878</v>
      </c>
      <c r="AD69" s="26">
        <v>1.1372122757702234</v>
      </c>
      <c r="AE69" s="26">
        <v>7.6860930045521485</v>
      </c>
      <c r="AF69" s="26">
        <v>1.4362413951183903</v>
      </c>
      <c r="AG69" s="26">
        <v>0.2046081819202305</v>
      </c>
      <c r="AH69" s="26">
        <v>3.2204784413997487</v>
      </c>
    </row>
    <row r="70" spans="1:34" x14ac:dyDescent="0.25">
      <c r="A70" s="11" t="s">
        <v>604</v>
      </c>
      <c r="B70" s="11" t="s">
        <v>660</v>
      </c>
      <c r="C70" s="11">
        <v>2022</v>
      </c>
      <c r="D70" s="11" t="s">
        <v>32</v>
      </c>
      <c r="E70" s="11" t="s">
        <v>33</v>
      </c>
      <c r="F70" s="13">
        <v>-0.65750912839873965</v>
      </c>
      <c r="G70" s="13">
        <v>-26.314944696649832</v>
      </c>
      <c r="H70" s="13">
        <v>2.0111916277072193</v>
      </c>
      <c r="I70" s="13">
        <v>-7.2458868485765002</v>
      </c>
      <c r="J70" s="26">
        <v>6.0577175638373557</v>
      </c>
      <c r="K70" s="26">
        <v>0.44334893170693412</v>
      </c>
      <c r="L70" s="26">
        <v>7.8833334032278227E-2</v>
      </c>
      <c r="M70" s="26">
        <v>1.401147109034339</v>
      </c>
      <c r="N70" s="26">
        <v>0.56625807274787987</v>
      </c>
      <c r="O70" s="26">
        <v>9.9362962759468161</v>
      </c>
      <c r="P70" s="26">
        <v>0.59567851617472733</v>
      </c>
      <c r="Q70" s="26">
        <v>0.86916385415115005</v>
      </c>
      <c r="R70" s="26">
        <v>10.126591401403651</v>
      </c>
      <c r="S70" s="26">
        <v>1.9528116296478624</v>
      </c>
      <c r="T70" s="26">
        <v>3.0032208566548921</v>
      </c>
      <c r="U70" s="26">
        <v>2.1028682824034961</v>
      </c>
      <c r="V70" s="26">
        <v>2287.7795329865571</v>
      </c>
      <c r="W70" s="26">
        <v>0.9823625616822681</v>
      </c>
      <c r="X70" s="26">
        <v>2.5700073511332322</v>
      </c>
      <c r="Y70" s="26">
        <v>0.80539038736174617</v>
      </c>
      <c r="Z70" s="26">
        <v>0.59233746773951068</v>
      </c>
      <c r="AA70" s="26">
        <v>4.0348552215233138</v>
      </c>
      <c r="AB70" s="26">
        <v>1.4312963232228046</v>
      </c>
      <c r="AC70" s="26">
        <v>92.468875111212881</v>
      </c>
      <c r="AD70" s="26">
        <v>6.3708828519207297E-2</v>
      </c>
      <c r="AE70" s="26">
        <v>1.1760522438187029</v>
      </c>
      <c r="AF70" s="26">
        <v>2.6936943341653676</v>
      </c>
      <c r="AG70" s="26">
        <v>0.29952244163991892</v>
      </c>
      <c r="AH70" s="26">
        <v>1.5382877739146916</v>
      </c>
    </row>
    <row r="71" spans="1:34" x14ac:dyDescent="0.25">
      <c r="A71" s="11" t="s">
        <v>604</v>
      </c>
      <c r="B71" s="11" t="s">
        <v>661</v>
      </c>
      <c r="C71" s="11">
        <v>2020</v>
      </c>
      <c r="D71" s="11" t="s">
        <v>88</v>
      </c>
      <c r="E71" s="11" t="s">
        <v>145</v>
      </c>
      <c r="F71" s="13">
        <v>2.0342482064896394</v>
      </c>
      <c r="G71" s="13">
        <v>-30.311112183556691</v>
      </c>
      <c r="H71" s="13">
        <v>7.6142177504691846</v>
      </c>
      <c r="I71" s="13"/>
      <c r="J71" s="26">
        <v>55.641079265022533</v>
      </c>
      <c r="K71" s="26">
        <v>0.44141541757188513</v>
      </c>
      <c r="L71" s="26">
        <v>0.98763479446002256</v>
      </c>
      <c r="M71" s="26">
        <v>0.98322255318908403</v>
      </c>
      <c r="N71" s="26">
        <v>0.49523206265007036</v>
      </c>
      <c r="O71" s="26">
        <v>9.6466437840189485</v>
      </c>
      <c r="P71" s="26">
        <v>0.57845921800669431</v>
      </c>
      <c r="Q71" s="26">
        <v>8.0337687720418742</v>
      </c>
      <c r="R71" s="26">
        <v>40.080369123333405</v>
      </c>
      <c r="S71" s="26">
        <v>10.270675169071611</v>
      </c>
      <c r="T71" s="26">
        <v>11.062236298728607</v>
      </c>
      <c r="U71" s="26">
        <v>10.713022924929904</v>
      </c>
      <c r="V71" s="26">
        <v>218.19912819594225</v>
      </c>
      <c r="W71" s="26">
        <v>0.94943346911578708</v>
      </c>
      <c r="X71" s="26">
        <v>2.0277552366738854</v>
      </c>
      <c r="Y71" s="26">
        <v>3.4980577395866397</v>
      </c>
      <c r="Z71" s="26">
        <v>0.52400878218285329</v>
      </c>
      <c r="AA71" s="26">
        <v>9.0262086475067331</v>
      </c>
      <c r="AB71" s="26">
        <v>1.9194707254586512</v>
      </c>
      <c r="AC71" s="26">
        <v>58.512372773794645</v>
      </c>
      <c r="AD71" s="26">
        <v>0.29989084988670417</v>
      </c>
      <c r="AE71" s="26">
        <v>41.585700209380178</v>
      </c>
      <c r="AF71" s="26">
        <v>1.1683075841240007</v>
      </c>
      <c r="AG71" s="26">
        <v>1.166024975699844</v>
      </c>
      <c r="AH71" s="26">
        <v>0.44638439899329102</v>
      </c>
    </row>
    <row r="72" spans="1:34" x14ac:dyDescent="0.25">
      <c r="A72" s="11" t="s">
        <v>604</v>
      </c>
      <c r="B72" s="11" t="s">
        <v>662</v>
      </c>
      <c r="C72" s="11">
        <v>2020</v>
      </c>
      <c r="D72" s="11" t="s">
        <v>88</v>
      </c>
      <c r="E72" s="11" t="s">
        <v>113</v>
      </c>
      <c r="F72" s="13">
        <v>0.46211964694414459</v>
      </c>
      <c r="G72" s="13">
        <v>-28.899403848467557</v>
      </c>
      <c r="H72" s="13">
        <v>5.7551420114804115</v>
      </c>
      <c r="I72" s="13"/>
      <c r="J72" s="26">
        <v>54.862009706462729</v>
      </c>
      <c r="K72" s="26">
        <v>0.40931932034183277</v>
      </c>
      <c r="L72" s="26">
        <v>2.2236023864413275</v>
      </c>
      <c r="M72" s="26">
        <v>0.80375112912827751</v>
      </c>
      <c r="N72" s="26">
        <v>0.60645652110488257</v>
      </c>
      <c r="O72" s="26">
        <v>7.8472153573579515</v>
      </c>
      <c r="P72" s="26">
        <v>0.5440265932772641</v>
      </c>
      <c r="Q72" s="26">
        <v>0.63858212313381102</v>
      </c>
      <c r="R72" s="26">
        <v>0.91869499540047561</v>
      </c>
      <c r="S72" s="26">
        <v>2.4907873870882011</v>
      </c>
      <c r="T72" s="26">
        <v>2.335353210654922</v>
      </c>
      <c r="U72" s="26">
        <v>4.8479037117912558</v>
      </c>
      <c r="V72" s="26">
        <v>883.19836013228974</v>
      </c>
      <c r="W72" s="26">
        <v>1.5175284355354128</v>
      </c>
      <c r="X72" s="26">
        <v>4.6662950875607709</v>
      </c>
      <c r="Y72" s="26">
        <v>7.385917255067044</v>
      </c>
      <c r="Z72" s="26">
        <v>1.3261664911894699</v>
      </c>
      <c r="AA72" s="26">
        <v>2.1535088314792175</v>
      </c>
      <c r="AB72" s="26">
        <v>8.6429737543354772</v>
      </c>
      <c r="AC72" s="26">
        <v>29.400594810920847</v>
      </c>
      <c r="AD72" s="26">
        <v>0.63751298005131352</v>
      </c>
      <c r="AE72" s="26">
        <v>1.3109639364903667</v>
      </c>
      <c r="AF72" s="26">
        <v>1.6162688124411364</v>
      </c>
      <c r="AG72" s="26">
        <v>0.66070798407763986</v>
      </c>
      <c r="AH72" s="26">
        <v>4.5</v>
      </c>
    </row>
    <row r="73" spans="1:34" x14ac:dyDescent="0.25">
      <c r="A73" s="11" t="s">
        <v>604</v>
      </c>
      <c r="B73" s="11" t="s">
        <v>663</v>
      </c>
      <c r="C73" s="11">
        <v>2020</v>
      </c>
      <c r="D73" s="11" t="s">
        <v>88</v>
      </c>
      <c r="E73" s="11" t="s">
        <v>113</v>
      </c>
      <c r="F73" s="13">
        <v>3.9702194100631494</v>
      </c>
      <c r="G73" s="13">
        <v>-25.894818701627866</v>
      </c>
      <c r="H73" s="13">
        <v>6.0121880060700406</v>
      </c>
      <c r="I73" s="13"/>
      <c r="J73" s="26">
        <v>48.829426356995661</v>
      </c>
      <c r="K73" s="26">
        <v>0.50788741044291341</v>
      </c>
      <c r="L73" s="26">
        <v>1.05</v>
      </c>
      <c r="M73" s="26">
        <v>0.61477680472835305</v>
      </c>
      <c r="N73" s="26">
        <v>0.43816453060702804</v>
      </c>
      <c r="O73" s="26">
        <v>7.8945661055541443</v>
      </c>
      <c r="P73" s="26">
        <v>0.62704173991006296</v>
      </c>
      <c r="Q73" s="26">
        <v>1.6850571690552261</v>
      </c>
      <c r="R73" s="26">
        <v>5.8316940807072877</v>
      </c>
      <c r="S73" s="26">
        <v>5.8231567251629421</v>
      </c>
      <c r="T73" s="26">
        <v>4.8965773019645518</v>
      </c>
      <c r="U73" s="26">
        <v>3.0283066676887374</v>
      </c>
      <c r="V73" s="26">
        <v>1995.4585838670021</v>
      </c>
      <c r="W73" s="26">
        <v>1.0054715331190875</v>
      </c>
      <c r="X73" s="26">
        <v>2.9796354724398966</v>
      </c>
      <c r="Y73" s="26">
        <v>21.746529414960282</v>
      </c>
      <c r="Z73" s="26">
        <v>7.8305483369316935</v>
      </c>
      <c r="AA73" s="26">
        <v>2.0411942880818659</v>
      </c>
      <c r="AB73" s="26">
        <v>2.5471060721910539</v>
      </c>
      <c r="AC73" s="26">
        <v>15.562780839056176</v>
      </c>
      <c r="AD73" s="26">
        <v>1.8476519110630947</v>
      </c>
      <c r="AE73" s="26">
        <v>0.47298183350802414</v>
      </c>
      <c r="AF73" s="26">
        <v>1.8699196412667241</v>
      </c>
      <c r="AG73" s="26">
        <v>9.899221702382896E-2</v>
      </c>
      <c r="AH73" s="26">
        <v>4.5</v>
      </c>
    </row>
    <row r="74" spans="1:34" x14ac:dyDescent="0.25">
      <c r="A74" s="11" t="s">
        <v>604</v>
      </c>
      <c r="B74" s="11" t="s">
        <v>664</v>
      </c>
      <c r="C74" s="11">
        <v>2020</v>
      </c>
      <c r="D74" s="11" t="s">
        <v>88</v>
      </c>
      <c r="E74" s="11" t="s">
        <v>113</v>
      </c>
      <c r="F74" s="13">
        <v>-0.4258652917715402</v>
      </c>
      <c r="G74" s="13">
        <v>-29.42512966682845</v>
      </c>
      <c r="H74" s="13">
        <v>3.6192823339000846</v>
      </c>
      <c r="I74" s="13"/>
      <c r="J74" s="26">
        <v>32.537349378585553</v>
      </c>
      <c r="K74" s="26">
        <v>0.46220207165569194</v>
      </c>
      <c r="L74" s="26">
        <v>1.243434575655185</v>
      </c>
      <c r="M74" s="26">
        <v>1.0396516963599285</v>
      </c>
      <c r="N74" s="26">
        <v>0.66003443368469961</v>
      </c>
      <c r="O74" s="26">
        <v>10.860715092249045</v>
      </c>
      <c r="P74" s="26">
        <v>0.60541741400451099</v>
      </c>
      <c r="Q74" s="26">
        <v>1.5037467444290415</v>
      </c>
      <c r="R74" s="26">
        <v>6.2158187480874512</v>
      </c>
      <c r="S74" s="26">
        <v>8.3461458718033192</v>
      </c>
      <c r="T74" s="26">
        <v>4.6141382899332406</v>
      </c>
      <c r="U74" s="26">
        <v>16.311667443841575</v>
      </c>
      <c r="V74" s="26">
        <v>823.02315744852126</v>
      </c>
      <c r="W74" s="26">
        <v>1.1602103116273774</v>
      </c>
      <c r="X74" s="26">
        <v>3.7647964572623267</v>
      </c>
      <c r="Y74" s="26">
        <v>6.1087112494937488</v>
      </c>
      <c r="Z74" s="26">
        <v>2.0274545063528073</v>
      </c>
      <c r="AA74" s="26">
        <v>2.4769812681231453</v>
      </c>
      <c r="AB74" s="26">
        <v>7.0929018176692562</v>
      </c>
      <c r="AC74" s="26">
        <v>28.119917544926327</v>
      </c>
      <c r="AD74" s="26">
        <v>0.783880310880818</v>
      </c>
      <c r="AE74" s="26">
        <v>1.684984816236949</v>
      </c>
      <c r="AF74" s="26">
        <v>4.3526088479923075</v>
      </c>
      <c r="AG74" s="26">
        <v>0.59196407155095554</v>
      </c>
      <c r="AH74" s="26">
        <v>4.5</v>
      </c>
    </row>
    <row r="75" spans="1:34" x14ac:dyDescent="0.25">
      <c r="A75" s="11" t="s">
        <v>604</v>
      </c>
      <c r="B75" s="11" t="s">
        <v>665</v>
      </c>
      <c r="C75" s="11">
        <v>2020</v>
      </c>
      <c r="D75" s="11" t="s">
        <v>88</v>
      </c>
      <c r="E75" s="11" t="s">
        <v>113</v>
      </c>
      <c r="F75" s="13">
        <v>-0.40526165059824021</v>
      </c>
      <c r="G75" s="13">
        <v>-28.144094020083156</v>
      </c>
      <c r="H75" s="13">
        <v>2.029097299445489</v>
      </c>
      <c r="I75" s="13"/>
      <c r="J75" s="26">
        <v>40.073818041904197</v>
      </c>
      <c r="K75" s="26">
        <v>0.40396593221500565</v>
      </c>
      <c r="L75" s="26">
        <v>0.53571812856230427</v>
      </c>
      <c r="M75" s="26">
        <v>0.80810600138232924</v>
      </c>
      <c r="N75" s="26">
        <v>0.57037251236809483</v>
      </c>
      <c r="O75" s="26">
        <v>10.37309386335377</v>
      </c>
      <c r="P75" s="26">
        <v>0.47493355737310633</v>
      </c>
      <c r="Q75" s="26">
        <v>1.03790305429531</v>
      </c>
      <c r="R75" s="26">
        <v>15.896339487191225</v>
      </c>
      <c r="S75" s="26">
        <v>5.7908135310626259</v>
      </c>
      <c r="T75" s="26">
        <v>2.9586187006648337</v>
      </c>
      <c r="U75" s="26">
        <v>14.492783856584412</v>
      </c>
      <c r="V75" s="26">
        <v>964.19220705895123</v>
      </c>
      <c r="W75" s="26">
        <v>1.066156402450513</v>
      </c>
      <c r="X75" s="26">
        <v>2.7529240899714953</v>
      </c>
      <c r="Y75" s="26">
        <v>2.4913670499644183</v>
      </c>
      <c r="Z75" s="26">
        <v>4</v>
      </c>
      <c r="AA75" s="26">
        <v>3.5161000777138702</v>
      </c>
      <c r="AB75" s="26">
        <v>1.7832137476605396</v>
      </c>
      <c r="AC75" s="26">
        <v>12.162843426903251</v>
      </c>
      <c r="AD75" s="26">
        <v>0.34808947012726477</v>
      </c>
      <c r="AE75" s="26">
        <v>2.4979605857585687</v>
      </c>
      <c r="AF75" s="26">
        <v>2.4679169046566694</v>
      </c>
      <c r="AG75" s="26">
        <v>0.98671244272174319</v>
      </c>
      <c r="AH75" s="26">
        <v>0.19773806170068442</v>
      </c>
    </row>
    <row r="76" spans="1:34" x14ac:dyDescent="0.25">
      <c r="A76" s="11" t="s">
        <v>604</v>
      </c>
      <c r="B76" s="11" t="s">
        <v>666</v>
      </c>
      <c r="C76" s="11">
        <v>2020</v>
      </c>
      <c r="D76" s="11" t="s">
        <v>88</v>
      </c>
      <c r="E76" s="11" t="s">
        <v>113</v>
      </c>
      <c r="F76" s="13">
        <v>-0.51030230702733093</v>
      </c>
      <c r="G76" s="13">
        <v>-28.52297763574413</v>
      </c>
      <c r="H76" s="13">
        <v>2.8822794292346101</v>
      </c>
      <c r="I76" s="13"/>
      <c r="J76" s="26">
        <v>2.2246621094827423</v>
      </c>
      <c r="K76" s="26">
        <v>0.34093912722865216</v>
      </c>
      <c r="L76" s="26">
        <v>0.50866165140189523</v>
      </c>
      <c r="M76" s="26">
        <v>0.75641803211156766</v>
      </c>
      <c r="N76" s="26">
        <v>0.49315862397937621</v>
      </c>
      <c r="O76" s="26">
        <v>9.0584573273639002</v>
      </c>
      <c r="P76" s="26">
        <v>0.46007274448374275</v>
      </c>
      <c r="Q76" s="26">
        <v>0.47755006159908392</v>
      </c>
      <c r="R76" s="26">
        <v>24.187892665216658</v>
      </c>
      <c r="S76" s="26">
        <v>7.9805099572499545</v>
      </c>
      <c r="T76" s="26">
        <v>1.9057172005651748</v>
      </c>
      <c r="U76" s="26">
        <v>5.71543223022951</v>
      </c>
      <c r="V76" s="26">
        <v>1478.9199970329869</v>
      </c>
      <c r="W76" s="26">
        <v>1.2962447106360024</v>
      </c>
      <c r="X76" s="26">
        <v>2.5213103606866691</v>
      </c>
      <c r="Y76" s="26">
        <v>0.9062776383752591</v>
      </c>
      <c r="Z76" s="26">
        <v>4</v>
      </c>
      <c r="AA76" s="26">
        <v>5.256953130129788</v>
      </c>
      <c r="AB76" s="26">
        <v>0.77646126366363977</v>
      </c>
      <c r="AC76" s="26">
        <v>89.922347390099631</v>
      </c>
      <c r="AD76" s="26">
        <v>0.39799167568621296</v>
      </c>
      <c r="AE76" s="26">
        <v>7.5200374571012656</v>
      </c>
      <c r="AF76" s="26">
        <v>2.545070504734392</v>
      </c>
      <c r="AG76" s="26">
        <v>0.32047853520041153</v>
      </c>
      <c r="AH76" s="26">
        <v>0.63587366831840031</v>
      </c>
    </row>
    <row r="77" spans="1:34" x14ac:dyDescent="0.25">
      <c r="A77" s="11" t="s">
        <v>604</v>
      </c>
      <c r="B77" s="11" t="s">
        <v>667</v>
      </c>
      <c r="C77" s="11">
        <v>2020</v>
      </c>
      <c r="D77" s="11" t="s">
        <v>88</v>
      </c>
      <c r="E77" s="11" t="s">
        <v>113</v>
      </c>
      <c r="F77" s="13">
        <v>0.41125960319098986</v>
      </c>
      <c r="G77" s="13">
        <v>-29.809035593135984</v>
      </c>
      <c r="H77" s="13">
        <v>2.2415552570360311</v>
      </c>
      <c r="I77" s="13"/>
      <c r="J77" s="26">
        <v>34.569311616668536</v>
      </c>
      <c r="K77" s="26">
        <v>0.4814345065883085</v>
      </c>
      <c r="L77" s="26">
        <v>0.51664145729523492</v>
      </c>
      <c r="M77" s="26">
        <v>0.95434107978816352</v>
      </c>
      <c r="N77" s="26">
        <v>0.67931988869573079</v>
      </c>
      <c r="O77" s="26">
        <v>10.517188889534541</v>
      </c>
      <c r="P77" s="26">
        <v>0.54521178752168187</v>
      </c>
      <c r="Q77" s="26">
        <v>0.77589934440891017</v>
      </c>
      <c r="R77" s="26">
        <v>4.9279394269968293</v>
      </c>
      <c r="S77" s="26">
        <v>6.1407034379585035</v>
      </c>
      <c r="T77" s="26">
        <v>1.860893083498772</v>
      </c>
      <c r="U77" s="26">
        <v>8.0329600836397894</v>
      </c>
      <c r="V77" s="26">
        <v>959.15295307441988</v>
      </c>
      <c r="W77" s="26">
        <v>1.3487576341184315</v>
      </c>
      <c r="X77" s="26">
        <v>3.1178286714316403</v>
      </c>
      <c r="Y77" s="26">
        <v>1.151724699621052</v>
      </c>
      <c r="Z77" s="26">
        <v>4</v>
      </c>
      <c r="AA77" s="26">
        <v>1.543930805063108</v>
      </c>
      <c r="AB77" s="26">
        <v>7.0786718584583506</v>
      </c>
      <c r="AC77" s="26">
        <v>21.068788410880202</v>
      </c>
      <c r="AD77" s="26">
        <v>0.18931395438755044</v>
      </c>
      <c r="AE77" s="26">
        <v>1.3329444190963171</v>
      </c>
      <c r="AF77" s="26">
        <v>2.8056514578703964</v>
      </c>
      <c r="AG77" s="26">
        <v>0.68965174201320678</v>
      </c>
      <c r="AH77" s="26">
        <v>4.5</v>
      </c>
    </row>
    <row r="78" spans="1:34" x14ac:dyDescent="0.25">
      <c r="A78" s="11" t="s">
        <v>604</v>
      </c>
      <c r="B78" s="11" t="s">
        <v>668</v>
      </c>
      <c r="C78" s="11">
        <v>2020</v>
      </c>
      <c r="D78" s="11" t="s">
        <v>88</v>
      </c>
      <c r="E78" s="11" t="s">
        <v>113</v>
      </c>
      <c r="F78" s="13">
        <v>-0.32329442485905346</v>
      </c>
      <c r="G78" s="13">
        <v>-30.137753495169378</v>
      </c>
      <c r="H78" s="13">
        <v>2.3308587349758914</v>
      </c>
      <c r="I78" s="13"/>
      <c r="J78" s="26">
        <v>54.755783912164311</v>
      </c>
      <c r="K78" s="26">
        <v>0.31383658118271579</v>
      </c>
      <c r="L78" s="26">
        <v>1.4064405731498495</v>
      </c>
      <c r="M78" s="26">
        <v>0.8712101672979059</v>
      </c>
      <c r="N78" s="26">
        <v>0.62005092525047767</v>
      </c>
      <c r="O78" s="26">
        <v>7.7280856644288969</v>
      </c>
      <c r="P78" s="26">
        <v>0.29153730701399455</v>
      </c>
      <c r="Q78" s="26">
        <v>1.2277026695554245</v>
      </c>
      <c r="R78" s="26">
        <v>6.9020610684617187</v>
      </c>
      <c r="S78" s="26">
        <v>5.1425588944310006</v>
      </c>
      <c r="T78" s="26">
        <v>3.3593164610183011</v>
      </c>
      <c r="U78" s="26">
        <v>7.4162231657430171</v>
      </c>
      <c r="V78" s="26">
        <v>881.1318824517756</v>
      </c>
      <c r="W78" s="26">
        <v>1.2086502624696662</v>
      </c>
      <c r="X78" s="26">
        <v>2.1444006951900829</v>
      </c>
      <c r="Y78" s="26">
        <v>1.2207962230525222</v>
      </c>
      <c r="Z78" s="26">
        <v>4.3481030573721897</v>
      </c>
      <c r="AA78" s="26">
        <v>5.7198068789229604</v>
      </c>
      <c r="AB78" s="26">
        <v>1.5861824113952125</v>
      </c>
      <c r="AC78" s="26">
        <v>37.932709063744355</v>
      </c>
      <c r="AD78" s="26">
        <v>0.19986235016137013</v>
      </c>
      <c r="AE78" s="26">
        <v>4.1026833080184231</v>
      </c>
      <c r="AF78" s="26">
        <v>2.0093362289032872</v>
      </c>
      <c r="AG78" s="26">
        <v>0.57030348690367283</v>
      </c>
      <c r="AH78" s="26">
        <v>0.34398315295863985</v>
      </c>
    </row>
    <row r="79" spans="1:34" x14ac:dyDescent="0.25">
      <c r="A79" s="11" t="s">
        <v>604</v>
      </c>
      <c r="B79" s="11" t="s">
        <v>669</v>
      </c>
      <c r="C79" s="11">
        <v>2020</v>
      </c>
      <c r="D79" s="11" t="s">
        <v>88</v>
      </c>
      <c r="E79" s="11" t="s">
        <v>102</v>
      </c>
      <c r="F79" s="13">
        <v>1.9032942504865719E-2</v>
      </c>
      <c r="G79" s="13">
        <v>-28.60127427097758</v>
      </c>
      <c r="H79" s="13">
        <v>9.4148479031725287</v>
      </c>
      <c r="I79" s="13"/>
      <c r="J79" s="26">
        <v>38.314744174007558</v>
      </c>
      <c r="K79" s="26">
        <v>0.49756436749597138</v>
      </c>
      <c r="L79" s="26">
        <v>1.0188034611315127</v>
      </c>
      <c r="M79" s="26">
        <v>0.85473059346029912</v>
      </c>
      <c r="N79" s="26">
        <v>0.51867860467066895</v>
      </c>
      <c r="O79" s="26">
        <v>10.903170555516487</v>
      </c>
      <c r="P79" s="26">
        <v>0.55844698587417185</v>
      </c>
      <c r="Q79" s="26">
        <v>1.7056522509827998</v>
      </c>
      <c r="R79" s="26">
        <v>1.9015734730573406</v>
      </c>
      <c r="S79" s="26">
        <v>2.3587866904304695</v>
      </c>
      <c r="T79" s="26">
        <v>4.5750091224947029</v>
      </c>
      <c r="U79" s="26">
        <v>2.0470864082820817</v>
      </c>
      <c r="V79" s="26">
        <v>1851.8638717219171</v>
      </c>
      <c r="W79" s="26">
        <v>1.3816717658374364</v>
      </c>
      <c r="X79" s="26">
        <v>2.738877430704421</v>
      </c>
      <c r="Y79" s="26">
        <v>1.3771307888113338</v>
      </c>
      <c r="Z79" s="26">
        <v>4</v>
      </c>
      <c r="AA79" s="26">
        <v>2.5218899860603061</v>
      </c>
      <c r="AB79" s="26">
        <v>2.4602200743416467</v>
      </c>
      <c r="AC79" s="26">
        <v>32.430378196708261</v>
      </c>
      <c r="AD79" s="26">
        <v>0.15281255910249822</v>
      </c>
      <c r="AE79" s="26">
        <v>1.0162542787320554</v>
      </c>
      <c r="AF79" s="26">
        <v>2.715640561141873</v>
      </c>
      <c r="AG79" s="26">
        <v>0.12963516941214898</v>
      </c>
      <c r="AH79" s="26">
        <v>4.5</v>
      </c>
    </row>
    <row r="80" spans="1:34" x14ac:dyDescent="0.25">
      <c r="A80" s="11" t="s">
        <v>604</v>
      </c>
      <c r="B80" s="11" t="s">
        <v>670</v>
      </c>
      <c r="C80" s="11">
        <v>2020</v>
      </c>
      <c r="D80" s="11" t="s">
        <v>88</v>
      </c>
      <c r="E80" s="11" t="s">
        <v>113</v>
      </c>
      <c r="F80" s="13">
        <v>1.3471233551424167</v>
      </c>
      <c r="G80" s="13">
        <v>-28.865570510530915</v>
      </c>
      <c r="H80" s="13">
        <v>4.9926332540628673</v>
      </c>
      <c r="I80" s="13"/>
      <c r="J80" s="26">
        <v>21.990377387532249</v>
      </c>
      <c r="K80" s="26">
        <v>0.45598703759315107</v>
      </c>
      <c r="L80" s="26">
        <v>0.93644075086526091</v>
      </c>
      <c r="M80" s="26">
        <v>0.92713780059020756</v>
      </c>
      <c r="N80" s="26">
        <v>0.5656064889186363</v>
      </c>
      <c r="O80" s="26">
        <v>7.9347539690100151</v>
      </c>
      <c r="P80" s="26">
        <v>0.56548863812395567</v>
      </c>
      <c r="Q80" s="26">
        <v>0.73115345106118212</v>
      </c>
      <c r="R80" s="26">
        <v>7.1170335402385856</v>
      </c>
      <c r="S80" s="26">
        <v>9.9599664149688074</v>
      </c>
      <c r="T80" s="26">
        <v>4.9723714483360997</v>
      </c>
      <c r="U80" s="26">
        <v>12.29498948757503</v>
      </c>
      <c r="V80" s="26">
        <v>786.09770941762281</v>
      </c>
      <c r="W80" s="26">
        <v>1.6094228516891675</v>
      </c>
      <c r="X80" s="26">
        <v>8.2109540787913744</v>
      </c>
      <c r="Y80" s="26">
        <v>1.6489811200100424</v>
      </c>
      <c r="Z80" s="26">
        <v>20.410496152042885</v>
      </c>
      <c r="AA80" s="26">
        <v>2.1428839998897584</v>
      </c>
      <c r="AB80" s="26">
        <v>0.52895618314001613</v>
      </c>
      <c r="AC80" s="26">
        <v>86.725586268495945</v>
      </c>
      <c r="AD80" s="26">
        <v>0.95226765682413372</v>
      </c>
      <c r="AE80" s="26">
        <v>1.2879564070771283</v>
      </c>
      <c r="AF80" s="26">
        <v>2.5367767081707253</v>
      </c>
      <c r="AG80" s="26">
        <v>0.57742916167055724</v>
      </c>
      <c r="AH80" s="26">
        <v>5.2427607258222828</v>
      </c>
    </row>
    <row r="81" spans="1:34" x14ac:dyDescent="0.25">
      <c r="A81" s="11" t="s">
        <v>604</v>
      </c>
      <c r="B81" s="11" t="s">
        <v>671</v>
      </c>
      <c r="C81" s="11">
        <v>2020</v>
      </c>
      <c r="D81" s="11" t="s">
        <v>88</v>
      </c>
      <c r="E81" s="11" t="s">
        <v>113</v>
      </c>
      <c r="F81" s="13">
        <v>0.82664095478662125</v>
      </c>
      <c r="G81" s="13">
        <v>-29.557892399408104</v>
      </c>
      <c r="H81" s="13">
        <v>3.913073560042891</v>
      </c>
      <c r="I81" s="13"/>
      <c r="J81" s="26">
        <v>64.024340923767795</v>
      </c>
      <c r="K81" s="26">
        <v>0.35880513312392043</v>
      </c>
      <c r="L81" s="26">
        <v>1.05</v>
      </c>
      <c r="M81" s="26">
        <v>0.8280177909197739</v>
      </c>
      <c r="N81" s="26">
        <v>0.51094663136858065</v>
      </c>
      <c r="O81" s="26">
        <v>9.7101844801667703</v>
      </c>
      <c r="P81" s="26">
        <v>0.33559903584890555</v>
      </c>
      <c r="Q81" s="26">
        <v>1</v>
      </c>
      <c r="R81" s="26">
        <v>1.0899552270186192</v>
      </c>
      <c r="S81" s="26">
        <v>5.2693828141234933</v>
      </c>
      <c r="T81" s="26">
        <v>4.3060238250084266</v>
      </c>
      <c r="U81" s="26">
        <v>6.9717366496569255</v>
      </c>
      <c r="V81" s="26">
        <v>1351.4742467657406</v>
      </c>
      <c r="W81" s="26">
        <v>1.0493382169147973</v>
      </c>
      <c r="X81" s="26">
        <v>2.4430611687653423</v>
      </c>
      <c r="Y81" s="26">
        <v>2.2845406816658933</v>
      </c>
      <c r="Z81" s="26">
        <v>2.782826704333615</v>
      </c>
      <c r="AA81" s="26">
        <v>6.9889224545652269</v>
      </c>
      <c r="AB81" s="26">
        <v>1.1169779900492549</v>
      </c>
      <c r="AC81" s="26">
        <v>33.246557339147806</v>
      </c>
      <c r="AD81" s="26">
        <v>0.10933711280263889</v>
      </c>
      <c r="AE81" s="26">
        <v>10.547255346751143</v>
      </c>
      <c r="AF81" s="26">
        <v>2.0089794341455112</v>
      </c>
      <c r="AG81" s="26">
        <v>0.62138755224591669</v>
      </c>
      <c r="AH81" s="26">
        <v>1.1460436608169684</v>
      </c>
    </row>
    <row r="82" spans="1:34" x14ac:dyDescent="0.25">
      <c r="A82" s="11" t="s">
        <v>604</v>
      </c>
      <c r="B82" s="11" t="s">
        <v>672</v>
      </c>
      <c r="C82" s="11">
        <v>2020</v>
      </c>
      <c r="D82" s="11" t="s">
        <v>88</v>
      </c>
      <c r="E82" s="11" t="s">
        <v>113</v>
      </c>
      <c r="F82" s="13">
        <v>0.2776336918801216</v>
      </c>
      <c r="G82" s="13">
        <v>-29.918269919808903</v>
      </c>
      <c r="H82" s="13">
        <v>3.1719711775994219</v>
      </c>
      <c r="I82" s="13"/>
      <c r="J82" s="26">
        <v>23.152808983362497</v>
      </c>
      <c r="K82" s="26">
        <v>0.37628251570350485</v>
      </c>
      <c r="L82" s="26">
        <v>1.05</v>
      </c>
      <c r="M82" s="26">
        <v>0.76624572518689393</v>
      </c>
      <c r="N82" s="26">
        <v>0.51172656259871685</v>
      </c>
      <c r="O82" s="26">
        <v>8.0311451308834023</v>
      </c>
      <c r="P82" s="26">
        <v>0.60704987067724159</v>
      </c>
      <c r="Q82" s="26">
        <v>1</v>
      </c>
      <c r="R82" s="26">
        <v>2.0406564006560073</v>
      </c>
      <c r="S82" s="26">
        <v>7.3703647671612416</v>
      </c>
      <c r="T82" s="26">
        <v>2.7292483610785667</v>
      </c>
      <c r="U82" s="26">
        <v>4.191652620108032</v>
      </c>
      <c r="V82" s="26">
        <v>756.37634565656595</v>
      </c>
      <c r="W82" s="26">
        <v>1.0322697639647418</v>
      </c>
      <c r="X82" s="26">
        <v>8.4291675052173982</v>
      </c>
      <c r="Y82" s="26">
        <v>4.5336970321420669</v>
      </c>
      <c r="Z82" s="26">
        <v>2.9017129558195176</v>
      </c>
      <c r="AA82" s="26">
        <v>2.3135553125110091</v>
      </c>
      <c r="AB82" s="26">
        <v>7.4293205671748241</v>
      </c>
      <c r="AC82" s="26">
        <v>20.795554211681836</v>
      </c>
      <c r="AD82" s="26">
        <v>0.59335637832999166</v>
      </c>
      <c r="AE82" s="26">
        <v>0.71849901202359656</v>
      </c>
      <c r="AF82" s="26">
        <v>2.3901903479985727</v>
      </c>
      <c r="AG82" s="26">
        <v>0.71372087583353339</v>
      </c>
      <c r="AH82" s="26">
        <v>3.1868262643174989</v>
      </c>
    </row>
    <row r="83" spans="1:34" x14ac:dyDescent="0.25">
      <c r="A83" s="11" t="s">
        <v>604</v>
      </c>
      <c r="B83" s="11" t="s">
        <v>673</v>
      </c>
      <c r="C83" s="11">
        <v>2020</v>
      </c>
      <c r="D83" s="11" t="s">
        <v>88</v>
      </c>
      <c r="E83" s="11" t="s">
        <v>102</v>
      </c>
      <c r="F83" s="13">
        <v>-1.9923956579075484</v>
      </c>
      <c r="G83" s="13">
        <v>-27.497232554171642</v>
      </c>
      <c r="H83" s="13">
        <v>6.6783353217276327</v>
      </c>
      <c r="I83" s="13"/>
      <c r="J83" s="26">
        <v>13.552574721230986</v>
      </c>
      <c r="K83" s="26">
        <v>0.40524814766266076</v>
      </c>
      <c r="L83" s="26">
        <v>0.15799780667247043</v>
      </c>
      <c r="M83" s="26">
        <v>0.72293373027718266</v>
      </c>
      <c r="N83" s="26">
        <v>0.58348959086926511</v>
      </c>
      <c r="O83" s="26">
        <v>8.7349568096244745</v>
      </c>
      <c r="P83" s="26">
        <v>0.4174939526951929</v>
      </c>
      <c r="Q83" s="26">
        <v>0.7177335640911916</v>
      </c>
      <c r="R83" s="26">
        <v>7.3292463431758668</v>
      </c>
      <c r="S83" s="26">
        <v>2.4845167593022626</v>
      </c>
      <c r="T83" s="26">
        <v>2.9538620303589109</v>
      </c>
      <c r="U83" s="26">
        <v>1.952069732547062</v>
      </c>
      <c r="V83" s="26">
        <v>1005.8359192114414</v>
      </c>
      <c r="W83" s="26">
        <v>0.68328882167436877</v>
      </c>
      <c r="X83" s="26">
        <v>1.8164464050929567</v>
      </c>
      <c r="Y83" s="26">
        <v>1</v>
      </c>
      <c r="Z83" s="26">
        <v>12.590939927241648</v>
      </c>
      <c r="AA83" s="26">
        <v>6.2282813007395017</v>
      </c>
      <c r="AB83" s="26">
        <v>2.5534985187658448</v>
      </c>
      <c r="AC83" s="26">
        <v>26.21768576594404</v>
      </c>
      <c r="AD83" s="26">
        <v>0.25</v>
      </c>
      <c r="AE83" s="26">
        <v>5.3572868291439315</v>
      </c>
      <c r="AF83" s="26">
        <v>1.8846278976764219</v>
      </c>
      <c r="AG83" s="26">
        <v>0.2582764441523312</v>
      </c>
      <c r="AH83" s="26">
        <v>4.5</v>
      </c>
    </row>
    <row r="84" spans="1:34" x14ac:dyDescent="0.25">
      <c r="A84" s="11" t="s">
        <v>604</v>
      </c>
      <c r="B84" s="11" t="s">
        <v>674</v>
      </c>
      <c r="C84" s="11">
        <v>2020</v>
      </c>
      <c r="D84" s="11" t="s">
        <v>88</v>
      </c>
      <c r="E84" s="11" t="s">
        <v>113</v>
      </c>
      <c r="F84" s="13">
        <v>0.48520599008507759</v>
      </c>
      <c r="G84" s="13">
        <v>-29.048913154751745</v>
      </c>
      <c r="H84" s="13">
        <v>1.8909928727961351</v>
      </c>
      <c r="I84" s="13"/>
      <c r="J84" s="26">
        <v>26.753030410343314</v>
      </c>
      <c r="K84" s="26">
        <v>0.48910234223070426</v>
      </c>
      <c r="L84" s="26">
        <v>2.3337967080275113</v>
      </c>
      <c r="M84" s="26">
        <v>1.0451294076332511</v>
      </c>
      <c r="N84" s="26">
        <v>0.59797380173585823</v>
      </c>
      <c r="O84" s="26">
        <v>9.2263123485904721</v>
      </c>
      <c r="P84" s="26">
        <v>0.50622116572310638</v>
      </c>
      <c r="Q84" s="26">
        <v>1.6672957904364782</v>
      </c>
      <c r="R84" s="26">
        <v>8.4412243778384575</v>
      </c>
      <c r="S84" s="26">
        <v>11.395628559695387</v>
      </c>
      <c r="T84" s="26">
        <v>2.9419781357952077</v>
      </c>
      <c r="U84" s="26">
        <v>11.781399378883114</v>
      </c>
      <c r="V84" s="26">
        <v>1038.2723719024038</v>
      </c>
      <c r="W84" s="26">
        <v>0.94651220048662665</v>
      </c>
      <c r="X84" s="26">
        <v>3.6399435286737662</v>
      </c>
      <c r="Y84" s="26">
        <v>3.6513105759289104</v>
      </c>
      <c r="Z84" s="26">
        <v>4.1505065601755735</v>
      </c>
      <c r="AA84" s="26">
        <v>4.1866407525150571</v>
      </c>
      <c r="AB84" s="26">
        <v>7.2654998699731701</v>
      </c>
      <c r="AC84" s="26">
        <v>20.660597137982847</v>
      </c>
      <c r="AD84" s="26">
        <v>0.46797156219009789</v>
      </c>
      <c r="AE84" s="26">
        <v>2.8318543265218725</v>
      </c>
      <c r="AF84" s="26">
        <v>1.7164819628666119</v>
      </c>
      <c r="AG84" s="26">
        <v>0.33698748387044125</v>
      </c>
      <c r="AH84" s="26">
        <v>2.6077177132617138</v>
      </c>
    </row>
    <row r="85" spans="1:34" x14ac:dyDescent="0.25">
      <c r="A85" s="11" t="s">
        <v>604</v>
      </c>
      <c r="B85" s="11" t="s">
        <v>675</v>
      </c>
      <c r="C85" s="11">
        <v>2022</v>
      </c>
      <c r="D85" s="11" t="s">
        <v>88</v>
      </c>
      <c r="E85" s="11" t="s">
        <v>113</v>
      </c>
      <c r="F85" s="13">
        <v>0.499881325735616</v>
      </c>
      <c r="G85" s="13">
        <v>-29.064621654226531</v>
      </c>
      <c r="H85" s="13">
        <v>3.3574805632201778</v>
      </c>
      <c r="I85" s="13">
        <v>7.0067458284636075</v>
      </c>
      <c r="J85" s="26">
        <v>49.448087030100005</v>
      </c>
      <c r="K85" s="26">
        <v>0.47299978741669479</v>
      </c>
      <c r="L85" s="26">
        <v>0.77159034047238828</v>
      </c>
      <c r="M85" s="26">
        <v>1.0914766595662677</v>
      </c>
      <c r="N85" s="26">
        <v>0.6882974548251144</v>
      </c>
      <c r="O85" s="26">
        <v>9.7494590161834154</v>
      </c>
      <c r="P85" s="26">
        <v>0.40547235077372751</v>
      </c>
      <c r="Q85" s="26">
        <v>1.3328330967457773</v>
      </c>
      <c r="R85" s="26">
        <v>12.332564884218797</v>
      </c>
      <c r="S85" s="26">
        <v>3.3134828308822284</v>
      </c>
      <c r="T85" s="26">
        <v>3.6076566262573353</v>
      </c>
      <c r="U85" s="26">
        <v>5.4519173496523887</v>
      </c>
      <c r="V85" s="26">
        <v>1141.8849732348071</v>
      </c>
      <c r="W85" s="26">
        <v>1.0900716110858355</v>
      </c>
      <c r="X85" s="26">
        <v>2.9396165979633615</v>
      </c>
      <c r="Y85" s="26">
        <v>34.062510057767334</v>
      </c>
      <c r="Z85" s="26">
        <v>14.896771979671325</v>
      </c>
      <c r="AA85" s="26">
        <v>3.3599272006753851</v>
      </c>
      <c r="AB85" s="26">
        <v>1.9442095313864973</v>
      </c>
      <c r="AC85" s="26">
        <v>61.586173048124557</v>
      </c>
      <c r="AD85" s="26">
        <v>0.55447176476209603</v>
      </c>
      <c r="AE85" s="26">
        <v>3.0673784365468988</v>
      </c>
      <c r="AF85" s="26">
        <v>1.8797222995282659</v>
      </c>
      <c r="AG85" s="26">
        <v>0.70214370011197436</v>
      </c>
      <c r="AH85" s="26">
        <v>2.2237407123485708E-3</v>
      </c>
    </row>
    <row r="86" spans="1:34" x14ac:dyDescent="0.25">
      <c r="A86" s="11" t="s">
        <v>604</v>
      </c>
      <c r="B86" s="11" t="s">
        <v>676</v>
      </c>
      <c r="C86" s="11">
        <v>2022</v>
      </c>
      <c r="D86" s="11" t="s">
        <v>88</v>
      </c>
      <c r="E86" s="11" t="s">
        <v>102</v>
      </c>
      <c r="F86" s="13">
        <v>-2.2660426175290755</v>
      </c>
      <c r="G86" s="13">
        <v>-28.481483163759368</v>
      </c>
      <c r="H86" s="13">
        <v>7.0028597174671949</v>
      </c>
      <c r="I86" s="13">
        <v>-3.1559084502469688</v>
      </c>
      <c r="J86" s="26">
        <v>6.436713592493633</v>
      </c>
      <c r="K86" s="26">
        <v>0.40410897671224888</v>
      </c>
      <c r="L86" s="26">
        <v>0.60696922726317792</v>
      </c>
      <c r="M86" s="26">
        <v>0.77870692724066903</v>
      </c>
      <c r="N86" s="26">
        <v>0.53940129713819784</v>
      </c>
      <c r="O86" s="26">
        <v>7.9471548004689554</v>
      </c>
      <c r="P86" s="26">
        <v>0.83449651160410609</v>
      </c>
      <c r="Q86" s="26">
        <v>1.7116017562701036</v>
      </c>
      <c r="R86" s="26">
        <v>9.9712547968579592</v>
      </c>
      <c r="S86" s="26">
        <v>3.737603874299209</v>
      </c>
      <c r="T86" s="26">
        <v>4.4985124935682421</v>
      </c>
      <c r="U86" s="26">
        <v>4.1969850853450401</v>
      </c>
      <c r="V86" s="26">
        <v>1445.2094387850796</v>
      </c>
      <c r="W86" s="26">
        <v>1.0348018454978669</v>
      </c>
      <c r="X86" s="26">
        <v>2.0194316723336323</v>
      </c>
      <c r="Y86" s="26">
        <v>2.0018166617037889</v>
      </c>
      <c r="Z86" s="26">
        <v>9.0682532948257393</v>
      </c>
      <c r="AA86" s="26">
        <v>2.4603362901441654</v>
      </c>
      <c r="AB86" s="26">
        <v>3.0980535136436171</v>
      </c>
      <c r="AC86" s="26">
        <v>18.030903336802595</v>
      </c>
      <c r="AD86" s="26">
        <v>3.4321002947939903E-2</v>
      </c>
      <c r="AE86" s="26">
        <v>3.2970119673663052</v>
      </c>
      <c r="AF86" s="26">
        <v>4.628784737097118</v>
      </c>
      <c r="AG86" s="26">
        <v>0.35712617245971934</v>
      </c>
      <c r="AH86" s="26">
        <v>2.3750799363066202</v>
      </c>
    </row>
    <row r="87" spans="1:34" x14ac:dyDescent="0.25">
      <c r="A87" s="11" t="s">
        <v>604</v>
      </c>
      <c r="B87" s="11" t="s">
        <v>677</v>
      </c>
      <c r="C87" s="11">
        <v>2022</v>
      </c>
      <c r="D87" s="11" t="s">
        <v>88</v>
      </c>
      <c r="E87" s="11" t="s">
        <v>102</v>
      </c>
      <c r="F87" s="13">
        <v>-3.2731258227576339</v>
      </c>
      <c r="G87" s="13">
        <v>-28.410087005171096</v>
      </c>
      <c r="H87" s="13">
        <v>1.7618002243226694</v>
      </c>
      <c r="I87" s="13">
        <v>2.4545687566077672</v>
      </c>
      <c r="J87" s="26">
        <v>2.7663702891153532</v>
      </c>
      <c r="K87" s="26">
        <v>0.52047353483589831</v>
      </c>
      <c r="L87" s="26">
        <v>0.134004032181089</v>
      </c>
      <c r="M87" s="26">
        <v>0.97035241201883171</v>
      </c>
      <c r="N87" s="26">
        <v>0.56280003044215754</v>
      </c>
      <c r="O87" s="26">
        <v>8.9549492918972842</v>
      </c>
      <c r="P87" s="26">
        <v>0.5808718873939247</v>
      </c>
      <c r="Q87" s="26">
        <v>0.34608558688021512</v>
      </c>
      <c r="R87" s="26">
        <v>17.53938088337576</v>
      </c>
      <c r="S87" s="26">
        <v>1.0033582534865926</v>
      </c>
      <c r="T87" s="26">
        <v>3.1639203602195707</v>
      </c>
      <c r="U87" s="26">
        <v>0.72566618941364658</v>
      </c>
      <c r="V87" s="26">
        <v>351.83659107572794</v>
      </c>
      <c r="W87" s="26">
        <v>1.309435980068834</v>
      </c>
      <c r="X87" s="26">
        <v>2.4148064041657</v>
      </c>
      <c r="Y87" s="26">
        <v>0.28637522885537375</v>
      </c>
      <c r="Z87" s="26">
        <v>2.3303333103977177</v>
      </c>
      <c r="AA87" s="26">
        <v>9.0252097131664062</v>
      </c>
      <c r="AB87" s="26">
        <v>1.3416231692258875</v>
      </c>
      <c r="AC87" s="26">
        <v>106.74907192600254</v>
      </c>
      <c r="AD87" s="26">
        <v>0.13743771195226004</v>
      </c>
      <c r="AE87" s="26">
        <v>34.00778690796011</v>
      </c>
      <c r="AF87" s="26">
        <v>4.7862528149229071</v>
      </c>
      <c r="AG87" s="26">
        <v>9.2153251961437241E-2</v>
      </c>
      <c r="AH87" s="26">
        <v>3.2204784413997487</v>
      </c>
    </row>
    <row r="88" spans="1:34" x14ac:dyDescent="0.25">
      <c r="A88" s="11" t="s">
        <v>604</v>
      </c>
      <c r="B88" s="11" t="s">
        <v>678</v>
      </c>
      <c r="C88" s="11">
        <v>2022</v>
      </c>
      <c r="D88" s="11" t="s">
        <v>88</v>
      </c>
      <c r="E88" s="11" t="s">
        <v>102</v>
      </c>
      <c r="F88" s="13">
        <v>-1.6131327647651239</v>
      </c>
      <c r="G88" s="13">
        <v>-28.874061733035653</v>
      </c>
      <c r="H88" s="13">
        <v>3.6895394334796849</v>
      </c>
      <c r="I88" s="13">
        <v>4.3303898228282298</v>
      </c>
      <c r="J88" s="26">
        <v>22.806458880067662</v>
      </c>
      <c r="K88" s="26">
        <v>0.38136857823139592</v>
      </c>
      <c r="L88" s="26">
        <v>5.2600650576501051</v>
      </c>
      <c r="M88" s="26">
        <v>0.59286986807333975</v>
      </c>
      <c r="N88" s="26">
        <v>0.46854325659015095</v>
      </c>
      <c r="O88" s="26">
        <v>8.2854870959638767</v>
      </c>
      <c r="P88" s="26">
        <v>0.53053677292584367</v>
      </c>
      <c r="Q88" s="26">
        <v>0.82404777329847567</v>
      </c>
      <c r="R88" s="26">
        <v>6.4664539638905465</v>
      </c>
      <c r="S88" s="26">
        <v>2.9606047442271248</v>
      </c>
      <c r="T88" s="26">
        <v>2.9653636938001768</v>
      </c>
      <c r="U88" s="26">
        <v>1.9428973122764686</v>
      </c>
      <c r="V88" s="26">
        <v>2347.8533264565331</v>
      </c>
      <c r="W88" s="26">
        <v>0.61599754333164214</v>
      </c>
      <c r="X88" s="26">
        <v>2.0939969575429447</v>
      </c>
      <c r="Y88" s="26">
        <v>0.61892983929407519</v>
      </c>
      <c r="Z88" s="26">
        <v>14.035975796440345</v>
      </c>
      <c r="AA88" s="26">
        <v>15.273228779583521</v>
      </c>
      <c r="AB88" s="26">
        <v>1.0713051207492916</v>
      </c>
      <c r="AC88" s="26">
        <v>12.625776742295077</v>
      </c>
      <c r="AD88" s="26">
        <v>8.2302602427494528E-2</v>
      </c>
      <c r="AE88" s="26">
        <v>28.203975457936437</v>
      </c>
      <c r="AF88" s="26">
        <v>1.616099674747564</v>
      </c>
      <c r="AG88" s="26">
        <v>0.47981914959182709</v>
      </c>
      <c r="AH88" s="26">
        <v>0.65051464370805701</v>
      </c>
    </row>
    <row r="89" spans="1:34" x14ac:dyDescent="0.25">
      <c r="A89" s="11" t="s">
        <v>604</v>
      </c>
      <c r="B89" s="11" t="s">
        <v>679</v>
      </c>
      <c r="C89" s="11">
        <v>2022</v>
      </c>
      <c r="D89" s="11" t="s">
        <v>88</v>
      </c>
      <c r="E89" s="11" t="s">
        <v>113</v>
      </c>
      <c r="F89" s="13">
        <v>0.13482664750670165</v>
      </c>
      <c r="G89" s="13">
        <v>-28.089984640320438</v>
      </c>
      <c r="H89" s="13">
        <v>2.3198021519985712</v>
      </c>
      <c r="I89" s="13">
        <v>8.6286683898313363</v>
      </c>
      <c r="J89" s="26">
        <v>45.498806464405263</v>
      </c>
      <c r="K89" s="26">
        <v>0.39399498133912736</v>
      </c>
      <c r="L89" s="26">
        <v>0.35201486148138933</v>
      </c>
      <c r="M89" s="26">
        <v>1.0748838491564214</v>
      </c>
      <c r="N89" s="26">
        <v>0.65580671579449823</v>
      </c>
      <c r="O89" s="26">
        <v>8.7379088192746863</v>
      </c>
      <c r="P89" s="26">
        <v>0.33250282612967369</v>
      </c>
      <c r="Q89" s="26">
        <v>0.55492550028221499</v>
      </c>
      <c r="R89" s="26">
        <v>-0.87147906017589605</v>
      </c>
      <c r="S89" s="26">
        <v>2.4371326667850837</v>
      </c>
      <c r="T89" s="26">
        <v>3.069092332891608</v>
      </c>
      <c r="U89" s="26">
        <v>5.1978174410376115</v>
      </c>
      <c r="V89" s="26">
        <v>1811.8128433341383</v>
      </c>
      <c r="W89" s="26">
        <v>1.7087213979813196</v>
      </c>
      <c r="X89" s="26">
        <v>2.564884119954455</v>
      </c>
      <c r="Y89" s="26">
        <v>0.29043566385939784</v>
      </c>
      <c r="Z89" s="26">
        <v>11.415264023938017</v>
      </c>
      <c r="AA89" s="26">
        <v>2.5709447145974074</v>
      </c>
      <c r="AB89" s="26">
        <v>3.0861997868144222</v>
      </c>
      <c r="AC89" s="26">
        <v>36.117459157651631</v>
      </c>
      <c r="AD89" s="26">
        <v>0.36339108806450149</v>
      </c>
      <c r="AE89" s="26">
        <v>1.5385249888147798</v>
      </c>
      <c r="AF89" s="26">
        <v>2.569371005440876</v>
      </c>
      <c r="AG89" s="26">
        <v>0.47283927846672719</v>
      </c>
      <c r="AH89" s="26">
        <v>3.2204784413997487</v>
      </c>
    </row>
    <row r="90" spans="1:34" x14ac:dyDescent="0.25">
      <c r="A90" s="11" t="s">
        <v>604</v>
      </c>
      <c r="B90" s="11" t="s">
        <v>680</v>
      </c>
      <c r="C90" s="11">
        <v>2022</v>
      </c>
      <c r="D90" s="11" t="s">
        <v>88</v>
      </c>
      <c r="E90" s="11" t="s">
        <v>113</v>
      </c>
      <c r="F90" s="13">
        <v>0.29714055949647084</v>
      </c>
      <c r="G90" s="13">
        <v>-27.767186042742619</v>
      </c>
      <c r="H90" s="13">
        <v>4.2353023923755346</v>
      </c>
      <c r="I90" s="13">
        <v>6.5057293084794781</v>
      </c>
      <c r="J90" s="26">
        <v>31.007787118740826</v>
      </c>
      <c r="K90" s="26">
        <v>0.44445158579751876</v>
      </c>
      <c r="L90" s="26">
        <v>0.33048502333899921</v>
      </c>
      <c r="M90" s="26">
        <v>0.97826997388959092</v>
      </c>
      <c r="N90" s="26">
        <v>0.54879498480322386</v>
      </c>
      <c r="O90" s="26">
        <v>9.4923067142680466</v>
      </c>
      <c r="P90" s="26">
        <v>0.39550264069433561</v>
      </c>
      <c r="Q90" s="26">
        <v>1.0524863153942927</v>
      </c>
      <c r="R90" s="26">
        <v>20.34238778200671</v>
      </c>
      <c r="S90" s="26">
        <v>2.5165335624678646</v>
      </c>
      <c r="T90" s="26">
        <v>1.9678779896248406</v>
      </c>
      <c r="U90" s="26">
        <v>4.2271939596234738</v>
      </c>
      <c r="V90" s="26">
        <v>1110.5175794059453</v>
      </c>
      <c r="W90" s="26">
        <v>2.1099083196297936</v>
      </c>
      <c r="X90" s="26">
        <v>3.3541636391560243</v>
      </c>
      <c r="Y90" s="26">
        <v>7.5723494434847227</v>
      </c>
      <c r="Z90" s="26">
        <v>3.2381425956201011</v>
      </c>
      <c r="AA90" s="26">
        <v>7.1890277288783135</v>
      </c>
      <c r="AB90" s="26">
        <v>2.6244751958824954</v>
      </c>
      <c r="AC90" s="26">
        <v>66.223383788601666</v>
      </c>
      <c r="AD90" s="26">
        <v>0.30704473119863496</v>
      </c>
      <c r="AE90" s="26">
        <v>17.209156075569339</v>
      </c>
      <c r="AF90" s="26">
        <v>1.9034557125574987</v>
      </c>
      <c r="AG90" s="26">
        <v>0.14566266447954931</v>
      </c>
      <c r="AH90" s="26">
        <v>1.9971746497237861</v>
      </c>
    </row>
    <row r="91" spans="1:34" x14ac:dyDescent="0.25">
      <c r="A91" s="11" t="s">
        <v>604</v>
      </c>
      <c r="B91" s="11" t="s">
        <v>681</v>
      </c>
      <c r="C91" s="11">
        <v>2022</v>
      </c>
      <c r="D91" s="11" t="s">
        <v>88</v>
      </c>
      <c r="E91" s="11" t="s">
        <v>113</v>
      </c>
      <c r="F91" s="13">
        <v>-1.4550670633549274</v>
      </c>
      <c r="G91" s="13">
        <v>-27.468771150576167</v>
      </c>
      <c r="H91" s="13">
        <v>2.9103125308212583</v>
      </c>
      <c r="I91" s="13">
        <v>2.3984600638056919</v>
      </c>
      <c r="J91" s="26">
        <v>12.987088929762315</v>
      </c>
      <c r="K91" s="26">
        <v>0.3418696823895867</v>
      </c>
      <c r="L91" s="26">
        <v>0.7</v>
      </c>
      <c r="M91" s="26">
        <v>0.91267962313771223</v>
      </c>
      <c r="N91" s="26">
        <v>0.52153605441385631</v>
      </c>
      <c r="O91" s="26">
        <v>7.6692470455610557</v>
      </c>
      <c r="P91" s="26">
        <v>0.29589363004598795</v>
      </c>
      <c r="Q91" s="26">
        <v>0.52064952274841625</v>
      </c>
      <c r="R91" s="26">
        <v>15.548198684331625</v>
      </c>
      <c r="S91" s="26">
        <v>2.4449626480611122</v>
      </c>
      <c r="T91" s="26">
        <v>3.5611544391384413</v>
      </c>
      <c r="U91" s="26">
        <v>3.5243107118401094</v>
      </c>
      <c r="V91" s="26">
        <v>589.45375956681278</v>
      </c>
      <c r="W91" s="26">
        <v>0.73811056864522517</v>
      </c>
      <c r="X91" s="26">
        <v>2.1739347347632032</v>
      </c>
      <c r="Y91" s="26">
        <v>3.7057975891354964</v>
      </c>
      <c r="Z91" s="26">
        <v>2.7480900844830423</v>
      </c>
      <c r="AA91" s="26">
        <v>2.5418386395384447</v>
      </c>
      <c r="AB91" s="26">
        <v>2.8011755506846998</v>
      </c>
      <c r="AC91" s="26">
        <v>140.1269334981022</v>
      </c>
      <c r="AD91" s="26">
        <v>0.38016062831762693</v>
      </c>
      <c r="AE91" s="26">
        <v>9.0476575427620123</v>
      </c>
      <c r="AF91" s="26">
        <v>1.1138902253946183</v>
      </c>
      <c r="AG91" s="26">
        <v>0.3178218371953897</v>
      </c>
      <c r="AH91" s="26">
        <v>1.6399751280911188</v>
      </c>
    </row>
    <row r="92" spans="1:34" x14ac:dyDescent="0.25">
      <c r="A92" s="11" t="s">
        <v>604</v>
      </c>
      <c r="B92" s="11" t="s">
        <v>682</v>
      </c>
      <c r="C92" s="11">
        <v>2022</v>
      </c>
      <c r="D92" s="11" t="s">
        <v>88</v>
      </c>
      <c r="E92" s="11" t="s">
        <v>113</v>
      </c>
      <c r="F92" s="13">
        <v>0.13276433595668183</v>
      </c>
      <c r="G92" s="13">
        <v>-28.031607138996574</v>
      </c>
      <c r="H92" s="13">
        <v>2.9159214419800281</v>
      </c>
      <c r="I92" s="13">
        <v>7.6298763125836837</v>
      </c>
      <c r="J92" s="26">
        <v>42.802243944420283</v>
      </c>
      <c r="K92" s="26">
        <v>0.44717326178080108</v>
      </c>
      <c r="L92" s="26">
        <v>0.31034680639969525</v>
      </c>
      <c r="M92" s="26">
        <v>0.9595583551553879</v>
      </c>
      <c r="N92" s="26">
        <v>0.57899326758450631</v>
      </c>
      <c r="O92" s="26">
        <v>8.9984441629279974</v>
      </c>
      <c r="P92" s="26">
        <v>0.4782974174124997</v>
      </c>
      <c r="Q92" s="26">
        <v>0.73445142742245972</v>
      </c>
      <c r="R92" s="26">
        <v>1.4272236733519743</v>
      </c>
      <c r="S92" s="26">
        <v>4.2340759696867902</v>
      </c>
      <c r="T92" s="26">
        <v>2.6584423889596085</v>
      </c>
      <c r="U92" s="26">
        <v>5.059543636788832</v>
      </c>
      <c r="V92" s="26">
        <v>1215.9643061874201</v>
      </c>
      <c r="W92" s="26">
        <v>1.7609067232271305</v>
      </c>
      <c r="X92" s="26">
        <v>2.8057610417410181</v>
      </c>
      <c r="Y92" s="26">
        <v>2.7706459433240918</v>
      </c>
      <c r="Z92" s="26">
        <v>1.1520612966908776</v>
      </c>
      <c r="AA92" s="26">
        <v>4.9974796178616971</v>
      </c>
      <c r="AB92" s="26">
        <v>4.7130890000332384</v>
      </c>
      <c r="AC92" s="26">
        <v>31.279471083345808</v>
      </c>
      <c r="AD92" s="26">
        <v>0.10781382462963156</v>
      </c>
      <c r="AE92" s="26">
        <v>8.1801906864328089</v>
      </c>
      <c r="AF92" s="26">
        <v>1.2277055347354189</v>
      </c>
      <c r="AG92" s="26">
        <v>0.35166695552581151</v>
      </c>
      <c r="AH92" s="26">
        <v>2.0801797177210308</v>
      </c>
    </row>
    <row r="93" spans="1:34" x14ac:dyDescent="0.25">
      <c r="A93" s="11" t="s">
        <v>604</v>
      </c>
      <c r="B93" s="11" t="s">
        <v>683</v>
      </c>
      <c r="C93" s="11">
        <v>2022</v>
      </c>
      <c r="D93" s="11" t="s">
        <v>88</v>
      </c>
      <c r="E93" s="11" t="s">
        <v>113</v>
      </c>
      <c r="F93" s="13">
        <v>0.29901866079184197</v>
      </c>
      <c r="G93" s="13">
        <v>-27.180478287518881</v>
      </c>
      <c r="H93" s="13">
        <v>4.3869059244339903</v>
      </c>
      <c r="I93" s="13">
        <v>5.3536444349102528</v>
      </c>
      <c r="J93" s="26">
        <v>28.476338555070537</v>
      </c>
      <c r="K93" s="26">
        <v>0.41726477396771688</v>
      </c>
      <c r="L93" s="26">
        <v>0.4762803389863951</v>
      </c>
      <c r="M93" s="26">
        <v>0.98719921908494035</v>
      </c>
      <c r="N93" s="26">
        <v>0.61547301877247262</v>
      </c>
      <c r="O93" s="26">
        <v>9.2645073575123718</v>
      </c>
      <c r="P93" s="26">
        <v>0.38851421093841249</v>
      </c>
      <c r="Q93" s="26">
        <v>1.236371222115745</v>
      </c>
      <c r="R93" s="26">
        <v>10.05290290696791</v>
      </c>
      <c r="S93" s="26">
        <v>4.1573726993629752</v>
      </c>
      <c r="T93" s="26">
        <v>2.8392238829832963</v>
      </c>
      <c r="U93" s="26">
        <v>8.4440785214888852</v>
      </c>
      <c r="V93" s="26">
        <v>845.19428026808464</v>
      </c>
      <c r="W93" s="26">
        <v>1.1690189398109829</v>
      </c>
      <c r="X93" s="26">
        <v>3.2002097930475064</v>
      </c>
      <c r="Y93" s="26">
        <v>6.9526418269211607</v>
      </c>
      <c r="Z93" s="26">
        <v>11.358040922908479</v>
      </c>
      <c r="AA93" s="26">
        <v>3.7541785940369836</v>
      </c>
      <c r="AB93" s="26">
        <v>0.89892393449604047</v>
      </c>
      <c r="AC93" s="26">
        <v>21.428129230269548</v>
      </c>
      <c r="AD93" s="26">
        <v>0.1475689138958321</v>
      </c>
      <c r="AE93" s="26">
        <v>3.1352655630604662</v>
      </c>
      <c r="AF93" s="26">
        <v>1.3639635960708829</v>
      </c>
      <c r="AG93" s="26">
        <v>0.8026994176008424</v>
      </c>
      <c r="AH93" s="26">
        <v>0.13990729913200944</v>
      </c>
    </row>
    <row r="94" spans="1:34" x14ac:dyDescent="0.25">
      <c r="A94" s="11" t="s">
        <v>604</v>
      </c>
      <c r="B94" s="11" t="s">
        <v>684</v>
      </c>
      <c r="C94" s="11">
        <v>2022</v>
      </c>
      <c r="D94" s="11" t="s">
        <v>88</v>
      </c>
      <c r="E94" s="11" t="s">
        <v>113</v>
      </c>
      <c r="F94" s="13">
        <v>-0.20182386003226052</v>
      </c>
      <c r="G94" s="13">
        <v>-27.519282408655897</v>
      </c>
      <c r="H94" s="13">
        <v>4.8318392860060397</v>
      </c>
      <c r="I94" s="13">
        <v>3.6475428857270309</v>
      </c>
      <c r="J94" s="26">
        <v>11.403889306681384</v>
      </c>
      <c r="K94" s="26">
        <v>0.4001574671482086</v>
      </c>
      <c r="L94" s="26">
        <v>4.4809888821097946E-2</v>
      </c>
      <c r="M94" s="26">
        <v>0.89495761426092635</v>
      </c>
      <c r="N94" s="26">
        <v>0.56962391220791042</v>
      </c>
      <c r="O94" s="26">
        <v>9.8968204716349231</v>
      </c>
      <c r="P94" s="26">
        <v>0.40100752182679311</v>
      </c>
      <c r="Q94" s="26">
        <v>0.90998704683995635</v>
      </c>
      <c r="R94" s="26">
        <v>4.4156262862419196</v>
      </c>
      <c r="S94" s="26">
        <v>2.8327280571205371</v>
      </c>
      <c r="T94" s="26">
        <v>2.2875160272641892</v>
      </c>
      <c r="U94" s="26">
        <v>2.2222790158992218</v>
      </c>
      <c r="V94" s="26">
        <v>516.35155258603663</v>
      </c>
      <c r="W94" s="26">
        <v>0.89875060975383581</v>
      </c>
      <c r="X94" s="26">
        <v>2.3550618493435702</v>
      </c>
      <c r="Y94" s="26">
        <v>16.318544352585747</v>
      </c>
      <c r="Z94" s="26">
        <v>-0.52239207431551005</v>
      </c>
      <c r="AA94" s="26">
        <v>1.4025902695797849</v>
      </c>
      <c r="AB94" s="26">
        <v>3.2116066523025477</v>
      </c>
      <c r="AC94" s="26">
        <v>83.097832350750096</v>
      </c>
      <c r="AD94" s="26">
        <v>0.22229397841234522</v>
      </c>
      <c r="AE94" s="26">
        <v>0.61121152247858934</v>
      </c>
      <c r="AF94" s="26">
        <v>1.1633279574325879</v>
      </c>
      <c r="AG94" s="26">
        <v>0.60867777398754297</v>
      </c>
      <c r="AH94" s="26">
        <v>3.2204784413997487</v>
      </c>
    </row>
    <row r="95" spans="1:34" x14ac:dyDescent="0.25">
      <c r="A95" s="11" t="s">
        <v>604</v>
      </c>
      <c r="B95" s="11" t="s">
        <v>685</v>
      </c>
      <c r="C95" s="11">
        <v>2022</v>
      </c>
      <c r="D95" s="11" t="s">
        <v>88</v>
      </c>
      <c r="E95" s="11" t="s">
        <v>113</v>
      </c>
      <c r="F95" s="13">
        <v>0.50202958196273828</v>
      </c>
      <c r="G95" s="13">
        <v>-30.110300062777206</v>
      </c>
      <c r="H95" s="13">
        <v>4.1118197755717443</v>
      </c>
      <c r="I95" s="13">
        <v>7.3458499966720838</v>
      </c>
      <c r="J95" s="26">
        <v>7.0536313587752257</v>
      </c>
      <c r="K95" s="26">
        <v>0.23936183430732749</v>
      </c>
      <c r="L95" s="26">
        <v>0.36331943805863876</v>
      </c>
      <c r="M95" s="26">
        <v>0.57070952976715228</v>
      </c>
      <c r="N95" s="26">
        <v>0.30041215226750789</v>
      </c>
      <c r="O95" s="26">
        <v>5.3253372284901319</v>
      </c>
      <c r="P95" s="26">
        <v>0.18578253675357392</v>
      </c>
      <c r="Q95" s="26">
        <v>1.1717240200582477</v>
      </c>
      <c r="R95" s="26">
        <v>34.217736396937219</v>
      </c>
      <c r="S95" s="26">
        <v>1.3876302180737969</v>
      </c>
      <c r="T95" s="26">
        <v>1.9090239364414137</v>
      </c>
      <c r="U95" s="26">
        <v>2.762132794993954</v>
      </c>
      <c r="V95" s="26">
        <v>648.50702870789678</v>
      </c>
      <c r="W95" s="26">
        <v>1.5999515296749056</v>
      </c>
      <c r="X95" s="26">
        <v>2.0288290061397394</v>
      </c>
      <c r="Y95" s="26">
        <v>2.045678012124502</v>
      </c>
      <c r="Z95" s="26">
        <v>0.33193017324978841</v>
      </c>
      <c r="AA95" s="26">
        <v>2.4439338781624271</v>
      </c>
      <c r="AB95" s="26">
        <v>0.91048979976844013</v>
      </c>
      <c r="AC95" s="26">
        <v>67.951079098839458</v>
      </c>
      <c r="AD95" s="26">
        <v>0.38016062831762693</v>
      </c>
      <c r="AE95" s="26">
        <v>3.951400729990771</v>
      </c>
      <c r="AF95" s="26">
        <v>0.7544689706916764</v>
      </c>
      <c r="AG95" s="26">
        <v>0.41888828282478169</v>
      </c>
      <c r="AH95" s="26">
        <v>2.1979787972346396</v>
      </c>
    </row>
    <row r="96" spans="1:34" x14ac:dyDescent="0.25">
      <c r="A96" s="11" t="s">
        <v>604</v>
      </c>
      <c r="B96" s="11" t="s">
        <v>686</v>
      </c>
      <c r="C96" s="11">
        <v>2022</v>
      </c>
      <c r="D96" s="11" t="s">
        <v>88</v>
      </c>
      <c r="E96" s="11" t="s">
        <v>113</v>
      </c>
      <c r="F96" s="13">
        <v>0.55201294215558738</v>
      </c>
      <c r="G96" s="13">
        <v>-28.583645380211284</v>
      </c>
      <c r="H96" s="13">
        <v>3.5082929510984737</v>
      </c>
      <c r="I96" s="13">
        <v>5.1717979441993744</v>
      </c>
      <c r="J96" s="26">
        <v>59.280191822872069</v>
      </c>
      <c r="K96" s="26">
        <v>0.50407434551816266</v>
      </c>
      <c r="L96" s="26">
        <v>0.57672437164351431</v>
      </c>
      <c r="M96" s="26">
        <v>0.91207806624903087</v>
      </c>
      <c r="N96" s="26">
        <v>0.6198595235765354</v>
      </c>
      <c r="O96" s="26">
        <v>10.201031004587781</v>
      </c>
      <c r="P96" s="26">
        <v>0.49308377385023738</v>
      </c>
      <c r="Q96" s="26">
        <v>1.1671809748621604</v>
      </c>
      <c r="R96" s="26">
        <v>1.5059319273753202</v>
      </c>
      <c r="S96" s="26">
        <v>2.9589856202476752</v>
      </c>
      <c r="T96" s="26">
        <v>3.1159633640565918</v>
      </c>
      <c r="U96" s="26">
        <v>8.130523513402613</v>
      </c>
      <c r="V96" s="26">
        <v>822.11674060476423</v>
      </c>
      <c r="W96" s="26">
        <v>1.8009748075512058</v>
      </c>
      <c r="X96" s="26">
        <v>3.2317815989979626</v>
      </c>
      <c r="Y96" s="26">
        <v>12.029206089976089</v>
      </c>
      <c r="Z96" s="26">
        <v>1.8270141981494201</v>
      </c>
      <c r="AA96" s="26">
        <v>3.1935646440909937</v>
      </c>
      <c r="AB96" s="26">
        <v>5.1021067452236855</v>
      </c>
      <c r="AC96" s="26">
        <v>39.004479382228695</v>
      </c>
      <c r="AD96" s="26">
        <v>0.47539766070620676</v>
      </c>
      <c r="AE96" s="26">
        <v>0.68736959501115713</v>
      </c>
      <c r="AF96" s="26">
        <v>1.615855619782917</v>
      </c>
      <c r="AG96" s="26">
        <v>0.50171635607431875</v>
      </c>
      <c r="AH96" s="26">
        <v>2.5958819739176517</v>
      </c>
    </row>
    <row r="97" spans="1:34" x14ac:dyDescent="0.25">
      <c r="A97" s="11" t="s">
        <v>604</v>
      </c>
      <c r="B97" s="11" t="s">
        <v>687</v>
      </c>
      <c r="C97" s="11">
        <v>2022</v>
      </c>
      <c r="D97" s="11" t="s">
        <v>88</v>
      </c>
      <c r="E97" s="11" t="s">
        <v>113</v>
      </c>
      <c r="F97" s="13">
        <v>3.5960033945744536</v>
      </c>
      <c r="G97" s="13">
        <v>-28.441451166370967</v>
      </c>
      <c r="H97" s="13">
        <v>3.7602037124619669</v>
      </c>
      <c r="I97" s="13">
        <v>-3.9768375159271878</v>
      </c>
      <c r="J97" s="26">
        <v>60.240291846839057</v>
      </c>
      <c r="K97" s="26">
        <v>0.5747895735805888</v>
      </c>
      <c r="L97" s="26">
        <v>1.1074254371317216</v>
      </c>
      <c r="M97" s="26">
        <v>1.0695440252957145</v>
      </c>
      <c r="N97" s="26">
        <v>0.53442549609140855</v>
      </c>
      <c r="O97" s="26">
        <v>10.228219965808396</v>
      </c>
      <c r="P97" s="26">
        <v>0.57098786009459734</v>
      </c>
      <c r="Q97" s="26">
        <v>1.9979710965466841</v>
      </c>
      <c r="R97" s="26">
        <v>6.4566888408126228</v>
      </c>
      <c r="S97" s="26">
        <v>2.1804347473434382</v>
      </c>
      <c r="T97" s="26">
        <v>9.2220267400992526</v>
      </c>
      <c r="U97" s="26">
        <v>4.8848778242461997</v>
      </c>
      <c r="V97" s="26">
        <v>561.73763073361852</v>
      </c>
      <c r="W97" s="26">
        <v>1.4183027950874822</v>
      </c>
      <c r="X97" s="26">
        <v>2.9264468316910093</v>
      </c>
      <c r="Y97" s="26">
        <v>38.117514112994861</v>
      </c>
      <c r="Z97" s="26">
        <v>12.550304954232471</v>
      </c>
      <c r="AA97" s="26">
        <v>11.576502162732018</v>
      </c>
      <c r="AB97" s="26">
        <v>2.2609646337680185</v>
      </c>
      <c r="AC97" s="26">
        <v>72.4870145829195</v>
      </c>
      <c r="AD97" s="26">
        <v>-2.1256413277109951E-2</v>
      </c>
      <c r="AE97" s="26">
        <v>36.991107005110408</v>
      </c>
      <c r="AF97" s="26">
        <v>3.7542658522428525</v>
      </c>
      <c r="AG97" s="26">
        <v>0.89860899324939525</v>
      </c>
      <c r="AH97" s="26">
        <v>11.418407102229365</v>
      </c>
    </row>
    <row r="98" spans="1:34" x14ac:dyDescent="0.25">
      <c r="A98" s="11" t="s">
        <v>604</v>
      </c>
      <c r="B98" s="11" t="s">
        <v>688</v>
      </c>
      <c r="C98" s="11">
        <v>2022</v>
      </c>
      <c r="D98" s="11" t="s">
        <v>88</v>
      </c>
      <c r="E98" s="11" t="s">
        <v>113</v>
      </c>
      <c r="F98" s="13">
        <v>1.0009118130872081</v>
      </c>
      <c r="G98" s="13">
        <v>-27.644404026402515</v>
      </c>
      <c r="H98" s="13">
        <v>4.3713445114141356</v>
      </c>
      <c r="I98" s="13">
        <v>4.8891372808257234</v>
      </c>
      <c r="J98" s="26">
        <v>100.58130201520247</v>
      </c>
      <c r="K98" s="26">
        <v>0.55999588263650546</v>
      </c>
      <c r="L98" s="26">
        <v>1.4634990714745277</v>
      </c>
      <c r="M98" s="26">
        <v>1.1404687605367481</v>
      </c>
      <c r="N98" s="26">
        <v>0.76651646045355271</v>
      </c>
      <c r="O98" s="26">
        <v>12.060287717088846</v>
      </c>
      <c r="P98" s="26">
        <v>0.56920902068870849</v>
      </c>
      <c r="Q98" s="26">
        <v>2.3488075226121614</v>
      </c>
      <c r="R98" s="26">
        <v>6.528418456876901</v>
      </c>
      <c r="S98" s="26">
        <v>2.5881413831298188</v>
      </c>
      <c r="T98" s="26">
        <v>3.5552014469021613</v>
      </c>
      <c r="U98" s="26">
        <v>6.7531407565986852</v>
      </c>
      <c r="V98" s="26">
        <v>1172.5628647942779</v>
      </c>
      <c r="W98" s="26">
        <v>1.6363368433992909</v>
      </c>
      <c r="X98" s="26">
        <v>4.1246467020757089</v>
      </c>
      <c r="Y98" s="26">
        <v>34.588588995188211</v>
      </c>
      <c r="Z98" s="26">
        <v>10.389876552514263</v>
      </c>
      <c r="AA98" s="26">
        <v>1.8405178442006795</v>
      </c>
      <c r="AB98" s="26">
        <v>6.5904186307854449</v>
      </c>
      <c r="AC98" s="26">
        <v>23.814084807355602</v>
      </c>
      <c r="AD98" s="26">
        <v>0.12578649653697135</v>
      </c>
      <c r="AE98" s="26">
        <v>0.76884327610864134</v>
      </c>
      <c r="AF98" s="26">
        <v>2.1010360881524366</v>
      </c>
      <c r="AG98" s="26">
        <v>0.74335659818263045</v>
      </c>
      <c r="AH98" s="26">
        <v>0.33809563729782277</v>
      </c>
    </row>
    <row r="99" spans="1:34" x14ac:dyDescent="0.25">
      <c r="A99" s="11" t="s">
        <v>604</v>
      </c>
      <c r="B99" s="11" t="s">
        <v>689</v>
      </c>
      <c r="C99" s="11">
        <v>2022</v>
      </c>
      <c r="D99" s="11" t="s">
        <v>88</v>
      </c>
      <c r="E99" s="11" t="s">
        <v>113</v>
      </c>
      <c r="F99" s="13">
        <v>-3.3731382125533449E-2</v>
      </c>
      <c r="G99" s="13">
        <v>-28.719456312602613</v>
      </c>
      <c r="H99" s="13">
        <v>4.9135050603162957</v>
      </c>
      <c r="I99" s="13">
        <v>6.1556001028116816</v>
      </c>
      <c r="J99" s="26">
        <v>34.418584827124697</v>
      </c>
      <c r="K99" s="26">
        <v>0.41322823866816816</v>
      </c>
      <c r="L99" s="26">
        <v>1.0837559769108496</v>
      </c>
      <c r="M99" s="26">
        <v>0.72926425824301877</v>
      </c>
      <c r="N99" s="26">
        <v>0.49409405818576413</v>
      </c>
      <c r="O99" s="26">
        <v>8.4440104251946</v>
      </c>
      <c r="P99" s="26">
        <v>0.49703937570516926</v>
      </c>
      <c r="Q99" s="26">
        <v>2.5247217744325865</v>
      </c>
      <c r="R99" s="26">
        <v>7.805642545206811</v>
      </c>
      <c r="S99" s="26">
        <v>6.182164107608493</v>
      </c>
      <c r="T99" s="26">
        <v>2.6517801624595574</v>
      </c>
      <c r="U99" s="26">
        <v>6.8700186995589707</v>
      </c>
      <c r="V99" s="26">
        <v>908.17633707817436</v>
      </c>
      <c r="W99" s="26">
        <v>0.66884529676020954</v>
      </c>
      <c r="X99" s="26">
        <v>2.2422286359609145</v>
      </c>
      <c r="Y99" s="26">
        <v>1.376219812084865</v>
      </c>
      <c r="Z99" s="26">
        <v>1.0202205981559123</v>
      </c>
      <c r="AA99" s="26">
        <v>3.7916464108015928</v>
      </c>
      <c r="AB99" s="26">
        <v>2.5102843178343495</v>
      </c>
      <c r="AC99" s="26">
        <v>28.108109461284968</v>
      </c>
      <c r="AD99" s="26">
        <v>0.29992905098433709</v>
      </c>
      <c r="AE99" s="26">
        <v>4.7386204111917882</v>
      </c>
      <c r="AF99" s="26">
        <v>1.7822260523995708</v>
      </c>
      <c r="AG99" s="26">
        <v>0.3150237118354457</v>
      </c>
      <c r="AH99" s="26">
        <v>2.4648084612150334</v>
      </c>
    </row>
    <row r="100" spans="1:34" x14ac:dyDescent="0.25">
      <c r="A100" s="11" t="s">
        <v>604</v>
      </c>
      <c r="B100" s="11" t="s">
        <v>690</v>
      </c>
      <c r="C100" s="11">
        <v>2020</v>
      </c>
      <c r="D100" s="11" t="s">
        <v>122</v>
      </c>
      <c r="E100" s="11" t="s">
        <v>33</v>
      </c>
      <c r="F100" s="13">
        <v>-2.7359939868080243</v>
      </c>
      <c r="G100" s="13">
        <v>-27.679960630232802</v>
      </c>
      <c r="H100" s="13">
        <v>5.1857831728750794</v>
      </c>
      <c r="I100" s="13"/>
      <c r="J100" s="26">
        <v>6.8431051635322069</v>
      </c>
      <c r="K100" s="26">
        <v>0.41845984169996719</v>
      </c>
      <c r="L100" s="26">
        <v>0.87954036551366777</v>
      </c>
      <c r="M100" s="26">
        <v>0.90267518383341772</v>
      </c>
      <c r="N100" s="26">
        <v>0.48848890544060358</v>
      </c>
      <c r="O100" s="26">
        <v>8.5937772252863311</v>
      </c>
      <c r="P100" s="26">
        <v>0.52696382810124731</v>
      </c>
      <c r="Q100" s="26">
        <v>0.97381530024753959</v>
      </c>
      <c r="R100" s="26">
        <v>13.178477050968272</v>
      </c>
      <c r="S100" s="26">
        <v>2.4380720668276181</v>
      </c>
      <c r="T100" s="26">
        <v>5.1265654740296531</v>
      </c>
      <c r="U100" s="26">
        <v>4.3468911089919837</v>
      </c>
      <c r="V100" s="26">
        <v>2437.0902339956447</v>
      </c>
      <c r="W100" s="26">
        <v>1.6726003793364455</v>
      </c>
      <c r="X100" s="26">
        <v>2.593690109722115</v>
      </c>
      <c r="Y100" s="26">
        <v>1.3178737722208065</v>
      </c>
      <c r="Z100" s="26">
        <v>2.8567440272088818</v>
      </c>
      <c r="AA100" s="26">
        <v>6.8271687412093218</v>
      </c>
      <c r="AB100" s="26">
        <v>1.2970235926364482</v>
      </c>
      <c r="AC100" s="26">
        <v>45.150957794851799</v>
      </c>
      <c r="AD100" s="26">
        <v>8.1259863873405141E-2</v>
      </c>
      <c r="AE100" s="26">
        <v>4.6793923585146624</v>
      </c>
      <c r="AF100" s="26">
        <v>2.8010828615947365</v>
      </c>
      <c r="AG100" s="26">
        <v>0.34859570955899483</v>
      </c>
      <c r="AH100" s="26">
        <v>0.61398516388700175</v>
      </c>
    </row>
    <row r="101" spans="1:34" x14ac:dyDescent="0.25">
      <c r="A101" s="11" t="s">
        <v>604</v>
      </c>
      <c r="B101" s="11" t="s">
        <v>691</v>
      </c>
      <c r="C101" s="11">
        <v>2020</v>
      </c>
      <c r="D101" s="11" t="s">
        <v>122</v>
      </c>
      <c r="E101" s="11" t="s">
        <v>33</v>
      </c>
      <c r="F101" s="13">
        <v>-2.6487871429757406</v>
      </c>
      <c r="G101" s="13">
        <v>-26.410668860794065</v>
      </c>
      <c r="H101" s="13">
        <v>3.1110506307493222</v>
      </c>
      <c r="I101" s="13"/>
      <c r="J101" s="26">
        <v>8.7911634959833123</v>
      </c>
      <c r="K101" s="26">
        <v>0.30213801897034903</v>
      </c>
      <c r="L101" s="26">
        <v>4.7917058608076459</v>
      </c>
      <c r="M101" s="26">
        <v>0.69114864616529859</v>
      </c>
      <c r="N101" s="26">
        <v>0.51121968203107027</v>
      </c>
      <c r="O101" s="26">
        <v>6.3253364738205464</v>
      </c>
      <c r="P101" s="26">
        <v>0.43194657616127818</v>
      </c>
      <c r="Q101" s="26">
        <v>1.1294114622786442</v>
      </c>
      <c r="R101" s="26">
        <v>4.9072046364287463</v>
      </c>
      <c r="S101" s="26">
        <v>43.771581823761025</v>
      </c>
      <c r="T101" s="26">
        <v>5.7877466025301452</v>
      </c>
      <c r="U101" s="26">
        <v>5.3138481522099639</v>
      </c>
      <c r="V101" s="26">
        <v>2112.6701986126045</v>
      </c>
      <c r="W101" s="26">
        <v>0.94308065689845533</v>
      </c>
      <c r="X101" s="26">
        <v>2.0478714868340315</v>
      </c>
      <c r="Y101" s="26">
        <v>2.9006571113763497</v>
      </c>
      <c r="Z101" s="26">
        <v>5.9887087082735295</v>
      </c>
      <c r="AA101" s="26">
        <v>5.8724780193459489</v>
      </c>
      <c r="AB101" s="26">
        <v>1.2178911798247865</v>
      </c>
      <c r="AC101" s="26">
        <v>1.4436208330309721</v>
      </c>
      <c r="AD101" s="26">
        <v>3.5780309871538765</v>
      </c>
      <c r="AE101" s="26">
        <v>15.405594581398979</v>
      </c>
      <c r="AF101" s="26">
        <v>2.6661784534402142</v>
      </c>
      <c r="AG101" s="26">
        <v>0.37348150962206583</v>
      </c>
      <c r="AH101" s="26">
        <v>0.36464644683573338</v>
      </c>
    </row>
    <row r="102" spans="1:34" x14ac:dyDescent="0.25">
      <c r="A102" s="11" t="s">
        <v>604</v>
      </c>
      <c r="B102" s="11" t="s">
        <v>692</v>
      </c>
      <c r="C102" s="11">
        <v>2020</v>
      </c>
      <c r="D102" s="11" t="s">
        <v>122</v>
      </c>
      <c r="E102" s="11" t="s">
        <v>33</v>
      </c>
      <c r="F102" s="13">
        <v>0.43918966864865538</v>
      </c>
      <c r="G102" s="13">
        <v>-27.451281530719399</v>
      </c>
      <c r="H102" s="13">
        <v>3.5042689121614039</v>
      </c>
      <c r="I102" s="13"/>
      <c r="J102" s="26">
        <v>9.4659148221651801</v>
      </c>
      <c r="K102" s="26">
        <v>0.46154410452868994</v>
      </c>
      <c r="L102" s="26">
        <v>1.2476163667243307</v>
      </c>
      <c r="M102" s="26">
        <v>0.89886866502179719</v>
      </c>
      <c r="N102" s="26">
        <v>0.53720651863315205</v>
      </c>
      <c r="O102" s="26">
        <v>7.5154461717173104</v>
      </c>
      <c r="P102" s="26">
        <v>0.80949058056961054</v>
      </c>
      <c r="Q102" s="26">
        <v>1.1431984787781633</v>
      </c>
      <c r="R102" s="26">
        <v>10.191187793439262</v>
      </c>
      <c r="S102" s="26">
        <v>19.453603892458172</v>
      </c>
      <c r="T102" s="26">
        <v>7.7767947673583864</v>
      </c>
      <c r="U102" s="26">
        <v>8.9751508402900644</v>
      </c>
      <c r="V102" s="26">
        <v>1361.2755685412048</v>
      </c>
      <c r="W102" s="26">
        <v>1.0883914942323494</v>
      </c>
      <c r="X102" s="26">
        <v>4.3423162339677654</v>
      </c>
      <c r="Y102" s="26">
        <v>1.2558535117359428</v>
      </c>
      <c r="Z102" s="26">
        <v>8.3019594591557055</v>
      </c>
      <c r="AA102" s="26">
        <v>5.5421883425791343</v>
      </c>
      <c r="AB102" s="26">
        <v>1.28280225884924</v>
      </c>
      <c r="AC102" s="26">
        <v>3.9844661486347839</v>
      </c>
      <c r="AD102" s="26">
        <v>1.0142640328215919</v>
      </c>
      <c r="AE102" s="26">
        <v>10.311266085419771</v>
      </c>
      <c r="AF102" s="26">
        <v>3.465969035751769</v>
      </c>
      <c r="AG102" s="26">
        <v>0.13385052220076726</v>
      </c>
      <c r="AH102" s="26">
        <v>2.5080537601879986</v>
      </c>
    </row>
    <row r="103" spans="1:34" x14ac:dyDescent="0.25">
      <c r="A103" s="11" t="s">
        <v>604</v>
      </c>
      <c r="B103" s="11" t="s">
        <v>693</v>
      </c>
      <c r="C103" s="11">
        <v>2020</v>
      </c>
      <c r="D103" s="11" t="s">
        <v>122</v>
      </c>
      <c r="E103" s="11" t="s">
        <v>33</v>
      </c>
      <c r="F103" s="13">
        <v>-2.4482322355683386</v>
      </c>
      <c r="G103" s="13">
        <v>-28.401420405174104</v>
      </c>
      <c r="H103" s="13">
        <v>2.8809311954838832</v>
      </c>
      <c r="I103" s="13"/>
      <c r="J103" s="26">
        <v>5.0602671601232823</v>
      </c>
      <c r="K103" s="26">
        <v>0.33077540492464275</v>
      </c>
      <c r="L103" s="26">
        <v>1.3179215562839461</v>
      </c>
      <c r="M103" s="26">
        <v>0.85942441035751249</v>
      </c>
      <c r="N103" s="26">
        <v>0.51785423686859999</v>
      </c>
      <c r="O103" s="26">
        <v>10.027206523431307</v>
      </c>
      <c r="P103" s="26">
        <v>0.37599532869157853</v>
      </c>
      <c r="Q103" s="26">
        <v>1.1115721541406913</v>
      </c>
      <c r="R103" s="26">
        <v>5.6308447056385909</v>
      </c>
      <c r="S103" s="26">
        <v>6.4304200737305903</v>
      </c>
      <c r="T103" s="26">
        <v>4.6409751351195805</v>
      </c>
      <c r="U103" s="26">
        <v>4.4265928388453384</v>
      </c>
      <c r="V103" s="26">
        <v>2335.7883050260389</v>
      </c>
      <c r="W103" s="26">
        <v>1.4662370558578943</v>
      </c>
      <c r="X103" s="26">
        <v>2.1077253418007387</v>
      </c>
      <c r="Y103" s="26">
        <v>2.5320514945258883</v>
      </c>
      <c r="Z103" s="26">
        <v>8.9533687098515387</v>
      </c>
      <c r="AA103" s="26">
        <v>3.6530670745345546</v>
      </c>
      <c r="AB103" s="26">
        <v>0.52949978686146426</v>
      </c>
      <c r="AC103" s="26">
        <v>29.170455601426841</v>
      </c>
      <c r="AD103" s="26">
        <v>0.62746272833218464</v>
      </c>
      <c r="AE103" s="26">
        <v>2.3381958785532362</v>
      </c>
      <c r="AF103" s="26">
        <v>2.2926734776385924</v>
      </c>
      <c r="AG103" s="26">
        <v>0.27832937284543358</v>
      </c>
      <c r="AH103" s="26">
        <v>2.1501380067010158</v>
      </c>
    </row>
    <row r="104" spans="1:34" x14ac:dyDescent="0.25">
      <c r="A104" s="11" t="s">
        <v>604</v>
      </c>
      <c r="B104" s="11" t="s">
        <v>694</v>
      </c>
      <c r="C104" s="11">
        <v>2020</v>
      </c>
      <c r="D104" s="11" t="s">
        <v>122</v>
      </c>
      <c r="E104" s="11" t="s">
        <v>33</v>
      </c>
      <c r="F104" s="13">
        <v>-2.7097506178078929</v>
      </c>
      <c r="G104" s="13">
        <v>-27.634759969505932</v>
      </c>
      <c r="H104" s="13">
        <v>5.5032452742605287</v>
      </c>
      <c r="I104" s="13"/>
      <c r="J104" s="26">
        <v>5.8311466472330924</v>
      </c>
      <c r="K104" s="26">
        <v>0.34861579155588368</v>
      </c>
      <c r="L104" s="26">
        <v>2.5221124766084944</v>
      </c>
      <c r="M104" s="26">
        <v>0.7846791627585179</v>
      </c>
      <c r="N104" s="26">
        <v>0.43571142289973275</v>
      </c>
      <c r="O104" s="26">
        <v>8.5949399350283624</v>
      </c>
      <c r="P104" s="26">
        <v>0.44665770645581399</v>
      </c>
      <c r="Q104" s="26">
        <v>2.1592465286440112</v>
      </c>
      <c r="R104" s="26">
        <v>14.830638667924861</v>
      </c>
      <c r="S104" s="26">
        <v>4.097433817111102</v>
      </c>
      <c r="T104" s="26">
        <v>19.923672378921612</v>
      </c>
      <c r="U104" s="26">
        <v>8.4698638152018191</v>
      </c>
      <c r="V104" s="26">
        <v>5558.9164073075672</v>
      </c>
      <c r="W104" s="26">
        <v>1.9314189225432947</v>
      </c>
      <c r="X104" s="26">
        <v>1.9280676815807942</v>
      </c>
      <c r="Y104" s="26">
        <v>1.3659175625785611</v>
      </c>
      <c r="Z104" s="26">
        <v>4</v>
      </c>
      <c r="AA104" s="26">
        <v>6.9341226776363154</v>
      </c>
      <c r="AB104" s="26">
        <v>0.7907657797877401</v>
      </c>
      <c r="AC104" s="26">
        <v>44.837971695681013</v>
      </c>
      <c r="AD104" s="26">
        <v>0.81226478730065965</v>
      </c>
      <c r="AE104" s="26">
        <v>4.793621618755167</v>
      </c>
      <c r="AF104" s="26">
        <v>3.981996465083105</v>
      </c>
      <c r="AG104" s="26">
        <v>0.25697514658033305</v>
      </c>
      <c r="AH104" s="26">
        <v>2.6278559590295103</v>
      </c>
    </row>
    <row r="105" spans="1:34" x14ac:dyDescent="0.25">
      <c r="A105" s="11" t="s">
        <v>604</v>
      </c>
      <c r="B105" s="11" t="s">
        <v>695</v>
      </c>
      <c r="C105" s="11">
        <v>2020</v>
      </c>
      <c r="D105" s="11" t="s">
        <v>122</v>
      </c>
      <c r="E105" s="11" t="s">
        <v>33</v>
      </c>
      <c r="F105" s="13">
        <v>-1.665688415395562</v>
      </c>
      <c r="G105" s="13">
        <v>-29.616939088892678</v>
      </c>
      <c r="H105" s="13">
        <v>6.8340620960370515</v>
      </c>
      <c r="I105" s="13"/>
      <c r="J105" s="26">
        <v>28.207153813488254</v>
      </c>
      <c r="K105" s="26">
        <v>0.41432013644143473</v>
      </c>
      <c r="L105" s="26">
        <v>3.651477730347183</v>
      </c>
      <c r="M105" s="26">
        <v>0.86547907248663214</v>
      </c>
      <c r="N105" s="26">
        <v>0.54182752341536</v>
      </c>
      <c r="O105" s="26">
        <v>11.329251843253038</v>
      </c>
      <c r="P105" s="26">
        <v>0.58803034405899579</v>
      </c>
      <c r="Q105" s="26">
        <v>4.3037791566984458</v>
      </c>
      <c r="R105" s="26">
        <v>86.316278123356042</v>
      </c>
      <c r="S105" s="26">
        <v>4.6109191007807686</v>
      </c>
      <c r="T105" s="26">
        <v>4.2294920656671788</v>
      </c>
      <c r="U105" s="26">
        <v>4.2086134891964537</v>
      </c>
      <c r="V105" s="26">
        <v>2327.8750001352187</v>
      </c>
      <c r="W105" s="26">
        <v>1.2086281473128608</v>
      </c>
      <c r="X105" s="26">
        <v>2.247438039854543</v>
      </c>
      <c r="Y105" s="26">
        <v>0.49275734471461347</v>
      </c>
      <c r="Z105" s="26">
        <v>6.3692322439734959</v>
      </c>
      <c r="AA105" s="26">
        <v>5.3611475429373119</v>
      </c>
      <c r="AB105" s="26">
        <v>0.90379035994888479</v>
      </c>
      <c r="AC105" s="26">
        <v>97.210298872456221</v>
      </c>
      <c r="AD105" s="26">
        <v>0.40497149549989159</v>
      </c>
      <c r="AE105" s="26">
        <v>5.5296091747977689</v>
      </c>
      <c r="AF105" s="26">
        <v>2.6929698621133942</v>
      </c>
      <c r="AG105" s="26">
        <v>0.16013556696096334</v>
      </c>
      <c r="AH105" s="26">
        <v>3.2701145710197617</v>
      </c>
    </row>
    <row r="106" spans="1:34" x14ac:dyDescent="0.25">
      <c r="A106" s="11" t="s">
        <v>604</v>
      </c>
      <c r="B106" s="11" t="s">
        <v>696</v>
      </c>
      <c r="C106" s="11">
        <v>2020</v>
      </c>
      <c r="D106" s="11" t="s">
        <v>122</v>
      </c>
      <c r="E106" s="11" t="s">
        <v>33</v>
      </c>
      <c r="F106" s="13">
        <v>-1.5866759604434886</v>
      </c>
      <c r="G106" s="13">
        <v>-28.77875447875789</v>
      </c>
      <c r="H106" s="13">
        <v>6.3869755504390424</v>
      </c>
      <c r="I106" s="13"/>
      <c r="J106" s="26">
        <v>4.3670928143615209</v>
      </c>
      <c r="K106" s="26">
        <v>0.36368009161518394</v>
      </c>
      <c r="L106" s="26">
        <v>1.7145780432625526</v>
      </c>
      <c r="M106" s="26">
        <v>0.83636771909040752</v>
      </c>
      <c r="N106" s="26">
        <v>0.49099672729953325</v>
      </c>
      <c r="O106" s="26">
        <v>8.8810715876761339</v>
      </c>
      <c r="P106" s="26">
        <v>0.59753029056558182</v>
      </c>
      <c r="Q106" s="26">
        <v>1.439291881873566</v>
      </c>
      <c r="R106" s="26">
        <v>7.3144313813930575</v>
      </c>
      <c r="S106" s="26">
        <v>2.9241030446314387</v>
      </c>
      <c r="T106" s="26">
        <v>3.7642233995909193</v>
      </c>
      <c r="U106" s="26">
        <v>3.5216637199214191</v>
      </c>
      <c r="V106" s="26">
        <v>2156.5684075454396</v>
      </c>
      <c r="W106" s="26">
        <v>1.1128301835566938</v>
      </c>
      <c r="X106" s="26">
        <v>5.2622537453152933</v>
      </c>
      <c r="Y106" s="26">
        <v>1.9607871502750229</v>
      </c>
      <c r="Z106" s="26">
        <v>2.1806124714651949</v>
      </c>
      <c r="AA106" s="26">
        <v>3.3598416002963849</v>
      </c>
      <c r="AB106" s="26">
        <v>1.0947950833641549</v>
      </c>
      <c r="AC106" s="26">
        <v>116.50567516859887</v>
      </c>
      <c r="AD106" s="26">
        <v>0.13569196944167353</v>
      </c>
      <c r="AE106" s="26">
        <v>2.3832212102589074</v>
      </c>
      <c r="AF106" s="26">
        <v>2.1635997113496814</v>
      </c>
      <c r="AG106" s="26">
        <v>0.37871952672928416</v>
      </c>
      <c r="AH106" s="26">
        <v>1.2756889372657508E-2</v>
      </c>
    </row>
    <row r="107" spans="1:34" x14ac:dyDescent="0.25">
      <c r="A107" s="11" t="s">
        <v>604</v>
      </c>
      <c r="B107" s="11" t="s">
        <v>697</v>
      </c>
      <c r="C107" s="11">
        <v>2020</v>
      </c>
      <c r="D107" s="11" t="s">
        <v>122</v>
      </c>
      <c r="E107" s="11" t="s">
        <v>33</v>
      </c>
      <c r="F107" s="13">
        <v>-1.8707113963187894</v>
      </c>
      <c r="G107" s="13">
        <v>-28.927688107831425</v>
      </c>
      <c r="H107" s="13">
        <v>5.0758565796403836</v>
      </c>
      <c r="I107" s="13"/>
      <c r="J107" s="26">
        <v>3.3858715152773318</v>
      </c>
      <c r="K107" s="26">
        <v>0.36473092199345841</v>
      </c>
      <c r="L107" s="26">
        <v>1.05</v>
      </c>
      <c r="M107" s="26">
        <v>0.98514408974509637</v>
      </c>
      <c r="N107" s="26">
        <v>0.49737112371215025</v>
      </c>
      <c r="O107" s="26">
        <v>10.107652978071988</v>
      </c>
      <c r="P107" s="26">
        <v>0.33087983124247461</v>
      </c>
      <c r="Q107" s="26">
        <v>0.23321180393970101</v>
      </c>
      <c r="R107" s="26">
        <v>2.2228183356401376</v>
      </c>
      <c r="S107" s="26">
        <v>2.0425719801997615</v>
      </c>
      <c r="T107" s="26">
        <v>3.5285175921207719</v>
      </c>
      <c r="U107" s="26">
        <v>4.5266000577974737</v>
      </c>
      <c r="V107" s="26">
        <v>2114.166118733649</v>
      </c>
      <c r="W107" s="26">
        <v>1.144787383085951</v>
      </c>
      <c r="X107" s="26">
        <v>2.0092056610412312</v>
      </c>
      <c r="Y107" s="26">
        <v>0.87052078637603225</v>
      </c>
      <c r="Z107" s="26">
        <v>4</v>
      </c>
      <c r="AA107" s="26">
        <v>3.2215190439148675</v>
      </c>
      <c r="AB107" s="26">
        <v>0.4920464679360616</v>
      </c>
      <c r="AC107" s="26">
        <v>102.88023479966407</v>
      </c>
      <c r="AD107" s="26">
        <v>0.70279268877203105</v>
      </c>
      <c r="AE107" s="26">
        <v>1.5728037456071795</v>
      </c>
      <c r="AF107" s="26">
        <v>0.92416374471728002</v>
      </c>
      <c r="AG107" s="26">
        <v>0.414442317035281</v>
      </c>
      <c r="AH107" s="26">
        <v>2.290378662472413</v>
      </c>
    </row>
    <row r="108" spans="1:34" x14ac:dyDescent="0.25">
      <c r="A108" s="11" t="s">
        <v>604</v>
      </c>
      <c r="B108" s="11" t="s">
        <v>698</v>
      </c>
      <c r="C108" s="11">
        <v>2020</v>
      </c>
      <c r="D108" s="11" t="s">
        <v>122</v>
      </c>
      <c r="E108" s="11" t="s">
        <v>33</v>
      </c>
      <c r="F108" s="13">
        <v>-1.4449999977219197</v>
      </c>
      <c r="G108" s="13">
        <v>-29.46454188704999</v>
      </c>
      <c r="H108" s="13">
        <v>6.8943434280277938</v>
      </c>
      <c r="I108" s="13"/>
      <c r="J108" s="26">
        <v>9.6412871403442004</v>
      </c>
      <c r="K108" s="26">
        <v>0.35168256569952155</v>
      </c>
      <c r="L108" s="26">
        <v>2.172241329318731</v>
      </c>
      <c r="M108" s="26">
        <v>0.91837284152004828</v>
      </c>
      <c r="N108" s="26">
        <v>0.57673278754985591</v>
      </c>
      <c r="O108" s="26">
        <v>9.4505858498172497</v>
      </c>
      <c r="P108" s="26">
        <v>0.46083025741023426</v>
      </c>
      <c r="Q108" s="26">
        <v>1.1352629834486136</v>
      </c>
      <c r="R108" s="26">
        <v>7.7596915483504967</v>
      </c>
      <c r="S108" s="26">
        <v>2.3266340172199196</v>
      </c>
      <c r="T108" s="26">
        <v>2.4452992023129285</v>
      </c>
      <c r="U108" s="26">
        <v>2.5181783660635735</v>
      </c>
      <c r="V108" s="26">
        <v>2029.9632039473306</v>
      </c>
      <c r="W108" s="26">
        <v>1.3779504368851117</v>
      </c>
      <c r="X108" s="26">
        <v>2.8580852173836195</v>
      </c>
      <c r="Y108" s="26">
        <v>2.1176977434426045</v>
      </c>
      <c r="Z108" s="26">
        <v>4.7422108733990598</v>
      </c>
      <c r="AA108" s="26">
        <v>2.730081219752353</v>
      </c>
      <c r="AB108" s="26">
        <v>0.82511000737822005</v>
      </c>
      <c r="AC108" s="26">
        <v>71.965098599138528</v>
      </c>
      <c r="AD108" s="26">
        <v>0.62374693833579142</v>
      </c>
      <c r="AE108" s="26">
        <v>3.2698586803360743</v>
      </c>
      <c r="AF108" s="26">
        <v>3.354368309960194</v>
      </c>
      <c r="AG108" s="26">
        <v>0.15233740170670845</v>
      </c>
      <c r="AH108" s="26">
        <v>3.8740123045772212</v>
      </c>
    </row>
    <row r="109" spans="1:34" x14ac:dyDescent="0.25">
      <c r="A109" s="11" t="s">
        <v>604</v>
      </c>
      <c r="B109" s="11" t="s">
        <v>699</v>
      </c>
      <c r="C109" s="11">
        <v>2020</v>
      </c>
      <c r="D109" s="11" t="s">
        <v>122</v>
      </c>
      <c r="E109" s="11" t="s">
        <v>33</v>
      </c>
      <c r="F109" s="13">
        <v>0.24948590314687516</v>
      </c>
      <c r="G109" s="13">
        <v>-28.484350793379964</v>
      </c>
      <c r="H109" s="13">
        <v>2.8906582949759549</v>
      </c>
      <c r="I109" s="13"/>
      <c r="J109" s="26">
        <v>48.423991888009198</v>
      </c>
      <c r="K109" s="26">
        <v>0.39329080106836922</v>
      </c>
      <c r="L109" s="26">
        <v>1.5230098577286846</v>
      </c>
      <c r="M109" s="26">
        <v>0.62927766280253061</v>
      </c>
      <c r="N109" s="26">
        <v>0.59893692529659681</v>
      </c>
      <c r="O109" s="26">
        <v>10.67427651454814</v>
      </c>
      <c r="P109" s="26">
        <v>0.61991243945715668</v>
      </c>
      <c r="Q109" s="26">
        <v>1.5488322255159652</v>
      </c>
      <c r="R109" s="26">
        <v>5.5511457191490789</v>
      </c>
      <c r="S109" s="26">
        <v>1.6440583173960737</v>
      </c>
      <c r="T109" s="26">
        <v>4.1346764181869204</v>
      </c>
      <c r="U109" s="26">
        <v>3.6363342603137467</v>
      </c>
      <c r="V109" s="26">
        <v>194.7054398381363</v>
      </c>
      <c r="W109" s="26">
        <v>1.7846612107279991</v>
      </c>
      <c r="X109" s="26">
        <v>3.0336429879738143</v>
      </c>
      <c r="Y109" s="26">
        <v>16.656404878460524</v>
      </c>
      <c r="Z109" s="26">
        <v>45.40683814896483</v>
      </c>
      <c r="AA109" s="26">
        <v>6.819161406127078</v>
      </c>
      <c r="AB109" s="26">
        <v>1.3608167434467766</v>
      </c>
      <c r="AC109" s="26">
        <v>188.91862961709708</v>
      </c>
      <c r="AD109" s="26">
        <v>0.88589397304496664</v>
      </c>
      <c r="AE109" s="26">
        <v>2.8659288171414006</v>
      </c>
      <c r="AF109" s="26">
        <v>1.9049692319308702</v>
      </c>
      <c r="AG109" s="26">
        <v>0.98089370755904293</v>
      </c>
      <c r="AH109" s="26">
        <v>7.2472509875446951</v>
      </c>
    </row>
    <row r="110" spans="1:34" x14ac:dyDescent="0.25">
      <c r="A110" s="11" t="s">
        <v>604</v>
      </c>
      <c r="B110" s="11" t="s">
        <v>700</v>
      </c>
      <c r="C110" s="11">
        <v>2020</v>
      </c>
      <c r="D110" s="11" t="s">
        <v>122</v>
      </c>
      <c r="E110" s="11" t="s">
        <v>33</v>
      </c>
      <c r="F110" s="13">
        <v>-1.2466235259140437</v>
      </c>
      <c r="G110" s="13">
        <v>-27.071213103565938</v>
      </c>
      <c r="H110" s="13">
        <v>2.2844960121801514</v>
      </c>
      <c r="I110" s="13"/>
      <c r="J110" s="26">
        <v>13.267111569161349</v>
      </c>
      <c r="K110" s="26">
        <v>0.37824458525859084</v>
      </c>
      <c r="L110" s="26">
        <v>1.05</v>
      </c>
      <c r="M110" s="26">
        <v>0.99938072976199233</v>
      </c>
      <c r="N110" s="26">
        <v>0.56716489619683719</v>
      </c>
      <c r="O110" s="26">
        <v>11.530920972379052</v>
      </c>
      <c r="P110" s="26">
        <v>0.35619346371312516</v>
      </c>
      <c r="Q110" s="26">
        <v>1</v>
      </c>
      <c r="R110" s="26">
        <v>14.500004939695856</v>
      </c>
      <c r="S110" s="26">
        <v>1.7649431184589941</v>
      </c>
      <c r="T110" s="26">
        <v>3.591587552163837</v>
      </c>
      <c r="U110" s="26">
        <v>3.5975108492590255</v>
      </c>
      <c r="V110" s="26">
        <v>2097.8624090075541</v>
      </c>
      <c r="W110" s="26">
        <v>1.415629257774174</v>
      </c>
      <c r="X110" s="26">
        <v>2.8119594600141156</v>
      </c>
      <c r="Y110" s="26">
        <v>2.9533575433232486</v>
      </c>
      <c r="Z110" s="26">
        <v>19.34127075718952</v>
      </c>
      <c r="AA110" s="26">
        <v>3.3055529148859453</v>
      </c>
      <c r="AB110" s="26">
        <v>1.0223994367616382</v>
      </c>
      <c r="AC110" s="26">
        <v>42.751504555537679</v>
      </c>
      <c r="AD110" s="26">
        <v>1.7521571712973114</v>
      </c>
      <c r="AE110" s="26">
        <v>2.5063624956651878</v>
      </c>
      <c r="AF110" s="26">
        <v>1.8715972586235117</v>
      </c>
      <c r="AG110" s="26">
        <v>3.3145175897550567</v>
      </c>
      <c r="AH110" s="26">
        <v>11.507632643879305</v>
      </c>
    </row>
    <row r="111" spans="1:34" x14ac:dyDescent="0.25">
      <c r="A111" s="11" t="s">
        <v>604</v>
      </c>
      <c r="B111" s="11" t="s">
        <v>701</v>
      </c>
      <c r="C111" s="11">
        <v>2022</v>
      </c>
      <c r="D111" s="11" t="s">
        <v>122</v>
      </c>
      <c r="E111" s="11" t="s">
        <v>33</v>
      </c>
      <c r="F111" s="13">
        <v>-1.2626440905205973</v>
      </c>
      <c r="G111" s="13">
        <v>-28.914220807627604</v>
      </c>
      <c r="H111" s="13">
        <v>6.6838314757572004</v>
      </c>
      <c r="I111" s="13">
        <v>-2.5069894560834145</v>
      </c>
      <c r="J111" s="26">
        <v>8.1905906576453571</v>
      </c>
      <c r="K111" s="26">
        <v>0.40969889442947899</v>
      </c>
      <c r="L111" s="26">
        <v>8.8737525892301716E-2</v>
      </c>
      <c r="M111" s="26">
        <v>0.94943642682323715</v>
      </c>
      <c r="N111" s="26">
        <v>0.58811896069361036</v>
      </c>
      <c r="O111" s="26">
        <v>9.2011249772033992</v>
      </c>
      <c r="P111" s="26">
        <v>0.77643326104812538</v>
      </c>
      <c r="Q111" s="26">
        <v>0.82724300209688961</v>
      </c>
      <c r="R111" s="26">
        <v>14.025589041667091</v>
      </c>
      <c r="S111" s="26">
        <v>3.8530154205862233</v>
      </c>
      <c r="T111" s="26">
        <v>4.8986835772046895</v>
      </c>
      <c r="U111" s="26">
        <v>2.270642618018011</v>
      </c>
      <c r="V111" s="26">
        <v>3037.6512676902457</v>
      </c>
      <c r="W111" s="26">
        <v>1.2572886780731256</v>
      </c>
      <c r="X111" s="26">
        <v>2.8534172447032402</v>
      </c>
      <c r="Y111" s="26">
        <v>0.58847138111939234</v>
      </c>
      <c r="Z111" s="26">
        <v>36.240747548723476</v>
      </c>
      <c r="AA111" s="26">
        <v>2.9168541138156057</v>
      </c>
      <c r="AB111" s="26">
        <v>1.1710976602686951</v>
      </c>
      <c r="AC111" s="26">
        <v>60.446630919657906</v>
      </c>
      <c r="AD111" s="26">
        <v>0.10888189870103748</v>
      </c>
      <c r="AE111" s="26">
        <v>0.56498839903623488</v>
      </c>
      <c r="AF111" s="26">
        <v>5.2945785912262959</v>
      </c>
      <c r="AG111" s="26">
        <v>0.66376250976338058</v>
      </c>
      <c r="AH111" s="26">
        <v>3.2204784413997487</v>
      </c>
    </row>
  </sheetData>
  <sortState xmlns:xlrd2="http://schemas.microsoft.com/office/spreadsheetml/2017/richdata2" ref="A19:AK111">
    <sortCondition ref="D19:D111"/>
  </sortState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172"/>
  <sheetViews>
    <sheetView topLeftCell="B124" workbookViewId="0">
      <selection activeCell="J2" sqref="J2:AH172"/>
    </sheetView>
  </sheetViews>
  <sheetFormatPr defaultRowHeight="13.2" x14ac:dyDescent="0.25"/>
  <cols>
    <col min="1" max="1" width="17.33203125" style="7" customWidth="1"/>
    <col min="2" max="2" width="13.6640625" style="7" customWidth="1"/>
    <col min="3" max="3" width="16.44140625" style="7" customWidth="1"/>
    <col min="4" max="4" width="15" style="7" customWidth="1"/>
    <col min="5" max="5" width="8.88671875" style="7"/>
    <col min="6" max="16384" width="8.88671875" style="8"/>
  </cols>
  <sheetData>
    <row r="1" spans="1:36" s="35" customFormat="1" ht="15.6" x14ac:dyDescent="0.25">
      <c r="A1" s="36" t="s">
        <v>589</v>
      </c>
      <c r="B1" s="36" t="s">
        <v>591</v>
      </c>
      <c r="C1" s="36" t="s">
        <v>590</v>
      </c>
      <c r="D1" s="36" t="s">
        <v>592</v>
      </c>
      <c r="E1" s="36" t="s">
        <v>593</v>
      </c>
      <c r="F1" s="23" t="s">
        <v>605</v>
      </c>
      <c r="G1" s="23" t="s">
        <v>606</v>
      </c>
      <c r="H1" s="23" t="s">
        <v>607</v>
      </c>
      <c r="I1" s="23" t="s">
        <v>608</v>
      </c>
      <c r="J1" s="23" t="s">
        <v>0</v>
      </c>
      <c r="K1" s="23" t="s">
        <v>1</v>
      </c>
      <c r="L1" s="23" t="s">
        <v>2</v>
      </c>
      <c r="M1" s="23" t="s">
        <v>3</v>
      </c>
      <c r="N1" s="23" t="s">
        <v>4</v>
      </c>
      <c r="O1" s="23" t="s">
        <v>5</v>
      </c>
      <c r="P1" s="23" t="s">
        <v>6</v>
      </c>
      <c r="Q1" s="23" t="s">
        <v>7</v>
      </c>
      <c r="R1" s="23" t="s">
        <v>8</v>
      </c>
      <c r="S1" s="23" t="s">
        <v>9</v>
      </c>
      <c r="T1" s="23" t="s">
        <v>10</v>
      </c>
      <c r="U1" s="23" t="s">
        <v>11</v>
      </c>
      <c r="V1" s="23" t="s">
        <v>12</v>
      </c>
      <c r="W1" s="23" t="s">
        <v>13</v>
      </c>
      <c r="X1" s="23" t="s">
        <v>14</v>
      </c>
      <c r="Y1" s="23" t="s">
        <v>15</v>
      </c>
      <c r="Z1" s="23" t="s">
        <v>16</v>
      </c>
      <c r="AA1" s="23" t="s">
        <v>17</v>
      </c>
      <c r="AB1" s="23" t="s">
        <v>18</v>
      </c>
      <c r="AC1" s="23" t="s">
        <v>19</v>
      </c>
      <c r="AD1" s="23" t="s">
        <v>20</v>
      </c>
      <c r="AE1" s="23" t="s">
        <v>21</v>
      </c>
      <c r="AF1" s="23" t="s">
        <v>22</v>
      </c>
      <c r="AG1" s="23" t="s">
        <v>23</v>
      </c>
      <c r="AH1" s="23" t="s">
        <v>24</v>
      </c>
      <c r="AI1" s="34"/>
      <c r="AJ1" s="23"/>
    </row>
    <row r="2" spans="1:36" x14ac:dyDescent="0.25">
      <c r="A2" s="3" t="s">
        <v>598</v>
      </c>
      <c r="B2" s="11"/>
      <c r="C2" s="11">
        <v>2018</v>
      </c>
      <c r="D2" s="11"/>
      <c r="E2" s="11"/>
      <c r="F2" s="12" t="s">
        <v>26</v>
      </c>
      <c r="G2" s="12" t="s">
        <v>26</v>
      </c>
      <c r="H2" s="12" t="s">
        <v>26</v>
      </c>
      <c r="I2" s="12" t="s">
        <v>26</v>
      </c>
      <c r="J2" s="28" t="s">
        <v>28</v>
      </c>
      <c r="K2" s="28" t="s">
        <v>28</v>
      </c>
      <c r="L2" s="28" t="s">
        <v>28</v>
      </c>
      <c r="M2" s="28" t="s">
        <v>28</v>
      </c>
      <c r="N2" s="28" t="s">
        <v>28</v>
      </c>
      <c r="O2" s="28" t="s">
        <v>28</v>
      </c>
      <c r="P2" s="28" t="s">
        <v>28</v>
      </c>
      <c r="Q2" s="28" t="s">
        <v>29</v>
      </c>
      <c r="R2" s="28" t="s">
        <v>29</v>
      </c>
      <c r="S2" s="28" t="s">
        <v>28</v>
      </c>
      <c r="T2" s="28" t="s">
        <v>28</v>
      </c>
      <c r="U2" s="28" t="s">
        <v>29</v>
      </c>
      <c r="V2" s="28" t="s">
        <v>29</v>
      </c>
      <c r="W2" s="28" t="s">
        <v>28</v>
      </c>
      <c r="X2" s="28" t="s">
        <v>28</v>
      </c>
      <c r="Y2" s="28" t="s">
        <v>29</v>
      </c>
      <c r="Z2" s="28" t="s">
        <v>29</v>
      </c>
      <c r="AA2" s="28" t="s">
        <v>28</v>
      </c>
      <c r="AB2" s="28" t="s">
        <v>28</v>
      </c>
      <c r="AC2" s="28" t="s">
        <v>29</v>
      </c>
      <c r="AD2" s="28" t="s">
        <v>29</v>
      </c>
      <c r="AE2" s="28" t="s">
        <v>29</v>
      </c>
      <c r="AF2" s="28" t="s">
        <v>28</v>
      </c>
      <c r="AG2" s="38" t="s">
        <v>29</v>
      </c>
      <c r="AH2" s="38" t="s">
        <v>29</v>
      </c>
    </row>
    <row r="3" spans="1:36" x14ac:dyDescent="0.25">
      <c r="A3" s="3" t="s">
        <v>27</v>
      </c>
      <c r="B3" s="11"/>
      <c r="C3" s="11">
        <v>2018</v>
      </c>
      <c r="D3" s="11"/>
      <c r="E3" s="11"/>
      <c r="F3" s="12"/>
      <c r="G3" s="12"/>
      <c r="H3" s="12"/>
      <c r="I3" s="12"/>
      <c r="J3" s="26">
        <v>2.4</v>
      </c>
      <c r="K3" s="26">
        <v>2E-3</v>
      </c>
      <c r="L3" s="26">
        <v>2.5</v>
      </c>
      <c r="M3" s="26">
        <v>4.4999999999999999E-4</v>
      </c>
      <c r="N3" s="26">
        <v>3.0000000000000001E-3</v>
      </c>
      <c r="O3" s="26">
        <v>6.4000000000000003E-3</v>
      </c>
      <c r="P3" s="26">
        <v>3.5000000000000003E-2</v>
      </c>
      <c r="Q3" s="26">
        <v>2</v>
      </c>
      <c r="R3" s="26">
        <v>8</v>
      </c>
      <c r="S3" s="26">
        <v>0.02</v>
      </c>
      <c r="T3" s="26">
        <v>0.5</v>
      </c>
      <c r="U3" s="26">
        <v>1.2</v>
      </c>
      <c r="V3" s="26">
        <v>40</v>
      </c>
      <c r="W3" s="26">
        <v>0.05</v>
      </c>
      <c r="X3" s="26">
        <v>0.95</v>
      </c>
      <c r="Y3" s="26">
        <v>3</v>
      </c>
      <c r="Z3" s="26">
        <v>2.5</v>
      </c>
      <c r="AA3" s="26">
        <v>1.4999999999999999E-2</v>
      </c>
      <c r="AB3" s="26">
        <v>0.13</v>
      </c>
      <c r="AC3" s="26">
        <v>10</v>
      </c>
      <c r="AD3" s="26">
        <v>1</v>
      </c>
      <c r="AE3" s="26">
        <v>1</v>
      </c>
      <c r="AF3" s="26">
        <v>4.4999999999999998E-2</v>
      </c>
      <c r="AG3" s="26">
        <v>0.4</v>
      </c>
      <c r="AH3" s="26">
        <v>15</v>
      </c>
    </row>
    <row r="4" spans="1:36" s="37" customFormat="1" x14ac:dyDescent="0.25">
      <c r="A4" s="6" t="s">
        <v>599</v>
      </c>
      <c r="B4" s="21"/>
      <c r="C4" s="21">
        <v>2018</v>
      </c>
      <c r="D4" s="21"/>
      <c r="E4" s="21"/>
      <c r="F4" s="17"/>
      <c r="G4" s="17"/>
      <c r="H4" s="17"/>
      <c r="I4" s="17"/>
      <c r="J4" s="27">
        <v>1.1494252873563218</v>
      </c>
      <c r="K4" s="27">
        <v>0</v>
      </c>
      <c r="L4" s="27">
        <v>4.5977011494252871</v>
      </c>
      <c r="M4" s="27">
        <v>0</v>
      </c>
      <c r="N4" s="27">
        <v>0</v>
      </c>
      <c r="O4" s="27">
        <v>0</v>
      </c>
      <c r="P4" s="27">
        <v>0</v>
      </c>
      <c r="Q4" s="27">
        <v>13.793103448275861</v>
      </c>
      <c r="R4" s="27">
        <v>63.218390804597703</v>
      </c>
      <c r="S4" s="27">
        <v>0</v>
      </c>
      <c r="T4" s="27">
        <v>0</v>
      </c>
      <c r="U4" s="27">
        <v>0</v>
      </c>
      <c r="V4" s="27">
        <v>11.494252873563218</v>
      </c>
      <c r="W4" s="27">
        <v>0</v>
      </c>
      <c r="X4" s="27">
        <v>0</v>
      </c>
      <c r="Y4" s="27">
        <v>12.643678160919542</v>
      </c>
      <c r="Z4" s="27">
        <v>14.942528735632186</v>
      </c>
      <c r="AA4" s="27">
        <v>0</v>
      </c>
      <c r="AB4" s="27">
        <v>0</v>
      </c>
      <c r="AC4" s="27">
        <v>0</v>
      </c>
      <c r="AD4" s="27">
        <v>1.1494252873563218</v>
      </c>
      <c r="AE4" s="27">
        <v>16.091954022988507</v>
      </c>
      <c r="AF4" s="27">
        <v>0</v>
      </c>
      <c r="AG4" s="27">
        <v>58.620689655172406</v>
      </c>
      <c r="AH4" s="27">
        <v>78.160919540229884</v>
      </c>
    </row>
    <row r="5" spans="1:36" x14ac:dyDescent="0.25">
      <c r="A5" s="3" t="s">
        <v>598</v>
      </c>
      <c r="B5" s="11"/>
      <c r="C5" s="11">
        <v>2019</v>
      </c>
      <c r="D5" s="11"/>
      <c r="E5" s="11"/>
      <c r="F5" s="12" t="s">
        <v>26</v>
      </c>
      <c r="G5" s="12" t="s">
        <v>26</v>
      </c>
      <c r="H5" s="12" t="s">
        <v>26</v>
      </c>
      <c r="I5" s="12" t="s">
        <v>26</v>
      </c>
      <c r="J5" s="25" t="s">
        <v>28</v>
      </c>
      <c r="K5" s="25" t="s">
        <v>28</v>
      </c>
      <c r="L5" s="25" t="s">
        <v>28</v>
      </c>
      <c r="M5" s="25" t="s">
        <v>28</v>
      </c>
      <c r="N5" s="25" t="s">
        <v>28</v>
      </c>
      <c r="O5" s="25" t="s">
        <v>28</v>
      </c>
      <c r="P5" s="25" t="s">
        <v>28</v>
      </c>
      <c r="Q5" s="25" t="s">
        <v>29</v>
      </c>
      <c r="R5" s="25" t="s">
        <v>29</v>
      </c>
      <c r="S5" s="25" t="s">
        <v>28</v>
      </c>
      <c r="T5" s="25" t="s">
        <v>28</v>
      </c>
      <c r="U5" s="25" t="s">
        <v>29</v>
      </c>
      <c r="V5" s="25" t="s">
        <v>29</v>
      </c>
      <c r="W5" s="25" t="s">
        <v>28</v>
      </c>
      <c r="X5" s="25" t="s">
        <v>28</v>
      </c>
      <c r="Y5" s="25" t="s">
        <v>29</v>
      </c>
      <c r="Z5" s="25" t="s">
        <v>29</v>
      </c>
      <c r="AA5" s="25" t="s">
        <v>28</v>
      </c>
      <c r="AB5" s="25" t="s">
        <v>28</v>
      </c>
      <c r="AC5" s="25" t="s">
        <v>29</v>
      </c>
      <c r="AD5" s="25" t="s">
        <v>29</v>
      </c>
      <c r="AE5" s="25" t="s">
        <v>29</v>
      </c>
      <c r="AF5" s="25" t="s">
        <v>28</v>
      </c>
      <c r="AG5" s="25" t="s">
        <v>29</v>
      </c>
      <c r="AH5" s="25" t="s">
        <v>29</v>
      </c>
    </row>
    <row r="6" spans="1:36" x14ac:dyDescent="0.25">
      <c r="A6" s="3" t="s">
        <v>27</v>
      </c>
      <c r="B6" s="11"/>
      <c r="C6" s="11">
        <v>2019</v>
      </c>
      <c r="D6" s="11"/>
      <c r="E6" s="11"/>
      <c r="F6" s="12"/>
      <c r="G6" s="12"/>
      <c r="H6" s="12"/>
      <c r="I6" s="12"/>
      <c r="J6" s="26">
        <v>2.4</v>
      </c>
      <c r="K6" s="26">
        <v>2E-3</v>
      </c>
      <c r="L6" s="26">
        <v>2.5</v>
      </c>
      <c r="M6" s="26">
        <v>4.4999999999999999E-4</v>
      </c>
      <c r="N6" s="26">
        <v>3.0000000000000001E-3</v>
      </c>
      <c r="O6" s="26">
        <v>6.4000000000000003E-3</v>
      </c>
      <c r="P6" s="26">
        <v>3.5000000000000003E-2</v>
      </c>
      <c r="Q6" s="26">
        <v>2</v>
      </c>
      <c r="R6" s="26">
        <v>8</v>
      </c>
      <c r="S6" s="26">
        <v>0.02</v>
      </c>
      <c r="T6" s="26">
        <v>0.5</v>
      </c>
      <c r="U6" s="26">
        <v>1.2</v>
      </c>
      <c r="V6" s="26">
        <v>40</v>
      </c>
      <c r="W6" s="26">
        <v>0.05</v>
      </c>
      <c r="X6" s="26">
        <v>0.95</v>
      </c>
      <c r="Y6" s="26">
        <v>3</v>
      </c>
      <c r="Z6" s="26">
        <v>2.5</v>
      </c>
      <c r="AA6" s="26">
        <v>1.4999999999999999E-2</v>
      </c>
      <c r="AB6" s="26">
        <v>0.13</v>
      </c>
      <c r="AC6" s="26">
        <v>10</v>
      </c>
      <c r="AD6" s="26">
        <v>1</v>
      </c>
      <c r="AE6" s="26">
        <v>1</v>
      </c>
      <c r="AF6" s="26">
        <v>4.4999999999999998E-2</v>
      </c>
      <c r="AG6" s="26">
        <v>0.4</v>
      </c>
      <c r="AH6" s="26">
        <v>15</v>
      </c>
    </row>
    <row r="7" spans="1:36" s="37" customFormat="1" x14ac:dyDescent="0.25">
      <c r="A7" s="6" t="s">
        <v>599</v>
      </c>
      <c r="B7" s="21"/>
      <c r="C7" s="21">
        <v>2019</v>
      </c>
      <c r="D7" s="21"/>
      <c r="E7" s="21"/>
      <c r="F7" s="17"/>
      <c r="G7" s="17"/>
      <c r="H7" s="17"/>
      <c r="I7" s="17"/>
      <c r="J7" s="27">
        <v>3.3898305084745761</v>
      </c>
      <c r="K7" s="27">
        <v>0</v>
      </c>
      <c r="L7" s="27">
        <v>16.949152542372879</v>
      </c>
      <c r="M7" s="27">
        <v>0</v>
      </c>
      <c r="N7" s="27">
        <v>0</v>
      </c>
      <c r="O7" s="27">
        <v>0</v>
      </c>
      <c r="P7" s="27">
        <v>0</v>
      </c>
      <c r="Q7" s="27">
        <v>13.559322033898304</v>
      </c>
      <c r="R7" s="27">
        <v>13.559322033898304</v>
      </c>
      <c r="S7" s="27">
        <v>0</v>
      </c>
      <c r="T7" s="27">
        <v>0</v>
      </c>
      <c r="U7" s="27">
        <v>3.3898305084745761</v>
      </c>
      <c r="V7" s="27">
        <v>3.3898305084745761</v>
      </c>
      <c r="W7" s="27">
        <v>0</v>
      </c>
      <c r="X7" s="27">
        <v>0</v>
      </c>
      <c r="Y7" s="27">
        <v>33.898305084745758</v>
      </c>
      <c r="Z7" s="27">
        <v>45.762711864406782</v>
      </c>
      <c r="AA7" s="27">
        <v>0</v>
      </c>
      <c r="AB7" s="27">
        <v>0</v>
      </c>
      <c r="AC7" s="27">
        <v>0</v>
      </c>
      <c r="AD7" s="27">
        <v>0</v>
      </c>
      <c r="AE7" s="27">
        <v>1.6949152542372881</v>
      </c>
      <c r="AF7" s="27">
        <v>0</v>
      </c>
      <c r="AG7" s="27">
        <v>37.288135593220339</v>
      </c>
      <c r="AH7" s="27">
        <v>62.711864406779661</v>
      </c>
    </row>
    <row r="8" spans="1:36" x14ac:dyDescent="0.25">
      <c r="A8" s="3" t="s">
        <v>598</v>
      </c>
      <c r="B8" s="11"/>
      <c r="C8" s="11">
        <v>2020</v>
      </c>
      <c r="D8" s="11"/>
      <c r="E8" s="11"/>
      <c r="F8" s="12" t="s">
        <v>26</v>
      </c>
      <c r="G8" s="12" t="s">
        <v>26</v>
      </c>
      <c r="H8" s="12" t="s">
        <v>26</v>
      </c>
      <c r="I8" s="12" t="s">
        <v>26</v>
      </c>
      <c r="J8" s="28" t="s">
        <v>28</v>
      </c>
      <c r="K8" s="28" t="s">
        <v>28</v>
      </c>
      <c r="L8" s="28" t="s">
        <v>28</v>
      </c>
      <c r="M8" s="28" t="s">
        <v>28</v>
      </c>
      <c r="N8" s="28" t="s">
        <v>28</v>
      </c>
      <c r="O8" s="28" t="s">
        <v>28</v>
      </c>
      <c r="P8" s="28" t="s">
        <v>28</v>
      </c>
      <c r="Q8" s="28" t="s">
        <v>29</v>
      </c>
      <c r="R8" s="28" t="s">
        <v>29</v>
      </c>
      <c r="S8" s="28" t="s">
        <v>28</v>
      </c>
      <c r="T8" s="28" t="s">
        <v>28</v>
      </c>
      <c r="U8" s="28" t="s">
        <v>29</v>
      </c>
      <c r="V8" s="28" t="s">
        <v>29</v>
      </c>
      <c r="W8" s="28" t="s">
        <v>28</v>
      </c>
      <c r="X8" s="28" t="s">
        <v>28</v>
      </c>
      <c r="Y8" s="28" t="s">
        <v>29</v>
      </c>
      <c r="Z8" s="28" t="s">
        <v>29</v>
      </c>
      <c r="AA8" s="28" t="s">
        <v>28</v>
      </c>
      <c r="AB8" s="28" t="s">
        <v>28</v>
      </c>
      <c r="AC8" s="28" t="s">
        <v>29</v>
      </c>
      <c r="AD8" s="28" t="s">
        <v>29</v>
      </c>
      <c r="AE8" s="28" t="s">
        <v>29</v>
      </c>
      <c r="AF8" s="28" t="s">
        <v>28</v>
      </c>
      <c r="AG8" s="28" t="s">
        <v>29</v>
      </c>
      <c r="AH8" s="28" t="s">
        <v>29</v>
      </c>
    </row>
    <row r="9" spans="1:36" x14ac:dyDescent="0.25">
      <c r="A9" s="3" t="s">
        <v>27</v>
      </c>
      <c r="B9" s="11"/>
      <c r="C9" s="11">
        <v>2020</v>
      </c>
      <c r="D9" s="11"/>
      <c r="E9" s="11"/>
      <c r="F9" s="12"/>
      <c r="G9" s="12"/>
      <c r="H9" s="12"/>
      <c r="I9" s="12"/>
      <c r="J9" s="26">
        <v>1.1000000000000001</v>
      </c>
      <c r="K9" s="26">
        <v>1.6000000000000001E-3</v>
      </c>
      <c r="L9" s="26">
        <v>3.2</v>
      </c>
      <c r="M9" s="26">
        <v>2.9999999999999997E-4</v>
      </c>
      <c r="N9" s="26">
        <v>1.6999999999999999E-3</v>
      </c>
      <c r="O9" s="26">
        <v>1.2E-2</v>
      </c>
      <c r="P9" s="26">
        <v>1.7999999999999999E-2</v>
      </c>
      <c r="Q9" s="26">
        <v>3.5</v>
      </c>
      <c r="R9" s="26">
        <v>15</v>
      </c>
      <c r="S9" s="26">
        <v>1.4999999999999999E-2</v>
      </c>
      <c r="T9" s="26">
        <v>0.48</v>
      </c>
      <c r="U9" s="26">
        <v>0.6</v>
      </c>
      <c r="V9" s="26">
        <v>30</v>
      </c>
      <c r="W9" s="26">
        <v>0.17299999999999999</v>
      </c>
      <c r="X9" s="26">
        <v>0.17299999999999999</v>
      </c>
      <c r="Y9" s="26">
        <v>1.7</v>
      </c>
      <c r="Z9" s="26">
        <v>3</v>
      </c>
      <c r="AA9" s="26">
        <v>0.17299999999999999</v>
      </c>
      <c r="AB9" s="26">
        <v>0.17299999999999999</v>
      </c>
      <c r="AC9" s="26">
        <v>3.5</v>
      </c>
      <c r="AD9" s="26">
        <v>0.25</v>
      </c>
      <c r="AE9" s="26">
        <v>0.6</v>
      </c>
      <c r="AF9" s="26">
        <v>0.17299999999999999</v>
      </c>
      <c r="AG9" s="26">
        <v>0.3</v>
      </c>
      <c r="AH9" s="26">
        <v>10</v>
      </c>
    </row>
    <row r="10" spans="1:36" s="37" customFormat="1" x14ac:dyDescent="0.25">
      <c r="A10" s="6" t="s">
        <v>599</v>
      </c>
      <c r="B10" s="21"/>
      <c r="C10" s="21">
        <v>2020</v>
      </c>
      <c r="D10" s="21"/>
      <c r="E10" s="21"/>
      <c r="F10" s="17"/>
      <c r="G10" s="17"/>
      <c r="H10" s="17"/>
      <c r="I10" s="17"/>
      <c r="J10" s="27">
        <v>0</v>
      </c>
      <c r="K10" s="27">
        <v>0</v>
      </c>
      <c r="L10" s="27">
        <v>40.677966101694921</v>
      </c>
      <c r="M10" s="27">
        <v>0</v>
      </c>
      <c r="N10" s="27">
        <v>0</v>
      </c>
      <c r="O10" s="27">
        <v>0</v>
      </c>
      <c r="P10" s="27">
        <v>0</v>
      </c>
      <c r="Q10" s="27">
        <v>7.8125</v>
      </c>
      <c r="R10" s="27">
        <v>33.846153846153847</v>
      </c>
      <c r="S10" s="27">
        <v>0</v>
      </c>
      <c r="T10" s="27">
        <v>0</v>
      </c>
      <c r="U10" s="27">
        <v>0</v>
      </c>
      <c r="V10" s="27">
        <v>2.8985507246376812</v>
      </c>
      <c r="W10" s="27">
        <v>0</v>
      </c>
      <c r="X10" s="27">
        <v>0</v>
      </c>
      <c r="Y10" s="27">
        <v>5.5555555555555554</v>
      </c>
      <c r="Z10" s="27">
        <v>26.027397260273972</v>
      </c>
      <c r="AA10" s="27">
        <v>0</v>
      </c>
      <c r="AB10" s="27">
        <v>0</v>
      </c>
      <c r="AC10" s="27">
        <v>0</v>
      </c>
      <c r="AD10" s="27">
        <v>0</v>
      </c>
      <c r="AE10" s="27">
        <v>1.2820512820512819</v>
      </c>
      <c r="AF10" s="27">
        <v>0</v>
      </c>
      <c r="AG10" s="27">
        <v>21.25</v>
      </c>
      <c r="AH10" s="27">
        <v>40.74074074074074</v>
      </c>
    </row>
    <row r="11" spans="1:36" x14ac:dyDescent="0.25">
      <c r="A11" s="3" t="s">
        <v>598</v>
      </c>
      <c r="B11" s="11"/>
      <c r="C11" s="3" t="s">
        <v>601</v>
      </c>
      <c r="D11" s="11"/>
      <c r="E11" s="11"/>
      <c r="F11" s="12" t="s">
        <v>26</v>
      </c>
      <c r="G11" s="12" t="s">
        <v>26</v>
      </c>
      <c r="H11" s="12" t="s">
        <v>26</v>
      </c>
      <c r="I11" s="12" t="s">
        <v>26</v>
      </c>
      <c r="J11" s="28" t="s">
        <v>28</v>
      </c>
      <c r="K11" s="28" t="s">
        <v>28</v>
      </c>
      <c r="L11" s="28" t="s">
        <v>28</v>
      </c>
      <c r="M11" s="28" t="s">
        <v>28</v>
      </c>
      <c r="N11" s="28" t="s">
        <v>28</v>
      </c>
      <c r="O11" s="28" t="s">
        <v>28</v>
      </c>
      <c r="P11" s="28" t="s">
        <v>28</v>
      </c>
      <c r="Q11" s="28" t="s">
        <v>29</v>
      </c>
      <c r="R11" s="28" t="s">
        <v>29</v>
      </c>
      <c r="S11" s="28" t="s">
        <v>28</v>
      </c>
      <c r="T11" s="28" t="s">
        <v>28</v>
      </c>
      <c r="U11" s="28" t="s">
        <v>29</v>
      </c>
      <c r="V11" s="28" t="s">
        <v>29</v>
      </c>
      <c r="W11" s="28" t="s">
        <v>28</v>
      </c>
      <c r="X11" s="28" t="s">
        <v>28</v>
      </c>
      <c r="Y11" s="28" t="s">
        <v>29</v>
      </c>
      <c r="Z11" s="28" t="s">
        <v>29</v>
      </c>
      <c r="AA11" s="28" t="s">
        <v>28</v>
      </c>
      <c r="AB11" s="28" t="s">
        <v>28</v>
      </c>
      <c r="AC11" s="28" t="s">
        <v>29</v>
      </c>
      <c r="AD11" s="28" t="s">
        <v>29</v>
      </c>
      <c r="AE11" s="28" t="s">
        <v>29</v>
      </c>
      <c r="AF11" s="28" t="s">
        <v>28</v>
      </c>
      <c r="AG11" s="28" t="s">
        <v>29</v>
      </c>
      <c r="AH11" s="28" t="s">
        <v>29</v>
      </c>
    </row>
    <row r="12" spans="1:36" x14ac:dyDescent="0.25">
      <c r="A12" s="3" t="s">
        <v>27</v>
      </c>
      <c r="B12" s="11"/>
      <c r="C12" s="3" t="s">
        <v>601</v>
      </c>
      <c r="D12" s="11"/>
      <c r="E12" s="11"/>
      <c r="F12" s="12"/>
      <c r="G12" s="12"/>
      <c r="H12" s="12"/>
      <c r="I12" s="12"/>
      <c r="J12" s="26">
        <f>MAX(J3,J6,J9)</f>
        <v>2.4</v>
      </c>
      <c r="K12" s="26">
        <f t="shared" ref="K12:AH12" si="0">MAX(K3,K6,K9)</f>
        <v>2E-3</v>
      </c>
      <c r="L12" s="26">
        <f t="shared" si="0"/>
        <v>3.2</v>
      </c>
      <c r="M12" s="26">
        <f t="shared" si="0"/>
        <v>4.4999999999999999E-4</v>
      </c>
      <c r="N12" s="26">
        <f t="shared" si="0"/>
        <v>3.0000000000000001E-3</v>
      </c>
      <c r="O12" s="26">
        <f t="shared" si="0"/>
        <v>1.2E-2</v>
      </c>
      <c r="P12" s="26">
        <f t="shared" si="0"/>
        <v>3.5000000000000003E-2</v>
      </c>
      <c r="Q12" s="26">
        <f t="shared" si="0"/>
        <v>3.5</v>
      </c>
      <c r="R12" s="26">
        <f t="shared" si="0"/>
        <v>15</v>
      </c>
      <c r="S12" s="26">
        <f t="shared" si="0"/>
        <v>0.02</v>
      </c>
      <c r="T12" s="26">
        <f t="shared" si="0"/>
        <v>0.5</v>
      </c>
      <c r="U12" s="26">
        <f t="shared" si="0"/>
        <v>1.2</v>
      </c>
      <c r="V12" s="26">
        <f t="shared" si="0"/>
        <v>40</v>
      </c>
      <c r="W12" s="26">
        <f t="shared" si="0"/>
        <v>0.17299999999999999</v>
      </c>
      <c r="X12" s="26">
        <f t="shared" si="0"/>
        <v>0.95</v>
      </c>
      <c r="Y12" s="26">
        <f t="shared" si="0"/>
        <v>3</v>
      </c>
      <c r="Z12" s="26">
        <f t="shared" si="0"/>
        <v>3</v>
      </c>
      <c r="AA12" s="26">
        <f t="shared" si="0"/>
        <v>0.17299999999999999</v>
      </c>
      <c r="AB12" s="26">
        <f t="shared" si="0"/>
        <v>0.17299999999999999</v>
      </c>
      <c r="AC12" s="26">
        <f t="shared" si="0"/>
        <v>10</v>
      </c>
      <c r="AD12" s="26">
        <f t="shared" si="0"/>
        <v>1</v>
      </c>
      <c r="AE12" s="26">
        <f t="shared" si="0"/>
        <v>1</v>
      </c>
      <c r="AF12" s="26">
        <f t="shared" si="0"/>
        <v>0.17299999999999999</v>
      </c>
      <c r="AG12" s="26">
        <f t="shared" si="0"/>
        <v>0.4</v>
      </c>
      <c r="AH12" s="26">
        <f t="shared" si="0"/>
        <v>15</v>
      </c>
    </row>
    <row r="13" spans="1:36" x14ac:dyDescent="0.25">
      <c r="A13" s="3" t="s">
        <v>30</v>
      </c>
      <c r="B13" s="11"/>
      <c r="C13" s="3" t="s">
        <v>601</v>
      </c>
      <c r="D13" s="11"/>
      <c r="E13" s="11"/>
      <c r="F13" s="12"/>
      <c r="G13" s="12"/>
      <c r="H13" s="12"/>
      <c r="I13" s="12"/>
      <c r="J13" s="25">
        <f>COUNT(J16:J172)</f>
        <v>157</v>
      </c>
      <c r="K13" s="25">
        <f>COUNT(K16:K172)</f>
        <v>157</v>
      </c>
      <c r="L13" s="25">
        <f>COUNT(L16:L172)</f>
        <v>157</v>
      </c>
      <c r="M13" s="25">
        <f>COUNT(M16:M172)</f>
        <v>157</v>
      </c>
      <c r="N13" s="25">
        <f>COUNT(N16:N172)</f>
        <v>157</v>
      </c>
      <c r="O13" s="25">
        <f>COUNT(O16:O172)</f>
        <v>157</v>
      </c>
      <c r="P13" s="25">
        <f>COUNT(P16:P172)</f>
        <v>157</v>
      </c>
      <c r="Q13" s="25">
        <f>COUNT(Q16:Q172)</f>
        <v>157</v>
      </c>
      <c r="R13" s="25">
        <f>COUNT(R16:R172)</f>
        <v>157</v>
      </c>
      <c r="S13" s="25">
        <f>COUNT(S16:S172)</f>
        <v>157</v>
      </c>
      <c r="T13" s="25">
        <f>COUNT(T16:T172)</f>
        <v>157</v>
      </c>
      <c r="U13" s="25">
        <f>COUNT(U16:U172)</f>
        <v>157</v>
      </c>
      <c r="V13" s="25">
        <f>COUNT(V16:V172)</f>
        <v>157</v>
      </c>
      <c r="W13" s="25">
        <f>COUNT(W16:W172)</f>
        <v>157</v>
      </c>
      <c r="X13" s="25">
        <f>COUNT(X16:X172)</f>
        <v>157</v>
      </c>
      <c r="Y13" s="25">
        <f>COUNT(Y16:Y172)</f>
        <v>157</v>
      </c>
      <c r="Z13" s="25">
        <f>COUNT(Z16:Z172)</f>
        <v>157</v>
      </c>
      <c r="AA13" s="25">
        <f>COUNT(AA16:AA172)</f>
        <v>157</v>
      </c>
      <c r="AB13" s="25">
        <f>COUNT(AB16:AB172)</f>
        <v>157</v>
      </c>
      <c r="AC13" s="25">
        <f>COUNT(AC16:AC172)</f>
        <v>157</v>
      </c>
      <c r="AD13" s="25">
        <f>COUNT(AD16:AD172)</f>
        <v>157</v>
      </c>
      <c r="AE13" s="25">
        <f>COUNT(AE16:AE172)</f>
        <v>157</v>
      </c>
      <c r="AF13" s="25">
        <f>COUNT(AF16:AF172)</f>
        <v>157</v>
      </c>
      <c r="AG13" s="25">
        <f>COUNT(AG16:AG172)</f>
        <v>157</v>
      </c>
      <c r="AH13" s="25">
        <f>COUNT(AH16:AH172)</f>
        <v>157</v>
      </c>
    </row>
    <row r="14" spans="1:36" x14ac:dyDescent="0.25">
      <c r="A14" s="3" t="s">
        <v>600</v>
      </c>
      <c r="B14" s="11"/>
      <c r="C14" s="3" t="s">
        <v>601</v>
      </c>
      <c r="D14" s="11"/>
      <c r="E14" s="11"/>
      <c r="F14" s="12"/>
      <c r="G14" s="12"/>
      <c r="H14" s="12"/>
      <c r="I14" s="12"/>
      <c r="J14" s="29">
        <f>COUNTIF(J16:J172,"&lt;"&amp;J12)</f>
        <v>3</v>
      </c>
      <c r="K14" s="29">
        <f>COUNTIF(K16:K172,"&lt;"&amp;K12)</f>
        <v>0</v>
      </c>
      <c r="L14" s="29">
        <f>COUNTIF(L16:L172,"&lt;"&amp;L12)</f>
        <v>34</v>
      </c>
      <c r="M14" s="29">
        <f>COUNTIF(M16:M172,"&lt;"&amp;M12)</f>
        <v>0</v>
      </c>
      <c r="N14" s="29">
        <f>COUNTIF(N16:N172,"&lt;"&amp;N12)</f>
        <v>0</v>
      </c>
      <c r="O14" s="29">
        <f>COUNTIF(O16:O172,"&lt;"&amp;O12)</f>
        <v>0</v>
      </c>
      <c r="P14" s="29">
        <f>COUNTIF(P16:P172,"&lt;"&amp;P12)</f>
        <v>0</v>
      </c>
      <c r="Q14" s="29">
        <f>COUNTIF(Q16:Q172,"&lt;"&amp;Q12)</f>
        <v>15</v>
      </c>
      <c r="R14" s="29">
        <f>COUNTIF(R16:R172,"&lt;"&amp;R12)</f>
        <v>65</v>
      </c>
      <c r="S14" s="29">
        <f>COUNTIF(S16:S172,"&lt;"&amp;S12)</f>
        <v>0</v>
      </c>
      <c r="T14" s="29">
        <f>COUNTIF(T16:T172,"&lt;"&amp;T12)</f>
        <v>0</v>
      </c>
      <c r="U14" s="29">
        <f>COUNTIF(U16:U172,"&lt;"&amp;U12)</f>
        <v>1</v>
      </c>
      <c r="V14" s="29">
        <f>COUNTIF(V16:V172,"&lt;"&amp;V12)</f>
        <v>19</v>
      </c>
      <c r="W14" s="29">
        <f>COUNTIF(W16:W172,"&lt;"&amp;W12)</f>
        <v>0</v>
      </c>
      <c r="X14" s="29">
        <f>COUNTIF(X16:X172,"&lt;"&amp;X12)</f>
        <v>0</v>
      </c>
      <c r="Y14" s="29">
        <f>COUNTIF(Y16:Y172,"&lt;"&amp;Y12)</f>
        <v>27</v>
      </c>
      <c r="Z14" s="29">
        <f>COUNTIF(Z16:Z172,"&lt;"&amp;Z12)</f>
        <v>57</v>
      </c>
      <c r="AA14" s="29">
        <f>COUNTIF(AA16:AA172,"&lt;"&amp;AA12)</f>
        <v>0</v>
      </c>
      <c r="AB14" s="29">
        <f>COUNTIF(AB16:AB172,"&lt;"&amp;AB12)</f>
        <v>0</v>
      </c>
      <c r="AC14" s="29">
        <f>COUNTIF(AC16:AC172,"&lt;"&amp;AC12)</f>
        <v>0</v>
      </c>
      <c r="AD14" s="29">
        <f>COUNTIF(AD16:AD172,"&lt;"&amp;AD12)</f>
        <v>6</v>
      </c>
      <c r="AE14" s="29">
        <f>COUNTIF(AE16:AE172,"&lt;"&amp;AE12)</f>
        <v>6</v>
      </c>
      <c r="AF14" s="29">
        <f>COUNTIF(AF16:AF172,"&lt;"&amp;AF12)</f>
        <v>0</v>
      </c>
      <c r="AG14" s="29">
        <f>COUNTIF(AG16:AG172,"&lt;"&amp;AG12)</f>
        <v>59</v>
      </c>
      <c r="AH14" s="29">
        <f>COUNTIF(AH16:AH172,"&lt;"&amp;AH12)</f>
        <v>113</v>
      </c>
    </row>
    <row r="15" spans="1:36" s="37" customFormat="1" x14ac:dyDescent="0.25">
      <c r="A15" s="6" t="s">
        <v>599</v>
      </c>
      <c r="B15" s="21"/>
      <c r="C15" s="6" t="s">
        <v>601</v>
      </c>
      <c r="D15" s="21"/>
      <c r="E15" s="21"/>
      <c r="F15" s="17"/>
      <c r="G15" s="17"/>
      <c r="H15" s="17"/>
      <c r="I15" s="17"/>
      <c r="J15" s="27">
        <f>J14/J13*100</f>
        <v>1.910828025477707</v>
      </c>
      <c r="K15" s="27">
        <f t="shared" ref="K15:AH15" si="1">K14/K13*100</f>
        <v>0</v>
      </c>
      <c r="L15" s="27">
        <f t="shared" si="1"/>
        <v>21.656050955414013</v>
      </c>
      <c r="M15" s="27">
        <f t="shared" si="1"/>
        <v>0</v>
      </c>
      <c r="N15" s="27">
        <f t="shared" si="1"/>
        <v>0</v>
      </c>
      <c r="O15" s="27">
        <f t="shared" si="1"/>
        <v>0</v>
      </c>
      <c r="P15" s="27">
        <f t="shared" si="1"/>
        <v>0</v>
      </c>
      <c r="Q15" s="27">
        <f t="shared" si="1"/>
        <v>9.5541401273885356</v>
      </c>
      <c r="R15" s="27">
        <f t="shared" si="1"/>
        <v>41.401273885350321</v>
      </c>
      <c r="S15" s="27">
        <f t="shared" si="1"/>
        <v>0</v>
      </c>
      <c r="T15" s="27">
        <f t="shared" si="1"/>
        <v>0</v>
      </c>
      <c r="U15" s="27">
        <f t="shared" si="1"/>
        <v>0.63694267515923575</v>
      </c>
      <c r="V15" s="27">
        <f t="shared" si="1"/>
        <v>12.101910828025478</v>
      </c>
      <c r="W15" s="27">
        <f t="shared" si="1"/>
        <v>0</v>
      </c>
      <c r="X15" s="27">
        <f t="shared" si="1"/>
        <v>0</v>
      </c>
      <c r="Y15" s="27">
        <f t="shared" si="1"/>
        <v>17.197452229299362</v>
      </c>
      <c r="Z15" s="27">
        <f t="shared" si="1"/>
        <v>36.30573248407643</v>
      </c>
      <c r="AA15" s="27">
        <f t="shared" si="1"/>
        <v>0</v>
      </c>
      <c r="AB15" s="27">
        <f t="shared" si="1"/>
        <v>0</v>
      </c>
      <c r="AC15" s="27">
        <f t="shared" si="1"/>
        <v>0</v>
      </c>
      <c r="AD15" s="27">
        <f t="shared" si="1"/>
        <v>3.8216560509554141</v>
      </c>
      <c r="AE15" s="27">
        <f t="shared" si="1"/>
        <v>3.8216560509554141</v>
      </c>
      <c r="AF15" s="27">
        <f t="shared" si="1"/>
        <v>0</v>
      </c>
      <c r="AG15" s="27">
        <f t="shared" si="1"/>
        <v>37.579617834394909</v>
      </c>
      <c r="AH15" s="27">
        <f t="shared" si="1"/>
        <v>71.974522292993626</v>
      </c>
    </row>
    <row r="16" spans="1:36" x14ac:dyDescent="0.25">
      <c r="A16" s="11" t="s">
        <v>702</v>
      </c>
      <c r="B16" s="11" t="s">
        <v>147</v>
      </c>
      <c r="C16" s="11">
        <v>2018</v>
      </c>
      <c r="D16" s="9" t="s">
        <v>32</v>
      </c>
      <c r="E16" s="11" t="s">
        <v>33</v>
      </c>
      <c r="F16" s="13">
        <v>-3.7798561160083359</v>
      </c>
      <c r="G16" s="13">
        <v>-25.912051506991151</v>
      </c>
      <c r="H16" s="13">
        <v>3.7714036892180296</v>
      </c>
      <c r="I16" s="13">
        <v>3.5566110144330358</v>
      </c>
      <c r="J16" s="26">
        <v>3.4869055658551504</v>
      </c>
      <c r="K16" s="26">
        <v>1.4920155466227187</v>
      </c>
      <c r="L16" s="26">
        <v>28.771814788837187</v>
      </c>
      <c r="M16" s="26">
        <v>1.6023126258898523</v>
      </c>
      <c r="N16" s="26">
        <v>0.66863671853553919</v>
      </c>
      <c r="O16" s="26">
        <v>14.221871337063989</v>
      </c>
      <c r="P16" s="26">
        <v>0.94295804535056582</v>
      </c>
      <c r="Q16" s="26">
        <v>5.1338501721912859</v>
      </c>
      <c r="R16" s="26">
        <v>4</v>
      </c>
      <c r="S16" s="26">
        <v>20.443294631819381</v>
      </c>
      <c r="T16" s="26">
        <v>15.727900724096958</v>
      </c>
      <c r="U16" s="26">
        <v>71.263259665722103</v>
      </c>
      <c r="V16" s="26">
        <v>97.830480100013105</v>
      </c>
      <c r="W16" s="26">
        <v>3.712941223745696</v>
      </c>
      <c r="X16" s="26">
        <v>7.8469761112540644</v>
      </c>
      <c r="Y16" s="26">
        <v>7.4483360053803302</v>
      </c>
      <c r="Z16" s="26">
        <v>4.3604017641651671</v>
      </c>
      <c r="AA16" s="26">
        <v>9.7426400297162665</v>
      </c>
      <c r="AB16" s="26">
        <v>2.3081806664456987</v>
      </c>
      <c r="AC16" s="26">
        <v>127.40679608580355</v>
      </c>
      <c r="AD16" s="26">
        <v>8.336259112471252</v>
      </c>
      <c r="AE16" s="26">
        <v>11.606948228622169</v>
      </c>
      <c r="AF16" s="26">
        <v>4.4415696414241914</v>
      </c>
      <c r="AG16" s="26">
        <v>0.2</v>
      </c>
      <c r="AH16" s="26">
        <v>5.2</v>
      </c>
    </row>
    <row r="17" spans="1:34" x14ac:dyDescent="0.25">
      <c r="A17" s="11" t="s">
        <v>702</v>
      </c>
      <c r="B17" s="11" t="s">
        <v>148</v>
      </c>
      <c r="C17" s="11">
        <v>2018</v>
      </c>
      <c r="D17" s="9" t="s">
        <v>32</v>
      </c>
      <c r="E17" s="11" t="s">
        <v>33</v>
      </c>
      <c r="F17" s="13">
        <v>-3.5522123544545416</v>
      </c>
      <c r="G17" s="13">
        <v>-27.352180011762584</v>
      </c>
      <c r="H17" s="13">
        <v>4.2305758164474154</v>
      </c>
      <c r="I17" s="13">
        <v>3.9234387334524281</v>
      </c>
      <c r="J17" s="26">
        <v>4.0833094227228939</v>
      </c>
      <c r="K17" s="26">
        <v>1.4959681617828153</v>
      </c>
      <c r="L17" s="26">
        <v>33.14677115116212</v>
      </c>
      <c r="M17" s="26">
        <v>1.6510125602995631</v>
      </c>
      <c r="N17" s="26">
        <v>0.65807348574098246</v>
      </c>
      <c r="O17" s="26">
        <v>14.947637774645294</v>
      </c>
      <c r="P17" s="26">
        <v>0.88043031983908138</v>
      </c>
      <c r="Q17" s="26">
        <v>8.264211070726855</v>
      </c>
      <c r="R17" s="26">
        <v>4</v>
      </c>
      <c r="S17" s="26">
        <v>23.2535057616128</v>
      </c>
      <c r="T17" s="26">
        <v>18.640206908588542</v>
      </c>
      <c r="U17" s="26">
        <v>92.29604655961181</v>
      </c>
      <c r="V17" s="26">
        <v>128.24570215096824</v>
      </c>
      <c r="W17" s="26">
        <v>4.1916235465598186</v>
      </c>
      <c r="X17" s="26">
        <v>7.7178253738850353</v>
      </c>
      <c r="Y17" s="26">
        <v>3.6923059959162452</v>
      </c>
      <c r="Z17" s="26">
        <v>11.299251377821461</v>
      </c>
      <c r="AA17" s="26">
        <v>10.47203905979822</v>
      </c>
      <c r="AB17" s="26">
        <v>2.4086366440463167</v>
      </c>
      <c r="AC17" s="26">
        <v>131.09455981312399</v>
      </c>
      <c r="AD17" s="26">
        <v>11.057400709534335</v>
      </c>
      <c r="AE17" s="26">
        <v>9.5417926103371915</v>
      </c>
      <c r="AF17" s="26">
        <v>4.8324308998216949</v>
      </c>
      <c r="AG17" s="26">
        <v>0.22</v>
      </c>
      <c r="AH17" s="26">
        <v>13</v>
      </c>
    </row>
    <row r="18" spans="1:34" x14ac:dyDescent="0.25">
      <c r="A18" s="11" t="s">
        <v>702</v>
      </c>
      <c r="B18" s="11" t="s">
        <v>149</v>
      </c>
      <c r="C18" s="11">
        <v>2018</v>
      </c>
      <c r="D18" s="9" t="s">
        <v>32</v>
      </c>
      <c r="E18" s="11" t="s">
        <v>33</v>
      </c>
      <c r="F18" s="13">
        <v>-4.0601709351503006</v>
      </c>
      <c r="G18" s="13">
        <v>-27.179183224962056</v>
      </c>
      <c r="H18" s="13">
        <v>3.2241708849494999</v>
      </c>
      <c r="I18" s="13">
        <v>3.8747333353336049</v>
      </c>
      <c r="J18" s="26">
        <v>5.8576238795310722</v>
      </c>
      <c r="K18" s="26">
        <v>1.5342524781755298</v>
      </c>
      <c r="L18" s="26">
        <v>17.052239477035172</v>
      </c>
      <c r="M18" s="26">
        <v>1.5448587273794829</v>
      </c>
      <c r="N18" s="26">
        <v>0.63341141453184968</v>
      </c>
      <c r="O18" s="26">
        <v>17.88311836694659</v>
      </c>
      <c r="P18" s="26">
        <v>0.95298919192133513</v>
      </c>
      <c r="Q18" s="26">
        <v>4.0374383121814761</v>
      </c>
      <c r="R18" s="26">
        <v>4</v>
      </c>
      <c r="S18" s="26">
        <v>17.067180299066546</v>
      </c>
      <c r="T18" s="26">
        <v>17.240781694255979</v>
      </c>
      <c r="U18" s="26">
        <v>56.866964316558928</v>
      </c>
      <c r="V18" s="26">
        <v>105.39963637622854</v>
      </c>
      <c r="W18" s="26">
        <v>3.8100066413137625</v>
      </c>
      <c r="X18" s="26">
        <v>6.2584321998228116</v>
      </c>
      <c r="Y18" s="26">
        <v>4.2580067117721052</v>
      </c>
      <c r="Z18" s="26">
        <v>11.444230435673337</v>
      </c>
      <c r="AA18" s="26">
        <v>10.572803401738051</v>
      </c>
      <c r="AB18" s="26">
        <v>2.5944455818807279</v>
      </c>
      <c r="AC18" s="26">
        <v>125.79216309876755</v>
      </c>
      <c r="AD18" s="26">
        <v>28.315374074795734</v>
      </c>
      <c r="AE18" s="26">
        <v>9.4590533780789166</v>
      </c>
      <c r="AF18" s="26">
        <v>6.0088140841719433</v>
      </c>
      <c r="AG18" s="26">
        <v>28.6</v>
      </c>
      <c r="AH18" s="26">
        <v>5.07</v>
      </c>
    </row>
    <row r="19" spans="1:34" x14ac:dyDescent="0.25">
      <c r="A19" s="11" t="s">
        <v>702</v>
      </c>
      <c r="B19" s="11" t="s">
        <v>150</v>
      </c>
      <c r="C19" s="11">
        <v>2018</v>
      </c>
      <c r="D19" s="9" t="s">
        <v>32</v>
      </c>
      <c r="E19" s="11" t="s">
        <v>33</v>
      </c>
      <c r="F19" s="13">
        <v>-4.4637025532817711</v>
      </c>
      <c r="G19" s="13">
        <v>-27.165377756124091</v>
      </c>
      <c r="H19" s="13">
        <v>4.6355595433120032</v>
      </c>
      <c r="I19" s="13">
        <v>3.5642542267747586</v>
      </c>
      <c r="J19" s="26">
        <v>3.8365908785618736</v>
      </c>
      <c r="K19" s="26">
        <v>1.4359630973684157</v>
      </c>
      <c r="L19" s="26">
        <v>22.739377964644483</v>
      </c>
      <c r="M19" s="26">
        <v>1.5446687765404543</v>
      </c>
      <c r="N19" s="26">
        <v>0.64639043745162905</v>
      </c>
      <c r="O19" s="26">
        <v>14.108996882368469</v>
      </c>
      <c r="P19" s="26">
        <v>0.86487542131174755</v>
      </c>
      <c r="Q19" s="26">
        <v>4.3559278573458187</v>
      </c>
      <c r="R19" s="26">
        <v>4</v>
      </c>
      <c r="S19" s="26">
        <v>16.756714944093208</v>
      </c>
      <c r="T19" s="26">
        <v>31.880025904298655</v>
      </c>
      <c r="U19" s="26">
        <v>76.015118404988655</v>
      </c>
      <c r="V19" s="26">
        <v>75.192021374205268</v>
      </c>
      <c r="W19" s="26">
        <v>3.048200796541173</v>
      </c>
      <c r="X19" s="26">
        <v>6.8494320316466499</v>
      </c>
      <c r="Y19" s="26">
        <v>5.7610334465306829</v>
      </c>
      <c r="Z19" s="26">
        <v>1.3667047010025304</v>
      </c>
      <c r="AA19" s="26">
        <v>8.2388681122798229</v>
      </c>
      <c r="AB19" s="26">
        <v>1.6640324314540205</v>
      </c>
      <c r="AC19" s="26">
        <v>134.16217122947387</v>
      </c>
      <c r="AD19" s="26">
        <v>54.135975671120399</v>
      </c>
      <c r="AE19" s="26">
        <v>6.8826742498099938</v>
      </c>
      <c r="AF19" s="26">
        <v>2.6175545262194952</v>
      </c>
      <c r="AG19" s="26">
        <v>0.37</v>
      </c>
      <c r="AH19" s="26">
        <v>0.24</v>
      </c>
    </row>
    <row r="20" spans="1:34" x14ac:dyDescent="0.25">
      <c r="A20" s="11" t="s">
        <v>702</v>
      </c>
      <c r="B20" s="11" t="s">
        <v>151</v>
      </c>
      <c r="C20" s="11">
        <v>2018</v>
      </c>
      <c r="D20" s="9" t="s">
        <v>32</v>
      </c>
      <c r="E20" s="11" t="s">
        <v>33</v>
      </c>
      <c r="F20" s="13">
        <v>-4.018498548290764</v>
      </c>
      <c r="G20" s="13">
        <v>-26.071595430132099</v>
      </c>
      <c r="H20" s="13">
        <v>5.0724918015110916</v>
      </c>
      <c r="I20" s="13">
        <v>3.9310608316330273</v>
      </c>
      <c r="J20" s="26">
        <v>3.8545901819753361</v>
      </c>
      <c r="K20" s="26">
        <v>1.3131914732869845</v>
      </c>
      <c r="L20" s="26">
        <v>29.429256378221542</v>
      </c>
      <c r="M20" s="26">
        <v>1.6960307797461751</v>
      </c>
      <c r="N20" s="26">
        <v>0.6219667492881733</v>
      </c>
      <c r="O20" s="26">
        <v>14.662617077647054</v>
      </c>
      <c r="P20" s="26">
        <v>1.066376346904363</v>
      </c>
      <c r="Q20" s="26">
        <v>5.249390944554416</v>
      </c>
      <c r="R20" s="26">
        <v>4</v>
      </c>
      <c r="S20" s="26">
        <v>18.19840334070895</v>
      </c>
      <c r="T20" s="26">
        <v>15.097590920614113</v>
      </c>
      <c r="U20" s="26">
        <v>58.855611330138217</v>
      </c>
      <c r="V20" s="26">
        <v>32.777198537254598</v>
      </c>
      <c r="W20" s="26">
        <v>3.0536315631634765</v>
      </c>
      <c r="X20" s="26">
        <v>5.4311143021323343</v>
      </c>
      <c r="Y20" s="26">
        <v>1.5</v>
      </c>
      <c r="Z20" s="26">
        <v>15.739343968717099</v>
      </c>
      <c r="AA20" s="26">
        <v>11.036774964757479</v>
      </c>
      <c r="AB20" s="26">
        <v>3.037254617102795</v>
      </c>
      <c r="AC20" s="26">
        <v>193.39973408574318</v>
      </c>
      <c r="AD20" s="26">
        <v>5.3617132231916269</v>
      </c>
      <c r="AE20" s="26">
        <v>8.4927151388657087</v>
      </c>
      <c r="AF20" s="26">
        <v>3.9656372905625172</v>
      </c>
      <c r="AG20" s="26">
        <v>0.2</v>
      </c>
      <c r="AH20" s="26">
        <v>0.56000000000000005</v>
      </c>
    </row>
    <row r="21" spans="1:34" x14ac:dyDescent="0.25">
      <c r="A21" s="11" t="s">
        <v>702</v>
      </c>
      <c r="B21" s="11" t="s">
        <v>162</v>
      </c>
      <c r="C21" s="11">
        <v>2018</v>
      </c>
      <c r="D21" s="9" t="s">
        <v>32</v>
      </c>
      <c r="E21" s="11" t="s">
        <v>33</v>
      </c>
      <c r="F21" s="13">
        <v>-3.3709039645731949</v>
      </c>
      <c r="G21" s="13">
        <v>-26.793445863626104</v>
      </c>
      <c r="H21" s="13">
        <v>4.0858711992734902</v>
      </c>
      <c r="I21" s="13">
        <v>4.0976564299082456</v>
      </c>
      <c r="J21" s="26">
        <v>10.332257332241355</v>
      </c>
      <c r="K21" s="26">
        <v>1.3854407055940567</v>
      </c>
      <c r="L21" s="26">
        <v>49.722254047033417</v>
      </c>
      <c r="M21" s="26">
        <v>1.6020624196767821</v>
      </c>
      <c r="N21" s="26">
        <v>0.77403525676129481</v>
      </c>
      <c r="O21" s="26">
        <v>15.374854351951992</v>
      </c>
      <c r="P21" s="26">
        <v>1.4114936472286106</v>
      </c>
      <c r="Q21" s="26">
        <v>13.963484995812848</v>
      </c>
      <c r="R21" s="26">
        <v>4.7800846929405658E-2</v>
      </c>
      <c r="S21" s="26">
        <v>12.658728776818512</v>
      </c>
      <c r="T21" s="26">
        <v>13.149609357781895</v>
      </c>
      <c r="U21" s="26">
        <v>61.393790106753329</v>
      </c>
      <c r="V21" s="26">
        <v>216.08353393833309</v>
      </c>
      <c r="W21" s="26">
        <v>1.6234121645812201</v>
      </c>
      <c r="X21" s="26">
        <v>5.9443786871106639</v>
      </c>
      <c r="Y21" s="26">
        <v>13.070589054563742</v>
      </c>
      <c r="Z21" s="26">
        <v>8.9204729238827554</v>
      </c>
      <c r="AA21" s="26">
        <v>0.6088541387164681</v>
      </c>
      <c r="AB21" s="26">
        <v>5.4613994644232911</v>
      </c>
      <c r="AC21" s="26">
        <v>598.21518372100547</v>
      </c>
      <c r="AD21" s="26">
        <v>1.9736295724233637</v>
      </c>
      <c r="AE21" s="26">
        <v>1.4864905477682402</v>
      </c>
      <c r="AF21" s="26">
        <v>2.618460637817436</v>
      </c>
      <c r="AG21" s="26">
        <v>0.43</v>
      </c>
      <c r="AH21" s="26">
        <v>12</v>
      </c>
    </row>
    <row r="22" spans="1:34" x14ac:dyDescent="0.25">
      <c r="A22" s="11" t="s">
        <v>702</v>
      </c>
      <c r="B22" s="11" t="s">
        <v>170</v>
      </c>
      <c r="C22" s="11">
        <v>2018</v>
      </c>
      <c r="D22" s="9" t="s">
        <v>32</v>
      </c>
      <c r="E22" s="11" t="s">
        <v>33</v>
      </c>
      <c r="F22" s="13">
        <v>2.0893747841745927</v>
      </c>
      <c r="G22" s="13">
        <v>-25.643867318523107</v>
      </c>
      <c r="H22" s="13">
        <v>5.3472936865024296</v>
      </c>
      <c r="I22" s="13">
        <v>4.6871494018795774</v>
      </c>
      <c r="J22" s="26">
        <v>8.3245494163984404</v>
      </c>
      <c r="K22" s="26">
        <v>1.3109009239384624</v>
      </c>
      <c r="L22" s="26">
        <v>38.768679037070321</v>
      </c>
      <c r="M22" s="26">
        <v>1.4144946736716857</v>
      </c>
      <c r="N22" s="26">
        <v>0.51979485301541872</v>
      </c>
      <c r="O22" s="26">
        <v>13.365054771041329</v>
      </c>
      <c r="P22" s="26">
        <v>1.2032094504652302</v>
      </c>
      <c r="Q22" s="26">
        <v>10.94950105609905</v>
      </c>
      <c r="R22" s="26">
        <v>4</v>
      </c>
      <c r="S22" s="26">
        <v>19.802288557653647</v>
      </c>
      <c r="T22" s="26">
        <v>18.624160086361524</v>
      </c>
      <c r="U22" s="26">
        <v>28.115237137045291</v>
      </c>
      <c r="V22" s="26">
        <v>154.33144133340221</v>
      </c>
      <c r="W22" s="26">
        <v>2.1077806203720062</v>
      </c>
      <c r="X22" s="26">
        <v>5.3091055415222872</v>
      </c>
      <c r="Y22" s="26">
        <v>7.3635033147199662</v>
      </c>
      <c r="Z22" s="26">
        <v>2.250306850200793</v>
      </c>
      <c r="AA22" s="26">
        <v>3.5707159211554949</v>
      </c>
      <c r="AB22" s="26">
        <v>3.1046022351429019</v>
      </c>
      <c r="AC22" s="26">
        <v>152.87157695120305</v>
      </c>
      <c r="AD22" s="26">
        <v>12.209500450985319</v>
      </c>
      <c r="AE22" s="26">
        <v>5.3551304093861702</v>
      </c>
      <c r="AF22" s="26">
        <v>5.2602088343030804</v>
      </c>
      <c r="AG22" s="26">
        <v>0.25</v>
      </c>
      <c r="AH22" s="26">
        <v>1.07</v>
      </c>
    </row>
    <row r="23" spans="1:34" x14ac:dyDescent="0.25">
      <c r="A23" s="11" t="s">
        <v>702</v>
      </c>
      <c r="B23" s="11" t="s">
        <v>175</v>
      </c>
      <c r="C23" s="11">
        <v>2018</v>
      </c>
      <c r="D23" s="9" t="s">
        <v>32</v>
      </c>
      <c r="E23" s="11" t="s">
        <v>33</v>
      </c>
      <c r="F23" s="13">
        <v>-0.71668878441712358</v>
      </c>
      <c r="G23" s="13">
        <v>-25.66108095719072</v>
      </c>
      <c r="H23" s="13">
        <v>3.5121349402741173</v>
      </c>
      <c r="I23" s="13">
        <v>3.7435133263483387</v>
      </c>
      <c r="J23" s="26">
        <v>6.0122782271376405</v>
      </c>
      <c r="K23" s="26">
        <v>1.3114240581992376</v>
      </c>
      <c r="L23" s="26">
        <v>61.645942655669451</v>
      </c>
      <c r="M23" s="26">
        <v>1.6308418604577171</v>
      </c>
      <c r="N23" s="26">
        <v>0.58518826009058234</v>
      </c>
      <c r="O23" s="26">
        <v>11.674771382935104</v>
      </c>
      <c r="P23" s="26">
        <v>1.9240517108310609</v>
      </c>
      <c r="Q23" s="26">
        <v>16.326134136818506</v>
      </c>
      <c r="R23" s="26">
        <v>4</v>
      </c>
      <c r="S23" s="26">
        <v>15.834937277571649</v>
      </c>
      <c r="T23" s="26">
        <v>15.05792407839232</v>
      </c>
      <c r="U23" s="26">
        <v>39.19126726855211</v>
      </c>
      <c r="V23" s="26">
        <v>111.95593676787345</v>
      </c>
      <c r="W23" s="26">
        <v>3.0690431773869644</v>
      </c>
      <c r="X23" s="26">
        <v>5.015781246459893</v>
      </c>
      <c r="Y23" s="26">
        <v>12.521857914191433</v>
      </c>
      <c r="Z23" s="26">
        <v>7.5738571321162427</v>
      </c>
      <c r="AA23" s="26">
        <v>1.9534153069397573</v>
      </c>
      <c r="AB23" s="26">
        <v>9.4020232062813687</v>
      </c>
      <c r="AC23" s="26">
        <v>135.4886979394831</v>
      </c>
      <c r="AD23" s="26">
        <v>13.13749704590689</v>
      </c>
      <c r="AE23" s="26">
        <v>10.788152386008898</v>
      </c>
      <c r="AF23" s="26">
        <v>10.037282928844611</v>
      </c>
      <c r="AG23" s="26">
        <v>0.08</v>
      </c>
      <c r="AH23" s="26">
        <v>12.3</v>
      </c>
    </row>
    <row r="24" spans="1:34" x14ac:dyDescent="0.25">
      <c r="A24" s="11" t="s">
        <v>702</v>
      </c>
      <c r="B24" s="11" t="s">
        <v>192</v>
      </c>
      <c r="C24" s="11">
        <v>2019</v>
      </c>
      <c r="D24" s="9" t="s">
        <v>32</v>
      </c>
      <c r="E24" s="11" t="s">
        <v>33</v>
      </c>
      <c r="F24" s="13">
        <v>-6.8371755484893439</v>
      </c>
      <c r="G24" s="13">
        <v>-28.141427720218481</v>
      </c>
      <c r="H24" s="13">
        <v>-9.4125473279638383E-2</v>
      </c>
      <c r="I24" s="13">
        <v>1.9188562039743058</v>
      </c>
      <c r="J24" s="26">
        <v>11.8</v>
      </c>
      <c r="K24" s="26">
        <v>0.98299999999999998</v>
      </c>
      <c r="L24" s="26">
        <v>83.1</v>
      </c>
      <c r="M24" s="26">
        <v>1.58</v>
      </c>
      <c r="N24" s="26">
        <v>0.61799999999999999</v>
      </c>
      <c r="O24" s="26">
        <v>14.5</v>
      </c>
      <c r="P24" s="26">
        <v>1.17</v>
      </c>
      <c r="Q24" s="26">
        <v>71.3</v>
      </c>
      <c r="R24" s="26">
        <v>96</v>
      </c>
      <c r="S24" s="26">
        <v>17.5</v>
      </c>
      <c r="T24" s="26">
        <v>25.2</v>
      </c>
      <c r="U24" s="26">
        <v>199</v>
      </c>
      <c r="V24" s="26">
        <v>609</v>
      </c>
      <c r="W24" s="26">
        <v>3.32</v>
      </c>
      <c r="X24" s="26">
        <v>7.49</v>
      </c>
      <c r="Y24" s="26">
        <v>19.600000000000001</v>
      </c>
      <c r="Z24" s="26">
        <v>2.5</v>
      </c>
      <c r="AA24" s="26">
        <v>3.7</v>
      </c>
      <c r="AB24" s="26">
        <v>4.47</v>
      </c>
      <c r="AC24" s="26">
        <v>313</v>
      </c>
      <c r="AD24" s="26">
        <v>1.95</v>
      </c>
      <c r="AE24" s="26">
        <v>6.63</v>
      </c>
      <c r="AF24" s="26">
        <v>8.6300000000000008</v>
      </c>
      <c r="AG24" s="26">
        <v>0.33900000000000002</v>
      </c>
      <c r="AH24" s="26">
        <v>34.4</v>
      </c>
    </row>
    <row r="25" spans="1:34" x14ac:dyDescent="0.25">
      <c r="A25" s="11" t="s">
        <v>702</v>
      </c>
      <c r="B25" s="11" t="s">
        <v>199</v>
      </c>
      <c r="C25" s="11">
        <v>2019</v>
      </c>
      <c r="D25" s="9" t="s">
        <v>32</v>
      </c>
      <c r="E25" s="9" t="s">
        <v>33</v>
      </c>
      <c r="F25" s="13">
        <v>-3.6070792115814263</v>
      </c>
      <c r="G25" s="13">
        <v>-27.651610415413263</v>
      </c>
      <c r="H25" s="13">
        <v>3.954443182505528</v>
      </c>
      <c r="I25" s="13">
        <v>2.3057099242064742</v>
      </c>
      <c r="J25" s="26">
        <v>8.1999999999999993</v>
      </c>
      <c r="K25" s="26">
        <v>1.24</v>
      </c>
      <c r="L25" s="26">
        <v>13.9</v>
      </c>
      <c r="M25" s="26">
        <v>2.12</v>
      </c>
      <c r="N25" s="26">
        <v>0.47299999999999998</v>
      </c>
      <c r="O25" s="26">
        <v>13.4</v>
      </c>
      <c r="P25" s="26">
        <v>1.4</v>
      </c>
      <c r="Q25" s="26">
        <v>21.8</v>
      </c>
      <c r="R25" s="26">
        <v>39.1</v>
      </c>
      <c r="S25" s="26">
        <v>15</v>
      </c>
      <c r="T25" s="26">
        <v>14.1</v>
      </c>
      <c r="U25" s="26">
        <v>32.6</v>
      </c>
      <c r="V25" s="26">
        <v>79.5</v>
      </c>
      <c r="W25" s="26">
        <v>2.64</v>
      </c>
      <c r="X25" s="26">
        <v>7.19</v>
      </c>
      <c r="Y25" s="26">
        <v>11.9</v>
      </c>
      <c r="Z25" s="26">
        <v>2.5</v>
      </c>
      <c r="AA25" s="26">
        <v>3.88</v>
      </c>
      <c r="AB25" s="26">
        <v>2.52</v>
      </c>
      <c r="AC25" s="26">
        <v>1450</v>
      </c>
      <c r="AD25" s="26">
        <v>3.23</v>
      </c>
      <c r="AE25" s="26">
        <v>3.66</v>
      </c>
      <c r="AF25" s="26">
        <v>4.13</v>
      </c>
      <c r="AG25" s="26">
        <v>2.2599999999999998</v>
      </c>
      <c r="AH25" s="26">
        <v>38.6</v>
      </c>
    </row>
    <row r="26" spans="1:34" x14ac:dyDescent="0.25">
      <c r="A26" s="11" t="s">
        <v>702</v>
      </c>
      <c r="B26" s="11" t="s">
        <v>201</v>
      </c>
      <c r="C26" s="11">
        <v>2019</v>
      </c>
      <c r="D26" s="9" t="s">
        <v>32</v>
      </c>
      <c r="E26" s="9" t="s">
        <v>33</v>
      </c>
      <c r="F26" s="13">
        <v>-1.9012272322437109</v>
      </c>
      <c r="G26" s="13">
        <v>-27.81736360669991</v>
      </c>
      <c r="H26" s="13">
        <v>2.8195217261556658</v>
      </c>
      <c r="I26" s="13">
        <v>3.5939201008883543</v>
      </c>
      <c r="J26" s="26">
        <v>9.83</v>
      </c>
      <c r="K26" s="26">
        <v>0.92300000000000004</v>
      </c>
      <c r="L26" s="26">
        <v>0.92100000000000004</v>
      </c>
      <c r="M26" s="26">
        <v>1.86</v>
      </c>
      <c r="N26" s="26">
        <v>0.63800000000000001</v>
      </c>
      <c r="O26" s="26">
        <v>12.2</v>
      </c>
      <c r="P26" s="26">
        <v>1.38</v>
      </c>
      <c r="Q26" s="26">
        <v>18.3</v>
      </c>
      <c r="R26" s="26">
        <v>42.8</v>
      </c>
      <c r="S26" s="26">
        <v>24.9</v>
      </c>
      <c r="T26" s="26">
        <v>19.7</v>
      </c>
      <c r="U26" s="26">
        <v>67.099999999999994</v>
      </c>
      <c r="V26" s="26">
        <v>511</v>
      </c>
      <c r="W26" s="26">
        <v>4.1500000000000004</v>
      </c>
      <c r="X26" s="26">
        <v>7.36</v>
      </c>
      <c r="Y26" s="26">
        <v>5.4</v>
      </c>
      <c r="Z26" s="26">
        <v>2.5</v>
      </c>
      <c r="AA26" s="26">
        <v>3.43</v>
      </c>
      <c r="AB26" s="26">
        <v>3</v>
      </c>
      <c r="AC26" s="26">
        <v>114</v>
      </c>
      <c r="AD26" s="26">
        <v>28.1</v>
      </c>
      <c r="AE26" s="26">
        <v>2.75</v>
      </c>
      <c r="AF26" s="26">
        <v>7.26</v>
      </c>
      <c r="AG26" s="26">
        <v>1.51</v>
      </c>
      <c r="AH26" s="26">
        <v>3.52</v>
      </c>
    </row>
    <row r="27" spans="1:34" x14ac:dyDescent="0.25">
      <c r="A27" s="11" t="s">
        <v>702</v>
      </c>
      <c r="B27" s="11" t="s">
        <v>204</v>
      </c>
      <c r="C27" s="11">
        <v>2019</v>
      </c>
      <c r="D27" s="9" t="s">
        <v>32</v>
      </c>
      <c r="E27" s="9" t="s">
        <v>33</v>
      </c>
      <c r="F27" s="13">
        <v>-1.5165081220521728</v>
      </c>
      <c r="G27" s="13">
        <v>-26.903797084096556</v>
      </c>
      <c r="H27" s="13">
        <v>1.7817698176374428</v>
      </c>
      <c r="I27" s="13">
        <v>2.7070156490657822</v>
      </c>
      <c r="J27" s="26">
        <v>17.5</v>
      </c>
      <c r="K27" s="26">
        <v>1.05</v>
      </c>
      <c r="L27" s="26">
        <v>16.3</v>
      </c>
      <c r="M27" s="26">
        <v>1.78</v>
      </c>
      <c r="N27" s="26">
        <v>0.69599999999999995</v>
      </c>
      <c r="O27" s="26">
        <v>13.6</v>
      </c>
      <c r="P27" s="26">
        <v>0.64100000000000001</v>
      </c>
      <c r="Q27" s="26">
        <v>12.4</v>
      </c>
      <c r="R27" s="26">
        <v>43.3</v>
      </c>
      <c r="S27" s="26">
        <v>53.6</v>
      </c>
      <c r="T27" s="26">
        <v>20.3</v>
      </c>
      <c r="U27" s="26">
        <v>51.1</v>
      </c>
      <c r="V27" s="26">
        <v>694</v>
      </c>
      <c r="W27" s="26">
        <v>5.71</v>
      </c>
      <c r="X27" s="26">
        <v>10.5</v>
      </c>
      <c r="Y27" s="26">
        <v>2.73</v>
      </c>
      <c r="Z27" s="26">
        <v>6.41</v>
      </c>
      <c r="AA27" s="26">
        <v>3.03</v>
      </c>
      <c r="AB27" s="26">
        <v>1.03</v>
      </c>
      <c r="AC27" s="26">
        <v>169</v>
      </c>
      <c r="AD27" s="26">
        <v>48.8</v>
      </c>
      <c r="AE27" s="26">
        <v>3.56</v>
      </c>
      <c r="AF27" s="26">
        <v>3.25</v>
      </c>
      <c r="AG27" s="26">
        <v>0.78300000000000003</v>
      </c>
      <c r="AH27" s="26">
        <v>11.8</v>
      </c>
    </row>
    <row r="28" spans="1:34" x14ac:dyDescent="0.25">
      <c r="A28" s="11" t="s">
        <v>702</v>
      </c>
      <c r="B28" s="11" t="s">
        <v>205</v>
      </c>
      <c r="C28" s="11">
        <v>2019</v>
      </c>
      <c r="D28" s="9" t="s">
        <v>32</v>
      </c>
      <c r="E28" s="9" t="s">
        <v>33</v>
      </c>
      <c r="F28" s="13">
        <v>1.4524112610263789</v>
      </c>
      <c r="G28" s="13">
        <v>-26.936744143060366</v>
      </c>
      <c r="H28" s="13">
        <v>2.7714200503988242</v>
      </c>
      <c r="I28" s="13">
        <v>2.6389305182884786</v>
      </c>
      <c r="J28" s="26">
        <v>4.95</v>
      </c>
      <c r="K28" s="26">
        <v>1.03</v>
      </c>
      <c r="L28" s="26">
        <v>15.9</v>
      </c>
      <c r="M28" s="26">
        <v>1.79</v>
      </c>
      <c r="N28" s="26">
        <v>0.67600000000000005</v>
      </c>
      <c r="O28" s="26">
        <v>12</v>
      </c>
      <c r="P28" s="26">
        <v>1.05</v>
      </c>
      <c r="Q28" s="26">
        <v>22.6</v>
      </c>
      <c r="R28" s="26">
        <v>28.7</v>
      </c>
      <c r="S28" s="26">
        <v>20</v>
      </c>
      <c r="T28" s="26">
        <v>22.3</v>
      </c>
      <c r="U28" s="26">
        <v>72.5</v>
      </c>
      <c r="V28" s="26">
        <v>101</v>
      </c>
      <c r="W28" s="26">
        <v>27.8</v>
      </c>
      <c r="X28" s="26">
        <v>23.2</v>
      </c>
      <c r="Y28" s="26">
        <v>6.78</v>
      </c>
      <c r="Z28" s="26">
        <v>5.54</v>
      </c>
      <c r="AA28" s="26">
        <v>8.17</v>
      </c>
      <c r="AB28" s="26">
        <v>1.19</v>
      </c>
      <c r="AC28" s="26">
        <v>570</v>
      </c>
      <c r="AD28" s="26">
        <v>1.93</v>
      </c>
      <c r="AE28" s="26">
        <v>6</v>
      </c>
      <c r="AF28" s="26">
        <v>2.61</v>
      </c>
      <c r="AG28" s="26">
        <v>1.31</v>
      </c>
      <c r="AH28" s="26">
        <v>7.5</v>
      </c>
    </row>
    <row r="29" spans="1:34" x14ac:dyDescent="0.25">
      <c r="A29" s="11" t="s">
        <v>702</v>
      </c>
      <c r="B29" s="11" t="s">
        <v>207</v>
      </c>
      <c r="C29" s="11">
        <v>2019</v>
      </c>
      <c r="D29" s="9" t="s">
        <v>32</v>
      </c>
      <c r="E29" s="9" t="s">
        <v>33</v>
      </c>
      <c r="F29" s="13">
        <v>1.2609310476871851</v>
      </c>
      <c r="G29" s="13">
        <v>-26.39228523780676</v>
      </c>
      <c r="H29" s="13">
        <v>3.3938317409218586</v>
      </c>
      <c r="I29" s="13">
        <v>4.7055072916018457</v>
      </c>
      <c r="J29" s="26">
        <v>14.8</v>
      </c>
      <c r="K29" s="26">
        <v>1.24</v>
      </c>
      <c r="L29" s="26">
        <v>104</v>
      </c>
      <c r="M29" s="26">
        <v>2.25</v>
      </c>
      <c r="N29" s="26">
        <v>0.56399999999999995</v>
      </c>
      <c r="O29" s="26">
        <v>12.5</v>
      </c>
      <c r="P29" s="26">
        <v>2.04</v>
      </c>
      <c r="Q29" s="26">
        <v>192</v>
      </c>
      <c r="R29" s="26">
        <v>167</v>
      </c>
      <c r="S29" s="26">
        <v>31.3</v>
      </c>
      <c r="T29" s="26">
        <v>67</v>
      </c>
      <c r="U29" s="26">
        <v>165</v>
      </c>
      <c r="V29" s="26">
        <v>333</v>
      </c>
      <c r="W29" s="26">
        <v>4.5199999999999996</v>
      </c>
      <c r="X29" s="26">
        <v>10.7</v>
      </c>
      <c r="Y29" s="26">
        <v>33.799999999999997</v>
      </c>
      <c r="Z29" s="26">
        <v>15.8</v>
      </c>
      <c r="AA29" s="26">
        <v>4.3</v>
      </c>
      <c r="AB29" s="26">
        <v>5.0199999999999996</v>
      </c>
      <c r="AC29" s="26">
        <v>442</v>
      </c>
      <c r="AD29" s="26">
        <v>12.8</v>
      </c>
      <c r="AE29" s="26">
        <v>10.36</v>
      </c>
      <c r="AF29" s="26">
        <v>8.34</v>
      </c>
      <c r="AG29" s="26">
        <v>1.51</v>
      </c>
      <c r="AH29" s="26">
        <v>77</v>
      </c>
    </row>
    <row r="30" spans="1:34" x14ac:dyDescent="0.25">
      <c r="A30" s="11" t="s">
        <v>702</v>
      </c>
      <c r="B30" s="11" t="s">
        <v>231</v>
      </c>
      <c r="C30" s="11">
        <v>2020</v>
      </c>
      <c r="D30" s="9" t="s">
        <v>32</v>
      </c>
      <c r="E30" s="9" t="s">
        <v>33</v>
      </c>
      <c r="F30" s="13">
        <v>-2.168754662601966</v>
      </c>
      <c r="G30" s="13">
        <v>-25.502047367798777</v>
      </c>
      <c r="H30" s="13">
        <v>3.0023300905025359</v>
      </c>
      <c r="I30" s="13">
        <v>1.6822507857496656</v>
      </c>
      <c r="J30" s="26">
        <v>4.5075255170127431</v>
      </c>
      <c r="K30" s="26">
        <v>0.8964564425194953</v>
      </c>
      <c r="L30" s="26">
        <v>1.6</v>
      </c>
      <c r="M30" s="26">
        <v>1.3258413953023516</v>
      </c>
      <c r="N30" s="26">
        <v>0.6066758805395015</v>
      </c>
      <c r="O30" s="26">
        <v>10.834328198353266</v>
      </c>
      <c r="P30" s="26">
        <v>1.7292409601502383</v>
      </c>
      <c r="Q30" s="26">
        <v>4.447419168031268</v>
      </c>
      <c r="R30" s="26">
        <v>7.5</v>
      </c>
      <c r="S30" s="26">
        <v>25.379020629877992</v>
      </c>
      <c r="T30" s="26">
        <v>16.093137585197198</v>
      </c>
      <c r="U30" s="26">
        <v>15.573276626066511</v>
      </c>
      <c r="V30" s="26">
        <v>553.98631759054774</v>
      </c>
      <c r="W30" s="26">
        <v>3.3571474789945137</v>
      </c>
      <c r="X30" s="26">
        <v>8.2231795017933127</v>
      </c>
      <c r="Y30" s="26">
        <v>4.277286137749341</v>
      </c>
      <c r="Z30" s="26">
        <v>1.5</v>
      </c>
      <c r="AA30" s="26">
        <v>2.4543605753450359</v>
      </c>
      <c r="AB30" s="26">
        <v>2.744653019716663</v>
      </c>
      <c r="AC30" s="26">
        <v>166.90338987688926</v>
      </c>
      <c r="AD30" s="26">
        <v>104.93336415639773</v>
      </c>
      <c r="AE30" s="26">
        <v>8.5232472620689048</v>
      </c>
      <c r="AF30" s="26">
        <v>14.025123462581842</v>
      </c>
      <c r="AG30" s="26">
        <v>0.38448043382733321</v>
      </c>
      <c r="AH30" s="26">
        <v>5</v>
      </c>
    </row>
    <row r="31" spans="1:34" x14ac:dyDescent="0.25">
      <c r="A31" s="11" t="s">
        <v>702</v>
      </c>
      <c r="B31" s="11" t="s">
        <v>234</v>
      </c>
      <c r="C31" s="11">
        <v>2020</v>
      </c>
      <c r="D31" s="9" t="s">
        <v>32</v>
      </c>
      <c r="E31" s="9" t="s">
        <v>33</v>
      </c>
      <c r="F31" s="13">
        <v>-3.0482589587843414</v>
      </c>
      <c r="G31" s="13">
        <v>-27.349239196113018</v>
      </c>
      <c r="H31" s="13">
        <v>5.9210072540545005</v>
      </c>
      <c r="I31" s="13">
        <v>3.0160720031679866</v>
      </c>
      <c r="J31" s="26">
        <v>7.583801418653616</v>
      </c>
      <c r="K31" s="26">
        <v>1.1049204087536892</v>
      </c>
      <c r="L31" s="26">
        <v>0.41544401284665483</v>
      </c>
      <c r="M31" s="26">
        <v>1.6994338412802483</v>
      </c>
      <c r="N31" s="26">
        <v>0.65702852651375032</v>
      </c>
      <c r="O31" s="26">
        <v>13.481652827880831</v>
      </c>
      <c r="P31" s="26">
        <v>1.8896118803773063</v>
      </c>
      <c r="Q31" s="26">
        <v>1.0234397038887328</v>
      </c>
      <c r="R31" s="26">
        <v>25.436493026702504</v>
      </c>
      <c r="S31" s="26">
        <v>43.418935425686733</v>
      </c>
      <c r="T31" s="26">
        <v>18.034195456517157</v>
      </c>
      <c r="U31" s="26">
        <v>25.436986676342428</v>
      </c>
      <c r="V31" s="26">
        <v>543.74186618841168</v>
      </c>
      <c r="W31" s="26">
        <v>4.396184697806274</v>
      </c>
      <c r="X31" s="26">
        <v>9.448207229325007</v>
      </c>
      <c r="Y31" s="26">
        <v>4.7568277019755838</v>
      </c>
      <c r="Z31" s="26">
        <v>2.2375315669568523</v>
      </c>
      <c r="AA31" s="26">
        <v>13.357782546415834</v>
      </c>
      <c r="AB31" s="26">
        <v>4.5511166393570797</v>
      </c>
      <c r="AC31" s="26">
        <v>305.35774207812472</v>
      </c>
      <c r="AD31" s="26">
        <v>133.54886382254932</v>
      </c>
      <c r="AE31" s="26">
        <v>12.287528534552973</v>
      </c>
      <c r="AF31" s="26">
        <v>13.963308026366214</v>
      </c>
      <c r="AG31" s="26">
        <v>0.1472414306149126</v>
      </c>
      <c r="AH31" s="26">
        <v>5</v>
      </c>
    </row>
    <row r="32" spans="1:34" x14ac:dyDescent="0.25">
      <c r="A32" s="11" t="s">
        <v>702</v>
      </c>
      <c r="B32" s="11" t="s">
        <v>153</v>
      </c>
      <c r="C32" s="11">
        <v>2018</v>
      </c>
      <c r="D32" s="9" t="s">
        <v>32</v>
      </c>
      <c r="E32" s="11" t="s">
        <v>33</v>
      </c>
      <c r="F32" s="13">
        <v>4.2182534217792087</v>
      </c>
      <c r="G32" s="13">
        <v>-26.134987573615064</v>
      </c>
      <c r="H32" s="13">
        <v>0.29854377489666512</v>
      </c>
      <c r="I32" s="13">
        <v>6.2543355275834971</v>
      </c>
      <c r="J32" s="26">
        <v>12.046344829435755</v>
      </c>
      <c r="K32" s="26">
        <v>1.2469512236643634</v>
      </c>
      <c r="L32" s="26">
        <v>51.218325714354883</v>
      </c>
      <c r="M32" s="26">
        <v>1.4654075470210068</v>
      </c>
      <c r="N32" s="26">
        <v>0.71304022727519867</v>
      </c>
      <c r="O32" s="26">
        <v>12.187307954981311</v>
      </c>
      <c r="P32" s="26">
        <v>1.4050092845026221</v>
      </c>
      <c r="Q32" s="26">
        <v>13.320536026093878</v>
      </c>
      <c r="R32" s="26">
        <v>4</v>
      </c>
      <c r="S32" s="26">
        <v>28.363116145800497</v>
      </c>
      <c r="T32" s="26">
        <v>23.578305787384803</v>
      </c>
      <c r="U32" s="26">
        <v>52.675017737817498</v>
      </c>
      <c r="V32" s="26">
        <v>354.27719285927537</v>
      </c>
      <c r="W32" s="26">
        <v>3.7692288513170342</v>
      </c>
      <c r="X32" s="26">
        <v>4.8563990382552751</v>
      </c>
      <c r="Y32" s="26">
        <v>1.5</v>
      </c>
      <c r="Z32" s="26">
        <v>3.4022027130020565</v>
      </c>
      <c r="AA32" s="26">
        <v>3.5517124380890936</v>
      </c>
      <c r="AB32" s="26">
        <v>5.1827365720600014</v>
      </c>
      <c r="AC32" s="26">
        <v>96.288075850099602</v>
      </c>
      <c r="AD32" s="26">
        <v>3.7111485859846134</v>
      </c>
      <c r="AE32" s="26">
        <v>3.4275790515701248</v>
      </c>
      <c r="AF32" s="26">
        <v>6.6228647713014004</v>
      </c>
      <c r="AG32" s="26">
        <v>0.12</v>
      </c>
      <c r="AH32" s="26">
        <v>11.5</v>
      </c>
    </row>
    <row r="33" spans="1:34" x14ac:dyDescent="0.25">
      <c r="A33" s="11" t="s">
        <v>702</v>
      </c>
      <c r="B33" s="11" t="s">
        <v>154</v>
      </c>
      <c r="C33" s="11">
        <v>2018</v>
      </c>
      <c r="D33" s="9" t="s">
        <v>32</v>
      </c>
      <c r="E33" s="11" t="s">
        <v>33</v>
      </c>
      <c r="F33" s="13">
        <v>2.8479904934562312</v>
      </c>
      <c r="G33" s="13">
        <v>-27.51150568707104</v>
      </c>
      <c r="H33" s="13">
        <v>5.5737289129592833</v>
      </c>
      <c r="I33" s="13">
        <v>3.0994997454071869</v>
      </c>
      <c r="J33" s="26">
        <v>31.382073031247359</v>
      </c>
      <c r="K33" s="26">
        <v>1.1135481515147898</v>
      </c>
      <c r="L33" s="26">
        <v>20.91487514940604</v>
      </c>
      <c r="M33" s="26">
        <v>1.8894129223491556</v>
      </c>
      <c r="N33" s="26">
        <v>0.64519405623882953</v>
      </c>
      <c r="O33" s="26">
        <v>9.183282545478761</v>
      </c>
      <c r="P33" s="26">
        <v>1.5356011548429573</v>
      </c>
      <c r="Q33" s="26">
        <v>9.4695730417422386</v>
      </c>
      <c r="R33" s="26">
        <v>4</v>
      </c>
      <c r="S33" s="26">
        <v>9.7915802671466814</v>
      </c>
      <c r="T33" s="26">
        <v>12.83997710870756</v>
      </c>
      <c r="U33" s="26">
        <v>65.46120338740954</v>
      </c>
      <c r="V33" s="26">
        <v>39.906010111070579</v>
      </c>
      <c r="W33" s="26">
        <v>3.4032865526286833</v>
      </c>
      <c r="X33" s="26">
        <v>5.7345337626316688</v>
      </c>
      <c r="Y33" s="26">
        <v>4.7438339629581003</v>
      </c>
      <c r="Z33" s="26">
        <v>13.184709020841835</v>
      </c>
      <c r="AA33" s="26">
        <v>3.1637197370497741</v>
      </c>
      <c r="AB33" s="26">
        <v>5.3161660846969667</v>
      </c>
      <c r="AC33" s="26">
        <v>263.25545957748585</v>
      </c>
      <c r="AD33" s="26">
        <v>3.2917950960841376</v>
      </c>
      <c r="AE33" s="26">
        <v>14.481937582488142</v>
      </c>
      <c r="AF33" s="26">
        <v>2.7654098838117349</v>
      </c>
      <c r="AG33" s="26">
        <v>24.3</v>
      </c>
      <c r="AH33" s="26">
        <v>8.15</v>
      </c>
    </row>
    <row r="34" spans="1:34" x14ac:dyDescent="0.25">
      <c r="A34" s="11" t="s">
        <v>702</v>
      </c>
      <c r="B34" s="11" t="s">
        <v>155</v>
      </c>
      <c r="C34" s="11">
        <v>2018</v>
      </c>
      <c r="D34" s="9" t="s">
        <v>32</v>
      </c>
      <c r="E34" s="11" t="s">
        <v>33</v>
      </c>
      <c r="F34" s="13">
        <v>2.7968186228563749</v>
      </c>
      <c r="G34" s="13">
        <v>-27.476146196620508</v>
      </c>
      <c r="H34" s="13">
        <v>3.1404505770503803</v>
      </c>
      <c r="I34" s="13">
        <v>4.8113593344564523</v>
      </c>
      <c r="J34" s="26">
        <v>10.095127556807675</v>
      </c>
      <c r="K34" s="26">
        <v>1.4363116662357447</v>
      </c>
      <c r="L34" s="26">
        <v>23.387218399566638</v>
      </c>
      <c r="M34" s="26">
        <v>1.7570344450776132</v>
      </c>
      <c r="N34" s="26">
        <v>0.63440947743574261</v>
      </c>
      <c r="O34" s="26">
        <v>10.730849199349842</v>
      </c>
      <c r="P34" s="26">
        <v>1.5070955040720622</v>
      </c>
      <c r="Q34" s="26">
        <v>9.5521201426340312</v>
      </c>
      <c r="R34" s="26">
        <v>0.27041049802255523</v>
      </c>
      <c r="S34" s="26">
        <v>30.072397336782959</v>
      </c>
      <c r="T34" s="26">
        <v>16.046458119645436</v>
      </c>
      <c r="U34" s="26">
        <v>87.796665010570109</v>
      </c>
      <c r="V34" s="26">
        <v>553.2004250671647</v>
      </c>
      <c r="W34" s="26">
        <v>3.4817616397371003</v>
      </c>
      <c r="X34" s="26">
        <v>6.5735675667533675</v>
      </c>
      <c r="Y34" s="26">
        <v>3.5518480397938204</v>
      </c>
      <c r="Z34" s="26">
        <v>1.6190522921184829</v>
      </c>
      <c r="AA34" s="26">
        <v>4.3311647289926549</v>
      </c>
      <c r="AB34" s="26">
        <v>5.6149256933218386</v>
      </c>
      <c r="AC34" s="26">
        <v>82.627283823493997</v>
      </c>
      <c r="AD34" s="26">
        <v>33.115450050363933</v>
      </c>
      <c r="AE34" s="26">
        <v>9.4445232193686657</v>
      </c>
      <c r="AF34" s="26">
        <v>8.0177526382796227</v>
      </c>
      <c r="AG34" s="26">
        <v>0.83</v>
      </c>
      <c r="AH34" s="26">
        <v>3.59</v>
      </c>
    </row>
    <row r="35" spans="1:34" x14ac:dyDescent="0.25">
      <c r="A35" s="11" t="s">
        <v>702</v>
      </c>
      <c r="B35" s="11" t="s">
        <v>156</v>
      </c>
      <c r="C35" s="11">
        <v>2018</v>
      </c>
      <c r="D35" s="9" t="s">
        <v>32</v>
      </c>
      <c r="E35" s="11" t="s">
        <v>33</v>
      </c>
      <c r="F35" s="13">
        <v>1.8176667923967722</v>
      </c>
      <c r="G35" s="13">
        <v>-25.705404292012432</v>
      </c>
      <c r="H35" s="13">
        <v>4.9891728733951854</v>
      </c>
      <c r="I35" s="13">
        <v>2.2790927542628348</v>
      </c>
      <c r="J35" s="26">
        <v>21.988622397157403</v>
      </c>
      <c r="K35" s="26">
        <v>1.2840430830905747</v>
      </c>
      <c r="L35" s="26">
        <v>18.694519774369638</v>
      </c>
      <c r="M35" s="26">
        <v>1.566623074971367</v>
      </c>
      <c r="N35" s="26">
        <v>0.703875073936305</v>
      </c>
      <c r="O35" s="26">
        <v>10.901825255218935</v>
      </c>
      <c r="P35" s="26">
        <v>1.7020469310040767</v>
      </c>
      <c r="Q35" s="26">
        <v>6.6526846034771401</v>
      </c>
      <c r="R35" s="26">
        <v>4</v>
      </c>
      <c r="S35" s="26">
        <v>13.15974411309959</v>
      </c>
      <c r="T35" s="26">
        <v>18.086377046930291</v>
      </c>
      <c r="U35" s="26">
        <v>58.06826153204765</v>
      </c>
      <c r="V35" s="26">
        <v>137.15968013603612</v>
      </c>
      <c r="W35" s="26">
        <v>2.7961088540865049</v>
      </c>
      <c r="X35" s="26">
        <v>9.3667344675701187</v>
      </c>
      <c r="Y35" s="26">
        <v>9.6160693265558894</v>
      </c>
      <c r="Z35" s="26">
        <v>2.2367559653314117</v>
      </c>
      <c r="AA35" s="26">
        <v>7.0271045416970237</v>
      </c>
      <c r="AB35" s="26">
        <v>6.6148734741455488</v>
      </c>
      <c r="AC35" s="26">
        <v>171.04823681102258</v>
      </c>
      <c r="AD35" s="26">
        <v>24.328823298505018</v>
      </c>
      <c r="AE35" s="26">
        <v>50.461436272446626</v>
      </c>
      <c r="AF35" s="26">
        <v>8.9869662586843422</v>
      </c>
      <c r="AG35" s="26">
        <v>0.71</v>
      </c>
      <c r="AH35" s="26">
        <v>5.5</v>
      </c>
    </row>
    <row r="36" spans="1:34" x14ac:dyDescent="0.25">
      <c r="A36" s="11" t="s">
        <v>702</v>
      </c>
      <c r="B36" s="11" t="s">
        <v>158</v>
      </c>
      <c r="C36" s="11">
        <v>2018</v>
      </c>
      <c r="D36" s="9" t="s">
        <v>32</v>
      </c>
      <c r="E36" s="11" t="s">
        <v>33</v>
      </c>
      <c r="F36" s="13">
        <v>1.9399716457051481</v>
      </c>
      <c r="G36" s="13">
        <v>-26.098150357341542</v>
      </c>
      <c r="H36" s="13">
        <v>3.5169884998044076</v>
      </c>
      <c r="I36" s="13">
        <v>4.0249530280087003</v>
      </c>
      <c r="J36" s="26">
        <v>13.787180187650737</v>
      </c>
      <c r="K36" s="26">
        <v>1.6362889775627121</v>
      </c>
      <c r="L36" s="26">
        <v>62.643544428776472</v>
      </c>
      <c r="M36" s="26">
        <v>1.6355465376514833</v>
      </c>
      <c r="N36" s="26">
        <v>0.5565231714477189</v>
      </c>
      <c r="O36" s="26">
        <v>17.712807201414495</v>
      </c>
      <c r="P36" s="26">
        <v>1.0732581264060332</v>
      </c>
      <c r="Q36" s="26">
        <v>108.09465940556734</v>
      </c>
      <c r="R36" s="26">
        <v>50.404223631059288</v>
      </c>
      <c r="S36" s="26">
        <v>21.918761022709713</v>
      </c>
      <c r="T36" s="26">
        <v>63.575908437169005</v>
      </c>
      <c r="U36" s="26">
        <v>95.71039285581297</v>
      </c>
      <c r="V36" s="26">
        <v>170.38740456087794</v>
      </c>
      <c r="W36" s="26">
        <v>2.9931628487781827</v>
      </c>
      <c r="X36" s="26">
        <v>6.780258046134473</v>
      </c>
      <c r="Y36" s="26">
        <v>16.147086469272161</v>
      </c>
      <c r="Z36" s="26">
        <v>0.589308492677727</v>
      </c>
      <c r="AA36" s="26">
        <v>2.5656956930218215</v>
      </c>
      <c r="AB36" s="26">
        <v>5.6821448910562875</v>
      </c>
      <c r="AC36" s="26">
        <v>85.406913570434682</v>
      </c>
      <c r="AD36" s="26">
        <v>71.905568422579393</v>
      </c>
      <c r="AE36" s="26">
        <v>6.2632849920065761</v>
      </c>
      <c r="AF36" s="26">
        <v>10.29699024333174</v>
      </c>
      <c r="AG36" s="26">
        <v>6.24</v>
      </c>
      <c r="AH36" s="26">
        <v>34.5</v>
      </c>
    </row>
    <row r="37" spans="1:34" x14ac:dyDescent="0.25">
      <c r="A37" s="11" t="s">
        <v>702</v>
      </c>
      <c r="B37" s="11" t="s">
        <v>160</v>
      </c>
      <c r="C37" s="11">
        <v>2018</v>
      </c>
      <c r="D37" s="9" t="s">
        <v>32</v>
      </c>
      <c r="E37" s="11" t="s">
        <v>33</v>
      </c>
      <c r="F37" s="13">
        <v>-2.6994479545418009</v>
      </c>
      <c r="G37" s="13">
        <v>-24.546534254089703</v>
      </c>
      <c r="H37" s="13">
        <v>0.93951084809000074</v>
      </c>
      <c r="I37" s="13">
        <v>5.4721359695696146</v>
      </c>
      <c r="J37" s="26">
        <v>43.108380513361951</v>
      </c>
      <c r="K37" s="26">
        <v>1.7960461218372101</v>
      </c>
      <c r="L37" s="26">
        <v>70.829924195275908</v>
      </c>
      <c r="M37" s="26">
        <v>2.0418119779802453</v>
      </c>
      <c r="N37" s="26">
        <v>0.82620868067475339</v>
      </c>
      <c r="O37" s="26">
        <v>16.487998655373602</v>
      </c>
      <c r="P37" s="26">
        <v>1.5662375937223132</v>
      </c>
      <c r="Q37" s="26">
        <v>26.984961676506412</v>
      </c>
      <c r="R37" s="26">
        <v>30.363973781120123</v>
      </c>
      <c r="S37" s="26">
        <v>37.879653887242789</v>
      </c>
      <c r="T37" s="26">
        <v>19.762898347376201</v>
      </c>
      <c r="U37" s="26">
        <v>64.869604433821905</v>
      </c>
      <c r="V37" s="26">
        <v>1038.0128962114957</v>
      </c>
      <c r="W37" s="26">
        <v>5.2006277445793456</v>
      </c>
      <c r="X37" s="26">
        <v>23.888146321087461</v>
      </c>
      <c r="Y37" s="26">
        <v>8.0838539267404883</v>
      </c>
      <c r="Z37" s="26">
        <v>5.9071042702729386</v>
      </c>
      <c r="AA37" s="26">
        <v>7.0457323774734553</v>
      </c>
      <c r="AB37" s="26">
        <v>6.7555220996410608</v>
      </c>
      <c r="AC37" s="26">
        <v>137.5568523226778</v>
      </c>
      <c r="AD37" s="26">
        <v>204.93536514376859</v>
      </c>
      <c r="AE37" s="26">
        <v>5.7436514168324262</v>
      </c>
      <c r="AF37" s="26">
        <v>16.900132411891427</v>
      </c>
      <c r="AG37" s="26">
        <v>0.72</v>
      </c>
      <c r="AH37" s="26">
        <v>33.1</v>
      </c>
    </row>
    <row r="38" spans="1:34" x14ac:dyDescent="0.25">
      <c r="A38" s="11" t="s">
        <v>702</v>
      </c>
      <c r="B38" s="11" t="s">
        <v>163</v>
      </c>
      <c r="C38" s="11">
        <v>2018</v>
      </c>
      <c r="D38" s="9" t="s">
        <v>32</v>
      </c>
      <c r="E38" s="11" t="s">
        <v>33</v>
      </c>
      <c r="F38" s="13">
        <v>-2.1983723608941634</v>
      </c>
      <c r="G38" s="13">
        <v>-26.122897174900906</v>
      </c>
      <c r="H38" s="13">
        <v>3.7171689186190333</v>
      </c>
      <c r="I38" s="13">
        <v>6.2584361754078399</v>
      </c>
      <c r="J38" s="26">
        <v>8.1613601966381513</v>
      </c>
      <c r="K38" s="26">
        <v>1.4805154275903325</v>
      </c>
      <c r="L38" s="26">
        <v>47.217064454137855</v>
      </c>
      <c r="M38" s="26">
        <v>1.5269655705719376</v>
      </c>
      <c r="N38" s="26">
        <v>0.58723421920467112</v>
      </c>
      <c r="O38" s="26">
        <v>13.690270904076572</v>
      </c>
      <c r="P38" s="26">
        <v>1.7429708744055687</v>
      </c>
      <c r="Q38" s="26">
        <v>10.4964785032814</v>
      </c>
      <c r="R38" s="26">
        <v>43.318758702930147</v>
      </c>
      <c r="S38" s="26">
        <v>56.47843822630373</v>
      </c>
      <c r="T38" s="26">
        <v>18.041641615791274</v>
      </c>
      <c r="U38" s="26">
        <v>45.390496937285562</v>
      </c>
      <c r="V38" s="26">
        <v>338.47381269706619</v>
      </c>
      <c r="W38" s="26">
        <v>3.3615858423375071</v>
      </c>
      <c r="X38" s="26">
        <v>7.73000449075814</v>
      </c>
      <c r="Y38" s="26">
        <v>8.2456369903298619</v>
      </c>
      <c r="Z38" s="26">
        <v>6.6839005536590985</v>
      </c>
      <c r="AA38" s="26">
        <v>6.5825167778243951</v>
      </c>
      <c r="AB38" s="26">
        <v>4.7683836197420408</v>
      </c>
      <c r="AC38" s="26">
        <v>42.151272659625477</v>
      </c>
      <c r="AD38" s="26">
        <v>119.25480163099337</v>
      </c>
      <c r="AE38" s="26">
        <v>3.4742068428043376</v>
      </c>
      <c r="AF38" s="26">
        <v>10.364638535140362</v>
      </c>
      <c r="AG38" s="26">
        <v>0.65</v>
      </c>
      <c r="AH38" s="26">
        <v>1.74</v>
      </c>
    </row>
    <row r="39" spans="1:34" x14ac:dyDescent="0.25">
      <c r="A39" s="11" t="s">
        <v>702</v>
      </c>
      <c r="B39" s="11" t="s">
        <v>164</v>
      </c>
      <c r="C39" s="11">
        <v>2018</v>
      </c>
      <c r="D39" s="9" t="s">
        <v>32</v>
      </c>
      <c r="E39" s="11" t="s">
        <v>33</v>
      </c>
      <c r="F39" s="13">
        <v>-1.3661229941173267</v>
      </c>
      <c r="G39" s="13">
        <v>-25.612974846301849</v>
      </c>
      <c r="H39" s="13">
        <v>1.3095584326426757</v>
      </c>
      <c r="I39" s="13">
        <v>2.1002294832329125</v>
      </c>
      <c r="J39" s="26">
        <v>5.7837215700172484</v>
      </c>
      <c r="K39" s="26">
        <v>1.3262027226818665</v>
      </c>
      <c r="L39" s="26">
        <v>36.456340388897374</v>
      </c>
      <c r="M39" s="26">
        <v>1.8468817823687544</v>
      </c>
      <c r="N39" s="26">
        <v>0.75418918254991918</v>
      </c>
      <c r="O39" s="26">
        <v>10.990647815871656</v>
      </c>
      <c r="P39" s="26">
        <v>1.6965278395847045</v>
      </c>
      <c r="Q39" s="26">
        <v>7.863679294324518</v>
      </c>
      <c r="R39" s="26">
        <v>4</v>
      </c>
      <c r="S39" s="26">
        <v>18.878357015322937</v>
      </c>
      <c r="T39" s="26">
        <v>11.62649736075333</v>
      </c>
      <c r="U39" s="26">
        <v>60.939036158161528</v>
      </c>
      <c r="V39" s="26">
        <v>79.18874000237119</v>
      </c>
      <c r="W39" s="26">
        <v>3.8473815257231427</v>
      </c>
      <c r="X39" s="26">
        <v>10.538460890359248</v>
      </c>
      <c r="Y39" s="26">
        <v>5.1409369954695254</v>
      </c>
      <c r="Z39" s="26">
        <v>0.57284652482178677</v>
      </c>
      <c r="AA39" s="26">
        <v>3.6061321161150968</v>
      </c>
      <c r="AB39" s="26">
        <v>3.4704035865552321</v>
      </c>
      <c r="AC39" s="26">
        <v>206.34614881842052</v>
      </c>
      <c r="AD39" s="26">
        <v>5.0103037624329918</v>
      </c>
      <c r="AE39" s="26">
        <v>9.3384065421478102</v>
      </c>
      <c r="AF39" s="26">
        <v>3.7973378224614356</v>
      </c>
      <c r="AG39" s="26">
        <v>0.1</v>
      </c>
      <c r="AH39" s="26">
        <v>5.71</v>
      </c>
    </row>
    <row r="40" spans="1:34" x14ac:dyDescent="0.25">
      <c r="A40" s="11" t="s">
        <v>702</v>
      </c>
      <c r="B40" s="11" t="s">
        <v>165</v>
      </c>
      <c r="C40" s="11">
        <v>2018</v>
      </c>
      <c r="D40" s="9" t="s">
        <v>32</v>
      </c>
      <c r="E40" s="11" t="s">
        <v>33</v>
      </c>
      <c r="F40" s="13">
        <v>0.47383197129878568</v>
      </c>
      <c r="G40" s="13">
        <v>-26.02123069174354</v>
      </c>
      <c r="H40" s="13">
        <v>6.6480374883374305</v>
      </c>
      <c r="I40" s="13">
        <v>3.8939248603489802</v>
      </c>
      <c r="J40" s="26">
        <v>4.7875178299723142</v>
      </c>
      <c r="K40" s="26">
        <v>1.2885182748487825</v>
      </c>
      <c r="L40" s="26">
        <v>38.807937007051216</v>
      </c>
      <c r="M40" s="26">
        <v>1.8632777757856815</v>
      </c>
      <c r="N40" s="26">
        <v>0.52088969882821712</v>
      </c>
      <c r="O40" s="26">
        <v>14.165319023312488</v>
      </c>
      <c r="P40" s="26">
        <v>1.3140094398750377</v>
      </c>
      <c r="Q40" s="26">
        <v>8.278437168478888</v>
      </c>
      <c r="R40" s="26">
        <v>4</v>
      </c>
      <c r="S40" s="26">
        <v>22.682039540845338</v>
      </c>
      <c r="T40" s="26">
        <v>15.494310772004312</v>
      </c>
      <c r="U40" s="26">
        <v>37.023471689715812</v>
      </c>
      <c r="V40" s="26">
        <v>326.94343057135791</v>
      </c>
      <c r="W40" s="26">
        <v>3.2764124159020707</v>
      </c>
      <c r="X40" s="26">
        <v>5.7879604033414447</v>
      </c>
      <c r="Y40" s="26">
        <v>6.433705359822409</v>
      </c>
      <c r="Z40" s="26">
        <v>2.1213182718632884</v>
      </c>
      <c r="AA40" s="26">
        <v>1.8960137596815783</v>
      </c>
      <c r="AB40" s="26">
        <v>4.63197144963077</v>
      </c>
      <c r="AC40" s="26">
        <v>134.42805660196652</v>
      </c>
      <c r="AD40" s="26">
        <v>22.767122995915031</v>
      </c>
      <c r="AE40" s="26">
        <v>2.7772748648549617</v>
      </c>
      <c r="AF40" s="26">
        <v>9.0507407769815345</v>
      </c>
      <c r="AG40" s="26">
        <v>0.11</v>
      </c>
      <c r="AH40" s="26">
        <v>2.91</v>
      </c>
    </row>
    <row r="41" spans="1:34" x14ac:dyDescent="0.25">
      <c r="A41" s="11" t="s">
        <v>702</v>
      </c>
      <c r="B41" s="11" t="s">
        <v>166</v>
      </c>
      <c r="C41" s="11">
        <v>2018</v>
      </c>
      <c r="D41" s="9" t="s">
        <v>32</v>
      </c>
      <c r="E41" s="11" t="s">
        <v>33</v>
      </c>
      <c r="F41" s="13">
        <v>-1.0664562105226529</v>
      </c>
      <c r="G41" s="13">
        <v>-26.546719144746096</v>
      </c>
      <c r="H41" s="13">
        <v>1.9471484515448103</v>
      </c>
      <c r="I41" s="13">
        <v>4.52030531044021</v>
      </c>
      <c r="J41" s="26">
        <v>15.088837942536161</v>
      </c>
      <c r="K41" s="26">
        <v>1.821632548034509</v>
      </c>
      <c r="L41" s="26">
        <v>48.703039204792731</v>
      </c>
      <c r="M41" s="26">
        <v>2.108265265125461</v>
      </c>
      <c r="N41" s="26">
        <v>0.7683105669851501</v>
      </c>
      <c r="O41" s="26">
        <v>18.258093587648421</v>
      </c>
      <c r="P41" s="26">
        <v>2.0167846173551305</v>
      </c>
      <c r="Q41" s="26">
        <v>11.379578834929355</v>
      </c>
      <c r="R41" s="26">
        <v>4</v>
      </c>
      <c r="S41" s="26">
        <v>21.632384171107542</v>
      </c>
      <c r="T41" s="26">
        <v>20.915308431258772</v>
      </c>
      <c r="U41" s="26">
        <v>15.16944475973331</v>
      </c>
      <c r="V41" s="26">
        <v>141.63187275708029</v>
      </c>
      <c r="W41" s="26">
        <v>2.9109614820624947</v>
      </c>
      <c r="X41" s="26">
        <v>9.7584444002419204</v>
      </c>
      <c r="Y41" s="26">
        <v>4.4734960047957291</v>
      </c>
      <c r="Z41" s="26">
        <v>16.054462354319906</v>
      </c>
      <c r="AA41" s="26">
        <v>4.7626436831466181</v>
      </c>
      <c r="AB41" s="26">
        <v>4.5161352553310747</v>
      </c>
      <c r="AC41" s="26">
        <v>463.72741799230744</v>
      </c>
      <c r="AD41" s="26">
        <v>7.8370768511117701</v>
      </c>
      <c r="AE41" s="26">
        <v>2.9424365815448841</v>
      </c>
      <c r="AF41" s="26">
        <v>22.137541714413771</v>
      </c>
      <c r="AG41" s="26">
        <v>0.09</v>
      </c>
      <c r="AH41" s="26">
        <v>5.67</v>
      </c>
    </row>
    <row r="42" spans="1:34" x14ac:dyDescent="0.25">
      <c r="A42" s="11" t="s">
        <v>702</v>
      </c>
      <c r="B42" s="11" t="s">
        <v>167</v>
      </c>
      <c r="C42" s="11">
        <v>2018</v>
      </c>
      <c r="D42" s="9" t="s">
        <v>32</v>
      </c>
      <c r="E42" s="11" t="s">
        <v>33</v>
      </c>
      <c r="F42" s="13">
        <v>-2.9814687149814389</v>
      </c>
      <c r="G42" s="13">
        <v>-27.491246324693858</v>
      </c>
      <c r="H42" s="13">
        <v>1.1083563769051166</v>
      </c>
      <c r="I42" s="13">
        <v>2.5085440871917219</v>
      </c>
      <c r="J42" s="26">
        <v>22.234018712094294</v>
      </c>
      <c r="K42" s="26">
        <v>1.7623321718922524</v>
      </c>
      <c r="L42" s="26">
        <v>44.781941416294465</v>
      </c>
      <c r="M42" s="26">
        <v>2.3621944287415699</v>
      </c>
      <c r="N42" s="26">
        <v>0.86206871813641217</v>
      </c>
      <c r="O42" s="26">
        <v>23.765704305902322</v>
      </c>
      <c r="P42" s="26">
        <v>1.0743939451928586</v>
      </c>
      <c r="Q42" s="26">
        <v>14.941613268103714</v>
      </c>
      <c r="R42" s="26">
        <v>4</v>
      </c>
      <c r="S42" s="26">
        <v>15.975759516881585</v>
      </c>
      <c r="T42" s="26">
        <v>20.69308304239582</v>
      </c>
      <c r="U42" s="26">
        <v>78.048582642181643</v>
      </c>
      <c r="V42" s="26">
        <v>64.786942009278434</v>
      </c>
      <c r="W42" s="26">
        <v>3.2423695890320774</v>
      </c>
      <c r="X42" s="26">
        <v>6.6293585043726919</v>
      </c>
      <c r="Y42" s="26">
        <v>39.245171690813379</v>
      </c>
      <c r="Z42" s="26">
        <v>18.295864235172502</v>
      </c>
      <c r="AA42" s="26">
        <v>2.3742347158503931</v>
      </c>
      <c r="AB42" s="26">
        <v>3.2110462772028074</v>
      </c>
      <c r="AC42" s="26">
        <v>551.40366592683404</v>
      </c>
      <c r="AD42" s="26">
        <v>7.4046989416165578</v>
      </c>
      <c r="AE42" s="26">
        <v>2.1413705385446433</v>
      </c>
      <c r="AF42" s="26">
        <v>6.130801934458348</v>
      </c>
      <c r="AG42" s="26">
        <v>0.86</v>
      </c>
      <c r="AH42" s="26">
        <v>10.5</v>
      </c>
    </row>
    <row r="43" spans="1:34" x14ac:dyDescent="0.25">
      <c r="A43" s="11" t="s">
        <v>702</v>
      </c>
      <c r="B43" s="11" t="s">
        <v>168</v>
      </c>
      <c r="C43" s="11">
        <v>2018</v>
      </c>
      <c r="D43" s="9" t="s">
        <v>32</v>
      </c>
      <c r="E43" s="11" t="s">
        <v>33</v>
      </c>
      <c r="F43" s="13">
        <v>5.1694846449497657E-2</v>
      </c>
      <c r="G43" s="13">
        <v>-26.068821747786814</v>
      </c>
      <c r="H43" s="13">
        <v>3.5711281463602211</v>
      </c>
      <c r="I43" s="13">
        <v>3.3413401816112462</v>
      </c>
      <c r="J43" s="26">
        <v>2.2358004328421224</v>
      </c>
      <c r="K43" s="26">
        <v>1.597759196759118</v>
      </c>
      <c r="L43" s="26">
        <v>64.489262442602666</v>
      </c>
      <c r="M43" s="26">
        <v>1.9786045361054634</v>
      </c>
      <c r="N43" s="26">
        <v>0.6571055591469388</v>
      </c>
      <c r="O43" s="26">
        <v>14.272832446273181</v>
      </c>
      <c r="P43" s="26">
        <v>1.8501505868636092</v>
      </c>
      <c r="Q43" s="26">
        <v>17.057406745527892</v>
      </c>
      <c r="R43" s="26">
        <v>4</v>
      </c>
      <c r="S43" s="26">
        <v>27.751381906044013</v>
      </c>
      <c r="T43" s="26">
        <v>17.796834769319148</v>
      </c>
      <c r="U43" s="26">
        <v>58.351973266579158</v>
      </c>
      <c r="V43" s="26">
        <v>61.598543244890458</v>
      </c>
      <c r="W43" s="26">
        <v>3.0335071839527652</v>
      </c>
      <c r="X43" s="26">
        <v>7.6810861963243235</v>
      </c>
      <c r="Y43" s="26">
        <v>12.77225020591038</v>
      </c>
      <c r="Z43" s="26">
        <v>8.2136147009472893</v>
      </c>
      <c r="AA43" s="26">
        <v>10.599744461490509</v>
      </c>
      <c r="AB43" s="26">
        <v>4.0919738854849035</v>
      </c>
      <c r="AC43" s="26">
        <v>158.80522472798069</v>
      </c>
      <c r="AD43" s="26">
        <v>17.332216025108856</v>
      </c>
      <c r="AE43" s="26">
        <v>7.6610820953062646</v>
      </c>
      <c r="AF43" s="26">
        <v>5.6664677537312134</v>
      </c>
      <c r="AG43" s="26">
        <v>0.25</v>
      </c>
      <c r="AH43" s="26">
        <v>18.5</v>
      </c>
    </row>
    <row r="44" spans="1:34" x14ac:dyDescent="0.25">
      <c r="A44" s="11" t="s">
        <v>702</v>
      </c>
      <c r="B44" s="11" t="s">
        <v>171</v>
      </c>
      <c r="C44" s="11">
        <v>2018</v>
      </c>
      <c r="D44" s="9" t="s">
        <v>32</v>
      </c>
      <c r="E44" s="11" t="s">
        <v>33</v>
      </c>
      <c r="F44" s="13">
        <v>0.48379703197909735</v>
      </c>
      <c r="G44" s="13">
        <v>-26.436621338212046</v>
      </c>
      <c r="H44" s="13">
        <v>1.5599143449959503</v>
      </c>
      <c r="I44" s="13">
        <v>4.7864753142461138</v>
      </c>
      <c r="J44" s="26">
        <v>13.352240626236624</v>
      </c>
      <c r="K44" s="26">
        <v>1.4491219814638323</v>
      </c>
      <c r="L44" s="26">
        <v>45.784493688562691</v>
      </c>
      <c r="M44" s="26">
        <v>1.7937175419738456</v>
      </c>
      <c r="N44" s="26">
        <v>0.71134055273078145</v>
      </c>
      <c r="O44" s="26">
        <v>12.48620323667549</v>
      </c>
      <c r="P44" s="26">
        <v>1.2080059459085257</v>
      </c>
      <c r="Q44" s="26">
        <v>19.911192184622045</v>
      </c>
      <c r="R44" s="26">
        <v>2.8713205055469189</v>
      </c>
      <c r="S44" s="26">
        <v>19.858413824017269</v>
      </c>
      <c r="T44" s="26">
        <v>21.640764525759433</v>
      </c>
      <c r="U44" s="26">
        <v>29.962160932931681</v>
      </c>
      <c r="V44" s="26">
        <v>61.05031020553205</v>
      </c>
      <c r="W44" s="26">
        <v>3.1272500518874478</v>
      </c>
      <c r="X44" s="26">
        <v>7.9795773294371868</v>
      </c>
      <c r="Y44" s="26">
        <v>6.0221533308816486</v>
      </c>
      <c r="Z44" s="26">
        <v>1.7891110759141213</v>
      </c>
      <c r="AA44" s="26">
        <v>7.0867220342654518</v>
      </c>
      <c r="AB44" s="26">
        <v>2.1233721978560487</v>
      </c>
      <c r="AC44" s="26">
        <v>376.10993585708923</v>
      </c>
      <c r="AD44" s="26">
        <v>12.276454488372824</v>
      </c>
      <c r="AE44" s="26">
        <v>4.7325572043341406</v>
      </c>
      <c r="AF44" s="26">
        <v>3.0870820673366364</v>
      </c>
      <c r="AG44" s="26">
        <v>0.16</v>
      </c>
      <c r="AH44" s="26">
        <v>7.36</v>
      </c>
    </row>
    <row r="45" spans="1:34" x14ac:dyDescent="0.25">
      <c r="A45" s="11" t="s">
        <v>702</v>
      </c>
      <c r="B45" s="11" t="s">
        <v>174</v>
      </c>
      <c r="C45" s="11">
        <v>2018</v>
      </c>
      <c r="D45" s="9" t="s">
        <v>32</v>
      </c>
      <c r="E45" s="11" t="s">
        <v>33</v>
      </c>
      <c r="F45" s="13">
        <v>0.99678621640817922</v>
      </c>
      <c r="G45" s="13">
        <v>-25.668297187014527</v>
      </c>
      <c r="H45" s="13">
        <v>3.9163718288506293</v>
      </c>
      <c r="I45" s="13">
        <v>4.991763453487633</v>
      </c>
      <c r="J45" s="26">
        <v>6.5583547379284779</v>
      </c>
      <c r="K45" s="26">
        <v>1.0678148258819748</v>
      </c>
      <c r="L45" s="26">
        <v>79.106020324271896</v>
      </c>
      <c r="M45" s="26">
        <v>1.6164410220269472</v>
      </c>
      <c r="N45" s="26">
        <v>0.54659129202847123</v>
      </c>
      <c r="O45" s="26">
        <v>10.643947566304403</v>
      </c>
      <c r="P45" s="26">
        <v>1.8444106344485656</v>
      </c>
      <c r="Q45" s="26">
        <v>28.387437440360472</v>
      </c>
      <c r="R45" s="26">
        <v>11.48337141160207</v>
      </c>
      <c r="S45" s="26">
        <v>14.681790438336781</v>
      </c>
      <c r="T45" s="26">
        <v>15.784741122350271</v>
      </c>
      <c r="U45" s="26">
        <v>121.63654657975995</v>
      </c>
      <c r="V45" s="26">
        <v>3.5879782312419852</v>
      </c>
      <c r="W45" s="26">
        <v>2.6494214315110924</v>
      </c>
      <c r="X45" s="26">
        <v>5.3836876538388179</v>
      </c>
      <c r="Y45" s="26">
        <v>14.897848145111105</v>
      </c>
      <c r="Z45" s="26">
        <v>23.299843872603898</v>
      </c>
      <c r="AA45" s="26">
        <v>3.7773318317179272</v>
      </c>
      <c r="AB45" s="26">
        <v>7.9277184941489596</v>
      </c>
      <c r="AC45" s="26">
        <v>546.16946716239727</v>
      </c>
      <c r="AD45" s="26">
        <v>6.8356930069908568</v>
      </c>
      <c r="AE45" s="26">
        <v>10.886830594317372</v>
      </c>
      <c r="AF45" s="26">
        <v>2.7610600312513829</v>
      </c>
      <c r="AG45" s="26">
        <v>0.34</v>
      </c>
      <c r="AH45" s="26">
        <v>25.6</v>
      </c>
    </row>
    <row r="46" spans="1:34" x14ac:dyDescent="0.25">
      <c r="A46" s="11" t="s">
        <v>702</v>
      </c>
      <c r="B46" s="11" t="s">
        <v>176</v>
      </c>
      <c r="C46" s="11">
        <v>2018</v>
      </c>
      <c r="D46" s="9" t="s">
        <v>32</v>
      </c>
      <c r="E46" s="11" t="s">
        <v>33</v>
      </c>
      <c r="F46" s="13">
        <v>-0.53259605546794864</v>
      </c>
      <c r="G46" s="13">
        <v>-25.007883778459735</v>
      </c>
      <c r="H46" s="13">
        <v>4.9322608897822358</v>
      </c>
      <c r="I46" s="13">
        <v>5.487136357755066</v>
      </c>
      <c r="J46" s="26">
        <v>3.6368147874300116</v>
      </c>
      <c r="K46" s="26">
        <v>1.5985604077981252</v>
      </c>
      <c r="L46" s="26">
        <v>29.002106956027209</v>
      </c>
      <c r="M46" s="26">
        <v>1.5263216349568072</v>
      </c>
      <c r="N46" s="26">
        <v>0.56018258703907453</v>
      </c>
      <c r="O46" s="26">
        <v>13.947575397122597</v>
      </c>
      <c r="P46" s="26">
        <v>1.4033788811545442</v>
      </c>
      <c r="Q46" s="26">
        <v>8.694459293914651</v>
      </c>
      <c r="R46" s="26">
        <v>4</v>
      </c>
      <c r="S46" s="26">
        <v>16.696498054865721</v>
      </c>
      <c r="T46" s="26">
        <v>19.079820931521013</v>
      </c>
      <c r="U46" s="26">
        <v>42.974986452756497</v>
      </c>
      <c r="V46" s="26">
        <v>27.175375667878914</v>
      </c>
      <c r="W46" s="26">
        <v>3.1951551030594181</v>
      </c>
      <c r="X46" s="26">
        <v>6.6791809958109534</v>
      </c>
      <c r="Y46" s="26">
        <v>13.214855010235338</v>
      </c>
      <c r="Z46" s="26">
        <v>1.7867490291265995</v>
      </c>
      <c r="AA46" s="26">
        <v>3.2339634568148825</v>
      </c>
      <c r="AB46" s="26">
        <v>3.2603338825219317</v>
      </c>
      <c r="AC46" s="26">
        <v>253.29769146080935</v>
      </c>
      <c r="AD46" s="26">
        <v>7.0155052586665834</v>
      </c>
      <c r="AE46" s="26">
        <v>3.1357983098409692</v>
      </c>
      <c r="AF46" s="26">
        <v>5.379774632719621</v>
      </c>
      <c r="AG46" s="26">
        <v>0.09</v>
      </c>
      <c r="AH46" s="26">
        <v>7.5</v>
      </c>
    </row>
    <row r="47" spans="1:34" x14ac:dyDescent="0.25">
      <c r="A47" s="11" t="s">
        <v>702</v>
      </c>
      <c r="B47" s="11" t="s">
        <v>178</v>
      </c>
      <c r="C47" s="11">
        <v>2018</v>
      </c>
      <c r="D47" s="9" t="s">
        <v>32</v>
      </c>
      <c r="E47" s="11" t="s">
        <v>33</v>
      </c>
      <c r="F47" s="13">
        <v>-0.75687237394590268</v>
      </c>
      <c r="G47" s="13">
        <v>-27.149596088135013</v>
      </c>
      <c r="H47" s="13">
        <v>2.4844781353025547</v>
      </c>
      <c r="I47" s="13">
        <v>3.2046377457246411</v>
      </c>
      <c r="J47" s="26">
        <v>7.5620421112005385</v>
      </c>
      <c r="K47" s="26">
        <v>1.0993310173467654</v>
      </c>
      <c r="L47" s="26">
        <v>30.257854273675573</v>
      </c>
      <c r="M47" s="26">
        <v>1.6127486127618982</v>
      </c>
      <c r="N47" s="26">
        <v>0.51158058672461681</v>
      </c>
      <c r="O47" s="26">
        <v>10.06017543549353</v>
      </c>
      <c r="P47" s="26">
        <v>1.4262109476396285</v>
      </c>
      <c r="Q47" s="26">
        <v>8.8044493571052254</v>
      </c>
      <c r="R47" s="26">
        <v>4</v>
      </c>
      <c r="S47" s="26">
        <v>20.599744393040645</v>
      </c>
      <c r="T47" s="26">
        <v>17.566638727270224</v>
      </c>
      <c r="U47" s="26">
        <v>35.45894575266523</v>
      </c>
      <c r="V47" s="26">
        <v>1072.6794919225326</v>
      </c>
      <c r="W47" s="26">
        <v>3.8340803484089783</v>
      </c>
      <c r="X47" s="26">
        <v>7.360119495836221</v>
      </c>
      <c r="Y47" s="26">
        <v>4.029787477855777</v>
      </c>
      <c r="Z47" s="26">
        <v>7.7327531998409906</v>
      </c>
      <c r="AA47" s="26">
        <v>3.7732441588346703</v>
      </c>
      <c r="AB47" s="26">
        <v>5.0665168037197255</v>
      </c>
      <c r="AC47" s="26">
        <v>63.953945749068005</v>
      </c>
      <c r="AD47" s="26">
        <v>171.69960235585592</v>
      </c>
      <c r="AE47" s="26">
        <v>7.4856980218323654</v>
      </c>
      <c r="AF47" s="26">
        <v>12.192950551955329</v>
      </c>
      <c r="AG47" s="26">
        <v>0.4</v>
      </c>
      <c r="AH47" s="26">
        <v>2.0699999999999998</v>
      </c>
    </row>
    <row r="48" spans="1:34" x14ac:dyDescent="0.25">
      <c r="A48" s="11" t="s">
        <v>702</v>
      </c>
      <c r="B48" s="11" t="s">
        <v>179</v>
      </c>
      <c r="C48" s="11">
        <v>2018</v>
      </c>
      <c r="D48" s="9" t="s">
        <v>32</v>
      </c>
      <c r="E48" s="11" t="s">
        <v>33</v>
      </c>
      <c r="F48" s="13">
        <v>-2.6992006763289207</v>
      </c>
      <c r="G48" s="13">
        <v>-27.290459752508138</v>
      </c>
      <c r="H48" s="13">
        <v>5.247552440526472</v>
      </c>
      <c r="I48" s="13">
        <v>3.5514208847034787</v>
      </c>
      <c r="J48" s="26">
        <v>13.687925672531783</v>
      </c>
      <c r="K48" s="26">
        <v>1.4655675652750988</v>
      </c>
      <c r="L48" s="26">
        <v>22.902622890387967</v>
      </c>
      <c r="M48" s="26">
        <v>2.0100691344828387</v>
      </c>
      <c r="N48" s="26">
        <v>0.76074390497897704</v>
      </c>
      <c r="O48" s="26">
        <v>12.079102438880037</v>
      </c>
      <c r="P48" s="26">
        <v>1.4156144666345516</v>
      </c>
      <c r="Q48" s="26">
        <v>3.8399182028520267</v>
      </c>
      <c r="R48" s="26">
        <v>4</v>
      </c>
      <c r="S48" s="26">
        <v>16.578175807412727</v>
      </c>
      <c r="T48" s="26">
        <v>19.888441404072488</v>
      </c>
      <c r="U48" s="26">
        <v>37.674598188818045</v>
      </c>
      <c r="V48" s="26">
        <v>756.35922745892549</v>
      </c>
      <c r="W48" s="26">
        <v>4.1265558519890631</v>
      </c>
      <c r="X48" s="26">
        <v>6.8888325166921982</v>
      </c>
      <c r="Y48" s="26">
        <v>5.7571740883023059</v>
      </c>
      <c r="Z48" s="26">
        <v>15.469024744181052</v>
      </c>
      <c r="AA48" s="26">
        <v>4.0376025841381047</v>
      </c>
      <c r="AB48" s="26">
        <v>4.0385335868167012</v>
      </c>
      <c r="AC48" s="26">
        <v>271.63379201064043</v>
      </c>
      <c r="AD48" s="26">
        <v>13.649748467964855</v>
      </c>
      <c r="AE48" s="26">
        <v>15.934012686068067</v>
      </c>
      <c r="AF48" s="26">
        <v>5.2928936270843874</v>
      </c>
      <c r="AG48" s="26">
        <v>0.2</v>
      </c>
      <c r="AH48" s="26">
        <v>7.5</v>
      </c>
    </row>
    <row r="49" spans="1:34" x14ac:dyDescent="0.25">
      <c r="A49" s="11" t="s">
        <v>702</v>
      </c>
      <c r="B49" s="11" t="s">
        <v>181</v>
      </c>
      <c r="C49" s="11">
        <v>2018</v>
      </c>
      <c r="D49" s="9" t="s">
        <v>32</v>
      </c>
      <c r="E49" s="11" t="s">
        <v>33</v>
      </c>
      <c r="F49" s="13">
        <v>-0.16267586519773181</v>
      </c>
      <c r="G49" s="13">
        <v>-25.772068176180024</v>
      </c>
      <c r="H49" s="13">
        <v>4.1103039953782989</v>
      </c>
      <c r="I49" s="13">
        <v>2.7118783321207296</v>
      </c>
      <c r="J49" s="26">
        <v>7.5648386152199931</v>
      </c>
      <c r="K49" s="26">
        <v>1.5905160566721981</v>
      </c>
      <c r="L49" s="26">
        <v>47.879349699912204</v>
      </c>
      <c r="M49" s="26">
        <v>2.1331250979787177</v>
      </c>
      <c r="N49" s="26">
        <v>0.66875797007476356</v>
      </c>
      <c r="O49" s="26">
        <v>15.121252867074306</v>
      </c>
      <c r="P49" s="26">
        <v>1.825220079352333</v>
      </c>
      <c r="Q49" s="26">
        <v>13.99803822699231</v>
      </c>
      <c r="R49" s="26">
        <v>17.935034852851654</v>
      </c>
      <c r="S49" s="26">
        <v>25.873775538390444</v>
      </c>
      <c r="T49" s="26">
        <v>16.889248323546035</v>
      </c>
      <c r="U49" s="26">
        <v>63.224974605888995</v>
      </c>
      <c r="V49" s="26">
        <v>141.68361386683677</v>
      </c>
      <c r="W49" s="26">
        <v>2.7158985565819003</v>
      </c>
      <c r="X49" s="26">
        <v>5.8863609634575278</v>
      </c>
      <c r="Y49" s="26">
        <v>2.7938643270552075</v>
      </c>
      <c r="Z49" s="26">
        <v>1.4215084617220421</v>
      </c>
      <c r="AA49" s="26">
        <v>1.8635542210462166</v>
      </c>
      <c r="AB49" s="26">
        <v>3.3382741002941732</v>
      </c>
      <c r="AC49" s="26">
        <v>88.787440841499901</v>
      </c>
      <c r="AD49" s="26">
        <v>96.652882388923345</v>
      </c>
      <c r="AE49" s="26">
        <v>1.9822774261537193</v>
      </c>
      <c r="AF49" s="26">
        <v>8.3472387522837348</v>
      </c>
      <c r="AG49" s="26">
        <v>0.28000000000000003</v>
      </c>
      <c r="AH49" s="26">
        <v>20.2</v>
      </c>
    </row>
    <row r="50" spans="1:34" x14ac:dyDescent="0.25">
      <c r="A50" s="11" t="s">
        <v>702</v>
      </c>
      <c r="B50" s="11" t="s">
        <v>182</v>
      </c>
      <c r="C50" s="11">
        <v>2019</v>
      </c>
      <c r="D50" s="9" t="s">
        <v>32</v>
      </c>
      <c r="E50" s="11" t="s">
        <v>33</v>
      </c>
      <c r="F50" s="13">
        <v>-4.2360839373037917</v>
      </c>
      <c r="G50" s="13">
        <v>-27.859165424559031</v>
      </c>
      <c r="H50" s="13">
        <v>2.245626789519712</v>
      </c>
      <c r="I50" s="13">
        <v>1.7024623955975384</v>
      </c>
      <c r="J50" s="26">
        <v>9.8699999999999992</v>
      </c>
      <c r="K50" s="26">
        <v>0.88300000000000001</v>
      </c>
      <c r="L50" s="26">
        <v>9.5500000000000007</v>
      </c>
      <c r="M50" s="26">
        <v>1.19</v>
      </c>
      <c r="N50" s="26">
        <v>0.54300000000000004</v>
      </c>
      <c r="O50" s="26">
        <v>9.57</v>
      </c>
      <c r="P50" s="26">
        <v>1.1399999999999999</v>
      </c>
      <c r="Q50" s="26">
        <v>23</v>
      </c>
      <c r="R50" s="26">
        <v>55</v>
      </c>
      <c r="S50" s="26">
        <v>14</v>
      </c>
      <c r="T50" s="26">
        <v>14.1</v>
      </c>
      <c r="U50" s="26">
        <v>31.3</v>
      </c>
      <c r="V50" s="26">
        <v>225</v>
      </c>
      <c r="W50" s="26">
        <v>4.8</v>
      </c>
      <c r="X50" s="26">
        <v>6.19</v>
      </c>
      <c r="Y50" s="26">
        <v>2.5</v>
      </c>
      <c r="Z50" s="26">
        <v>2.0299999999999998</v>
      </c>
      <c r="AA50" s="26">
        <v>1.93</v>
      </c>
      <c r="AB50" s="26">
        <v>4.84</v>
      </c>
      <c r="AC50" s="26">
        <v>76.900000000000006</v>
      </c>
      <c r="AD50" s="26">
        <v>14.8</v>
      </c>
      <c r="AE50" s="26">
        <v>2.2799999999999998</v>
      </c>
      <c r="AF50" s="26">
        <v>7.93</v>
      </c>
      <c r="AG50" s="26">
        <v>0.41499999999999998</v>
      </c>
      <c r="AH50" s="26">
        <v>6.75</v>
      </c>
    </row>
    <row r="51" spans="1:34" x14ac:dyDescent="0.25">
      <c r="A51" s="11" t="s">
        <v>702</v>
      </c>
      <c r="B51" s="11" t="s">
        <v>183</v>
      </c>
      <c r="C51" s="11">
        <v>2019</v>
      </c>
      <c r="D51" s="9" t="s">
        <v>32</v>
      </c>
      <c r="E51" s="11" t="s">
        <v>33</v>
      </c>
      <c r="F51" s="13">
        <v>-5.0854399428228314</v>
      </c>
      <c r="G51" s="13">
        <v>-27.935320848605453</v>
      </c>
      <c r="H51" s="13">
        <v>2.5539081335792555</v>
      </c>
      <c r="I51" s="13">
        <v>1.4313893811105645</v>
      </c>
      <c r="J51" s="26">
        <v>39.4</v>
      </c>
      <c r="K51" s="26">
        <v>0.83299999999999996</v>
      </c>
      <c r="L51" s="26">
        <v>8.5299999999999994</v>
      </c>
      <c r="M51" s="26">
        <v>1.54</v>
      </c>
      <c r="N51" s="26">
        <v>0.64500000000000002</v>
      </c>
      <c r="O51" s="26">
        <v>11.1</v>
      </c>
      <c r="P51" s="26">
        <v>0.92400000000000004</v>
      </c>
      <c r="Q51" s="26">
        <v>1.35</v>
      </c>
      <c r="R51" s="26">
        <v>27.1</v>
      </c>
      <c r="S51" s="26">
        <v>17.7</v>
      </c>
      <c r="T51" s="26">
        <v>9.0500000000000007</v>
      </c>
      <c r="U51" s="26">
        <v>62.3</v>
      </c>
      <c r="V51" s="26">
        <v>147</v>
      </c>
      <c r="W51" s="26">
        <v>4.13</v>
      </c>
      <c r="X51" s="26">
        <v>4.6500000000000004</v>
      </c>
      <c r="Y51" s="26">
        <v>1.1299999999999999</v>
      </c>
      <c r="Z51" s="26">
        <v>1.76</v>
      </c>
      <c r="AA51" s="26">
        <v>0.82499999999999996</v>
      </c>
      <c r="AB51" s="26">
        <v>1.87</v>
      </c>
      <c r="AC51" s="26">
        <v>265</v>
      </c>
      <c r="AD51" s="26">
        <v>1.24</v>
      </c>
      <c r="AE51" s="26">
        <v>1.1599999999999999</v>
      </c>
      <c r="AF51" s="26">
        <v>2.79</v>
      </c>
      <c r="AG51" s="26">
        <v>0.3</v>
      </c>
      <c r="AH51" s="26">
        <v>1</v>
      </c>
    </row>
    <row r="52" spans="1:34" x14ac:dyDescent="0.25">
      <c r="A52" s="11" t="s">
        <v>702</v>
      </c>
      <c r="B52" s="11" t="s">
        <v>184</v>
      </c>
      <c r="C52" s="11">
        <v>2019</v>
      </c>
      <c r="D52" s="9" t="s">
        <v>32</v>
      </c>
      <c r="E52" s="11" t="s">
        <v>33</v>
      </c>
      <c r="F52" s="13">
        <v>-0.47995566162705572</v>
      </c>
      <c r="G52" s="13">
        <v>-27.683860207861908</v>
      </c>
      <c r="H52" s="13">
        <v>0.3785571173672882</v>
      </c>
      <c r="I52" s="13">
        <v>2.1568514418001814</v>
      </c>
      <c r="J52" s="26">
        <v>15.5</v>
      </c>
      <c r="K52" s="26">
        <v>0.85099999999999998</v>
      </c>
      <c r="L52" s="26">
        <v>10</v>
      </c>
      <c r="M52" s="26">
        <v>1.57</v>
      </c>
      <c r="N52" s="26">
        <v>0.72499999999999998</v>
      </c>
      <c r="O52" s="26">
        <v>9.59</v>
      </c>
      <c r="P52" s="26">
        <v>1.24</v>
      </c>
      <c r="Q52" s="26">
        <v>1.5</v>
      </c>
      <c r="R52" s="26">
        <v>4.92</v>
      </c>
      <c r="S52" s="26">
        <v>17.399999999999999</v>
      </c>
      <c r="T52" s="26">
        <v>14.2</v>
      </c>
      <c r="U52" s="26">
        <v>96.8</v>
      </c>
      <c r="V52" s="26">
        <v>107</v>
      </c>
      <c r="W52" s="26">
        <v>5.58</v>
      </c>
      <c r="X52" s="26">
        <v>6.34</v>
      </c>
      <c r="Y52" s="26">
        <v>2.5</v>
      </c>
      <c r="Z52" s="26">
        <v>20</v>
      </c>
      <c r="AA52" s="26">
        <v>1.27</v>
      </c>
      <c r="AB52" s="26">
        <v>2.57</v>
      </c>
      <c r="AC52" s="26">
        <v>574</v>
      </c>
      <c r="AD52" s="26">
        <v>0.81200000000000006</v>
      </c>
      <c r="AE52" s="26">
        <v>2.58</v>
      </c>
      <c r="AF52" s="26">
        <v>2.62</v>
      </c>
      <c r="AG52" s="26">
        <v>0.36499999999999999</v>
      </c>
      <c r="AH52" s="26">
        <v>48.3</v>
      </c>
    </row>
    <row r="53" spans="1:34" x14ac:dyDescent="0.25">
      <c r="A53" s="11" t="s">
        <v>702</v>
      </c>
      <c r="B53" s="11" t="s">
        <v>185</v>
      </c>
      <c r="C53" s="11">
        <v>2019</v>
      </c>
      <c r="D53" s="9" t="s">
        <v>32</v>
      </c>
      <c r="E53" s="11" t="s">
        <v>33</v>
      </c>
      <c r="F53" s="13">
        <v>-2.0586246889997657</v>
      </c>
      <c r="G53" s="13">
        <v>-27.599559922157855</v>
      </c>
      <c r="H53" s="13">
        <v>1.2454717882285322</v>
      </c>
      <c r="I53" s="13">
        <v>3.2153948005388133</v>
      </c>
      <c r="J53" s="26">
        <v>33.5</v>
      </c>
      <c r="K53" s="26">
        <v>1.1499999999999999</v>
      </c>
      <c r="L53" s="26">
        <v>18.7</v>
      </c>
      <c r="M53" s="26">
        <v>1.82</v>
      </c>
      <c r="N53" s="26">
        <v>0.69699999999999995</v>
      </c>
      <c r="O53" s="26">
        <v>15</v>
      </c>
      <c r="P53" s="26">
        <v>1.45</v>
      </c>
      <c r="Q53" s="26">
        <v>31.6</v>
      </c>
      <c r="R53" s="26">
        <v>56.3</v>
      </c>
      <c r="S53" s="26">
        <v>9.74</v>
      </c>
      <c r="T53" s="26">
        <v>22.4</v>
      </c>
      <c r="U53" s="26">
        <v>19.899999999999999</v>
      </c>
      <c r="V53" s="26">
        <v>95.1</v>
      </c>
      <c r="W53" s="26">
        <v>2.73</v>
      </c>
      <c r="X53" s="26">
        <v>3.88</v>
      </c>
      <c r="Y53" s="26">
        <v>2.5</v>
      </c>
      <c r="Z53" s="26">
        <v>2.5</v>
      </c>
      <c r="AA53" s="26">
        <v>5.08</v>
      </c>
      <c r="AB53" s="26">
        <v>2.0299999999999998</v>
      </c>
      <c r="AC53" s="26">
        <v>334</v>
      </c>
      <c r="AD53" s="26">
        <v>3.04</v>
      </c>
      <c r="AE53" s="26">
        <v>2.74</v>
      </c>
      <c r="AF53" s="26">
        <v>3.63</v>
      </c>
      <c r="AG53" s="26">
        <v>0.61399999999999999</v>
      </c>
      <c r="AH53" s="26">
        <v>7.5</v>
      </c>
    </row>
    <row r="54" spans="1:34" x14ac:dyDescent="0.25">
      <c r="A54" s="11" t="s">
        <v>702</v>
      </c>
      <c r="B54" s="11" t="s">
        <v>186</v>
      </c>
      <c r="C54" s="11">
        <v>2019</v>
      </c>
      <c r="D54" s="9" t="s">
        <v>32</v>
      </c>
      <c r="E54" s="11" t="s">
        <v>33</v>
      </c>
      <c r="F54" s="13">
        <v>-2.5103826525471984</v>
      </c>
      <c r="G54" s="13">
        <v>-26.999295467866318</v>
      </c>
      <c r="H54" s="13">
        <v>4.805782079036403</v>
      </c>
      <c r="I54" s="13">
        <v>3.9745776676125009</v>
      </c>
      <c r="J54" s="26">
        <v>14.8</v>
      </c>
      <c r="K54" s="26">
        <v>0.94799999999999995</v>
      </c>
      <c r="L54" s="26">
        <v>1.5</v>
      </c>
      <c r="M54" s="26">
        <v>1.61</v>
      </c>
      <c r="N54" s="26">
        <v>0.67</v>
      </c>
      <c r="O54" s="26">
        <v>10.5</v>
      </c>
      <c r="P54" s="26">
        <v>1.1000000000000001</v>
      </c>
      <c r="Q54" s="26">
        <v>3.39</v>
      </c>
      <c r="R54" s="26">
        <v>21.9</v>
      </c>
      <c r="S54" s="26">
        <v>12.5</v>
      </c>
      <c r="T54" s="26">
        <v>14.9</v>
      </c>
      <c r="U54" s="26">
        <v>43.2</v>
      </c>
      <c r="V54" s="26">
        <v>100</v>
      </c>
      <c r="W54" s="26">
        <v>3.71</v>
      </c>
      <c r="X54" s="26">
        <v>6.57</v>
      </c>
      <c r="Y54" s="26">
        <v>2.5</v>
      </c>
      <c r="Z54" s="26">
        <v>9.2899999999999991</v>
      </c>
      <c r="AA54" s="26">
        <v>1.31</v>
      </c>
      <c r="AB54" s="26">
        <v>1.66</v>
      </c>
      <c r="AC54" s="26">
        <v>271</v>
      </c>
      <c r="AD54" s="26">
        <v>3.97</v>
      </c>
      <c r="AE54" s="26">
        <v>0.25</v>
      </c>
      <c r="AF54" s="26">
        <v>3.38</v>
      </c>
      <c r="AG54" s="26">
        <v>7.61</v>
      </c>
      <c r="AH54" s="26">
        <v>7.5</v>
      </c>
    </row>
    <row r="55" spans="1:34" x14ac:dyDescent="0.25">
      <c r="A55" s="11" t="s">
        <v>702</v>
      </c>
      <c r="B55" s="11" t="s">
        <v>188</v>
      </c>
      <c r="C55" s="11">
        <v>2019</v>
      </c>
      <c r="D55" s="9" t="s">
        <v>32</v>
      </c>
      <c r="E55" s="11" t="s">
        <v>33</v>
      </c>
      <c r="F55" s="13">
        <v>-2.8750332880335812</v>
      </c>
      <c r="G55" s="13">
        <v>-27.012900003779876</v>
      </c>
      <c r="H55" s="13">
        <v>2.813960379623766</v>
      </c>
      <c r="I55" s="13">
        <v>3.9448335475505352</v>
      </c>
      <c r="J55" s="26">
        <v>8.1</v>
      </c>
      <c r="K55" s="26">
        <v>0.98899999999999999</v>
      </c>
      <c r="L55" s="26">
        <v>85.7</v>
      </c>
      <c r="M55" s="26">
        <v>1.76</v>
      </c>
      <c r="N55" s="26">
        <v>0.63300000000000001</v>
      </c>
      <c r="O55" s="26">
        <v>10.7</v>
      </c>
      <c r="P55" s="26">
        <v>1.18</v>
      </c>
      <c r="Q55" s="26">
        <v>46.5</v>
      </c>
      <c r="R55" s="26">
        <v>96.9</v>
      </c>
      <c r="S55" s="26">
        <v>32.4</v>
      </c>
      <c r="T55" s="26">
        <v>30.9</v>
      </c>
      <c r="U55" s="26">
        <v>32</v>
      </c>
      <c r="V55" s="26">
        <v>451</v>
      </c>
      <c r="W55" s="26">
        <v>3.46</v>
      </c>
      <c r="X55" s="26">
        <v>6.3</v>
      </c>
      <c r="Y55" s="26">
        <v>27.2</v>
      </c>
      <c r="Z55" s="26">
        <v>5.89</v>
      </c>
      <c r="AA55" s="26">
        <v>1.76</v>
      </c>
      <c r="AB55" s="26">
        <v>2.58</v>
      </c>
      <c r="AC55" s="26">
        <v>57.7</v>
      </c>
      <c r="AD55" s="26">
        <v>21.5</v>
      </c>
      <c r="AE55" s="26">
        <v>7.61</v>
      </c>
      <c r="AF55" s="26">
        <v>2.68</v>
      </c>
      <c r="AG55" s="26">
        <v>0.75600000000000001</v>
      </c>
      <c r="AH55" s="26">
        <v>57.3</v>
      </c>
    </row>
    <row r="56" spans="1:34" x14ac:dyDescent="0.25">
      <c r="A56" s="11" t="s">
        <v>702</v>
      </c>
      <c r="B56" s="11" t="s">
        <v>189</v>
      </c>
      <c r="C56" s="11">
        <v>2019</v>
      </c>
      <c r="D56" s="9" t="s">
        <v>32</v>
      </c>
      <c r="E56" s="11" t="s">
        <v>33</v>
      </c>
      <c r="F56" s="13">
        <v>-4.581189261904985</v>
      </c>
      <c r="G56" s="13">
        <v>-28.308144873344371</v>
      </c>
      <c r="H56" s="13">
        <v>2.8858394065828907</v>
      </c>
      <c r="I56" s="13">
        <v>3.4382381724737883</v>
      </c>
      <c r="J56" s="26">
        <v>8.15</v>
      </c>
      <c r="K56" s="26">
        <v>0.90400000000000003</v>
      </c>
      <c r="L56" s="26">
        <v>48.3</v>
      </c>
      <c r="M56" s="26">
        <v>1.27</v>
      </c>
      <c r="N56" s="26">
        <v>0.54900000000000004</v>
      </c>
      <c r="O56" s="26">
        <v>11.6</v>
      </c>
      <c r="P56" s="26">
        <v>1.02</v>
      </c>
      <c r="Q56" s="26">
        <v>28.6</v>
      </c>
      <c r="R56" s="26">
        <v>54.1</v>
      </c>
      <c r="S56" s="26">
        <v>25.5</v>
      </c>
      <c r="T56" s="26">
        <v>9.74</v>
      </c>
      <c r="U56" s="26">
        <v>67.7</v>
      </c>
      <c r="V56" s="26">
        <v>162</v>
      </c>
      <c r="W56" s="26">
        <v>2</v>
      </c>
      <c r="X56" s="26">
        <v>5.83</v>
      </c>
      <c r="Y56" s="26">
        <v>12.38</v>
      </c>
      <c r="Z56" s="26">
        <v>2.85</v>
      </c>
      <c r="AA56" s="26">
        <v>0.83199999999999996</v>
      </c>
      <c r="AB56" s="26">
        <v>2.42</v>
      </c>
      <c r="AC56" s="26">
        <v>626</v>
      </c>
      <c r="AD56" s="26">
        <v>3.48</v>
      </c>
      <c r="AE56" s="26">
        <v>2.25</v>
      </c>
      <c r="AF56" s="26">
        <v>2.99</v>
      </c>
      <c r="AG56" s="26">
        <v>0.3</v>
      </c>
      <c r="AH56" s="26">
        <v>28.7</v>
      </c>
    </row>
    <row r="57" spans="1:34" x14ac:dyDescent="0.25">
      <c r="A57" s="11" t="s">
        <v>702</v>
      </c>
      <c r="B57" s="11" t="s">
        <v>190</v>
      </c>
      <c r="C57" s="11">
        <v>2019</v>
      </c>
      <c r="D57" s="9" t="s">
        <v>32</v>
      </c>
      <c r="E57" s="11" t="s">
        <v>33</v>
      </c>
      <c r="F57" s="13">
        <v>-4.5292672473858628</v>
      </c>
      <c r="G57" s="13">
        <v>-26.024953711007559</v>
      </c>
      <c r="H57" s="13">
        <v>4.6096551822274208</v>
      </c>
      <c r="I57" s="13">
        <v>4.1556507853429858</v>
      </c>
      <c r="J57" s="26">
        <v>19.100000000000001</v>
      </c>
      <c r="K57" s="26">
        <v>0.95699999999999996</v>
      </c>
      <c r="L57" s="26">
        <v>107</v>
      </c>
      <c r="M57" s="26">
        <v>1.36</v>
      </c>
      <c r="N57" s="26">
        <v>0.67700000000000005</v>
      </c>
      <c r="O57" s="26">
        <v>13.1</v>
      </c>
      <c r="P57" s="26">
        <v>1.29</v>
      </c>
      <c r="Q57" s="26">
        <v>72</v>
      </c>
      <c r="R57" s="26">
        <v>103</v>
      </c>
      <c r="S57" s="26">
        <v>12</v>
      </c>
      <c r="T57" s="26">
        <v>21.2</v>
      </c>
      <c r="U57" s="26">
        <v>71.5</v>
      </c>
      <c r="V57" s="26">
        <v>93.8</v>
      </c>
      <c r="W57" s="26">
        <v>1.43</v>
      </c>
      <c r="X57" s="26">
        <v>3.2</v>
      </c>
      <c r="Y57" s="26">
        <v>38</v>
      </c>
      <c r="Z57" s="26">
        <v>8.81</v>
      </c>
      <c r="AA57" s="26">
        <v>0.98599999999999999</v>
      </c>
      <c r="AB57" s="26">
        <v>3.29</v>
      </c>
      <c r="AC57" s="26">
        <v>506</v>
      </c>
      <c r="AD57" s="26">
        <v>2.5099999999999998</v>
      </c>
      <c r="AE57" s="26">
        <v>5.24</v>
      </c>
      <c r="AF57" s="26">
        <v>5.12</v>
      </c>
      <c r="AG57" s="26">
        <v>0.47599999999999998</v>
      </c>
      <c r="AH57" s="26">
        <v>82.6</v>
      </c>
    </row>
    <row r="58" spans="1:34" x14ac:dyDescent="0.25">
      <c r="A58" s="11" t="s">
        <v>702</v>
      </c>
      <c r="B58" s="11" t="s">
        <v>194</v>
      </c>
      <c r="C58" s="11">
        <v>2019</v>
      </c>
      <c r="D58" s="9" t="s">
        <v>32</v>
      </c>
      <c r="E58" s="11" t="s">
        <v>33</v>
      </c>
      <c r="F58" s="13">
        <v>-5.5758284288236801</v>
      </c>
      <c r="G58" s="13">
        <v>-26.624143296124139</v>
      </c>
      <c r="H58" s="13">
        <v>2.7462952256272111</v>
      </c>
      <c r="I58" s="13">
        <v>4.2276544579989395</v>
      </c>
      <c r="J58" s="26">
        <v>8.66</v>
      </c>
      <c r="K58" s="26">
        <v>0.82899999999999996</v>
      </c>
      <c r="L58" s="26">
        <v>9.69</v>
      </c>
      <c r="M58" s="26">
        <v>1.56</v>
      </c>
      <c r="N58" s="26">
        <v>0.55600000000000005</v>
      </c>
      <c r="O58" s="26">
        <v>16</v>
      </c>
      <c r="P58" s="26">
        <v>0.75800000000000001</v>
      </c>
      <c r="Q58" s="26">
        <v>1.5</v>
      </c>
      <c r="R58" s="26">
        <v>5</v>
      </c>
      <c r="S58" s="26">
        <v>20.5</v>
      </c>
      <c r="T58" s="26">
        <v>14.5</v>
      </c>
      <c r="U58" s="26">
        <v>40.200000000000003</v>
      </c>
      <c r="V58" s="26">
        <v>479</v>
      </c>
      <c r="W58" s="26">
        <v>3.53</v>
      </c>
      <c r="X58" s="26">
        <v>12</v>
      </c>
      <c r="Y58" s="26">
        <v>6.72</v>
      </c>
      <c r="Z58" s="26">
        <v>5.01</v>
      </c>
      <c r="AA58" s="26">
        <v>4.13</v>
      </c>
      <c r="AB58" s="26">
        <v>2.4300000000000002</v>
      </c>
      <c r="AC58" s="26">
        <v>156</v>
      </c>
      <c r="AD58" s="26">
        <v>139</v>
      </c>
      <c r="AE58" s="26">
        <v>2.63</v>
      </c>
      <c r="AF58" s="26">
        <v>5.2</v>
      </c>
      <c r="AG58" s="26">
        <v>2.4300000000000002</v>
      </c>
      <c r="AH58" s="26">
        <v>14</v>
      </c>
    </row>
    <row r="59" spans="1:34" x14ac:dyDescent="0.25">
      <c r="A59" s="11" t="s">
        <v>702</v>
      </c>
      <c r="B59" s="11" t="s">
        <v>195</v>
      </c>
      <c r="C59" s="11">
        <v>2019</v>
      </c>
      <c r="D59" s="9" t="s">
        <v>32</v>
      </c>
      <c r="E59" s="11" t="s">
        <v>33</v>
      </c>
      <c r="F59" s="13">
        <v>-3.859733354240916</v>
      </c>
      <c r="G59" s="13">
        <v>-26.96484806116506</v>
      </c>
      <c r="H59" s="13">
        <v>1.33215296315087</v>
      </c>
      <c r="I59" s="13">
        <v>1.5536781679224554</v>
      </c>
      <c r="J59" s="26">
        <v>10.7</v>
      </c>
      <c r="K59" s="26">
        <v>0.77900000000000003</v>
      </c>
      <c r="L59" s="26">
        <v>2.72</v>
      </c>
      <c r="M59" s="26">
        <v>1.42</v>
      </c>
      <c r="N59" s="26">
        <v>0.752</v>
      </c>
      <c r="O59" s="26">
        <v>10.8</v>
      </c>
      <c r="P59" s="26">
        <v>0.79700000000000004</v>
      </c>
      <c r="Q59" s="26">
        <v>1.5</v>
      </c>
      <c r="R59" s="26">
        <v>5</v>
      </c>
      <c r="S59" s="26">
        <v>16.2</v>
      </c>
      <c r="T59" s="26">
        <v>13.5</v>
      </c>
      <c r="U59" s="26">
        <v>40.6</v>
      </c>
      <c r="V59" s="26">
        <v>147</v>
      </c>
      <c r="W59" s="26">
        <v>4.21</v>
      </c>
      <c r="X59" s="26">
        <v>5.88</v>
      </c>
      <c r="Y59" s="26">
        <v>5.1100000000000003</v>
      </c>
      <c r="Z59" s="26">
        <v>2.73</v>
      </c>
      <c r="AA59" s="26">
        <v>4.17</v>
      </c>
      <c r="AB59" s="26">
        <v>1.39</v>
      </c>
      <c r="AC59" s="26">
        <v>570</v>
      </c>
      <c r="AD59" s="26">
        <v>4.72</v>
      </c>
      <c r="AE59" s="26">
        <v>11.1</v>
      </c>
      <c r="AF59" s="26">
        <v>3.35</v>
      </c>
      <c r="AG59" s="26">
        <v>1.85</v>
      </c>
      <c r="AH59" s="26">
        <v>16.8</v>
      </c>
    </row>
    <row r="60" spans="1:34" x14ac:dyDescent="0.25">
      <c r="A60" s="11" t="s">
        <v>702</v>
      </c>
      <c r="B60" s="11" t="s">
        <v>196</v>
      </c>
      <c r="C60" s="11">
        <v>2019</v>
      </c>
      <c r="D60" s="9" t="s">
        <v>32</v>
      </c>
      <c r="E60" s="11" t="s">
        <v>33</v>
      </c>
      <c r="F60" s="13">
        <v>-1.1303720744712518</v>
      </c>
      <c r="G60" s="13">
        <v>-27.421718038179467</v>
      </c>
      <c r="H60" s="13">
        <v>4.6193180590333611</v>
      </c>
      <c r="I60" s="13">
        <v>4.9044878824688913</v>
      </c>
      <c r="J60" s="26">
        <v>40.4</v>
      </c>
      <c r="K60" s="26">
        <v>0.96799999999999997</v>
      </c>
      <c r="L60" s="26">
        <v>5.55</v>
      </c>
      <c r="M60" s="26">
        <v>1.55</v>
      </c>
      <c r="N60" s="26">
        <v>0.58199999999999996</v>
      </c>
      <c r="O60" s="26">
        <v>12.2</v>
      </c>
      <c r="P60" s="26">
        <v>1.1200000000000001</v>
      </c>
      <c r="Q60" s="26">
        <v>1.5</v>
      </c>
      <c r="R60" s="26">
        <v>5</v>
      </c>
      <c r="S60" s="26">
        <v>14.4</v>
      </c>
      <c r="T60" s="26">
        <v>12.3</v>
      </c>
      <c r="U60" s="26">
        <v>25</v>
      </c>
      <c r="V60" s="26">
        <v>47.2</v>
      </c>
      <c r="W60" s="26">
        <v>2.75</v>
      </c>
      <c r="X60" s="26">
        <v>5.46</v>
      </c>
      <c r="Y60" s="26">
        <v>7.89</v>
      </c>
      <c r="Z60" s="26">
        <v>18.3</v>
      </c>
      <c r="AA60" s="26">
        <v>6.48</v>
      </c>
      <c r="AB60" s="26">
        <v>3.89</v>
      </c>
      <c r="AC60" s="26">
        <v>938</v>
      </c>
      <c r="AD60" s="26">
        <v>0.66900000000000004</v>
      </c>
      <c r="AE60" s="26">
        <v>5.48</v>
      </c>
      <c r="AF60" s="26">
        <v>2.65</v>
      </c>
      <c r="AG60" s="26">
        <v>1.05</v>
      </c>
      <c r="AH60" s="26">
        <v>4.38</v>
      </c>
    </row>
    <row r="61" spans="1:34" x14ac:dyDescent="0.25">
      <c r="A61" s="11" t="s">
        <v>702</v>
      </c>
      <c r="B61" s="11" t="s">
        <v>197</v>
      </c>
      <c r="C61" s="11">
        <v>2019</v>
      </c>
      <c r="D61" s="9" t="s">
        <v>32</v>
      </c>
      <c r="E61" s="9" t="s">
        <v>33</v>
      </c>
      <c r="F61" s="13">
        <v>-2.571374675000083</v>
      </c>
      <c r="G61" s="13">
        <v>-28.092809722913128</v>
      </c>
      <c r="H61" s="13">
        <v>4.5505730630422594</v>
      </c>
      <c r="I61" s="13">
        <v>3.6209476433835022</v>
      </c>
      <c r="J61" s="26">
        <v>11.6</v>
      </c>
      <c r="K61" s="26">
        <v>1.1599999999999999</v>
      </c>
      <c r="L61" s="26">
        <v>7.96</v>
      </c>
      <c r="M61" s="26">
        <v>2.06</v>
      </c>
      <c r="N61" s="26">
        <v>0.67500000000000004</v>
      </c>
      <c r="O61" s="26">
        <v>12.8</v>
      </c>
      <c r="P61" s="26">
        <v>1.42</v>
      </c>
      <c r="Q61" s="26">
        <v>12.3</v>
      </c>
      <c r="R61" s="26">
        <v>57.5</v>
      </c>
      <c r="S61" s="26">
        <v>25.6</v>
      </c>
      <c r="T61" s="26">
        <v>19.3</v>
      </c>
      <c r="U61" s="26">
        <v>31.9</v>
      </c>
      <c r="V61" s="26">
        <v>65</v>
      </c>
      <c r="W61" s="26">
        <v>4.38</v>
      </c>
      <c r="X61" s="26">
        <v>22.3</v>
      </c>
      <c r="Y61" s="26">
        <v>4.3</v>
      </c>
      <c r="Z61" s="26">
        <v>5.6</v>
      </c>
      <c r="AA61" s="26">
        <v>3.02</v>
      </c>
      <c r="AB61" s="26">
        <v>1.67</v>
      </c>
      <c r="AC61" s="26">
        <v>359</v>
      </c>
      <c r="AD61" s="26">
        <v>3.46</v>
      </c>
      <c r="AE61" s="26">
        <v>2.91</v>
      </c>
      <c r="AF61" s="26">
        <v>4.04</v>
      </c>
      <c r="AG61" s="26">
        <v>1.1100000000000001</v>
      </c>
      <c r="AH61" s="26">
        <v>2.12</v>
      </c>
    </row>
    <row r="62" spans="1:34" x14ac:dyDescent="0.25">
      <c r="A62" s="11" t="s">
        <v>702</v>
      </c>
      <c r="B62" s="11" t="s">
        <v>198</v>
      </c>
      <c r="C62" s="11">
        <v>2019</v>
      </c>
      <c r="D62" s="9" t="s">
        <v>32</v>
      </c>
      <c r="E62" s="9" t="s">
        <v>33</v>
      </c>
      <c r="F62" s="13">
        <v>-4.1500661428125616</v>
      </c>
      <c r="G62" s="13">
        <v>-27.839912812369633</v>
      </c>
      <c r="H62" s="13">
        <v>1.21574224535498</v>
      </c>
      <c r="I62" s="13">
        <v>1.842970546548041</v>
      </c>
      <c r="J62" s="26">
        <v>9.23</v>
      </c>
      <c r="K62" s="26">
        <v>0.878</v>
      </c>
      <c r="L62" s="26">
        <v>0.94899999999999995</v>
      </c>
      <c r="M62" s="26">
        <v>1.79</v>
      </c>
      <c r="N62" s="26">
        <v>0.496</v>
      </c>
      <c r="O62" s="26">
        <v>14.5</v>
      </c>
      <c r="P62" s="26">
        <v>0.86399999999999999</v>
      </c>
      <c r="Q62" s="26">
        <v>0.375</v>
      </c>
      <c r="R62" s="26">
        <v>5.34</v>
      </c>
      <c r="S62" s="26">
        <v>17.899999999999999</v>
      </c>
      <c r="T62" s="26">
        <v>15.2</v>
      </c>
      <c r="U62" s="26">
        <v>22.8</v>
      </c>
      <c r="V62" s="26">
        <v>45.3</v>
      </c>
      <c r="W62" s="26">
        <v>1.44</v>
      </c>
      <c r="X62" s="26">
        <v>3.93</v>
      </c>
      <c r="Y62" s="26">
        <v>2.4900000000000002</v>
      </c>
      <c r="Z62" s="26">
        <v>2.5</v>
      </c>
      <c r="AA62" s="26">
        <v>2.09</v>
      </c>
      <c r="AB62" s="26">
        <v>1.82</v>
      </c>
      <c r="AC62" s="26">
        <v>373</v>
      </c>
      <c r="AD62" s="26">
        <v>16.600000000000001</v>
      </c>
      <c r="AE62" s="26">
        <v>1.2</v>
      </c>
      <c r="AF62" s="26">
        <v>2.59</v>
      </c>
      <c r="AG62" s="26">
        <v>1.1299999999999999</v>
      </c>
      <c r="AH62" s="26">
        <v>5.1100000000000003</v>
      </c>
    </row>
    <row r="63" spans="1:34" x14ac:dyDescent="0.25">
      <c r="A63" s="11" t="s">
        <v>702</v>
      </c>
      <c r="B63" s="11" t="s">
        <v>200</v>
      </c>
      <c r="C63" s="11">
        <v>2019</v>
      </c>
      <c r="D63" s="9" t="s">
        <v>32</v>
      </c>
      <c r="E63" s="9" t="s">
        <v>33</v>
      </c>
      <c r="F63" s="13">
        <v>-0.57970097049630986</v>
      </c>
      <c r="G63" s="13">
        <v>-26.763331754874542</v>
      </c>
      <c r="H63" s="13">
        <v>3.4324552804821922</v>
      </c>
      <c r="I63" s="13">
        <v>2.439346195841201</v>
      </c>
      <c r="J63" s="26">
        <v>0.23100000000000001</v>
      </c>
      <c r="K63" s="26">
        <v>0.82099999999999995</v>
      </c>
      <c r="L63" s="26">
        <v>1.5</v>
      </c>
      <c r="M63" s="26">
        <v>1.61</v>
      </c>
      <c r="N63" s="26">
        <v>0.66500000000000004</v>
      </c>
      <c r="O63" s="26">
        <v>9.7100000000000009</v>
      </c>
      <c r="P63" s="26">
        <v>1.28</v>
      </c>
      <c r="Q63" s="26">
        <v>13.4</v>
      </c>
      <c r="R63" s="26">
        <v>30.5</v>
      </c>
      <c r="S63" s="26">
        <v>19.2</v>
      </c>
      <c r="T63" s="26">
        <v>14.1</v>
      </c>
      <c r="U63" s="26">
        <v>55.3</v>
      </c>
      <c r="V63" s="26">
        <v>142</v>
      </c>
      <c r="W63" s="26">
        <v>3.86</v>
      </c>
      <c r="X63" s="26">
        <v>6.66</v>
      </c>
      <c r="Y63" s="26">
        <v>2.5</v>
      </c>
      <c r="Z63" s="26">
        <v>13.6</v>
      </c>
      <c r="AA63" s="26">
        <v>6.41</v>
      </c>
      <c r="AB63" s="26">
        <v>1.89</v>
      </c>
      <c r="AC63" s="26">
        <v>162</v>
      </c>
      <c r="AD63" s="26">
        <v>2.68</v>
      </c>
      <c r="AE63" s="26">
        <v>5.24</v>
      </c>
      <c r="AF63" s="26">
        <v>3.45</v>
      </c>
      <c r="AG63" s="26">
        <v>1.18</v>
      </c>
      <c r="AH63" s="26">
        <v>4.09</v>
      </c>
    </row>
    <row r="64" spans="1:34" x14ac:dyDescent="0.25">
      <c r="A64" s="11" t="s">
        <v>702</v>
      </c>
      <c r="B64" s="11" t="s">
        <v>206</v>
      </c>
      <c r="C64" s="11">
        <v>2019</v>
      </c>
      <c r="D64" s="9" t="s">
        <v>32</v>
      </c>
      <c r="E64" s="9" t="s">
        <v>33</v>
      </c>
      <c r="F64" s="13">
        <v>-0.22325330549073877</v>
      </c>
      <c r="G64" s="13">
        <v>-27.357483102670646</v>
      </c>
      <c r="H64" s="13">
        <v>7.4293260552177189</v>
      </c>
      <c r="I64" s="13">
        <v>2.6503241506951318</v>
      </c>
      <c r="J64" s="26">
        <v>14.6</v>
      </c>
      <c r="K64" s="26">
        <v>1.22</v>
      </c>
      <c r="L64" s="26">
        <v>2.68</v>
      </c>
      <c r="M64" s="26">
        <v>2.23</v>
      </c>
      <c r="N64" s="26">
        <v>0.77300000000000002</v>
      </c>
      <c r="O64" s="26">
        <v>17</v>
      </c>
      <c r="P64" s="26">
        <v>1.26</v>
      </c>
      <c r="Q64" s="26">
        <v>12.8</v>
      </c>
      <c r="R64" s="26">
        <v>33.4</v>
      </c>
      <c r="S64" s="26">
        <v>48.6</v>
      </c>
      <c r="T64" s="26">
        <v>21.6</v>
      </c>
      <c r="U64" s="26">
        <v>45.2</v>
      </c>
      <c r="V64" s="26">
        <v>1225</v>
      </c>
      <c r="W64" s="26">
        <v>6.15</v>
      </c>
      <c r="X64" s="26">
        <v>11.6</v>
      </c>
      <c r="Y64" s="26">
        <v>5.97</v>
      </c>
      <c r="Z64" s="26">
        <v>9.27</v>
      </c>
      <c r="AA64" s="26">
        <v>4.63</v>
      </c>
      <c r="AB64" s="26">
        <v>4.3099999999999996</v>
      </c>
      <c r="AC64" s="26">
        <v>96.8</v>
      </c>
      <c r="AD64" s="26">
        <v>54.6</v>
      </c>
      <c r="AE64" s="26">
        <v>1.23</v>
      </c>
      <c r="AF64" s="26">
        <v>9.76</v>
      </c>
      <c r="AG64" s="26">
        <v>0.61399999999999999</v>
      </c>
      <c r="AH64" s="26">
        <v>0.32100000000000001</v>
      </c>
    </row>
    <row r="65" spans="1:34" x14ac:dyDescent="0.25">
      <c r="A65" s="11" t="s">
        <v>702</v>
      </c>
      <c r="B65" s="11" t="s">
        <v>208</v>
      </c>
      <c r="C65" s="11">
        <v>2020</v>
      </c>
      <c r="D65" s="9" t="s">
        <v>32</v>
      </c>
      <c r="E65" s="9" t="s">
        <v>33</v>
      </c>
      <c r="F65" s="13">
        <v>3.6446720401353914</v>
      </c>
      <c r="G65" s="13">
        <v>-26.935738762277353</v>
      </c>
      <c r="H65" s="13">
        <v>-2.0027581287451182</v>
      </c>
      <c r="I65" s="13">
        <v>-2.1239395190219373E-2</v>
      </c>
      <c r="J65" s="26">
        <v>6.747828401857185</v>
      </c>
      <c r="K65" s="26">
        <v>0.81061727909556447</v>
      </c>
      <c r="L65" s="26">
        <v>0.6580317324602013</v>
      </c>
      <c r="M65" s="26">
        <v>1.2349171917142934</v>
      </c>
      <c r="N65" s="26">
        <v>0.59544084526849606</v>
      </c>
      <c r="O65" s="26">
        <v>12.08730287680206</v>
      </c>
      <c r="P65" s="26">
        <v>1.8283644394725649</v>
      </c>
      <c r="Q65" s="26">
        <v>15.420308181257314</v>
      </c>
      <c r="R65" s="26">
        <v>10.842607536400848</v>
      </c>
      <c r="S65" s="26">
        <v>22.928263044656468</v>
      </c>
      <c r="T65" s="26">
        <v>13.127742930943942</v>
      </c>
      <c r="U65" s="26">
        <v>159.66623535256889</v>
      </c>
      <c r="V65" s="26">
        <v>301.94856159599158</v>
      </c>
      <c r="W65" s="26">
        <v>4.2426057234913079</v>
      </c>
      <c r="X65" s="26">
        <v>7.0999260748418429</v>
      </c>
      <c r="Y65" s="26">
        <v>1.3864123943944835</v>
      </c>
      <c r="Z65" s="26">
        <v>1.5</v>
      </c>
      <c r="AA65" s="26">
        <v>1.1574584541795694</v>
      </c>
      <c r="AB65" s="26">
        <v>4.1144461184362493</v>
      </c>
      <c r="AC65" s="26">
        <v>197.78540500845267</v>
      </c>
      <c r="AD65" s="26">
        <v>1.1689873255822405</v>
      </c>
      <c r="AE65" s="26">
        <v>4.7227969791915996</v>
      </c>
      <c r="AF65" s="26">
        <v>7.5746863241434657</v>
      </c>
      <c r="AG65" s="26">
        <v>0.1166556323751403</v>
      </c>
      <c r="AH65" s="26">
        <v>2.6213840270018633</v>
      </c>
    </row>
    <row r="66" spans="1:34" x14ac:dyDescent="0.25">
      <c r="A66" s="11" t="s">
        <v>702</v>
      </c>
      <c r="B66" s="11" t="s">
        <v>209</v>
      </c>
      <c r="C66" s="11">
        <v>2020</v>
      </c>
      <c r="D66" s="9" t="s">
        <v>32</v>
      </c>
      <c r="E66" s="9" t="s">
        <v>33</v>
      </c>
      <c r="F66" s="13">
        <v>-2.1811283122797129</v>
      </c>
      <c r="G66" s="13">
        <v>-27.509830477674381</v>
      </c>
      <c r="H66" s="13">
        <v>8.2705333056576844</v>
      </c>
      <c r="I66" s="13">
        <v>2.3779122512327562</v>
      </c>
      <c r="J66" s="26">
        <v>8.0544102265083382</v>
      </c>
      <c r="K66" s="26">
        <v>0.99304182269086283</v>
      </c>
      <c r="L66" s="26">
        <v>3.2642337926531542</v>
      </c>
      <c r="M66" s="26">
        <v>2.2180906150284945</v>
      </c>
      <c r="N66" s="26">
        <v>0.74220939495646809</v>
      </c>
      <c r="O66" s="26">
        <v>13.716378999571274</v>
      </c>
      <c r="P66" s="26">
        <v>2.8932678272773895</v>
      </c>
      <c r="Q66" s="26">
        <v>16.607242052514241</v>
      </c>
      <c r="R66" s="26">
        <v>15.224782472957939</v>
      </c>
      <c r="S66" s="26">
        <v>25.948203803387802</v>
      </c>
      <c r="T66" s="26">
        <v>23.427195946138184</v>
      </c>
      <c r="U66" s="26">
        <v>27.490086443519431</v>
      </c>
      <c r="V66" s="26">
        <v>1234.9333482084173</v>
      </c>
      <c r="W66" s="26">
        <v>6.0731530555302946</v>
      </c>
      <c r="X66" s="26">
        <v>11.181101766218774</v>
      </c>
      <c r="Y66" s="26">
        <v>2.4666250017767126</v>
      </c>
      <c r="Z66" s="26">
        <v>3.2857843759824799</v>
      </c>
      <c r="AA66" s="26">
        <v>3.8058920010191364</v>
      </c>
      <c r="AB66" s="26">
        <v>8.8863672987677518</v>
      </c>
      <c r="AC66" s="26">
        <v>117.10708938351564</v>
      </c>
      <c r="AD66" s="26">
        <v>20.912302576010386</v>
      </c>
      <c r="AE66" s="26">
        <v>9.1009950109734046</v>
      </c>
      <c r="AF66" s="26">
        <v>10.373149974090209</v>
      </c>
      <c r="AG66" s="26">
        <v>0.47923854995793469</v>
      </c>
      <c r="AH66" s="26">
        <v>7.8486400067017685</v>
      </c>
    </row>
    <row r="67" spans="1:34" x14ac:dyDescent="0.25">
      <c r="A67" s="11" t="s">
        <v>702</v>
      </c>
      <c r="B67" s="11" t="s">
        <v>212</v>
      </c>
      <c r="C67" s="11">
        <v>2020</v>
      </c>
      <c r="D67" s="9" t="s">
        <v>32</v>
      </c>
      <c r="E67" s="9" t="s">
        <v>33</v>
      </c>
      <c r="F67" s="13">
        <v>0.25299360630761331</v>
      </c>
      <c r="G67" s="13">
        <v>-26.830549805502585</v>
      </c>
      <c r="H67" s="13">
        <v>3.8870315793740988</v>
      </c>
      <c r="I67" s="13">
        <v>1.9619924812506275</v>
      </c>
      <c r="J67" s="26">
        <v>13.420039088230068</v>
      </c>
      <c r="K67" s="26">
        <v>0.82006450746949766</v>
      </c>
      <c r="L67" s="26">
        <v>3.5378219445155024</v>
      </c>
      <c r="M67" s="26">
        <v>1.5290795116948726</v>
      </c>
      <c r="N67" s="26">
        <v>0.60649659398432498</v>
      </c>
      <c r="O67" s="26">
        <v>8.9717363964256496</v>
      </c>
      <c r="P67" s="26">
        <v>1.8335479966461259</v>
      </c>
      <c r="Q67" s="26">
        <v>14.072286815754991</v>
      </c>
      <c r="R67" s="26">
        <v>17.230260172839465</v>
      </c>
      <c r="S67" s="26">
        <v>17.581813231194602</v>
      </c>
      <c r="T67" s="26">
        <v>20.677849550109446</v>
      </c>
      <c r="U67" s="26">
        <v>29.275890582854498</v>
      </c>
      <c r="V67" s="26">
        <v>224.58521771544227</v>
      </c>
      <c r="W67" s="26">
        <v>2.2241015619349729</v>
      </c>
      <c r="X67" s="26">
        <v>5.5363911077138885</v>
      </c>
      <c r="Y67" s="26">
        <v>3.3707000841014221</v>
      </c>
      <c r="Z67" s="26">
        <v>4.1533955257069808</v>
      </c>
      <c r="AA67" s="26">
        <v>2.1180334076486163</v>
      </c>
      <c r="AB67" s="26">
        <v>2.2266397806094465</v>
      </c>
      <c r="AC67" s="26">
        <v>235.57622614520886</v>
      </c>
      <c r="AD67" s="26">
        <v>6.3721097043899393</v>
      </c>
      <c r="AE67" s="26">
        <v>4.2440889910630313</v>
      </c>
      <c r="AF67" s="26">
        <v>2.7841278945244201</v>
      </c>
      <c r="AG67" s="26">
        <v>0.14226929768604094</v>
      </c>
      <c r="AH67" s="26">
        <v>1.1877697954633235</v>
      </c>
    </row>
    <row r="68" spans="1:34" x14ac:dyDescent="0.25">
      <c r="A68" s="11" t="s">
        <v>702</v>
      </c>
      <c r="B68" s="11" t="s">
        <v>213</v>
      </c>
      <c r="C68" s="11">
        <v>2020</v>
      </c>
      <c r="D68" s="9" t="s">
        <v>32</v>
      </c>
      <c r="E68" s="9" t="s">
        <v>33</v>
      </c>
      <c r="F68" s="13">
        <v>0.57688205817264537</v>
      </c>
      <c r="G68" s="13">
        <v>-26.249739620004618</v>
      </c>
      <c r="H68" s="13">
        <v>1.538397735447103</v>
      </c>
      <c r="I68" s="13">
        <v>1.7022251010997855</v>
      </c>
      <c r="J68" s="26">
        <v>9.3166660896178914</v>
      </c>
      <c r="K68" s="26">
        <v>1.1182325625129521</v>
      </c>
      <c r="L68" s="26">
        <v>11.99177392211036</v>
      </c>
      <c r="M68" s="26">
        <v>1.8292859207032901</v>
      </c>
      <c r="N68" s="26">
        <v>0.8574263378796193</v>
      </c>
      <c r="O68" s="26">
        <v>13.333674892558236</v>
      </c>
      <c r="P68" s="26">
        <v>2.1462167025341996</v>
      </c>
      <c r="Q68" s="26">
        <v>23.159092180505287</v>
      </c>
      <c r="R68" s="26">
        <v>29.688799152840417</v>
      </c>
      <c r="S68" s="26">
        <v>19.148712977813634</v>
      </c>
      <c r="T68" s="26">
        <v>26.778634105214593</v>
      </c>
      <c r="U68" s="26">
        <v>45.023641364395161</v>
      </c>
      <c r="V68" s="26">
        <v>110.36427380001754</v>
      </c>
      <c r="W68" s="26">
        <v>2.6434126570406677</v>
      </c>
      <c r="X68" s="26">
        <v>7.5166771515383752</v>
      </c>
      <c r="Y68" s="26">
        <v>19.31665140931576</v>
      </c>
      <c r="Z68" s="26">
        <v>12.037570280036766</v>
      </c>
      <c r="AA68" s="26">
        <v>4.598383381595724</v>
      </c>
      <c r="AB68" s="26">
        <v>4.599123415422202</v>
      </c>
      <c r="AC68" s="26">
        <v>917.80801074170734</v>
      </c>
      <c r="AD68" s="26">
        <v>3.4304002375689824</v>
      </c>
      <c r="AE68" s="26">
        <v>4.5529839834085113</v>
      </c>
      <c r="AF68" s="26">
        <v>3.2684242103099432</v>
      </c>
      <c r="AG68" s="26">
        <v>0.42751809925005396</v>
      </c>
      <c r="AH68" s="26">
        <v>24.509219091476844</v>
      </c>
    </row>
    <row r="69" spans="1:34" x14ac:dyDescent="0.25">
      <c r="A69" s="11" t="s">
        <v>702</v>
      </c>
      <c r="B69" s="11" t="s">
        <v>217</v>
      </c>
      <c r="C69" s="11">
        <v>2020</v>
      </c>
      <c r="D69" s="9" t="s">
        <v>32</v>
      </c>
      <c r="E69" s="9" t="s">
        <v>33</v>
      </c>
      <c r="F69" s="13">
        <v>-1.7432368374703675</v>
      </c>
      <c r="G69" s="13">
        <v>-26.199983864056296</v>
      </c>
      <c r="H69" s="13">
        <v>-0.51454846929518883</v>
      </c>
      <c r="I69" s="13">
        <v>-1.9240932247319649</v>
      </c>
      <c r="J69" s="26">
        <v>12.26721681210137</v>
      </c>
      <c r="K69" s="26">
        <v>0.86887757804800947</v>
      </c>
      <c r="L69" s="26">
        <v>2.8279927010806021</v>
      </c>
      <c r="M69" s="26">
        <v>1.5841944323273962</v>
      </c>
      <c r="N69" s="26">
        <v>0.65459570277056667</v>
      </c>
      <c r="O69" s="26">
        <v>10.81337721351097</v>
      </c>
      <c r="P69" s="26">
        <v>1.6525968065519607</v>
      </c>
      <c r="Q69" s="26">
        <v>10.238344006380114</v>
      </c>
      <c r="R69" s="26">
        <v>15.186989007225122</v>
      </c>
      <c r="S69" s="26">
        <v>10.495807101137821</v>
      </c>
      <c r="T69" s="26">
        <v>23.939868079502471</v>
      </c>
      <c r="U69" s="26">
        <v>23.640090821425265</v>
      </c>
      <c r="V69" s="26">
        <v>161.22300094743727</v>
      </c>
      <c r="W69" s="26">
        <v>3.7004696392399095</v>
      </c>
      <c r="X69" s="26">
        <v>8.7327085628765904</v>
      </c>
      <c r="Y69" s="26">
        <v>7.5438393048597421</v>
      </c>
      <c r="Z69" s="26">
        <v>7.7993511289675723</v>
      </c>
      <c r="AA69" s="26">
        <v>1.4368628020526029</v>
      </c>
      <c r="AB69" s="26">
        <v>2.1481608287473013</v>
      </c>
      <c r="AC69" s="26">
        <v>557.67113296779507</v>
      </c>
      <c r="AD69" s="26">
        <v>4.5276138791634697</v>
      </c>
      <c r="AE69" s="26">
        <v>3.1341886943077464</v>
      </c>
      <c r="AF69" s="26">
        <v>4.7501677952243737</v>
      </c>
      <c r="AG69" s="26">
        <v>0.57137762329047259</v>
      </c>
      <c r="AH69" s="26">
        <v>6.7483887572941255</v>
      </c>
    </row>
    <row r="70" spans="1:34" x14ac:dyDescent="0.25">
      <c r="A70" s="11" t="s">
        <v>702</v>
      </c>
      <c r="B70" s="11" t="s">
        <v>218</v>
      </c>
      <c r="C70" s="11">
        <v>2020</v>
      </c>
      <c r="D70" s="9" t="s">
        <v>32</v>
      </c>
      <c r="E70" s="9" t="s">
        <v>33</v>
      </c>
      <c r="F70" s="13">
        <v>1.2500744887017312</v>
      </c>
      <c r="G70" s="13">
        <v>-26.502191229876637</v>
      </c>
      <c r="H70" s="13">
        <v>2.6716156638311364</v>
      </c>
      <c r="I70" s="13">
        <v>2.4053562996655864</v>
      </c>
      <c r="J70" s="26">
        <v>4.4046304918172021</v>
      </c>
      <c r="K70" s="26">
        <v>0.75798675905747925</v>
      </c>
      <c r="L70" s="26">
        <v>1.9187088867842417</v>
      </c>
      <c r="M70" s="26">
        <v>1.5390154467507664</v>
      </c>
      <c r="N70" s="26">
        <v>0.59493969344407005</v>
      </c>
      <c r="O70" s="26">
        <v>11.498204522741885</v>
      </c>
      <c r="P70" s="26">
        <v>1.7886556145693417</v>
      </c>
      <c r="Q70" s="26">
        <v>9.4681152800338797</v>
      </c>
      <c r="R70" s="26">
        <v>15.683797186775386</v>
      </c>
      <c r="S70" s="26">
        <v>36.410873613535323</v>
      </c>
      <c r="T70" s="26">
        <v>14.382486103351269</v>
      </c>
      <c r="U70" s="26">
        <v>58.848616535405149</v>
      </c>
      <c r="V70" s="26">
        <v>540.64560850438102</v>
      </c>
      <c r="W70" s="26">
        <v>3.3402790852834419</v>
      </c>
      <c r="X70" s="26">
        <v>7.9781729136464969</v>
      </c>
      <c r="Y70" s="26">
        <v>0.65873034897968763</v>
      </c>
      <c r="Z70" s="26">
        <v>4.0281195133484298</v>
      </c>
      <c r="AA70" s="26">
        <v>9.0690798033481812</v>
      </c>
      <c r="AB70" s="26">
        <v>3.1747422675537562</v>
      </c>
      <c r="AC70" s="26">
        <v>61.543586481568035</v>
      </c>
      <c r="AD70" s="26">
        <v>43.30839686356871</v>
      </c>
      <c r="AE70" s="26">
        <v>8.7473741820167739</v>
      </c>
      <c r="AF70" s="26">
        <v>6.8395469946170877</v>
      </c>
      <c r="AG70" s="26">
        <v>0.55271789875670307</v>
      </c>
      <c r="AH70" s="26">
        <v>5</v>
      </c>
    </row>
    <row r="71" spans="1:34" x14ac:dyDescent="0.25">
      <c r="A71" s="11" t="s">
        <v>702</v>
      </c>
      <c r="B71" s="11" t="s">
        <v>219</v>
      </c>
      <c r="C71" s="11">
        <v>2020</v>
      </c>
      <c r="D71" s="9" t="s">
        <v>32</v>
      </c>
      <c r="E71" s="9" t="s">
        <v>33</v>
      </c>
      <c r="F71" s="13">
        <v>-0.1426258545236235</v>
      </c>
      <c r="G71" s="13">
        <v>-26.289183960844937</v>
      </c>
      <c r="H71" s="13">
        <v>2.4683392250247005</v>
      </c>
      <c r="I71" s="13">
        <v>4.2429953074577362</v>
      </c>
      <c r="J71" s="26">
        <v>12.658156837038099</v>
      </c>
      <c r="K71" s="26">
        <v>1.1409128373208517</v>
      </c>
      <c r="L71" s="26">
        <v>2.9276838330662986</v>
      </c>
      <c r="M71" s="26">
        <v>1.9648460322492094</v>
      </c>
      <c r="N71" s="26">
        <v>0.79700011871460463</v>
      </c>
      <c r="O71" s="26">
        <v>11.639374675529204</v>
      </c>
      <c r="P71" s="26">
        <v>2.587430969212182</v>
      </c>
      <c r="Q71" s="26">
        <v>13.037785955873503</v>
      </c>
      <c r="R71" s="26">
        <v>25.944103492655071</v>
      </c>
      <c r="S71" s="26">
        <v>12.474067680973087</v>
      </c>
      <c r="T71" s="26">
        <v>27.695144746488701</v>
      </c>
      <c r="U71" s="26">
        <v>33.822624949516324</v>
      </c>
      <c r="V71" s="26">
        <v>135.78729852791344</v>
      </c>
      <c r="W71" s="26">
        <v>4.2326602378444713</v>
      </c>
      <c r="X71" s="26">
        <v>10.494608216840209</v>
      </c>
      <c r="Y71" s="26">
        <v>13.955563079159493</v>
      </c>
      <c r="Z71" s="26">
        <v>1.1628943133871861E-2</v>
      </c>
      <c r="AA71" s="26">
        <v>0.86979942441153524</v>
      </c>
      <c r="AB71" s="26">
        <v>3.3486689032132744</v>
      </c>
      <c r="AC71" s="26">
        <v>650.22044801439301</v>
      </c>
      <c r="AD71" s="26">
        <v>10.467728132403138</v>
      </c>
      <c r="AE71" s="26">
        <v>3.4940381179222992</v>
      </c>
      <c r="AF71" s="26">
        <v>4.4110287017197223</v>
      </c>
      <c r="AG71" s="26">
        <v>0.44783545373863937</v>
      </c>
      <c r="AH71" s="26">
        <v>11.454971434335572</v>
      </c>
    </row>
    <row r="72" spans="1:34" x14ac:dyDescent="0.25">
      <c r="A72" s="11" t="s">
        <v>702</v>
      </c>
      <c r="B72" s="11" t="s">
        <v>220</v>
      </c>
      <c r="C72" s="11">
        <v>2020</v>
      </c>
      <c r="D72" s="9" t="s">
        <v>32</v>
      </c>
      <c r="E72" s="9" t="s">
        <v>33</v>
      </c>
      <c r="F72" s="13">
        <v>-0.84672660826680846</v>
      </c>
      <c r="G72" s="13">
        <v>-25.928795832215503</v>
      </c>
      <c r="H72" s="13">
        <v>5.8559106254767288</v>
      </c>
      <c r="I72" s="13">
        <v>5.9597729752965103</v>
      </c>
      <c r="J72" s="26">
        <v>14.837189000812206</v>
      </c>
      <c r="K72" s="26">
        <v>0.9048815748816712</v>
      </c>
      <c r="L72" s="26">
        <v>33.16958425860782</v>
      </c>
      <c r="M72" s="26">
        <v>1.3114637953916963</v>
      </c>
      <c r="N72" s="26">
        <v>0.48740584502311396</v>
      </c>
      <c r="O72" s="26">
        <v>10.504969264524991</v>
      </c>
      <c r="P72" s="26">
        <v>1.5595753752428101</v>
      </c>
      <c r="Q72" s="26">
        <v>19.67919325571798</v>
      </c>
      <c r="R72" s="26">
        <v>54.139708078197387</v>
      </c>
      <c r="S72" s="26">
        <v>15.834869049778566</v>
      </c>
      <c r="T72" s="26">
        <v>16.360038226444999</v>
      </c>
      <c r="U72" s="26">
        <v>20.54438884069079</v>
      </c>
      <c r="V72" s="26">
        <v>217.67622464156386</v>
      </c>
      <c r="W72" s="26">
        <v>2.2302864048443225</v>
      </c>
      <c r="X72" s="26">
        <v>6.3171409987943559</v>
      </c>
      <c r="Y72" s="26">
        <v>24.24873414044054</v>
      </c>
      <c r="Z72" s="26">
        <v>3.7565294815402765</v>
      </c>
      <c r="AA72" s="26">
        <v>1.1605389241800523</v>
      </c>
      <c r="AB72" s="26">
        <v>3.8478116908850635</v>
      </c>
      <c r="AC72" s="26">
        <v>75.03154011085681</v>
      </c>
      <c r="AD72" s="26">
        <v>41.718973248463719</v>
      </c>
      <c r="AE72" s="26">
        <v>4.143255002791725</v>
      </c>
      <c r="AF72" s="26">
        <v>4.7202987493344359</v>
      </c>
      <c r="AG72" s="26">
        <v>0.32687212657395476</v>
      </c>
      <c r="AH72" s="26">
        <v>21.97163124960721</v>
      </c>
    </row>
    <row r="73" spans="1:34" x14ac:dyDescent="0.25">
      <c r="A73" s="11" t="s">
        <v>702</v>
      </c>
      <c r="B73" s="11" t="s">
        <v>221</v>
      </c>
      <c r="C73" s="11">
        <v>2020</v>
      </c>
      <c r="D73" s="9" t="s">
        <v>32</v>
      </c>
      <c r="E73" s="9" t="s">
        <v>33</v>
      </c>
      <c r="F73" s="13">
        <v>1.4173760004903098</v>
      </c>
      <c r="G73" s="13">
        <v>-25.196603846133822</v>
      </c>
      <c r="H73" s="13">
        <v>7.0981622714671797</v>
      </c>
      <c r="I73" s="13">
        <v>3.0657882832137311</v>
      </c>
      <c r="J73" s="26">
        <v>2.7856220655282597</v>
      </c>
      <c r="K73" s="26">
        <v>1.1716701762470307</v>
      </c>
      <c r="L73" s="26">
        <v>8.3217008171554809</v>
      </c>
      <c r="M73" s="26">
        <v>1.7986611402521495</v>
      </c>
      <c r="N73" s="26">
        <v>0.69099862995244032</v>
      </c>
      <c r="O73" s="26">
        <v>11.16672555175747</v>
      </c>
      <c r="P73" s="26">
        <v>2.2726138354546936</v>
      </c>
      <c r="Q73" s="26">
        <v>10.792432976379212</v>
      </c>
      <c r="R73" s="26">
        <v>12.964078734694507</v>
      </c>
      <c r="S73" s="26">
        <v>19.119310729086362</v>
      </c>
      <c r="T73" s="26">
        <v>23.227387250882995</v>
      </c>
      <c r="U73" s="26">
        <v>65.970521232159825</v>
      </c>
      <c r="V73" s="26">
        <v>296.04897976816511</v>
      </c>
      <c r="W73" s="26">
        <v>7.7790937298918053</v>
      </c>
      <c r="X73" s="26">
        <v>9.0628527282232447</v>
      </c>
      <c r="Y73" s="26">
        <v>7.5883277446335855</v>
      </c>
      <c r="Z73" s="26">
        <v>4.5663538278761025E-2</v>
      </c>
      <c r="AA73" s="26">
        <v>1.191825191999428</v>
      </c>
      <c r="AB73" s="26">
        <v>3.1173105682142017</v>
      </c>
      <c r="AC73" s="26">
        <v>157.17190144159335</v>
      </c>
      <c r="AD73" s="26">
        <v>7.7813273244265018</v>
      </c>
      <c r="AE73" s="26">
        <v>3.6017740873584403</v>
      </c>
      <c r="AF73" s="26">
        <v>6.3354382566250074</v>
      </c>
      <c r="AG73" s="26">
        <v>0.50586343892228969</v>
      </c>
      <c r="AH73" s="26">
        <v>5.0802770071166812</v>
      </c>
    </row>
    <row r="74" spans="1:34" x14ac:dyDescent="0.25">
      <c r="A74" s="11" t="s">
        <v>702</v>
      </c>
      <c r="B74" s="11" t="s">
        <v>225</v>
      </c>
      <c r="C74" s="11">
        <v>2020</v>
      </c>
      <c r="D74" s="9" t="s">
        <v>32</v>
      </c>
      <c r="E74" s="9" t="s">
        <v>33</v>
      </c>
      <c r="F74" s="13">
        <v>-1.1605955438581919</v>
      </c>
      <c r="G74" s="13">
        <v>-27.350960297293604</v>
      </c>
      <c r="H74" s="13">
        <v>6.5060342783200866</v>
      </c>
      <c r="I74" s="13">
        <v>3.8343794311526365</v>
      </c>
      <c r="J74" s="26">
        <v>8.2817651684027425</v>
      </c>
      <c r="K74" s="26">
        <v>0.97128819728109494</v>
      </c>
      <c r="L74" s="26">
        <v>16.159069352188631</v>
      </c>
      <c r="M74" s="26">
        <v>1.6258245183734363</v>
      </c>
      <c r="N74" s="26">
        <v>0.64352739014449811</v>
      </c>
      <c r="O74" s="26">
        <v>9.4050880815911864</v>
      </c>
      <c r="P74" s="26">
        <v>1.7640677521517489</v>
      </c>
      <c r="Q74" s="26">
        <v>9.2761210215928322</v>
      </c>
      <c r="R74" s="26">
        <v>22.216426128923057</v>
      </c>
      <c r="S74" s="26">
        <v>24.714080291640087</v>
      </c>
      <c r="T74" s="26">
        <v>16.646821957830575</v>
      </c>
      <c r="U74" s="26">
        <v>82.679571279067318</v>
      </c>
      <c r="V74" s="26">
        <v>103.9011139846443</v>
      </c>
      <c r="W74" s="26">
        <v>2.8355918953738377</v>
      </c>
      <c r="X74" s="26">
        <v>8.0082854764428504</v>
      </c>
      <c r="Y74" s="26">
        <v>8.2934676193186938</v>
      </c>
      <c r="Z74" s="26">
        <v>1.5</v>
      </c>
      <c r="AA74" s="26">
        <v>2.1326551609005246</v>
      </c>
      <c r="AB74" s="26">
        <v>1.8929688690785351</v>
      </c>
      <c r="AC74" s="26">
        <v>198.28854351029301</v>
      </c>
      <c r="AD74" s="26">
        <v>13.795899058604872</v>
      </c>
      <c r="AE74" s="26">
        <v>2.3939130675794282</v>
      </c>
      <c r="AF74" s="26">
        <v>3.3969694039552878</v>
      </c>
      <c r="AG74" s="26">
        <v>0.54256495449547271</v>
      </c>
      <c r="AH74" s="26">
        <v>7.4762658790854113</v>
      </c>
    </row>
    <row r="75" spans="1:34" x14ac:dyDescent="0.25">
      <c r="A75" s="11" t="s">
        <v>702</v>
      </c>
      <c r="B75" s="11" t="s">
        <v>226</v>
      </c>
      <c r="C75" s="11">
        <v>2020</v>
      </c>
      <c r="D75" s="9" t="s">
        <v>32</v>
      </c>
      <c r="E75" s="9" t="s">
        <v>33</v>
      </c>
      <c r="F75" s="13">
        <v>-2.3638407763887899</v>
      </c>
      <c r="G75" s="13">
        <v>-27.883028824574048</v>
      </c>
      <c r="H75" s="13">
        <v>-1.2567762395534363</v>
      </c>
      <c r="I75" s="13">
        <v>0.62165617549563434</v>
      </c>
      <c r="J75" s="26">
        <v>16.630283294916676</v>
      </c>
      <c r="K75" s="26">
        <v>1.0257762953305187</v>
      </c>
      <c r="L75" s="26">
        <v>36.268215061619422</v>
      </c>
      <c r="M75" s="26">
        <v>2.0494298314620831</v>
      </c>
      <c r="N75" s="26">
        <v>0.60063934403491326</v>
      </c>
      <c r="O75" s="26">
        <v>15.039995956441455</v>
      </c>
      <c r="P75" s="26">
        <v>1.2551500907415405</v>
      </c>
      <c r="Q75" s="26">
        <v>70.943716830172633</v>
      </c>
      <c r="R75" s="26">
        <v>15.659841597415237</v>
      </c>
      <c r="S75" s="26">
        <v>24.03042995427165</v>
      </c>
      <c r="T75" s="26">
        <v>45.903988014449872</v>
      </c>
      <c r="U75" s="26">
        <v>32.880266086598787</v>
      </c>
      <c r="V75" s="26">
        <v>53.327506076599683</v>
      </c>
      <c r="W75" s="26">
        <v>0.88063783152310748</v>
      </c>
      <c r="X75" s="26">
        <v>4.5318966560964942</v>
      </c>
      <c r="Y75" s="26">
        <v>18.495109217900424</v>
      </c>
      <c r="Z75" s="26">
        <v>1.5</v>
      </c>
      <c r="AA75" s="26">
        <v>2.3943223888938103</v>
      </c>
      <c r="AB75" s="26">
        <v>1.8938019419313568</v>
      </c>
      <c r="AC75" s="26">
        <v>438.12056390879252</v>
      </c>
      <c r="AD75" s="26">
        <v>19.078719508010135</v>
      </c>
      <c r="AE75" s="26">
        <v>3.5747532611253661</v>
      </c>
      <c r="AF75" s="26">
        <v>1.7060444776480412</v>
      </c>
      <c r="AG75" s="26">
        <v>0.75391706013182125</v>
      </c>
      <c r="AH75" s="26">
        <v>28.052642560143887</v>
      </c>
    </row>
    <row r="76" spans="1:34" x14ac:dyDescent="0.25">
      <c r="A76" s="11" t="s">
        <v>702</v>
      </c>
      <c r="B76" s="11" t="s">
        <v>227</v>
      </c>
      <c r="C76" s="11">
        <v>2020</v>
      </c>
      <c r="D76" s="9" t="s">
        <v>32</v>
      </c>
      <c r="E76" s="9" t="s">
        <v>33</v>
      </c>
      <c r="F76" s="13">
        <v>0.33937363997164738</v>
      </c>
      <c r="G76" s="13">
        <v>-27.401624084901233</v>
      </c>
      <c r="H76" s="13">
        <v>3.58988102006834</v>
      </c>
      <c r="I76" s="13">
        <v>3.1461387438461728</v>
      </c>
      <c r="J76" s="26">
        <v>5.5957772630024838</v>
      </c>
      <c r="K76" s="26">
        <v>1.0162276735538642</v>
      </c>
      <c r="L76" s="26">
        <v>1.6</v>
      </c>
      <c r="M76" s="26">
        <v>1.7119962497772716</v>
      </c>
      <c r="N76" s="26">
        <v>0.58456926011431665</v>
      </c>
      <c r="O76" s="26">
        <v>11.074109951708564</v>
      </c>
      <c r="P76" s="26">
        <v>1.359812911661241</v>
      </c>
      <c r="Q76" s="26">
        <v>12.522572222877629</v>
      </c>
      <c r="R76" s="26">
        <v>7.5</v>
      </c>
      <c r="S76" s="26">
        <v>25.911935199883899</v>
      </c>
      <c r="T76" s="26">
        <v>17.695049800086743</v>
      </c>
      <c r="U76" s="26">
        <v>34.336858530548497</v>
      </c>
      <c r="V76" s="26">
        <v>37.959982761764358</v>
      </c>
      <c r="W76" s="26">
        <v>3.4027270098861693</v>
      </c>
      <c r="X76" s="26">
        <v>8.0918155218714301</v>
      </c>
      <c r="Y76" s="26">
        <v>3.1634252401603837</v>
      </c>
      <c r="Z76" s="26">
        <v>4.814273860947031</v>
      </c>
      <c r="AA76" s="26">
        <v>3.4720529391454722</v>
      </c>
      <c r="AB76" s="26">
        <v>1.5195460947261512</v>
      </c>
      <c r="AC76" s="26">
        <v>220.25293082797938</v>
      </c>
      <c r="AD76" s="26">
        <v>6.8679881570923289</v>
      </c>
      <c r="AE76" s="26">
        <v>1.0344883815640482</v>
      </c>
      <c r="AF76" s="26">
        <v>2.7027442606190939</v>
      </c>
      <c r="AG76" s="26">
        <v>0.15</v>
      </c>
      <c r="AH76" s="26">
        <v>4.866470105110281</v>
      </c>
    </row>
    <row r="77" spans="1:34" x14ac:dyDescent="0.25">
      <c r="A77" s="11" t="s">
        <v>702</v>
      </c>
      <c r="B77" s="11" t="s">
        <v>229</v>
      </c>
      <c r="C77" s="11">
        <v>2020</v>
      </c>
      <c r="D77" s="9" t="s">
        <v>32</v>
      </c>
      <c r="E77" s="9" t="s">
        <v>33</v>
      </c>
      <c r="F77" s="13">
        <v>-0.2947102808358994</v>
      </c>
      <c r="G77" s="13">
        <v>-25.779716192953263</v>
      </c>
      <c r="H77" s="13">
        <v>3.1629845300651955</v>
      </c>
      <c r="I77" s="13">
        <v>1.3997435915052607</v>
      </c>
      <c r="J77" s="26">
        <v>14.998402295493589</v>
      </c>
      <c r="K77" s="26">
        <v>1.2649111690162793</v>
      </c>
      <c r="L77" s="26">
        <v>13.008839993288012</v>
      </c>
      <c r="M77" s="26">
        <v>1.8979836711850682</v>
      </c>
      <c r="N77" s="26">
        <v>0.77502762178299278</v>
      </c>
      <c r="O77" s="26">
        <v>16.421282317666719</v>
      </c>
      <c r="P77" s="26">
        <v>1.4602988334747544</v>
      </c>
      <c r="Q77" s="26">
        <v>41.375627104893383</v>
      </c>
      <c r="R77" s="26">
        <v>12.919920436526271</v>
      </c>
      <c r="S77" s="26">
        <v>11.913313110048255</v>
      </c>
      <c r="T77" s="26">
        <v>31.607408216240433</v>
      </c>
      <c r="U77" s="26">
        <v>75.407687439024969</v>
      </c>
      <c r="V77" s="26">
        <v>221.26441306526183</v>
      </c>
      <c r="W77" s="26">
        <v>2.1667239045972639</v>
      </c>
      <c r="X77" s="26">
        <v>8.5034159843128858</v>
      </c>
      <c r="Y77" s="26">
        <v>6.1549515060332052</v>
      </c>
      <c r="Z77" s="26">
        <v>0.75141665171673577</v>
      </c>
      <c r="AA77" s="26">
        <v>4.2796320162066621</v>
      </c>
      <c r="AB77" s="26">
        <v>3.3133156085323399</v>
      </c>
      <c r="AC77" s="26">
        <v>446.74324315741711</v>
      </c>
      <c r="AD77" s="26">
        <v>6.4165057122579601</v>
      </c>
      <c r="AE77" s="26">
        <v>1.2868426974812781</v>
      </c>
      <c r="AF77" s="26">
        <v>7.099890805253529</v>
      </c>
      <c r="AG77" s="26">
        <v>0.15</v>
      </c>
      <c r="AH77" s="26">
        <v>3.8578931375423298</v>
      </c>
    </row>
    <row r="78" spans="1:34" x14ac:dyDescent="0.25">
      <c r="A78" s="11" t="s">
        <v>702</v>
      </c>
      <c r="B78" s="11" t="s">
        <v>230</v>
      </c>
      <c r="C78" s="11">
        <v>2020</v>
      </c>
      <c r="D78" s="9" t="s">
        <v>32</v>
      </c>
      <c r="E78" s="9" t="s">
        <v>33</v>
      </c>
      <c r="F78" s="13">
        <v>-2.610659422601183</v>
      </c>
      <c r="G78" s="13">
        <v>-27.583716637853868</v>
      </c>
      <c r="H78" s="13">
        <v>4.1529352897971954</v>
      </c>
      <c r="I78" s="13">
        <v>2.1434395490826819</v>
      </c>
      <c r="J78" s="26">
        <v>6.6682550053480787</v>
      </c>
      <c r="K78" s="26">
        <v>0.92148213955964953</v>
      </c>
      <c r="L78" s="26">
        <v>0.69585040725652147</v>
      </c>
      <c r="M78" s="26">
        <v>1.6921654115828546</v>
      </c>
      <c r="N78" s="26">
        <v>0.67998422805854397</v>
      </c>
      <c r="O78" s="26">
        <v>12.306181815245909</v>
      </c>
      <c r="P78" s="26">
        <v>1.2518864113876305</v>
      </c>
      <c r="Q78" s="26">
        <v>9.7600371320104955</v>
      </c>
      <c r="R78" s="26">
        <v>7.5</v>
      </c>
      <c r="S78" s="26">
        <v>16.148807283859455</v>
      </c>
      <c r="T78" s="26">
        <v>17.13358165899616</v>
      </c>
      <c r="U78" s="26">
        <v>52.826422290012125</v>
      </c>
      <c r="V78" s="26">
        <v>127.48938736516372</v>
      </c>
      <c r="W78" s="26">
        <v>3.6434262096956358</v>
      </c>
      <c r="X78" s="26">
        <v>6.9159481334248376</v>
      </c>
      <c r="Y78" s="26">
        <v>4.559589072188948</v>
      </c>
      <c r="Z78" s="26">
        <v>1.5</v>
      </c>
      <c r="AA78" s="26">
        <v>1.9958631754096263</v>
      </c>
      <c r="AB78" s="26">
        <v>0.98141038781898204</v>
      </c>
      <c r="AC78" s="26">
        <v>437.31110552525968</v>
      </c>
      <c r="AD78" s="26">
        <v>4.826367808807392</v>
      </c>
      <c r="AE78" s="26">
        <v>0.40554430845821526</v>
      </c>
      <c r="AF78" s="26">
        <v>1.8480978577736149</v>
      </c>
      <c r="AG78" s="26">
        <v>0.15</v>
      </c>
      <c r="AH78" s="26">
        <v>5</v>
      </c>
    </row>
    <row r="79" spans="1:34" x14ac:dyDescent="0.25">
      <c r="A79" s="11" t="s">
        <v>702</v>
      </c>
      <c r="B79" s="11" t="s">
        <v>232</v>
      </c>
      <c r="C79" s="11">
        <v>2020</v>
      </c>
      <c r="D79" s="9" t="s">
        <v>32</v>
      </c>
      <c r="E79" s="9" t="s">
        <v>33</v>
      </c>
      <c r="F79" s="13">
        <v>-2.6220241209201363</v>
      </c>
      <c r="G79" s="13">
        <v>-26.158337132731226</v>
      </c>
      <c r="H79" s="13">
        <v>2.803719277082918</v>
      </c>
      <c r="I79" s="13">
        <v>3.3084483323342355</v>
      </c>
      <c r="J79" s="26">
        <v>12.353543383646377</v>
      </c>
      <c r="K79" s="26">
        <v>0.86066195340465668</v>
      </c>
      <c r="L79" s="26">
        <v>6.4325703548235422</v>
      </c>
      <c r="M79" s="26">
        <v>1.3290951016571653</v>
      </c>
      <c r="N79" s="26">
        <v>0.54541756932204588</v>
      </c>
      <c r="O79" s="26">
        <v>10.096412531184841</v>
      </c>
      <c r="P79" s="26">
        <v>1.4058427548746049</v>
      </c>
      <c r="Q79" s="26">
        <v>22.920284557787522</v>
      </c>
      <c r="R79" s="26">
        <v>44.505652330156934</v>
      </c>
      <c r="S79" s="26">
        <v>29.368305385967854</v>
      </c>
      <c r="T79" s="26">
        <v>22.498577752247499</v>
      </c>
      <c r="U79" s="26">
        <v>59.650092736197699</v>
      </c>
      <c r="V79" s="26">
        <v>727.54376108691849</v>
      </c>
      <c r="W79" s="26">
        <v>3.0989657801207326</v>
      </c>
      <c r="X79" s="26">
        <v>6.2974972900542916</v>
      </c>
      <c r="Y79" s="26">
        <v>4.1330404231313302</v>
      </c>
      <c r="Z79" s="26">
        <v>10.950210823838322</v>
      </c>
      <c r="AA79" s="26">
        <v>1.6863122725174104</v>
      </c>
      <c r="AB79" s="26">
        <v>3.9127717774889779</v>
      </c>
      <c r="AC79" s="26">
        <v>117.98142982901895</v>
      </c>
      <c r="AD79" s="26">
        <v>8.0516253006156138</v>
      </c>
      <c r="AE79" s="26">
        <v>3.7977334419185098</v>
      </c>
      <c r="AF79" s="26">
        <v>6.357064665959995</v>
      </c>
      <c r="AG79" s="26">
        <v>0.74665538057780756</v>
      </c>
      <c r="AH79" s="26">
        <v>2.0028675144350063</v>
      </c>
    </row>
    <row r="80" spans="1:34" x14ac:dyDescent="0.25">
      <c r="A80" s="11" t="s">
        <v>702</v>
      </c>
      <c r="B80" s="11" t="s">
        <v>235</v>
      </c>
      <c r="C80" s="11">
        <v>2020</v>
      </c>
      <c r="D80" s="9" t="s">
        <v>32</v>
      </c>
      <c r="E80" s="9" t="s">
        <v>33</v>
      </c>
      <c r="F80" s="13">
        <v>-2.1938808880870133</v>
      </c>
      <c r="G80" s="13">
        <v>-27.314837282372991</v>
      </c>
      <c r="H80" s="13">
        <v>3.276479275612953</v>
      </c>
      <c r="I80" s="13">
        <v>-0.30104586420010793</v>
      </c>
      <c r="J80" s="26">
        <v>5.7316370269084835</v>
      </c>
      <c r="K80" s="26">
        <v>1.0414115309279823</v>
      </c>
      <c r="L80" s="26">
        <v>0.23699069925267816</v>
      </c>
      <c r="M80" s="26">
        <v>1.7029751640122268</v>
      </c>
      <c r="N80" s="26">
        <v>0.53735799229935055</v>
      </c>
      <c r="O80" s="26">
        <v>13.046012420729735</v>
      </c>
      <c r="P80" s="26">
        <v>1.6009016690363225</v>
      </c>
      <c r="Q80" s="26">
        <v>2.0387746722761126</v>
      </c>
      <c r="R80" s="26">
        <v>4.4916529681246038</v>
      </c>
      <c r="S80" s="26">
        <v>11.616152001764309</v>
      </c>
      <c r="T80" s="26">
        <v>12.123003053224046</v>
      </c>
      <c r="U80" s="26">
        <v>80.420894257634671</v>
      </c>
      <c r="V80" s="26">
        <v>169.70741939640408</v>
      </c>
      <c r="W80" s="26">
        <v>2.9380394022208773</v>
      </c>
      <c r="X80" s="26">
        <v>7.4808268527914006</v>
      </c>
      <c r="Y80" s="26">
        <v>1.6964522714307122</v>
      </c>
      <c r="Z80" s="26">
        <v>6.0400402388039991</v>
      </c>
      <c r="AA80" s="26">
        <v>2.953393782469814</v>
      </c>
      <c r="AB80" s="26">
        <v>2.4709011124622102</v>
      </c>
      <c r="AC80" s="26">
        <v>406.7738811978561</v>
      </c>
      <c r="AD80" s="26">
        <v>1.035333776447418</v>
      </c>
      <c r="AE80" s="26">
        <v>5.9480173547490658</v>
      </c>
      <c r="AF80" s="26">
        <v>2.7609057424224601</v>
      </c>
      <c r="AG80" s="26">
        <v>9.2614286116861747E-2</v>
      </c>
      <c r="AH80" s="26">
        <v>5</v>
      </c>
    </row>
    <row r="81" spans="1:34" x14ac:dyDescent="0.25">
      <c r="A81" s="11" t="s">
        <v>702</v>
      </c>
      <c r="B81" s="11" t="s">
        <v>236</v>
      </c>
      <c r="C81" s="11">
        <v>2020</v>
      </c>
      <c r="D81" s="9" t="s">
        <v>32</v>
      </c>
      <c r="E81" s="9" t="s">
        <v>33</v>
      </c>
      <c r="F81" s="13">
        <v>-0.64868655381607832</v>
      </c>
      <c r="G81" s="13">
        <v>-27.018032385901879</v>
      </c>
      <c r="H81" s="13">
        <v>7.6579156193090414</v>
      </c>
      <c r="I81" s="13">
        <v>2.4064488396303365</v>
      </c>
      <c r="J81" s="26">
        <v>5.5951296003252589</v>
      </c>
      <c r="K81" s="26">
        <v>1.0590513188683441</v>
      </c>
      <c r="L81" s="26">
        <v>4.5653234604568187</v>
      </c>
      <c r="M81" s="26">
        <v>1.9511026819953277</v>
      </c>
      <c r="N81" s="26">
        <v>0.51918937923740682</v>
      </c>
      <c r="O81" s="26">
        <v>14.746616187295036</v>
      </c>
      <c r="P81" s="26">
        <v>1.8919782929834401</v>
      </c>
      <c r="Q81" s="26">
        <v>4.3504853344285133</v>
      </c>
      <c r="R81" s="26">
        <v>14.520481531363387</v>
      </c>
      <c r="S81" s="26">
        <v>13.009258801151597</v>
      </c>
      <c r="T81" s="26">
        <v>15.850317714580793</v>
      </c>
      <c r="U81" s="26">
        <v>71.555283589283633</v>
      </c>
      <c r="V81" s="26">
        <v>216.6370137815191</v>
      </c>
      <c r="W81" s="26">
        <v>2.7739475645476896</v>
      </c>
      <c r="X81" s="26">
        <v>7.5069468382269164</v>
      </c>
      <c r="Y81" s="26">
        <v>3.2176687115497939</v>
      </c>
      <c r="Z81" s="26">
        <v>8.5773913466454719</v>
      </c>
      <c r="AA81" s="26">
        <v>1.9171964018977432</v>
      </c>
      <c r="AB81" s="26">
        <v>5.2371292707748935</v>
      </c>
      <c r="AC81" s="26">
        <v>102.30036690693794</v>
      </c>
      <c r="AD81" s="26">
        <v>4.4305282808938102</v>
      </c>
      <c r="AE81" s="26">
        <v>7.2958822214143577</v>
      </c>
      <c r="AF81" s="26">
        <v>5.8084405598392674</v>
      </c>
      <c r="AG81" s="26">
        <v>0.37578929070216588</v>
      </c>
      <c r="AH81" s="26">
        <v>5</v>
      </c>
    </row>
    <row r="82" spans="1:34" x14ac:dyDescent="0.25">
      <c r="A82" s="11" t="s">
        <v>702</v>
      </c>
      <c r="B82" s="11" t="s">
        <v>237</v>
      </c>
      <c r="C82" s="11">
        <v>2020</v>
      </c>
      <c r="D82" s="9" t="s">
        <v>32</v>
      </c>
      <c r="E82" s="9" t="s">
        <v>33</v>
      </c>
      <c r="F82" s="13">
        <v>-2.6263277626977533</v>
      </c>
      <c r="G82" s="13">
        <v>-26.939303833454222</v>
      </c>
      <c r="H82" s="13">
        <v>1.6653845325727019</v>
      </c>
      <c r="I82" s="13">
        <v>-3.1937894934306148</v>
      </c>
      <c r="J82" s="26">
        <v>4.9798498798875697</v>
      </c>
      <c r="K82" s="26">
        <v>1.175227012112676</v>
      </c>
      <c r="L82" s="26">
        <v>9.2151986520952711</v>
      </c>
      <c r="M82" s="26">
        <v>2.1701700253045244</v>
      </c>
      <c r="N82" s="26">
        <v>0.73230510941614202</v>
      </c>
      <c r="O82" s="26">
        <v>15.490925791069417</v>
      </c>
      <c r="P82" s="26">
        <v>1.5253005948882445</v>
      </c>
      <c r="Q82" s="26">
        <v>8.0128158008895287</v>
      </c>
      <c r="R82" s="26">
        <v>9.2359819598389237</v>
      </c>
      <c r="S82" s="26">
        <v>32.145828993702217</v>
      </c>
      <c r="T82" s="26">
        <v>21.431451146117851</v>
      </c>
      <c r="U82" s="26">
        <v>129.82408168780498</v>
      </c>
      <c r="V82" s="26">
        <v>315.50638846904684</v>
      </c>
      <c r="W82" s="26">
        <v>5.1100995947239296</v>
      </c>
      <c r="X82" s="26">
        <v>12.335817203472351</v>
      </c>
      <c r="Y82" s="26">
        <v>10.749092900577274</v>
      </c>
      <c r="Z82" s="26">
        <v>11.678842452500868</v>
      </c>
      <c r="AA82" s="26">
        <v>0.90287181958720342</v>
      </c>
      <c r="AB82" s="26">
        <v>1.854202504039959</v>
      </c>
      <c r="AC82" s="26">
        <v>728.71120850831687</v>
      </c>
      <c r="AD82" s="26">
        <v>4.8704305692222638</v>
      </c>
      <c r="AE82" s="26">
        <v>1.8630736273524511</v>
      </c>
      <c r="AF82" s="26">
        <v>1.8645107891288597</v>
      </c>
      <c r="AG82" s="26">
        <v>0.18641677168283227</v>
      </c>
      <c r="AH82" s="26">
        <v>5</v>
      </c>
    </row>
    <row r="83" spans="1:34" x14ac:dyDescent="0.25">
      <c r="A83" s="11" t="s">
        <v>702</v>
      </c>
      <c r="B83" s="11" t="s">
        <v>238</v>
      </c>
      <c r="C83" s="11">
        <v>2020</v>
      </c>
      <c r="D83" s="9" t="s">
        <v>32</v>
      </c>
      <c r="E83" s="9" t="s">
        <v>33</v>
      </c>
      <c r="F83" s="13">
        <v>-0.30135008520228368</v>
      </c>
      <c r="G83" s="13">
        <v>-26.654217773533883</v>
      </c>
      <c r="H83" s="13">
        <v>-1.5386212686890908</v>
      </c>
      <c r="I83" s="13">
        <v>-2.1810995193839573</v>
      </c>
      <c r="J83" s="26">
        <v>13.428686172476702</v>
      </c>
      <c r="K83" s="26">
        <v>1.4672898155399279</v>
      </c>
      <c r="L83" s="26">
        <v>1.6240062443803978</v>
      </c>
      <c r="M83" s="26">
        <v>3.4935422050247302</v>
      </c>
      <c r="N83" s="26">
        <v>1.2188257432393581</v>
      </c>
      <c r="O83" s="26">
        <v>23.137317387173503</v>
      </c>
      <c r="P83" s="26">
        <v>2.3570767044482945</v>
      </c>
      <c r="Q83" s="26">
        <v>2.1733208987156942</v>
      </c>
      <c r="R83" s="26">
        <v>15.804265285773763</v>
      </c>
      <c r="S83" s="26">
        <v>42.070927187297947</v>
      </c>
      <c r="T83" s="26">
        <v>28.563152900114069</v>
      </c>
      <c r="U83" s="26">
        <v>3.2849558668736858</v>
      </c>
      <c r="V83" s="26">
        <v>21.79877985113071</v>
      </c>
      <c r="W83" s="26">
        <v>2.6188929654765922</v>
      </c>
      <c r="X83" s="26">
        <v>21.317481308552782</v>
      </c>
      <c r="Y83" s="26">
        <v>4.3100060533101354</v>
      </c>
      <c r="Z83" s="26">
        <v>11.667175061758828</v>
      </c>
      <c r="AA83" s="26">
        <v>2.5126972235757847</v>
      </c>
      <c r="AB83" s="26">
        <v>2.0890877297267738</v>
      </c>
      <c r="AC83" s="26">
        <v>1149.1793769114126</v>
      </c>
      <c r="AD83" s="26">
        <v>1.641234930830711</v>
      </c>
      <c r="AE83" s="26">
        <v>2.6677948439788968</v>
      </c>
      <c r="AF83" s="26">
        <v>2.2916185736800854</v>
      </c>
      <c r="AG83" s="26">
        <v>0.4063393853682632</v>
      </c>
      <c r="AH83" s="26">
        <v>5</v>
      </c>
    </row>
    <row r="84" spans="1:34" x14ac:dyDescent="0.25">
      <c r="A84" s="11" t="s">
        <v>702</v>
      </c>
      <c r="B84" s="11" t="s">
        <v>157</v>
      </c>
      <c r="C84" s="11">
        <v>2018</v>
      </c>
      <c r="D84" s="9" t="s">
        <v>32</v>
      </c>
      <c r="E84" s="11" t="s">
        <v>33</v>
      </c>
      <c r="F84" s="13">
        <v>2.1886164462951858</v>
      </c>
      <c r="G84" s="13">
        <v>-27.66766806190321</v>
      </c>
      <c r="H84" s="13">
        <v>1.9807408651712539</v>
      </c>
      <c r="I84" s="13">
        <v>4.8539085196101812</v>
      </c>
      <c r="J84" s="26">
        <v>10.685709408732802</v>
      </c>
      <c r="K84" s="26">
        <v>1.3578804785650183</v>
      </c>
      <c r="L84" s="26">
        <v>24.798622657906282</v>
      </c>
      <c r="M84" s="26">
        <v>2.2054700422251057</v>
      </c>
      <c r="N84" s="26">
        <v>0.75760230317958621</v>
      </c>
      <c r="O84" s="26">
        <v>14.297632188516774</v>
      </c>
      <c r="P84" s="26">
        <v>1.0910882468875207</v>
      </c>
      <c r="Q84" s="26">
        <v>4.6278946799158698</v>
      </c>
      <c r="R84" s="26">
        <v>4</v>
      </c>
      <c r="S84" s="26">
        <v>21.982544015768998</v>
      </c>
      <c r="T84" s="26">
        <v>21.436656889514609</v>
      </c>
      <c r="U84" s="26">
        <v>54.886110330819633</v>
      </c>
      <c r="V84" s="26">
        <v>234.47694271289581</v>
      </c>
      <c r="W84" s="26">
        <v>5.00329570015528</v>
      </c>
      <c r="X84" s="26">
        <v>8.9893264273464499</v>
      </c>
      <c r="Y84" s="26">
        <v>1.8812077857460854</v>
      </c>
      <c r="Z84" s="26">
        <v>5.3180575296339567</v>
      </c>
      <c r="AA84" s="26">
        <v>8.2007426055013664</v>
      </c>
      <c r="AB84" s="26">
        <v>2.0364492245363701</v>
      </c>
      <c r="AC84" s="26">
        <v>259.55853569192573</v>
      </c>
      <c r="AD84" s="26">
        <v>25.695309447889024</v>
      </c>
      <c r="AE84" s="26">
        <v>4.68769211409119</v>
      </c>
      <c r="AF84" s="26">
        <v>10.609245569798333</v>
      </c>
      <c r="AG84" s="26">
        <v>0.16</v>
      </c>
      <c r="AH84" s="26">
        <v>7.5</v>
      </c>
    </row>
    <row r="85" spans="1:34" x14ac:dyDescent="0.25">
      <c r="A85" s="11" t="s">
        <v>702</v>
      </c>
      <c r="B85" s="11" t="s">
        <v>159</v>
      </c>
      <c r="C85" s="11">
        <v>2018</v>
      </c>
      <c r="D85" s="9" t="s">
        <v>32</v>
      </c>
      <c r="E85" s="11" t="s">
        <v>33</v>
      </c>
      <c r="F85" s="13">
        <v>-0.10481539144603769</v>
      </c>
      <c r="G85" s="13">
        <v>-26.348144644398246</v>
      </c>
      <c r="H85" s="13">
        <v>0.827528250241928</v>
      </c>
      <c r="I85" s="13">
        <v>2.1061473205892178</v>
      </c>
      <c r="J85" s="26">
        <v>11.39956096749402</v>
      </c>
      <c r="K85" s="26">
        <v>1.3270996884579402</v>
      </c>
      <c r="L85" s="26">
        <v>55.975938180565137</v>
      </c>
      <c r="M85" s="26">
        <v>2.0579020351227242</v>
      </c>
      <c r="N85" s="26">
        <v>0.85946767940269075</v>
      </c>
      <c r="O85" s="26">
        <v>12.209434088126688</v>
      </c>
      <c r="P85" s="26">
        <v>1.6628246367866197</v>
      </c>
      <c r="Q85" s="26">
        <v>20.728544682052938</v>
      </c>
      <c r="R85" s="26">
        <v>8.4009235380873299</v>
      </c>
      <c r="S85" s="26">
        <v>31.320336435910601</v>
      </c>
      <c r="T85" s="26">
        <v>23.730007860873013</v>
      </c>
      <c r="U85" s="26">
        <v>75.174769534569933</v>
      </c>
      <c r="V85" s="26">
        <v>948.2701414722934</v>
      </c>
      <c r="W85" s="26">
        <v>5.2687394918631565</v>
      </c>
      <c r="X85" s="26">
        <v>8.4815021805079702</v>
      </c>
      <c r="Y85" s="26">
        <v>1.8397730682360123</v>
      </c>
      <c r="Z85" s="26">
        <v>2.34867686315956</v>
      </c>
      <c r="AA85" s="26">
        <v>4.0035289781423771</v>
      </c>
      <c r="AB85" s="26">
        <v>8.1835998719082284</v>
      </c>
      <c r="AC85" s="26">
        <v>125.00513179693193</v>
      </c>
      <c r="AD85" s="26">
        <v>45.563305220087962</v>
      </c>
      <c r="AE85" s="26">
        <v>6.6185455879584776</v>
      </c>
      <c r="AF85" s="26">
        <v>7.1734449867444496</v>
      </c>
      <c r="AG85" s="26">
        <v>0.54</v>
      </c>
      <c r="AH85" s="26">
        <v>12.4</v>
      </c>
    </row>
    <row r="86" spans="1:34" x14ac:dyDescent="0.25">
      <c r="A86" s="11" t="s">
        <v>702</v>
      </c>
      <c r="B86" s="11" t="s">
        <v>161</v>
      </c>
      <c r="C86" s="11">
        <v>2018</v>
      </c>
      <c r="D86" s="9" t="s">
        <v>32</v>
      </c>
      <c r="E86" s="11" t="s">
        <v>33</v>
      </c>
      <c r="F86" s="13">
        <v>-2.5725365818416623</v>
      </c>
      <c r="G86" s="13">
        <v>-26.83745853764907</v>
      </c>
      <c r="H86" s="13">
        <v>1.1934068770697939</v>
      </c>
      <c r="I86" s="13">
        <v>5.3837225697835978</v>
      </c>
      <c r="J86" s="26">
        <v>30.254564296269251</v>
      </c>
      <c r="K86" s="26">
        <v>1.3270796425269951</v>
      </c>
      <c r="L86" s="26">
        <v>47.812988672267032</v>
      </c>
      <c r="M86" s="26">
        <v>1.5299455261947104</v>
      </c>
      <c r="N86" s="26">
        <v>0.82630693051221249</v>
      </c>
      <c r="O86" s="26">
        <v>9.968636988856602</v>
      </c>
      <c r="P86" s="26">
        <v>1.349959194855302</v>
      </c>
      <c r="Q86" s="26">
        <v>15.199372052682117</v>
      </c>
      <c r="R86" s="26">
        <v>2.0135286894820834</v>
      </c>
      <c r="S86" s="26">
        <v>11.68773871008379</v>
      </c>
      <c r="T86" s="26">
        <v>16.050561968040771</v>
      </c>
      <c r="U86" s="26">
        <v>27.86152466580231</v>
      </c>
      <c r="V86" s="26">
        <v>6.4925861259657927</v>
      </c>
      <c r="W86" s="26">
        <v>4.2988927410501114</v>
      </c>
      <c r="X86" s="26">
        <v>6.6558585397203638</v>
      </c>
      <c r="Y86" s="26">
        <v>4.9011408991576646</v>
      </c>
      <c r="Z86" s="26">
        <v>2.4032100385044086</v>
      </c>
      <c r="AA86" s="26">
        <v>8.4226489855707598</v>
      </c>
      <c r="AB86" s="26">
        <v>2.1470882643640885</v>
      </c>
      <c r="AC86" s="26">
        <v>775.99195696100378</v>
      </c>
      <c r="AD86" s="26">
        <v>11.357115878664548</v>
      </c>
      <c r="AE86" s="26">
        <v>41.968822286160716</v>
      </c>
      <c r="AF86" s="26">
        <v>6.0578729107621099</v>
      </c>
      <c r="AG86" s="26">
        <v>0.13</v>
      </c>
      <c r="AH86" s="26">
        <v>8.64</v>
      </c>
    </row>
    <row r="87" spans="1:34" x14ac:dyDescent="0.25">
      <c r="A87" s="11" t="s">
        <v>702</v>
      </c>
      <c r="B87" s="11" t="s">
        <v>172</v>
      </c>
      <c r="C87" s="11">
        <v>2018</v>
      </c>
      <c r="D87" s="9" t="s">
        <v>32</v>
      </c>
      <c r="E87" s="11" t="s">
        <v>33</v>
      </c>
      <c r="F87" s="13">
        <v>-0.58446967200203315</v>
      </c>
      <c r="G87" s="13">
        <v>-25.962621692697468</v>
      </c>
      <c r="H87" s="13">
        <v>1.9760853950500774</v>
      </c>
      <c r="I87" s="13">
        <v>1.7005370603704215</v>
      </c>
      <c r="J87" s="26">
        <v>20.164618581164373</v>
      </c>
      <c r="K87" s="26">
        <v>1.5844549671787802</v>
      </c>
      <c r="L87" s="26">
        <v>41.421142142398324</v>
      </c>
      <c r="M87" s="26">
        <v>1.7512419571479796</v>
      </c>
      <c r="N87" s="26">
        <v>0.66802037296485905</v>
      </c>
      <c r="O87" s="26">
        <v>12.276389855954942</v>
      </c>
      <c r="P87" s="26">
        <v>0.96009484053482708</v>
      </c>
      <c r="Q87" s="26">
        <v>12.643342770121464</v>
      </c>
      <c r="R87" s="26">
        <v>25.764518834983789</v>
      </c>
      <c r="S87" s="26">
        <v>9.3238922036906136</v>
      </c>
      <c r="T87" s="26">
        <v>9.2092423469960245</v>
      </c>
      <c r="U87" s="26">
        <v>22.70566440010796</v>
      </c>
      <c r="V87" s="26">
        <v>20</v>
      </c>
      <c r="W87" s="26">
        <v>1.5078217811258638</v>
      </c>
      <c r="X87" s="26">
        <v>8.4051899802105883</v>
      </c>
      <c r="Y87" s="26">
        <v>34.788009326185957</v>
      </c>
      <c r="Z87" s="26">
        <v>2.513212779895313</v>
      </c>
      <c r="AA87" s="26">
        <v>3.8800101362193504</v>
      </c>
      <c r="AB87" s="26">
        <v>1.1829703566632523</v>
      </c>
      <c r="AC87" s="26">
        <v>1031.1842622747572</v>
      </c>
      <c r="AD87" s="26">
        <v>424.95634910059221</v>
      </c>
      <c r="AE87" s="26">
        <v>10.456815912416555</v>
      </c>
      <c r="AF87" s="26">
        <v>5.5327966333368872</v>
      </c>
      <c r="AG87" s="26">
        <v>0.49</v>
      </c>
      <c r="AH87" s="26">
        <v>520</v>
      </c>
    </row>
    <row r="88" spans="1:34" x14ac:dyDescent="0.25">
      <c r="A88" s="11" t="s">
        <v>702</v>
      </c>
      <c r="B88" s="11" t="s">
        <v>173</v>
      </c>
      <c r="C88" s="11">
        <v>2018</v>
      </c>
      <c r="D88" s="9" t="s">
        <v>32</v>
      </c>
      <c r="E88" s="11" t="s">
        <v>33</v>
      </c>
      <c r="F88" s="13">
        <v>0.11032207038847448</v>
      </c>
      <c r="G88" s="13">
        <v>-25.682488699167617</v>
      </c>
      <c r="H88" s="13">
        <v>2.7237048053857613</v>
      </c>
      <c r="I88" s="13">
        <v>4.7289026957716187</v>
      </c>
      <c r="J88" s="26">
        <v>18.500605405077735</v>
      </c>
      <c r="K88" s="26">
        <v>1.3819224273952575</v>
      </c>
      <c r="L88" s="26">
        <v>65.769121497086289</v>
      </c>
      <c r="M88" s="26">
        <v>1.7726013192726116</v>
      </c>
      <c r="N88" s="26">
        <v>0.65857852592830768</v>
      </c>
      <c r="O88" s="26">
        <v>13.772400076792264</v>
      </c>
      <c r="P88" s="26">
        <v>1.4699532969991036</v>
      </c>
      <c r="Q88" s="26">
        <v>35.115739822994314</v>
      </c>
      <c r="R88" s="26">
        <v>30.158188700089571</v>
      </c>
      <c r="S88" s="26">
        <v>24.542622529143344</v>
      </c>
      <c r="T88" s="26">
        <v>21.610877410805482</v>
      </c>
      <c r="U88" s="26">
        <v>95.565663348725167</v>
      </c>
      <c r="V88" s="26">
        <v>452.82934448433429</v>
      </c>
      <c r="W88" s="26">
        <v>3.0663212718757449</v>
      </c>
      <c r="X88" s="26">
        <v>11.587948732949858</v>
      </c>
      <c r="Y88" s="26">
        <v>3.5508534671799779</v>
      </c>
      <c r="Z88" s="26">
        <v>4.4245630345693838</v>
      </c>
      <c r="AA88" s="26">
        <v>1.659323492129031</v>
      </c>
      <c r="AB88" s="26">
        <v>4.3921921242578454</v>
      </c>
      <c r="AC88" s="26">
        <v>98.273370895481648</v>
      </c>
      <c r="AD88" s="26">
        <v>77.939611384755594</v>
      </c>
      <c r="AE88" s="26">
        <v>1.8491746923459658</v>
      </c>
      <c r="AF88" s="26">
        <v>11.37608986503286</v>
      </c>
      <c r="AG88" s="26">
        <v>0.85</v>
      </c>
      <c r="AH88" s="26">
        <v>13</v>
      </c>
    </row>
    <row r="89" spans="1:34" x14ac:dyDescent="0.25">
      <c r="A89" s="11" t="s">
        <v>702</v>
      </c>
      <c r="B89" s="11" t="s">
        <v>177</v>
      </c>
      <c r="C89" s="11">
        <v>2018</v>
      </c>
      <c r="D89" s="9" t="s">
        <v>32</v>
      </c>
      <c r="E89" s="11" t="s">
        <v>33</v>
      </c>
      <c r="F89" s="13">
        <v>-2.0392531278567136</v>
      </c>
      <c r="G89" s="13">
        <v>-26.643671066643691</v>
      </c>
      <c r="H89" s="13">
        <v>3.0303969547198668</v>
      </c>
      <c r="I89" s="13">
        <v>1.0464897572172107</v>
      </c>
      <c r="J89" s="26">
        <v>16.379756862504323</v>
      </c>
      <c r="K89" s="26">
        <v>1.7679794987089346</v>
      </c>
      <c r="L89" s="26">
        <v>25.247115525839469</v>
      </c>
      <c r="M89" s="26">
        <v>2.1964137893360465</v>
      </c>
      <c r="N89" s="26">
        <v>0.78984254906463858</v>
      </c>
      <c r="O89" s="26">
        <v>16.046485505374438</v>
      </c>
      <c r="P89" s="26">
        <v>2.1078325787762293</v>
      </c>
      <c r="Q89" s="26">
        <v>6.5152672548628221</v>
      </c>
      <c r="R89" s="26">
        <v>4</v>
      </c>
      <c r="S89" s="26">
        <v>26.141665898219877</v>
      </c>
      <c r="T89" s="26">
        <v>24.025942358435952</v>
      </c>
      <c r="U89" s="26">
        <v>73.872655971432565</v>
      </c>
      <c r="V89" s="26">
        <v>201.40791210088446</v>
      </c>
      <c r="W89" s="26">
        <v>3.2062010972202759</v>
      </c>
      <c r="X89" s="26">
        <v>8.8891410044208765</v>
      </c>
      <c r="Y89" s="26">
        <v>10.263707852276291</v>
      </c>
      <c r="Z89" s="26">
        <v>1.25</v>
      </c>
      <c r="AA89" s="26">
        <v>6.5674158445133521</v>
      </c>
      <c r="AB89" s="26">
        <v>4.9773335893388184</v>
      </c>
      <c r="AC89" s="26">
        <v>74.623131700347471</v>
      </c>
      <c r="AD89" s="26">
        <v>90.271801806518184</v>
      </c>
      <c r="AE89" s="26">
        <v>4.9885183314524433</v>
      </c>
      <c r="AF89" s="26">
        <v>7.6946322567790997</v>
      </c>
      <c r="AG89" s="26">
        <v>2.12</v>
      </c>
      <c r="AH89" s="26">
        <v>4.01</v>
      </c>
    </row>
    <row r="90" spans="1:34" x14ac:dyDescent="0.25">
      <c r="A90" s="11" t="s">
        <v>702</v>
      </c>
      <c r="B90" s="11" t="s">
        <v>180</v>
      </c>
      <c r="C90" s="11">
        <v>2018</v>
      </c>
      <c r="D90" s="9" t="s">
        <v>32</v>
      </c>
      <c r="E90" s="11" t="s">
        <v>33</v>
      </c>
      <c r="F90" s="13">
        <v>0.564799561940586</v>
      </c>
      <c r="G90" s="13">
        <v>-26.390017829646052</v>
      </c>
      <c r="H90" s="13">
        <v>5.3226561223297173</v>
      </c>
      <c r="I90" s="13">
        <v>5.3724020327422188</v>
      </c>
      <c r="J90" s="26">
        <v>2.9511256899157923</v>
      </c>
      <c r="K90" s="26">
        <v>1.3953329717824998</v>
      </c>
      <c r="L90" s="26">
        <v>21.536663498627394</v>
      </c>
      <c r="M90" s="26">
        <v>1.7084157399798636</v>
      </c>
      <c r="N90" s="26">
        <v>0.52318348579078933</v>
      </c>
      <c r="O90" s="26">
        <v>12.240528242864706</v>
      </c>
      <c r="P90" s="26">
        <v>1.7531317548558503</v>
      </c>
      <c r="Q90" s="26">
        <v>5.8654876182597384</v>
      </c>
      <c r="R90" s="26">
        <v>4</v>
      </c>
      <c r="S90" s="26">
        <v>16.90781156908157</v>
      </c>
      <c r="T90" s="26">
        <v>14.566358599499734</v>
      </c>
      <c r="U90" s="26">
        <v>116.63422083655853</v>
      </c>
      <c r="V90" s="26">
        <v>20</v>
      </c>
      <c r="W90" s="26">
        <v>3.4553930072397425</v>
      </c>
      <c r="X90" s="26">
        <v>4.846343401812848</v>
      </c>
      <c r="Y90" s="26">
        <v>3.33191214168997</v>
      </c>
      <c r="Z90" s="26">
        <v>7.7123871062265561</v>
      </c>
      <c r="AA90" s="26">
        <v>2.2951977915907498</v>
      </c>
      <c r="AB90" s="26">
        <v>1.6613898422087656</v>
      </c>
      <c r="AC90" s="26">
        <v>342.02568748306169</v>
      </c>
      <c r="AD90" s="26">
        <v>13.165699231630747</v>
      </c>
      <c r="AE90" s="26">
        <v>2.2654319850772699</v>
      </c>
      <c r="AF90" s="26">
        <v>3.6750418892763275</v>
      </c>
      <c r="AG90" s="26">
        <v>0.04</v>
      </c>
      <c r="AH90" s="26">
        <v>0.14000000000000001</v>
      </c>
    </row>
    <row r="91" spans="1:34" x14ac:dyDescent="0.25">
      <c r="A91" s="11" t="s">
        <v>702</v>
      </c>
      <c r="B91" s="11" t="s">
        <v>187</v>
      </c>
      <c r="C91" s="11">
        <v>2019</v>
      </c>
      <c r="D91" s="9" t="s">
        <v>32</v>
      </c>
      <c r="E91" s="11" t="s">
        <v>33</v>
      </c>
      <c r="F91" s="13">
        <v>-1.6198229732756957</v>
      </c>
      <c r="G91" s="13">
        <v>-26.273991291055573</v>
      </c>
      <c r="H91" s="13">
        <v>5.0152052149850839</v>
      </c>
      <c r="I91" s="13">
        <v>4.0295835274145624</v>
      </c>
      <c r="J91" s="26">
        <v>4.8</v>
      </c>
      <c r="K91" s="26">
        <v>0.59899999999999998</v>
      </c>
      <c r="L91" s="26">
        <v>4.4400000000000004</v>
      </c>
      <c r="M91" s="26">
        <v>0.84199999999999997</v>
      </c>
      <c r="N91" s="26">
        <v>0.41699999999999998</v>
      </c>
      <c r="O91" s="26">
        <v>7.07</v>
      </c>
      <c r="P91" s="26">
        <v>0.82599999999999996</v>
      </c>
      <c r="Q91" s="26">
        <v>8.27</v>
      </c>
      <c r="R91" s="26">
        <v>10.5</v>
      </c>
      <c r="S91" s="26">
        <v>8.77</v>
      </c>
      <c r="T91" s="26">
        <v>12.2</v>
      </c>
      <c r="U91" s="26">
        <v>24.2</v>
      </c>
      <c r="V91" s="26">
        <v>129</v>
      </c>
      <c r="W91" s="26">
        <v>1.53</v>
      </c>
      <c r="X91" s="26">
        <v>2.98</v>
      </c>
      <c r="Y91" s="26">
        <v>2.5</v>
      </c>
      <c r="Z91" s="26">
        <v>5.25</v>
      </c>
      <c r="AA91" s="26">
        <v>1.24</v>
      </c>
      <c r="AB91" s="26">
        <v>1.76</v>
      </c>
      <c r="AC91" s="26">
        <v>113</v>
      </c>
      <c r="AD91" s="26">
        <v>3.83</v>
      </c>
      <c r="AE91" s="26">
        <v>0.56000000000000005</v>
      </c>
      <c r="AF91" s="26">
        <v>2.38</v>
      </c>
      <c r="AG91" s="26">
        <v>0.253</v>
      </c>
      <c r="AH91" s="26">
        <v>7.5</v>
      </c>
    </row>
    <row r="92" spans="1:34" x14ac:dyDescent="0.25">
      <c r="A92" s="11" t="s">
        <v>702</v>
      </c>
      <c r="B92" s="11" t="s">
        <v>191</v>
      </c>
      <c r="C92" s="11">
        <v>2019</v>
      </c>
      <c r="D92" s="9" t="s">
        <v>32</v>
      </c>
      <c r="E92" s="11" t="s">
        <v>33</v>
      </c>
      <c r="F92" s="13">
        <v>-2.83809694145096</v>
      </c>
      <c r="G92" s="13">
        <v>-26.53642600669334</v>
      </c>
      <c r="H92" s="13">
        <v>7.6728786285656518</v>
      </c>
      <c r="I92" s="13">
        <v>0.15244473088163446</v>
      </c>
      <c r="J92" s="26">
        <v>18</v>
      </c>
      <c r="K92" s="26">
        <v>0.84299999999999997</v>
      </c>
      <c r="L92" s="26">
        <v>105</v>
      </c>
      <c r="M92" s="26">
        <v>1.1499999999999999</v>
      </c>
      <c r="N92" s="26">
        <v>0.51700000000000002</v>
      </c>
      <c r="O92" s="26">
        <v>14.1</v>
      </c>
      <c r="P92" s="26">
        <v>2.2400000000000002</v>
      </c>
      <c r="Q92" s="26">
        <v>54.4</v>
      </c>
      <c r="R92" s="26">
        <v>103</v>
      </c>
      <c r="S92" s="26">
        <v>13.5</v>
      </c>
      <c r="T92" s="26">
        <v>11.8</v>
      </c>
      <c r="U92" s="26">
        <v>77.599999999999994</v>
      </c>
      <c r="V92" s="26">
        <v>233</v>
      </c>
      <c r="W92" s="26">
        <v>2.8</v>
      </c>
      <c r="X92" s="26">
        <v>4.01</v>
      </c>
      <c r="Y92" s="26">
        <v>34</v>
      </c>
      <c r="Z92" s="26">
        <v>5.59</v>
      </c>
      <c r="AA92" s="26">
        <v>1.43</v>
      </c>
      <c r="AB92" s="26">
        <v>9.32</v>
      </c>
      <c r="AC92" s="26">
        <v>114</v>
      </c>
      <c r="AD92" s="26">
        <v>0.99</v>
      </c>
      <c r="AE92" s="26">
        <v>5.37</v>
      </c>
      <c r="AF92" s="26">
        <v>8.3800000000000008</v>
      </c>
      <c r="AG92" s="26">
        <v>0.3</v>
      </c>
      <c r="AH92" s="26">
        <v>58.3</v>
      </c>
    </row>
    <row r="93" spans="1:34" x14ac:dyDescent="0.25">
      <c r="A93" s="11" t="s">
        <v>702</v>
      </c>
      <c r="B93" s="11" t="s">
        <v>193</v>
      </c>
      <c r="C93" s="11">
        <v>2019</v>
      </c>
      <c r="D93" s="9" t="s">
        <v>32</v>
      </c>
      <c r="E93" s="11" t="s">
        <v>33</v>
      </c>
      <c r="F93" s="13">
        <v>-3.3312135332204669</v>
      </c>
      <c r="G93" s="13">
        <v>-27.003583434409549</v>
      </c>
      <c r="H93" s="13">
        <v>5.9587763040875945</v>
      </c>
      <c r="I93" s="13">
        <v>2.2891886444321874</v>
      </c>
      <c r="J93" s="26">
        <v>19.8</v>
      </c>
      <c r="K93" s="26">
        <v>0.76900000000000002</v>
      </c>
      <c r="L93" s="26">
        <v>43.6</v>
      </c>
      <c r="M93" s="26">
        <v>1.74</v>
      </c>
      <c r="N93" s="26">
        <v>0.58799999999999997</v>
      </c>
      <c r="O93" s="26">
        <v>8.34</v>
      </c>
      <c r="P93" s="26">
        <v>1.4</v>
      </c>
      <c r="Q93" s="26">
        <v>33.799999999999997</v>
      </c>
      <c r="R93" s="26">
        <v>66.3</v>
      </c>
      <c r="S93" s="26">
        <v>13.3</v>
      </c>
      <c r="T93" s="26">
        <v>23.9</v>
      </c>
      <c r="U93" s="26">
        <v>44.6</v>
      </c>
      <c r="V93" s="26">
        <v>617</v>
      </c>
      <c r="W93" s="26">
        <v>3.8</v>
      </c>
      <c r="X93" s="26">
        <v>8</v>
      </c>
      <c r="Y93" s="26">
        <v>5.47</v>
      </c>
      <c r="Z93" s="26">
        <v>9.5</v>
      </c>
      <c r="AA93" s="26">
        <v>2.58</v>
      </c>
      <c r="AB93" s="26">
        <v>5.29</v>
      </c>
      <c r="AC93" s="26">
        <v>113</v>
      </c>
      <c r="AD93" s="26">
        <v>8.1300000000000008</v>
      </c>
      <c r="AE93" s="26">
        <v>15.7</v>
      </c>
      <c r="AF93" s="26">
        <v>3.68</v>
      </c>
      <c r="AG93" s="26">
        <v>0.245</v>
      </c>
      <c r="AH93" s="26">
        <v>39.200000000000003</v>
      </c>
    </row>
    <row r="94" spans="1:34" x14ac:dyDescent="0.25">
      <c r="A94" s="11" t="s">
        <v>702</v>
      </c>
      <c r="B94" s="11" t="s">
        <v>203</v>
      </c>
      <c r="C94" s="11">
        <v>2019</v>
      </c>
      <c r="D94" s="9" t="s">
        <v>32</v>
      </c>
      <c r="E94" s="9" t="s">
        <v>33</v>
      </c>
      <c r="F94" s="13">
        <v>-0.3809079537108051</v>
      </c>
      <c r="G94" s="13">
        <v>-27.049878154375623</v>
      </c>
      <c r="H94" s="13">
        <v>4.6705815229066046</v>
      </c>
      <c r="I94" s="13">
        <v>2.2722250253088663</v>
      </c>
      <c r="J94" s="26">
        <v>15.3</v>
      </c>
      <c r="K94" s="26">
        <v>0.82</v>
      </c>
      <c r="L94" s="26">
        <v>3.43</v>
      </c>
      <c r="M94" s="26">
        <v>1.36</v>
      </c>
      <c r="N94" s="26">
        <v>0.53600000000000003</v>
      </c>
      <c r="O94" s="26">
        <v>11.9</v>
      </c>
      <c r="P94" s="26">
        <v>0.94699999999999995</v>
      </c>
      <c r="Q94" s="26">
        <v>1.5</v>
      </c>
      <c r="R94" s="26">
        <v>5.19</v>
      </c>
      <c r="S94" s="26">
        <v>12.7</v>
      </c>
      <c r="T94" s="26">
        <v>18.7</v>
      </c>
      <c r="U94" s="26">
        <v>29.6</v>
      </c>
      <c r="V94" s="26">
        <v>210</v>
      </c>
      <c r="W94" s="26">
        <v>2.93</v>
      </c>
      <c r="X94" s="26">
        <v>5.18</v>
      </c>
      <c r="Y94" s="26">
        <v>3.02</v>
      </c>
      <c r="Z94" s="26">
        <v>3.39</v>
      </c>
      <c r="AA94" s="26">
        <v>1.26</v>
      </c>
      <c r="AB94" s="26">
        <v>2.13</v>
      </c>
      <c r="AC94" s="26">
        <v>149</v>
      </c>
      <c r="AD94" s="26">
        <v>3.15</v>
      </c>
      <c r="AE94" s="26">
        <v>1.28</v>
      </c>
      <c r="AF94" s="26">
        <v>5.25</v>
      </c>
      <c r="AG94" s="26">
        <v>0.82899999999999996</v>
      </c>
      <c r="AH94" s="26">
        <v>7.5</v>
      </c>
    </row>
    <row r="95" spans="1:34" x14ac:dyDescent="0.25">
      <c r="A95" s="11" t="s">
        <v>702</v>
      </c>
      <c r="B95" s="11" t="s">
        <v>210</v>
      </c>
      <c r="C95" s="11">
        <v>2020</v>
      </c>
      <c r="D95" s="9" t="s">
        <v>32</v>
      </c>
      <c r="E95" s="9" t="s">
        <v>33</v>
      </c>
      <c r="F95" s="13">
        <v>-1.1111735178866684</v>
      </c>
      <c r="G95" s="13">
        <v>-28.156892186315638</v>
      </c>
      <c r="H95" s="13">
        <v>-0.14370882001763663</v>
      </c>
      <c r="I95" s="13">
        <v>-1.8682550566261302</v>
      </c>
      <c r="J95" s="26">
        <v>13.203957596801628</v>
      </c>
      <c r="K95" s="26">
        <v>0.80986600650227414</v>
      </c>
      <c r="L95" s="26">
        <v>0.66252704335481472</v>
      </c>
      <c r="M95" s="26">
        <v>1.4338551197137348</v>
      </c>
      <c r="N95" s="26">
        <v>0.62930169403708436</v>
      </c>
      <c r="O95" s="26">
        <v>10.225923596892832</v>
      </c>
      <c r="P95" s="26">
        <v>1.861148569777018</v>
      </c>
      <c r="Q95" s="26">
        <v>16.184609038504057</v>
      </c>
      <c r="R95" s="26">
        <v>15.755083390891278</v>
      </c>
      <c r="S95" s="26">
        <v>22.054665701102664</v>
      </c>
      <c r="T95" s="26">
        <v>13.14159914685597</v>
      </c>
      <c r="U95" s="26">
        <v>62.033953969076705</v>
      </c>
      <c r="V95" s="26">
        <v>203.89040216180203</v>
      </c>
      <c r="W95" s="26">
        <v>3.5343810663978088</v>
      </c>
      <c r="X95" s="26">
        <v>6.8208783105714499</v>
      </c>
      <c r="Y95" s="26">
        <v>6.7975529416264697</v>
      </c>
      <c r="Z95" s="26">
        <v>6.0791346110552551</v>
      </c>
      <c r="AA95" s="26">
        <v>0.90191800149248236</v>
      </c>
      <c r="AB95" s="26">
        <v>2.9634390950844027</v>
      </c>
      <c r="AC95" s="26">
        <v>492.05993888872854</v>
      </c>
      <c r="AD95" s="26">
        <v>2.705465794656436</v>
      </c>
      <c r="AE95" s="26">
        <v>4.0526204632744731</v>
      </c>
      <c r="AF95" s="26">
        <v>2.8110709289212781</v>
      </c>
      <c r="AG95" s="26">
        <v>0.45535201714088602</v>
      </c>
      <c r="AH95" s="26">
        <v>45.968910398901528</v>
      </c>
    </row>
    <row r="96" spans="1:34" x14ac:dyDescent="0.25">
      <c r="A96" s="11" t="s">
        <v>702</v>
      </c>
      <c r="B96" s="11" t="s">
        <v>211</v>
      </c>
      <c r="C96" s="11">
        <v>2020</v>
      </c>
      <c r="D96" s="9" t="s">
        <v>32</v>
      </c>
      <c r="E96" s="9" t="s">
        <v>33</v>
      </c>
      <c r="F96" s="13">
        <v>0.57137724635229503</v>
      </c>
      <c r="G96" s="13">
        <v>-27.620726798440636</v>
      </c>
      <c r="H96" s="13">
        <v>0.96750409344721922</v>
      </c>
      <c r="I96" s="13">
        <v>-2.7314225759335251</v>
      </c>
      <c r="J96" s="26">
        <v>19.354049387390386</v>
      </c>
      <c r="K96" s="26">
        <v>0.87996549808494684</v>
      </c>
      <c r="L96" s="26">
        <v>4.6064412070200573</v>
      </c>
      <c r="M96" s="26">
        <v>1.6052352367660825</v>
      </c>
      <c r="N96" s="26">
        <v>0.64562742041137067</v>
      </c>
      <c r="O96" s="26">
        <v>10.087063533043592</v>
      </c>
      <c r="P96" s="26">
        <v>2.2505387609385612</v>
      </c>
      <c r="Q96" s="26">
        <v>17.41402813153999</v>
      </c>
      <c r="R96" s="26">
        <v>13.68206018840975</v>
      </c>
      <c r="S96" s="26">
        <v>19.133627267569427</v>
      </c>
      <c r="T96" s="26">
        <v>12.992828602407073</v>
      </c>
      <c r="U96" s="26">
        <v>60.956395444544881</v>
      </c>
      <c r="V96" s="26">
        <v>181.04293939493263</v>
      </c>
      <c r="W96" s="26">
        <v>3.4295579358170936</v>
      </c>
      <c r="X96" s="26">
        <v>6.9659426440999042</v>
      </c>
      <c r="Y96" s="26">
        <v>7.1689596283751431</v>
      </c>
      <c r="Z96" s="26">
        <v>11.352756576834388</v>
      </c>
      <c r="AA96" s="26">
        <v>0.83535766914688303</v>
      </c>
      <c r="AB96" s="26">
        <v>2.8688105279262417</v>
      </c>
      <c r="AC96" s="26">
        <v>386.02589384658211</v>
      </c>
      <c r="AD96" s="26">
        <v>2.6290110663066097</v>
      </c>
      <c r="AE96" s="26">
        <v>3.7067368701969121</v>
      </c>
      <c r="AF96" s="26">
        <v>3.0125352830583081</v>
      </c>
      <c r="AG96" s="26">
        <v>0.47848890445685316</v>
      </c>
      <c r="AH96" s="26">
        <v>12.412347581332043</v>
      </c>
    </row>
    <row r="97" spans="1:34" x14ac:dyDescent="0.25">
      <c r="A97" s="11" t="s">
        <v>702</v>
      </c>
      <c r="B97" s="11" t="s">
        <v>214</v>
      </c>
      <c r="C97" s="11">
        <v>2020</v>
      </c>
      <c r="D97" s="9" t="s">
        <v>32</v>
      </c>
      <c r="E97" s="9" t="s">
        <v>33</v>
      </c>
      <c r="F97" s="13">
        <v>-0.76476505653108029</v>
      </c>
      <c r="G97" s="13">
        <v>-26.945940339517769</v>
      </c>
      <c r="H97" s="13">
        <v>3.7195877850762735</v>
      </c>
      <c r="I97" s="13">
        <v>1.6887497201894677</v>
      </c>
      <c r="J97" s="26">
        <v>9.3703508336829451</v>
      </c>
      <c r="K97" s="26">
        <v>1.0733919401652534</v>
      </c>
      <c r="L97" s="26">
        <v>55.171288849472411</v>
      </c>
      <c r="M97" s="26">
        <v>1.6934487909437925</v>
      </c>
      <c r="N97" s="26">
        <v>0.67752281806862713</v>
      </c>
      <c r="O97" s="26">
        <v>12.858541128617784</v>
      </c>
      <c r="P97" s="26">
        <v>1.6767619435828776</v>
      </c>
      <c r="Q97" s="26">
        <v>84.356343835369799</v>
      </c>
      <c r="R97" s="26">
        <v>86.980525167330725</v>
      </c>
      <c r="S97" s="26">
        <v>13.539052990906519</v>
      </c>
      <c r="T97" s="26">
        <v>39.782913168201333</v>
      </c>
      <c r="U97" s="26">
        <v>53.572077104727221</v>
      </c>
      <c r="V97" s="26">
        <v>154.44947798285588</v>
      </c>
      <c r="W97" s="26">
        <v>3.2971915494522515</v>
      </c>
      <c r="X97" s="26">
        <v>6.3312328382553966</v>
      </c>
      <c r="Y97" s="26">
        <v>14.277520443948745</v>
      </c>
      <c r="Z97" s="26">
        <v>9.5171754974883669</v>
      </c>
      <c r="AA97" s="26">
        <v>2.8771329971321591</v>
      </c>
      <c r="AB97" s="26">
        <v>1.6143970155162188</v>
      </c>
      <c r="AC97" s="26">
        <v>397.01965573562353</v>
      </c>
      <c r="AD97" s="26">
        <v>3.5134271391704046</v>
      </c>
      <c r="AE97" s="26">
        <v>7.8631835728454824</v>
      </c>
      <c r="AF97" s="26">
        <v>4.6881517466358344</v>
      </c>
      <c r="AG97" s="26">
        <v>0.34050425014611124</v>
      </c>
      <c r="AH97" s="26">
        <v>5</v>
      </c>
    </row>
    <row r="98" spans="1:34" x14ac:dyDescent="0.25">
      <c r="A98" s="11" t="s">
        <v>702</v>
      </c>
      <c r="B98" s="11" t="s">
        <v>215</v>
      </c>
      <c r="C98" s="11">
        <v>2020</v>
      </c>
      <c r="D98" s="9" t="s">
        <v>32</v>
      </c>
      <c r="E98" s="9" t="s">
        <v>33</v>
      </c>
      <c r="F98" s="13">
        <v>-1.6238658927133709</v>
      </c>
      <c r="G98" s="13">
        <v>-25.556860516795876</v>
      </c>
      <c r="H98" s="13">
        <v>3.4937152630951953</v>
      </c>
      <c r="I98" s="13">
        <v>1.4370767437184016</v>
      </c>
      <c r="J98" s="26">
        <v>4.6616306622974246</v>
      </c>
      <c r="K98" s="26">
        <v>0.92552436482136724</v>
      </c>
      <c r="L98" s="26">
        <v>15.283681762873565</v>
      </c>
      <c r="M98" s="26">
        <v>1.3462705019269452</v>
      </c>
      <c r="N98" s="26">
        <v>0.58696441180860903</v>
      </c>
      <c r="O98" s="26">
        <v>11.90140448756128</v>
      </c>
      <c r="P98" s="26">
        <v>1.7948961385442892</v>
      </c>
      <c r="Q98" s="26">
        <v>13.05898546008671</v>
      </c>
      <c r="R98" s="26">
        <v>29.6571689665079</v>
      </c>
      <c r="S98" s="26">
        <v>16.249811226982121</v>
      </c>
      <c r="T98" s="26">
        <v>18.714255763555943</v>
      </c>
      <c r="U98" s="26">
        <v>28.765632712148268</v>
      </c>
      <c r="V98" s="26">
        <v>222.17516146614537</v>
      </c>
      <c r="W98" s="26">
        <v>2.9826245827594686</v>
      </c>
      <c r="X98" s="26">
        <v>6.3667524590241822</v>
      </c>
      <c r="Y98" s="26">
        <v>13.906444943165324</v>
      </c>
      <c r="Z98" s="26">
        <v>1.5</v>
      </c>
      <c r="AA98" s="26">
        <v>1.8805136836328455</v>
      </c>
      <c r="AB98" s="26">
        <v>3.8144305519356818</v>
      </c>
      <c r="AC98" s="26">
        <v>166.72081334819055</v>
      </c>
      <c r="AD98" s="26">
        <v>6.0533538580886486</v>
      </c>
      <c r="AE98" s="26">
        <v>2.6700560497786685</v>
      </c>
      <c r="AF98" s="26">
        <v>5.1490541606169895</v>
      </c>
      <c r="AG98" s="26">
        <v>0.499356542530286</v>
      </c>
      <c r="AH98" s="26">
        <v>14.850144718090032</v>
      </c>
    </row>
    <row r="99" spans="1:34" x14ac:dyDescent="0.25">
      <c r="A99" s="11" t="s">
        <v>702</v>
      </c>
      <c r="B99" s="11" t="s">
        <v>222</v>
      </c>
      <c r="C99" s="11">
        <v>2020</v>
      </c>
      <c r="D99" s="9" t="s">
        <v>32</v>
      </c>
      <c r="E99" s="9" t="s">
        <v>33</v>
      </c>
      <c r="F99" s="13">
        <v>-2.4258651347627747</v>
      </c>
      <c r="G99" s="13">
        <v>-27.474787307529258</v>
      </c>
      <c r="H99" s="13">
        <v>3.2739914237445573</v>
      </c>
      <c r="I99" s="13">
        <v>1.9317163500921666</v>
      </c>
      <c r="J99" s="26">
        <v>7.5819511730023628</v>
      </c>
      <c r="K99" s="26">
        <v>1.0143347488155661</v>
      </c>
      <c r="L99" s="26">
        <v>2.9996488630330487</v>
      </c>
      <c r="M99" s="26">
        <v>1.7542137356436198</v>
      </c>
      <c r="N99" s="26">
        <v>0.69155578320781286</v>
      </c>
      <c r="O99" s="26">
        <v>14.419658774473861</v>
      </c>
      <c r="P99" s="26">
        <v>1.4947807023831368</v>
      </c>
      <c r="Q99" s="26">
        <v>5.9838828249233815</v>
      </c>
      <c r="R99" s="26">
        <v>2.9736844983000488</v>
      </c>
      <c r="S99" s="26">
        <v>29.60774302863388</v>
      </c>
      <c r="T99" s="26">
        <v>24.634875594400199</v>
      </c>
      <c r="U99" s="26">
        <v>40.078119427737825</v>
      </c>
      <c r="V99" s="26">
        <v>1772.2486329812896</v>
      </c>
      <c r="W99" s="26">
        <v>5.1281639412005022</v>
      </c>
      <c r="X99" s="26">
        <v>11.51409465728822</v>
      </c>
      <c r="Y99" s="26">
        <v>3.2853081521369836</v>
      </c>
      <c r="Z99" s="26">
        <v>6.85562808823338</v>
      </c>
      <c r="AA99" s="26">
        <v>3.4258755483336207</v>
      </c>
      <c r="AB99" s="26">
        <v>3.4773689009008151</v>
      </c>
      <c r="AC99" s="26">
        <v>91.211180937742512</v>
      </c>
      <c r="AD99" s="26">
        <v>193.47625985513605</v>
      </c>
      <c r="AE99" s="26">
        <v>5.8489708034493741</v>
      </c>
      <c r="AF99" s="26">
        <v>9.9555274991426259</v>
      </c>
      <c r="AG99" s="26">
        <v>0.80088776894940295</v>
      </c>
      <c r="AH99" s="26">
        <v>5</v>
      </c>
    </row>
    <row r="100" spans="1:34" x14ac:dyDescent="0.25">
      <c r="A100" s="11" t="s">
        <v>702</v>
      </c>
      <c r="B100" s="11" t="s">
        <v>223</v>
      </c>
      <c r="C100" s="11">
        <v>2020</v>
      </c>
      <c r="D100" s="9" t="s">
        <v>32</v>
      </c>
      <c r="E100" s="9" t="s">
        <v>33</v>
      </c>
      <c r="F100" s="13">
        <v>-2.6583950045010045</v>
      </c>
      <c r="G100" s="13">
        <v>-27.240000896195571</v>
      </c>
      <c r="H100" s="13">
        <v>2.8719793869253603</v>
      </c>
      <c r="I100" s="13">
        <v>3.7163373590108395</v>
      </c>
      <c r="J100" s="26">
        <v>13.931639188435156</v>
      </c>
      <c r="K100" s="26">
        <v>0.81690164189612458</v>
      </c>
      <c r="L100" s="26">
        <v>0.96218447883993841</v>
      </c>
      <c r="M100" s="26">
        <v>1.6450943819099557</v>
      </c>
      <c r="N100" s="26">
        <v>0.63739119504895791</v>
      </c>
      <c r="O100" s="26">
        <v>12.691030498007382</v>
      </c>
      <c r="P100" s="26">
        <v>1.2360265033927547</v>
      </c>
      <c r="Q100" s="26">
        <v>7.3904998109826687</v>
      </c>
      <c r="R100" s="26">
        <v>10.118331279385485</v>
      </c>
      <c r="S100" s="26">
        <v>20.918642143417937</v>
      </c>
      <c r="T100" s="26">
        <v>12.695343478825933</v>
      </c>
      <c r="U100" s="26">
        <v>62.20643479235725</v>
      </c>
      <c r="V100" s="26">
        <v>161.88026004682868</v>
      </c>
      <c r="W100" s="26">
        <v>3.5904410820486481</v>
      </c>
      <c r="X100" s="26">
        <v>7.8751644720542497</v>
      </c>
      <c r="Y100" s="26">
        <v>5.2803287236070444</v>
      </c>
      <c r="Z100" s="26">
        <v>1.5</v>
      </c>
      <c r="AA100" s="26">
        <v>1.6373786874461889</v>
      </c>
      <c r="AB100" s="26">
        <v>1.77961787774525</v>
      </c>
      <c r="AC100" s="26">
        <v>504.18743910929663</v>
      </c>
      <c r="AD100" s="26">
        <v>7.1499848561926376</v>
      </c>
      <c r="AE100" s="26">
        <v>0.96261285607638547</v>
      </c>
      <c r="AF100" s="26">
        <v>2.4076059830282195</v>
      </c>
      <c r="AG100" s="26">
        <v>0.14275657740658032</v>
      </c>
      <c r="AH100" s="26">
        <v>4.3847269685070414</v>
      </c>
    </row>
    <row r="101" spans="1:34" x14ac:dyDescent="0.25">
      <c r="A101" s="11" t="s">
        <v>702</v>
      </c>
      <c r="B101" s="11" t="s">
        <v>224</v>
      </c>
      <c r="C101" s="11">
        <v>2020</v>
      </c>
      <c r="D101" s="9" t="s">
        <v>32</v>
      </c>
      <c r="E101" s="9" t="s">
        <v>33</v>
      </c>
      <c r="F101" s="13">
        <v>-1.3939084056518958</v>
      </c>
      <c r="G101" s="13">
        <v>-25.728460697544921</v>
      </c>
      <c r="H101" s="13">
        <v>-0.1196479664880461</v>
      </c>
      <c r="I101" s="13">
        <v>-4.7924484062330777</v>
      </c>
      <c r="J101" s="26">
        <v>4.4912226189358009</v>
      </c>
      <c r="K101" s="26">
        <v>1.1405524821960698</v>
      </c>
      <c r="L101" s="26">
        <v>7.1684362579710184E-2</v>
      </c>
      <c r="M101" s="26">
        <v>2.0168283709159116</v>
      </c>
      <c r="N101" s="26">
        <v>0.73597524316760898</v>
      </c>
      <c r="O101" s="26">
        <v>13.139808608781044</v>
      </c>
      <c r="P101" s="26">
        <v>2.1780988840832451</v>
      </c>
      <c r="Q101" s="26">
        <v>6.6015956390866206</v>
      </c>
      <c r="R101" s="26">
        <v>17.381275895815381</v>
      </c>
      <c r="S101" s="26">
        <v>16.889444880164856</v>
      </c>
      <c r="T101" s="26">
        <v>28.502198850467583</v>
      </c>
      <c r="U101" s="26">
        <v>60.16854692997434</v>
      </c>
      <c r="V101" s="26">
        <v>135.74198125627589</v>
      </c>
      <c r="W101" s="26">
        <v>3.4045536428856842</v>
      </c>
      <c r="X101" s="26">
        <v>7.7006103861162298</v>
      </c>
      <c r="Y101" s="26">
        <v>7.6647678120653264</v>
      </c>
      <c r="Z101" s="26">
        <v>1.5</v>
      </c>
      <c r="AA101" s="26">
        <v>1.3529954598105991</v>
      </c>
      <c r="AB101" s="26">
        <v>3.2960645848875636</v>
      </c>
      <c r="AC101" s="26">
        <v>513.01728401539344</v>
      </c>
      <c r="AD101" s="26">
        <v>7.3945494794075497</v>
      </c>
      <c r="AE101" s="26">
        <v>1.8970759382744578</v>
      </c>
      <c r="AF101" s="26">
        <v>4.7469831898309653</v>
      </c>
      <c r="AG101" s="26">
        <v>0.53536447465167436</v>
      </c>
      <c r="AH101" s="26">
        <v>4.9339237017388795</v>
      </c>
    </row>
    <row r="102" spans="1:34" x14ac:dyDescent="0.25">
      <c r="A102" s="11" t="s">
        <v>702</v>
      </c>
      <c r="B102" s="11" t="s">
        <v>228</v>
      </c>
      <c r="C102" s="11">
        <v>2020</v>
      </c>
      <c r="D102" s="9" t="s">
        <v>32</v>
      </c>
      <c r="E102" s="9" t="s">
        <v>33</v>
      </c>
      <c r="F102" s="13">
        <v>-1.7584825288676029</v>
      </c>
      <c r="G102" s="13">
        <v>-26.996095746705937</v>
      </c>
      <c r="H102" s="13">
        <v>5.1982471783733999</v>
      </c>
      <c r="I102" s="13">
        <v>-1.295032086710141</v>
      </c>
      <c r="J102" s="26">
        <v>46.769733461568109</v>
      </c>
      <c r="K102" s="26">
        <v>0.89346839330410277</v>
      </c>
      <c r="L102" s="26">
        <v>46.800016147515208</v>
      </c>
      <c r="M102" s="26">
        <v>2.1875425860795708</v>
      </c>
      <c r="N102" s="26">
        <v>0.83417545765347012</v>
      </c>
      <c r="O102" s="26">
        <v>9.0884705867379623</v>
      </c>
      <c r="P102" s="26">
        <v>2.0877143631265653</v>
      </c>
      <c r="Q102" s="26">
        <v>81.844505701253979</v>
      </c>
      <c r="R102" s="26">
        <v>47.381815205764994</v>
      </c>
      <c r="S102" s="26">
        <v>15.976152281494169</v>
      </c>
      <c r="T102" s="26">
        <v>49.994545927631975</v>
      </c>
      <c r="U102" s="26">
        <v>22.556670719273185</v>
      </c>
      <c r="V102" s="26">
        <v>1613.8315610334412</v>
      </c>
      <c r="W102" s="26">
        <v>4.5480452077722306</v>
      </c>
      <c r="X102" s="26">
        <v>11.102715213060845</v>
      </c>
      <c r="Y102" s="26">
        <v>11.969072942739029</v>
      </c>
      <c r="Z102" s="26">
        <v>14.434275091234278</v>
      </c>
      <c r="AA102" s="26">
        <v>14.753385788293468</v>
      </c>
      <c r="AB102" s="26">
        <v>8.238020805985796</v>
      </c>
      <c r="AC102" s="26">
        <v>147.4293665062718</v>
      </c>
      <c r="AD102" s="26">
        <v>53.715982517025097</v>
      </c>
      <c r="AE102" s="26">
        <v>79.7228804361622</v>
      </c>
      <c r="AF102" s="26">
        <v>8.1947839236773365</v>
      </c>
      <c r="AG102" s="26">
        <v>0.90928679041770477</v>
      </c>
      <c r="AH102" s="26">
        <v>15.533759182114869</v>
      </c>
    </row>
    <row r="103" spans="1:34" x14ac:dyDescent="0.25">
      <c r="A103" s="11" t="s">
        <v>702</v>
      </c>
      <c r="B103" s="11" t="s">
        <v>152</v>
      </c>
      <c r="C103" s="11">
        <v>2018</v>
      </c>
      <c r="D103" s="9" t="s">
        <v>32</v>
      </c>
      <c r="E103" s="11" t="s">
        <v>33</v>
      </c>
      <c r="F103" s="13">
        <v>1.8374186607987213</v>
      </c>
      <c r="G103" s="13">
        <v>-26.896215604850525</v>
      </c>
      <c r="H103" s="13">
        <v>3.7488554644539818</v>
      </c>
      <c r="I103" s="13">
        <v>5.5876515471993189</v>
      </c>
      <c r="J103" s="26">
        <v>7.4959118395576008</v>
      </c>
      <c r="K103" s="26">
        <v>1.3069637585455887</v>
      </c>
      <c r="L103" s="26">
        <v>27.493835592785921</v>
      </c>
      <c r="M103" s="26">
        <v>1.74480923425846</v>
      </c>
      <c r="N103" s="26">
        <v>0.77271757854070366</v>
      </c>
      <c r="O103" s="26">
        <v>14.465395553784569</v>
      </c>
      <c r="P103" s="26">
        <v>1.3483330269423897</v>
      </c>
      <c r="Q103" s="26">
        <v>7.8731697249685322</v>
      </c>
      <c r="R103" s="26">
        <v>4</v>
      </c>
      <c r="S103" s="26">
        <v>26.082052061813702</v>
      </c>
      <c r="T103" s="26">
        <v>18.522086541560892</v>
      </c>
      <c r="U103" s="26">
        <v>57.840359998994749</v>
      </c>
      <c r="V103" s="26">
        <v>244.79382617107447</v>
      </c>
      <c r="W103" s="26">
        <v>5.4433002533932155</v>
      </c>
      <c r="X103" s="26">
        <v>6.9818908530328017</v>
      </c>
      <c r="Y103" s="26">
        <v>2.1467413543824811</v>
      </c>
      <c r="Z103" s="26">
        <v>10.811304592958102</v>
      </c>
      <c r="AA103" s="26">
        <v>5.9602961293505743</v>
      </c>
      <c r="AB103" s="26">
        <v>1.972682790536358</v>
      </c>
      <c r="AC103" s="26">
        <v>778.80535319724686</v>
      </c>
      <c r="AD103" s="26">
        <v>21.173033396006439</v>
      </c>
      <c r="AE103" s="26">
        <v>2.5723628195402939</v>
      </c>
      <c r="AF103" s="26">
        <v>3.8265398956061834</v>
      </c>
      <c r="AG103" s="26">
        <v>0.21</v>
      </c>
      <c r="AH103" s="26">
        <v>5.99</v>
      </c>
    </row>
    <row r="104" spans="1:34" x14ac:dyDescent="0.25">
      <c r="A104" s="11" t="s">
        <v>702</v>
      </c>
      <c r="B104" s="11" t="s">
        <v>169</v>
      </c>
      <c r="C104" s="11">
        <v>2018</v>
      </c>
      <c r="D104" s="9" t="s">
        <v>32</v>
      </c>
      <c r="E104" s="11" t="s">
        <v>33</v>
      </c>
      <c r="F104" s="13">
        <v>0.42174970106765208</v>
      </c>
      <c r="G104" s="13">
        <v>-26.260494241852911</v>
      </c>
      <c r="H104" s="13">
        <v>4.8379406456350926</v>
      </c>
      <c r="I104" s="13">
        <v>5.3814750018807684</v>
      </c>
      <c r="J104" s="26">
        <v>7.6939444553192144</v>
      </c>
      <c r="K104" s="26">
        <v>1.6008789863705832</v>
      </c>
      <c r="L104" s="26">
        <v>54.657071706888821</v>
      </c>
      <c r="M104" s="26">
        <v>2.0154346573914452</v>
      </c>
      <c r="N104" s="26">
        <v>0.79970367649204599</v>
      </c>
      <c r="O104" s="26">
        <v>11.037596635736074</v>
      </c>
      <c r="P104" s="26">
        <v>1.3696586869964751</v>
      </c>
      <c r="Q104" s="26">
        <v>14.78303408564728</v>
      </c>
      <c r="R104" s="26">
        <v>4</v>
      </c>
      <c r="S104" s="26">
        <v>18.145676473784068</v>
      </c>
      <c r="T104" s="26">
        <v>18.055040515149486</v>
      </c>
      <c r="U104" s="26">
        <v>64.311606748041868</v>
      </c>
      <c r="V104" s="26">
        <v>20</v>
      </c>
      <c r="W104" s="26">
        <v>2.776442228372042</v>
      </c>
      <c r="X104" s="26">
        <v>6.4416542934647767</v>
      </c>
      <c r="Y104" s="26">
        <v>14.482901880971122</v>
      </c>
      <c r="Z104" s="26">
        <v>19.02325833810756</v>
      </c>
      <c r="AA104" s="26">
        <v>2.1178117806100425</v>
      </c>
      <c r="AB104" s="26">
        <v>3.0206058150799637</v>
      </c>
      <c r="AC104" s="26">
        <v>352.12360608163328</v>
      </c>
      <c r="AD104" s="26">
        <v>0.20936904080945368</v>
      </c>
      <c r="AE104" s="26">
        <v>2.0634402756108949</v>
      </c>
      <c r="AF104" s="26">
        <v>2.3950631139773311</v>
      </c>
      <c r="AG104" s="26">
        <v>0.2</v>
      </c>
      <c r="AH104" s="26">
        <v>7.86</v>
      </c>
    </row>
    <row r="105" spans="1:34" x14ac:dyDescent="0.25">
      <c r="A105" s="11" t="s">
        <v>702</v>
      </c>
      <c r="B105" s="11" t="s">
        <v>202</v>
      </c>
      <c r="C105" s="11">
        <v>2019</v>
      </c>
      <c r="D105" s="9" t="s">
        <v>32</v>
      </c>
      <c r="E105" s="9" t="s">
        <v>33</v>
      </c>
      <c r="F105" s="13">
        <v>-0.60054507377987143</v>
      </c>
      <c r="G105" s="13">
        <v>-27.07285242465203</v>
      </c>
      <c r="H105" s="13">
        <v>9.2232403127079294</v>
      </c>
      <c r="I105" s="13">
        <v>3.090439327294709</v>
      </c>
      <c r="J105" s="26">
        <v>7.77</v>
      </c>
      <c r="K105" s="26">
        <v>1.18</v>
      </c>
      <c r="L105" s="26">
        <v>11.6</v>
      </c>
      <c r="M105" s="26">
        <v>1.73</v>
      </c>
      <c r="N105" s="26">
        <v>0.439</v>
      </c>
      <c r="O105" s="26">
        <v>12.4</v>
      </c>
      <c r="P105" s="26">
        <v>1.37</v>
      </c>
      <c r="Q105" s="26">
        <v>33.4</v>
      </c>
      <c r="R105" s="26">
        <v>48.6</v>
      </c>
      <c r="S105" s="26">
        <v>14.5</v>
      </c>
      <c r="T105" s="26">
        <v>11</v>
      </c>
      <c r="U105" s="26">
        <v>123</v>
      </c>
      <c r="V105" s="26">
        <v>226</v>
      </c>
      <c r="W105" s="26">
        <v>2.0299999999999998</v>
      </c>
      <c r="X105" s="26">
        <v>7.71</v>
      </c>
      <c r="Y105" s="26">
        <v>10.4</v>
      </c>
      <c r="Z105" s="26">
        <v>1.91</v>
      </c>
      <c r="AA105" s="26">
        <v>1.56</v>
      </c>
      <c r="AB105" s="26">
        <v>3.04</v>
      </c>
      <c r="AC105" s="26">
        <v>506</v>
      </c>
      <c r="AD105" s="26">
        <v>35</v>
      </c>
      <c r="AE105" s="26">
        <v>1.81</v>
      </c>
      <c r="AF105" s="26">
        <v>2.89</v>
      </c>
      <c r="AG105" s="26">
        <v>1.41</v>
      </c>
      <c r="AH105" s="26">
        <v>7.71</v>
      </c>
    </row>
    <row r="106" spans="1:34" x14ac:dyDescent="0.25">
      <c r="A106" s="11" t="s">
        <v>702</v>
      </c>
      <c r="B106" s="11" t="s">
        <v>216</v>
      </c>
      <c r="C106" s="11">
        <v>2020</v>
      </c>
      <c r="D106" s="9" t="s">
        <v>32</v>
      </c>
      <c r="E106" s="9" t="s">
        <v>33</v>
      </c>
      <c r="F106" s="13">
        <v>-0.32624864761168659</v>
      </c>
      <c r="G106" s="13">
        <v>-26.463118082733178</v>
      </c>
      <c r="H106" s="13">
        <v>8.4409991037336241</v>
      </c>
      <c r="I106" s="13">
        <v>0.66451700948874404</v>
      </c>
      <c r="J106" s="26">
        <v>7.1270736148600653</v>
      </c>
      <c r="K106" s="26">
        <v>1.0234778776971791</v>
      </c>
      <c r="L106" s="26">
        <v>42.123778894611632</v>
      </c>
      <c r="M106" s="26">
        <v>1.5212937105518294</v>
      </c>
      <c r="N106" s="26">
        <v>0.49147093300934697</v>
      </c>
      <c r="O106" s="26">
        <v>11.454833620387058</v>
      </c>
      <c r="P106" s="26">
        <v>1.2261402046849792</v>
      </c>
      <c r="Q106" s="26">
        <v>58.315526752934666</v>
      </c>
      <c r="R106" s="26">
        <v>67.299513487737201</v>
      </c>
      <c r="S106" s="26">
        <v>13.069357159434333</v>
      </c>
      <c r="T106" s="26">
        <v>26.764189100055173</v>
      </c>
      <c r="U106" s="26">
        <v>43.767468501334022</v>
      </c>
      <c r="V106" s="26">
        <v>111.26148918024408</v>
      </c>
      <c r="W106" s="26">
        <v>1.7645526144807984</v>
      </c>
      <c r="X106" s="26">
        <v>7.4592523102381678</v>
      </c>
      <c r="Y106" s="26">
        <v>17.211703041811255</v>
      </c>
      <c r="Z106" s="26">
        <v>4.1957173108085621</v>
      </c>
      <c r="AA106" s="26">
        <v>1.6103697324975983</v>
      </c>
      <c r="AB106" s="26">
        <v>1.7721923880252934</v>
      </c>
      <c r="AC106" s="26">
        <v>358.204108101759</v>
      </c>
      <c r="AD106" s="26">
        <v>10.539584805739816</v>
      </c>
      <c r="AE106" s="26">
        <v>3.1830940790045634</v>
      </c>
      <c r="AF106" s="26">
        <v>1.5390085120422143</v>
      </c>
      <c r="AG106" s="26">
        <v>0.3188487390759428</v>
      </c>
      <c r="AH106" s="26">
        <v>24.767612171075072</v>
      </c>
    </row>
    <row r="107" spans="1:34" x14ac:dyDescent="0.25">
      <c r="A107" s="11" t="s">
        <v>702</v>
      </c>
      <c r="B107" s="11" t="s">
        <v>233</v>
      </c>
      <c r="C107" s="11">
        <v>2020</v>
      </c>
      <c r="D107" s="9" t="s">
        <v>32</v>
      </c>
      <c r="E107" s="9" t="s">
        <v>33</v>
      </c>
      <c r="F107" s="13">
        <v>-2.4239256100762661</v>
      </c>
      <c r="G107" s="13">
        <v>-26.300728936110563</v>
      </c>
      <c r="H107" s="13">
        <v>7.1402294041575489</v>
      </c>
      <c r="I107" s="13">
        <v>4.2103052042130216</v>
      </c>
      <c r="J107" s="26">
        <v>2.7572882083028838</v>
      </c>
      <c r="K107" s="26">
        <v>1.0244570052348196</v>
      </c>
      <c r="L107" s="26">
        <v>1.6</v>
      </c>
      <c r="M107" s="26">
        <v>1.5785182482384952</v>
      </c>
      <c r="N107" s="26">
        <v>0.63601296965782905</v>
      </c>
      <c r="O107" s="26">
        <v>12.840193409791755</v>
      </c>
      <c r="P107" s="26">
        <v>1.4081313061457745</v>
      </c>
      <c r="Q107" s="26">
        <v>3.0067919165286523</v>
      </c>
      <c r="R107" s="26">
        <v>1.8256191772315342</v>
      </c>
      <c r="S107" s="26">
        <v>25.277384331278643</v>
      </c>
      <c r="T107" s="26">
        <v>19.085586043909739</v>
      </c>
      <c r="U107" s="26">
        <v>58.318973233750697</v>
      </c>
      <c r="V107" s="26">
        <v>222.58198082398437</v>
      </c>
      <c r="W107" s="26">
        <v>3.6951823961348027</v>
      </c>
      <c r="X107" s="26">
        <v>8.5895845139994442</v>
      </c>
      <c r="Y107" s="26">
        <v>4.9210023203087783</v>
      </c>
      <c r="Z107" s="26">
        <v>6.4076385799913824</v>
      </c>
      <c r="AA107" s="26">
        <v>3.2198227458071651</v>
      </c>
      <c r="AB107" s="26">
        <v>1.4883120519427739</v>
      </c>
      <c r="AC107" s="26">
        <v>430.67875839797858</v>
      </c>
      <c r="AD107" s="26">
        <v>9.5482040378912139</v>
      </c>
      <c r="AE107" s="26">
        <v>0.86039979406809575</v>
      </c>
      <c r="AF107" s="26">
        <v>2.7470880979441579</v>
      </c>
      <c r="AG107" s="26">
        <v>0.15515672170640821</v>
      </c>
      <c r="AH107" s="26">
        <v>5</v>
      </c>
    </row>
    <row r="108" spans="1:34" x14ac:dyDescent="0.25">
      <c r="A108" s="11" t="s">
        <v>702</v>
      </c>
      <c r="B108" s="11" t="s">
        <v>247</v>
      </c>
      <c r="C108" s="11">
        <v>2019</v>
      </c>
      <c r="D108" s="9" t="s">
        <v>88</v>
      </c>
      <c r="E108" s="11" t="s">
        <v>246</v>
      </c>
      <c r="F108" s="13">
        <v>1.5361957379641318</v>
      </c>
      <c r="G108" s="13">
        <v>-26.675349201700609</v>
      </c>
      <c r="H108" s="13">
        <v>4.3277272005761036</v>
      </c>
      <c r="I108" s="13">
        <v>3.6908698876935078</v>
      </c>
      <c r="J108" s="26">
        <v>111</v>
      </c>
      <c r="K108" s="26">
        <v>0.877</v>
      </c>
      <c r="L108" s="26">
        <v>10.4</v>
      </c>
      <c r="M108" s="26">
        <v>2.1800000000000002</v>
      </c>
      <c r="N108" s="26">
        <v>0.6</v>
      </c>
      <c r="O108" s="26">
        <v>14.1</v>
      </c>
      <c r="P108" s="26">
        <v>1.06</v>
      </c>
      <c r="Q108" s="26">
        <v>15.5</v>
      </c>
      <c r="R108" s="26">
        <v>54.8</v>
      </c>
      <c r="S108" s="26">
        <v>33.299999999999997</v>
      </c>
      <c r="T108" s="26">
        <v>15.9</v>
      </c>
      <c r="U108" s="26">
        <v>97.9</v>
      </c>
      <c r="V108" s="26">
        <v>270</v>
      </c>
      <c r="W108" s="26">
        <v>2.36</v>
      </c>
      <c r="X108" s="26">
        <v>11.1</v>
      </c>
      <c r="Y108" s="26">
        <v>71.900000000000006</v>
      </c>
      <c r="Z108" s="26">
        <v>9.16</v>
      </c>
      <c r="AA108" s="26">
        <v>10.4</v>
      </c>
      <c r="AB108" s="26">
        <v>8.4499999999999993</v>
      </c>
      <c r="AC108" s="26">
        <v>174</v>
      </c>
      <c r="AD108" s="26">
        <v>112</v>
      </c>
      <c r="AE108" s="26">
        <v>30.6</v>
      </c>
      <c r="AF108" s="26">
        <v>2.77</v>
      </c>
      <c r="AG108" s="26">
        <v>0.56200000000000006</v>
      </c>
      <c r="AH108" s="26">
        <v>3.03</v>
      </c>
    </row>
    <row r="109" spans="1:34" x14ac:dyDescent="0.25">
      <c r="A109" s="11" t="s">
        <v>702</v>
      </c>
      <c r="B109" s="11" t="s">
        <v>253</v>
      </c>
      <c r="C109" s="11">
        <v>2019</v>
      </c>
      <c r="D109" s="9" t="s">
        <v>88</v>
      </c>
      <c r="E109" s="11" t="s">
        <v>102</v>
      </c>
      <c r="F109" s="13">
        <v>-4.0468744703089792</v>
      </c>
      <c r="G109" s="13">
        <v>-27.605975721158895</v>
      </c>
      <c r="H109" s="13">
        <v>5.1681708770831731</v>
      </c>
      <c r="I109" s="13">
        <v>4.7621603886673407</v>
      </c>
      <c r="J109" s="26">
        <v>10.1</v>
      </c>
      <c r="K109" s="26">
        <v>1.21</v>
      </c>
      <c r="L109" s="26">
        <v>106</v>
      </c>
      <c r="M109" s="26">
        <v>2.0099999999999998</v>
      </c>
      <c r="N109" s="26">
        <v>0.501</v>
      </c>
      <c r="O109" s="26">
        <v>14.7</v>
      </c>
      <c r="P109" s="26">
        <v>1.23</v>
      </c>
      <c r="Q109" s="26">
        <v>51.5</v>
      </c>
      <c r="R109" s="26">
        <v>238</v>
      </c>
      <c r="S109" s="26">
        <v>15.1</v>
      </c>
      <c r="T109" s="26">
        <v>22.5</v>
      </c>
      <c r="U109" s="26">
        <v>27.7</v>
      </c>
      <c r="V109" s="26">
        <v>94.4</v>
      </c>
      <c r="W109" s="26">
        <v>2.88</v>
      </c>
      <c r="X109" s="26">
        <v>7.84</v>
      </c>
      <c r="Y109" s="26">
        <v>51.9</v>
      </c>
      <c r="Z109" s="26">
        <v>10.7</v>
      </c>
      <c r="AA109" s="26">
        <v>2.14</v>
      </c>
      <c r="AB109" s="26">
        <v>7.08</v>
      </c>
      <c r="AC109" s="26">
        <v>293</v>
      </c>
      <c r="AD109" s="26">
        <v>4.32</v>
      </c>
      <c r="AE109" s="26">
        <v>4.8899999999999997</v>
      </c>
      <c r="AF109" s="26">
        <v>2.3199999999999998</v>
      </c>
      <c r="AG109" s="26">
        <v>0.40699999999999997</v>
      </c>
      <c r="AH109" s="26">
        <v>66.900000000000006</v>
      </c>
    </row>
    <row r="110" spans="1:34" x14ac:dyDescent="0.25">
      <c r="A110" s="11" t="s">
        <v>702</v>
      </c>
      <c r="B110" s="11" t="s">
        <v>268</v>
      </c>
      <c r="C110" s="11">
        <v>2019</v>
      </c>
      <c r="D110" s="9" t="s">
        <v>88</v>
      </c>
      <c r="E110" s="11" t="s">
        <v>118</v>
      </c>
      <c r="F110" s="13">
        <v>-4.2239406374913102</v>
      </c>
      <c r="G110" s="13">
        <v>-27.60410021560989</v>
      </c>
      <c r="H110" s="13">
        <v>0.4094745549637735</v>
      </c>
      <c r="I110" s="13">
        <v>3.4167283645596549</v>
      </c>
      <c r="J110" s="26">
        <v>18.100000000000001</v>
      </c>
      <c r="K110" s="26">
        <v>1.19</v>
      </c>
      <c r="L110" s="26">
        <v>9.52</v>
      </c>
      <c r="M110" s="26">
        <v>2.17</v>
      </c>
      <c r="N110" s="26">
        <v>0.76900000000000002</v>
      </c>
      <c r="O110" s="26">
        <v>13.2</v>
      </c>
      <c r="P110" s="26">
        <v>1.1000000000000001</v>
      </c>
      <c r="Q110" s="26">
        <v>33.1</v>
      </c>
      <c r="R110" s="26">
        <v>53.4</v>
      </c>
      <c r="S110" s="26">
        <v>20.7</v>
      </c>
      <c r="T110" s="26">
        <v>26.5</v>
      </c>
      <c r="U110" s="26">
        <v>64.8</v>
      </c>
      <c r="V110" s="26">
        <v>611</v>
      </c>
      <c r="W110" s="26">
        <v>4.3</v>
      </c>
      <c r="X110" s="26">
        <v>6.46</v>
      </c>
      <c r="Y110" s="26">
        <v>7.2</v>
      </c>
      <c r="Z110" s="26">
        <v>6.33</v>
      </c>
      <c r="AA110" s="26">
        <v>2.87</v>
      </c>
      <c r="AB110" s="26">
        <v>2.5499999999999998</v>
      </c>
      <c r="AC110" s="26">
        <v>984</v>
      </c>
      <c r="AD110" s="26">
        <v>3.11</v>
      </c>
      <c r="AE110" s="26">
        <v>6.07</v>
      </c>
      <c r="AF110" s="26">
        <v>2.76</v>
      </c>
      <c r="AG110" s="26">
        <v>0.98499999999999999</v>
      </c>
      <c r="AH110" s="26">
        <v>0.41299999999999998</v>
      </c>
    </row>
    <row r="111" spans="1:34" x14ac:dyDescent="0.25">
      <c r="A111" s="11" t="s">
        <v>702</v>
      </c>
      <c r="B111" s="11" t="s">
        <v>241</v>
      </c>
      <c r="C111" s="11">
        <v>2019</v>
      </c>
      <c r="D111" s="9" t="s">
        <v>88</v>
      </c>
      <c r="E111" s="11" t="s">
        <v>89</v>
      </c>
      <c r="F111" s="13">
        <v>-3.4129586348246916</v>
      </c>
      <c r="G111" s="13">
        <v>-27.4717566098041</v>
      </c>
      <c r="H111" s="13">
        <v>2.8143178732007463</v>
      </c>
      <c r="I111" s="13">
        <v>1.3080026227322228</v>
      </c>
      <c r="J111" s="26">
        <v>26.1</v>
      </c>
      <c r="K111" s="26">
        <v>1.1599999999999999</v>
      </c>
      <c r="L111" s="26">
        <v>30.3</v>
      </c>
      <c r="M111" s="26">
        <v>1.9</v>
      </c>
      <c r="N111" s="26">
        <v>0.73099999999999998</v>
      </c>
      <c r="O111" s="26">
        <v>12.2</v>
      </c>
      <c r="P111" s="26">
        <v>1.34</v>
      </c>
      <c r="Q111" s="26">
        <v>20.7</v>
      </c>
      <c r="R111" s="26">
        <v>10</v>
      </c>
      <c r="S111" s="26">
        <v>22.2</v>
      </c>
      <c r="T111" s="26">
        <v>19.2</v>
      </c>
      <c r="U111" s="26">
        <v>52.6</v>
      </c>
      <c r="V111" s="26">
        <v>156</v>
      </c>
      <c r="W111" s="26">
        <v>6.79</v>
      </c>
      <c r="X111" s="26">
        <v>7.52</v>
      </c>
      <c r="Y111" s="26">
        <v>1.38</v>
      </c>
      <c r="Z111" s="26">
        <v>13.6</v>
      </c>
      <c r="AA111" s="26">
        <v>0.81499999999999995</v>
      </c>
      <c r="AB111" s="26">
        <v>2.2000000000000002</v>
      </c>
      <c r="AC111" s="26">
        <v>460</v>
      </c>
      <c r="AD111" s="26">
        <v>1.6</v>
      </c>
      <c r="AE111" s="26">
        <v>2.16</v>
      </c>
      <c r="AF111" s="26">
        <v>2.62</v>
      </c>
      <c r="AG111" s="26">
        <v>0.32800000000000001</v>
      </c>
      <c r="AH111" s="26">
        <v>32</v>
      </c>
    </row>
    <row r="112" spans="1:34" x14ac:dyDescent="0.25">
      <c r="A112" s="11" t="s">
        <v>702</v>
      </c>
      <c r="B112" s="11" t="s">
        <v>270</v>
      </c>
      <c r="C112" s="11">
        <v>2019</v>
      </c>
      <c r="D112" s="9" t="s">
        <v>88</v>
      </c>
      <c r="E112" s="11" t="s">
        <v>113</v>
      </c>
      <c r="F112" s="13">
        <v>4.0060962678627803</v>
      </c>
      <c r="G112" s="13">
        <v>-25.208042677142998</v>
      </c>
      <c r="H112" s="13">
        <v>3.3483192402367612</v>
      </c>
      <c r="I112" s="13">
        <v>2.4287763418386521</v>
      </c>
      <c r="J112" s="26">
        <v>22</v>
      </c>
      <c r="K112" s="26">
        <v>1.46</v>
      </c>
      <c r="L112" s="26">
        <v>110</v>
      </c>
      <c r="M112" s="26">
        <v>2.87</v>
      </c>
      <c r="N112" s="26">
        <v>0.90900000000000003</v>
      </c>
      <c r="O112" s="26">
        <v>18.399999999999999</v>
      </c>
      <c r="P112" s="26">
        <v>0.997</v>
      </c>
      <c r="Q112" s="26">
        <v>68</v>
      </c>
      <c r="R112" s="26">
        <v>124</v>
      </c>
      <c r="S112" s="26">
        <v>63.8</v>
      </c>
      <c r="T112" s="26">
        <v>39.5</v>
      </c>
      <c r="U112" s="26">
        <v>127</v>
      </c>
      <c r="V112" s="26">
        <v>140</v>
      </c>
      <c r="W112" s="26">
        <v>3.79</v>
      </c>
      <c r="X112" s="26">
        <v>12.7</v>
      </c>
      <c r="Y112" s="26">
        <v>70.400000000000006</v>
      </c>
      <c r="Z112" s="26">
        <v>13.1</v>
      </c>
      <c r="AA112" s="26">
        <v>4.4800000000000004</v>
      </c>
      <c r="AB112" s="26">
        <v>3.05</v>
      </c>
      <c r="AC112" s="26">
        <v>1667</v>
      </c>
      <c r="AD112" s="26">
        <v>79.099999999999994</v>
      </c>
      <c r="AE112" s="26">
        <v>5.94</v>
      </c>
      <c r="AF112" s="26">
        <v>0.68</v>
      </c>
      <c r="AG112" s="26">
        <v>0.43099999999999999</v>
      </c>
      <c r="AH112" s="26">
        <v>55.6</v>
      </c>
    </row>
    <row r="113" spans="1:34" x14ac:dyDescent="0.25">
      <c r="A113" s="11" t="s">
        <v>702</v>
      </c>
      <c r="B113" s="11" t="s">
        <v>248</v>
      </c>
      <c r="C113" s="11">
        <v>2019</v>
      </c>
      <c r="D113" s="9" t="s">
        <v>88</v>
      </c>
      <c r="E113" s="9" t="s">
        <v>246</v>
      </c>
      <c r="F113" s="13">
        <v>-0.54699608990500204</v>
      </c>
      <c r="G113" s="13">
        <v>-26.753086376972391</v>
      </c>
      <c r="H113" s="13">
        <v>0.238005151595166</v>
      </c>
      <c r="I113" s="13">
        <v>7.4645392339663026</v>
      </c>
      <c r="J113" s="26">
        <v>47.2</v>
      </c>
      <c r="K113" s="26">
        <v>1.08</v>
      </c>
      <c r="L113" s="26">
        <v>1.5</v>
      </c>
      <c r="M113" s="26">
        <v>2.87</v>
      </c>
      <c r="N113" s="26">
        <v>0.63400000000000001</v>
      </c>
      <c r="O113" s="26">
        <v>20.2</v>
      </c>
      <c r="P113" s="26">
        <v>0.61299999999999999</v>
      </c>
      <c r="Q113" s="26">
        <v>10.199999999999999</v>
      </c>
      <c r="R113" s="26">
        <v>34.4</v>
      </c>
      <c r="S113" s="26">
        <v>26.7</v>
      </c>
      <c r="T113" s="26">
        <v>17.600000000000001</v>
      </c>
      <c r="U113" s="26">
        <v>6.04</v>
      </c>
      <c r="V113" s="26">
        <v>24.7</v>
      </c>
      <c r="W113" s="26">
        <v>0.754</v>
      </c>
      <c r="X113" s="26">
        <v>14.4</v>
      </c>
      <c r="Y113" s="26">
        <v>8.74</v>
      </c>
      <c r="Z113" s="26">
        <v>2.5</v>
      </c>
      <c r="AA113" s="26">
        <v>4.74</v>
      </c>
      <c r="AB113" s="26">
        <v>2.89</v>
      </c>
      <c r="AC113" s="26">
        <v>36.200000000000003</v>
      </c>
      <c r="AD113" s="26">
        <v>4.0599999999999996</v>
      </c>
      <c r="AE113" s="26">
        <v>8.66</v>
      </c>
      <c r="AF113" s="26">
        <v>0.49</v>
      </c>
      <c r="AG113" s="26">
        <v>0.86599999999999999</v>
      </c>
      <c r="AH113" s="26">
        <v>19.399999999999999</v>
      </c>
    </row>
    <row r="114" spans="1:34" x14ac:dyDescent="0.25">
      <c r="A114" s="11" t="s">
        <v>702</v>
      </c>
      <c r="B114" s="11" t="s">
        <v>257</v>
      </c>
      <c r="C114" s="11">
        <v>2019</v>
      </c>
      <c r="D114" s="9" t="s">
        <v>88</v>
      </c>
      <c r="E114" s="9" t="s">
        <v>102</v>
      </c>
      <c r="F114" s="13">
        <v>-4.1436771426634929</v>
      </c>
      <c r="G114" s="13">
        <v>-25.776086160173104</v>
      </c>
      <c r="H114" s="13">
        <v>-0.57289837287793199</v>
      </c>
      <c r="I114" s="13">
        <v>1.9974934853922108</v>
      </c>
      <c r="J114" s="26">
        <v>1.88</v>
      </c>
      <c r="K114" s="26">
        <v>1.06</v>
      </c>
      <c r="L114" s="26">
        <v>5.84</v>
      </c>
      <c r="M114" s="26">
        <v>2.63</v>
      </c>
      <c r="N114" s="26">
        <v>0.66800000000000004</v>
      </c>
      <c r="O114" s="26">
        <v>20</v>
      </c>
      <c r="P114" s="26">
        <v>1.03</v>
      </c>
      <c r="Q114" s="26">
        <v>22.8</v>
      </c>
      <c r="R114" s="26">
        <v>63.9</v>
      </c>
      <c r="S114" s="26">
        <v>19.100000000000001</v>
      </c>
      <c r="T114" s="26">
        <v>20</v>
      </c>
      <c r="U114" s="26">
        <v>1.99</v>
      </c>
      <c r="V114" s="26">
        <v>28.9</v>
      </c>
      <c r="W114" s="26">
        <v>0.95799999999999996</v>
      </c>
      <c r="X114" s="26">
        <v>6.8</v>
      </c>
      <c r="Y114" s="26">
        <v>8.8000000000000007</v>
      </c>
      <c r="Z114" s="26">
        <v>4.7699999999999996</v>
      </c>
      <c r="AA114" s="26">
        <v>3.98</v>
      </c>
      <c r="AB114" s="26">
        <v>23</v>
      </c>
      <c r="AC114" s="26">
        <v>345</v>
      </c>
      <c r="AD114" s="26">
        <v>1.29</v>
      </c>
      <c r="AE114" s="26">
        <v>2.29</v>
      </c>
      <c r="AF114" s="26">
        <v>0.874</v>
      </c>
      <c r="AG114" s="26">
        <v>1.23</v>
      </c>
      <c r="AH114" s="26">
        <v>2.93</v>
      </c>
    </row>
    <row r="115" spans="1:34" x14ac:dyDescent="0.25">
      <c r="A115" s="11" t="s">
        <v>702</v>
      </c>
      <c r="B115" s="11" t="s">
        <v>258</v>
      </c>
      <c r="C115" s="11">
        <v>2019</v>
      </c>
      <c r="D115" s="9" t="s">
        <v>88</v>
      </c>
      <c r="E115" s="9" t="s">
        <v>102</v>
      </c>
      <c r="F115" s="13">
        <v>-2.6379812853622457</v>
      </c>
      <c r="G115" s="13">
        <v>-26.774717426690636</v>
      </c>
      <c r="H115" s="13">
        <v>6.668715582528562</v>
      </c>
      <c r="I115" s="13">
        <v>3.6370892358690008</v>
      </c>
      <c r="J115" s="26">
        <v>64.099999999999994</v>
      </c>
      <c r="K115" s="26">
        <v>1.1499999999999999</v>
      </c>
      <c r="L115" s="26">
        <v>12.8</v>
      </c>
      <c r="M115" s="26">
        <v>2.58</v>
      </c>
      <c r="N115" s="26">
        <v>0.63300000000000001</v>
      </c>
      <c r="O115" s="26">
        <v>19.7</v>
      </c>
      <c r="P115" s="26">
        <v>1.4</v>
      </c>
      <c r="Q115" s="26">
        <v>38.1</v>
      </c>
      <c r="R115" s="26">
        <v>77.400000000000006</v>
      </c>
      <c r="S115" s="26">
        <v>29.2</v>
      </c>
      <c r="T115" s="26">
        <v>20.100000000000001</v>
      </c>
      <c r="U115" s="26">
        <v>22</v>
      </c>
      <c r="V115" s="26">
        <v>360</v>
      </c>
      <c r="W115" s="26">
        <v>3.83</v>
      </c>
      <c r="X115" s="26">
        <v>13.3</v>
      </c>
      <c r="Y115" s="26">
        <v>31.4</v>
      </c>
      <c r="Z115" s="26">
        <v>9.9600000000000009</v>
      </c>
      <c r="AA115" s="26">
        <v>3.61</v>
      </c>
      <c r="AB115" s="26">
        <v>7.08</v>
      </c>
      <c r="AC115" s="26">
        <v>848</v>
      </c>
      <c r="AD115" s="26">
        <v>150</v>
      </c>
      <c r="AE115" s="26">
        <v>2.77</v>
      </c>
      <c r="AF115" s="26">
        <v>7.82</v>
      </c>
      <c r="AG115" s="26">
        <v>1.1100000000000001</v>
      </c>
      <c r="AH115" s="26">
        <v>5.27</v>
      </c>
    </row>
    <row r="116" spans="1:34" x14ac:dyDescent="0.25">
      <c r="A116" s="11" t="s">
        <v>702</v>
      </c>
      <c r="B116" s="11" t="s">
        <v>259</v>
      </c>
      <c r="C116" s="11">
        <v>2019</v>
      </c>
      <c r="D116" s="9" t="s">
        <v>88</v>
      </c>
      <c r="E116" s="9" t="s">
        <v>102</v>
      </c>
      <c r="F116" s="13">
        <v>-1.6353319393729748</v>
      </c>
      <c r="G116" s="13">
        <v>-26.416848025968907</v>
      </c>
      <c r="H116" s="13">
        <v>-0.90896037962474008</v>
      </c>
      <c r="I116" s="13">
        <v>10.628281681280416</v>
      </c>
      <c r="J116" s="26">
        <v>39.6</v>
      </c>
      <c r="K116" s="26">
        <v>1.41</v>
      </c>
      <c r="L116" s="26">
        <v>6.58</v>
      </c>
      <c r="M116" s="26">
        <v>2.62</v>
      </c>
      <c r="N116" s="26">
        <v>0.72</v>
      </c>
      <c r="O116" s="26">
        <v>19.100000000000001</v>
      </c>
      <c r="P116" s="26">
        <v>1.45</v>
      </c>
      <c r="Q116" s="26">
        <v>24.2</v>
      </c>
      <c r="R116" s="26">
        <v>65</v>
      </c>
      <c r="S116" s="26">
        <v>28.1</v>
      </c>
      <c r="T116" s="26">
        <v>22.7</v>
      </c>
      <c r="U116" s="26">
        <v>58.3</v>
      </c>
      <c r="V116" s="26">
        <v>48.6</v>
      </c>
      <c r="W116" s="26">
        <v>0.91800000000000004</v>
      </c>
      <c r="X116" s="26">
        <v>11.2</v>
      </c>
      <c r="Y116" s="26">
        <v>79.7</v>
      </c>
      <c r="Z116" s="26">
        <v>6.97</v>
      </c>
      <c r="AA116" s="26">
        <v>5.89</v>
      </c>
      <c r="AB116" s="26">
        <v>15</v>
      </c>
      <c r="AC116" s="26">
        <v>507</v>
      </c>
      <c r="AD116" s="26">
        <v>11.4</v>
      </c>
      <c r="AE116" s="26">
        <v>8.4700000000000006</v>
      </c>
      <c r="AF116" s="26">
        <v>3.37</v>
      </c>
      <c r="AG116" s="26">
        <v>1.5</v>
      </c>
      <c r="AH116" s="26">
        <v>7.68</v>
      </c>
    </row>
    <row r="117" spans="1:34" x14ac:dyDescent="0.25">
      <c r="A117" s="11" t="s">
        <v>702</v>
      </c>
      <c r="B117" s="11" t="s">
        <v>262</v>
      </c>
      <c r="C117" s="11">
        <v>2020</v>
      </c>
      <c r="D117" s="9" t="s">
        <v>88</v>
      </c>
      <c r="E117" s="9" t="s">
        <v>102</v>
      </c>
      <c r="F117" s="13">
        <v>1.3624064882134412</v>
      </c>
      <c r="G117" s="13">
        <v>-26.035782643842289</v>
      </c>
      <c r="H117" s="13">
        <v>2.0638426913995263</v>
      </c>
      <c r="I117" s="13">
        <v>-8.0143725248019795</v>
      </c>
      <c r="J117" s="26">
        <v>10.80071977222082</v>
      </c>
      <c r="K117" s="26">
        <v>1.0554874316695568</v>
      </c>
      <c r="L117" s="26">
        <v>5.7936261161752487</v>
      </c>
      <c r="M117" s="26">
        <v>1.8013934226546615</v>
      </c>
      <c r="N117" s="26">
        <v>0.66239700493428566</v>
      </c>
      <c r="O117" s="26">
        <v>14.681574612966397</v>
      </c>
      <c r="P117" s="26">
        <v>1.6752994004316135</v>
      </c>
      <c r="Q117" s="26">
        <v>14.663191837620092</v>
      </c>
      <c r="R117" s="26">
        <v>18.780170986679032</v>
      </c>
      <c r="S117" s="26">
        <v>30.680003486397702</v>
      </c>
      <c r="T117" s="26">
        <v>19.515538969268562</v>
      </c>
      <c r="U117" s="26">
        <v>92.519125262474972</v>
      </c>
      <c r="V117" s="26">
        <v>146.71615071190914</v>
      </c>
      <c r="W117" s="26">
        <v>2.8285473653025242</v>
      </c>
      <c r="X117" s="26">
        <v>6.5938974867829456</v>
      </c>
      <c r="Y117" s="26">
        <v>25.767715338038371</v>
      </c>
      <c r="Z117" s="26">
        <v>54.86370366211537</v>
      </c>
      <c r="AA117" s="26">
        <v>1.6746906532835315</v>
      </c>
      <c r="AB117" s="26">
        <v>9.8235810274051811</v>
      </c>
      <c r="AC117" s="26">
        <v>1102.6102348935351</v>
      </c>
      <c r="AD117" s="26">
        <v>6.0440328556153675</v>
      </c>
      <c r="AE117" s="26">
        <v>1.1067004668477698</v>
      </c>
      <c r="AF117" s="26">
        <v>7.317748004926953</v>
      </c>
      <c r="AG117" s="26">
        <v>0.31820978213360324</v>
      </c>
      <c r="AH117" s="26">
        <v>16.973424351498899</v>
      </c>
    </row>
    <row r="118" spans="1:34" x14ac:dyDescent="0.25">
      <c r="A118" s="11" t="s">
        <v>702</v>
      </c>
      <c r="B118" s="11" t="s">
        <v>267</v>
      </c>
      <c r="C118" s="11">
        <v>2020</v>
      </c>
      <c r="D118" s="9" t="s">
        <v>88</v>
      </c>
      <c r="E118" s="9" t="s">
        <v>102</v>
      </c>
      <c r="F118" s="13">
        <v>-4.7920993278649897</v>
      </c>
      <c r="G118" s="13">
        <v>-26.185562690314935</v>
      </c>
      <c r="H118" s="13">
        <v>2.533520825097145</v>
      </c>
      <c r="I118" s="13">
        <v>1.5608204837369961</v>
      </c>
      <c r="J118" s="26">
        <v>21.88306101425723</v>
      </c>
      <c r="K118" s="26">
        <v>1.0191988846416651</v>
      </c>
      <c r="L118" s="26">
        <v>3.1970473650370081</v>
      </c>
      <c r="M118" s="26">
        <v>2.3106831760648596</v>
      </c>
      <c r="N118" s="26">
        <v>0.81355124678098301</v>
      </c>
      <c r="O118" s="26">
        <v>10.87650920631016</v>
      </c>
      <c r="P118" s="26">
        <v>1.2917205080835346</v>
      </c>
      <c r="Q118" s="26">
        <v>13.196583430775252</v>
      </c>
      <c r="R118" s="26">
        <v>7.5</v>
      </c>
      <c r="S118" s="26">
        <v>9.0382436366886321</v>
      </c>
      <c r="T118" s="26">
        <v>10.16585673178759</v>
      </c>
      <c r="U118" s="26">
        <v>3.1708087211374472</v>
      </c>
      <c r="V118" s="26">
        <v>76.377168277975983</v>
      </c>
      <c r="W118" s="26">
        <v>1.6634533919375278</v>
      </c>
      <c r="X118" s="26">
        <v>9.1465414845636701</v>
      </c>
      <c r="Y118" s="26">
        <v>7.5220119368407063</v>
      </c>
      <c r="Z118" s="26">
        <v>4.8049707735927383</v>
      </c>
      <c r="AA118" s="26">
        <v>3.3152282438552958</v>
      </c>
      <c r="AB118" s="26">
        <v>5.11614510258525</v>
      </c>
      <c r="AC118" s="26">
        <v>304.27509622965636</v>
      </c>
      <c r="AD118" s="26">
        <v>1.2339067094453617</v>
      </c>
      <c r="AE118" s="26">
        <v>6.494162995875258</v>
      </c>
      <c r="AF118" s="26">
        <v>0.47061706480699583</v>
      </c>
      <c r="AG118" s="26">
        <v>0.57919105872942034</v>
      </c>
      <c r="AH118" s="26">
        <v>3.3729037739257217</v>
      </c>
    </row>
    <row r="119" spans="1:34" x14ac:dyDescent="0.25">
      <c r="A119" s="11" t="s">
        <v>702</v>
      </c>
      <c r="B119" s="11" t="s">
        <v>239</v>
      </c>
      <c r="C119" s="11">
        <v>2019</v>
      </c>
      <c r="D119" s="9" t="s">
        <v>88</v>
      </c>
      <c r="E119" s="11" t="s">
        <v>89</v>
      </c>
      <c r="F119" s="13">
        <v>-3.1763868090091365</v>
      </c>
      <c r="G119" s="13">
        <v>-26.652635499741983</v>
      </c>
      <c r="H119" s="13">
        <v>3.5472353241818162</v>
      </c>
      <c r="I119" s="13">
        <v>2.7460095241276066</v>
      </c>
      <c r="J119" s="26">
        <v>46.9</v>
      </c>
      <c r="K119" s="26">
        <v>1.17</v>
      </c>
      <c r="L119" s="26">
        <v>29.3</v>
      </c>
      <c r="M119" s="26">
        <v>2.48</v>
      </c>
      <c r="N119" s="26">
        <v>0.82499999999999996</v>
      </c>
      <c r="O119" s="26">
        <v>18.100000000000001</v>
      </c>
      <c r="P119" s="26">
        <v>0.54700000000000004</v>
      </c>
      <c r="Q119" s="26">
        <v>22.6</v>
      </c>
      <c r="R119" s="26">
        <v>45.7</v>
      </c>
      <c r="S119" s="26">
        <v>90.7</v>
      </c>
      <c r="T119" s="26">
        <v>21.4</v>
      </c>
      <c r="U119" s="26">
        <v>62.8</v>
      </c>
      <c r="V119" s="26">
        <v>923</v>
      </c>
      <c r="W119" s="26">
        <v>3.96</v>
      </c>
      <c r="X119" s="26">
        <v>13.4</v>
      </c>
      <c r="Y119" s="26">
        <v>7.13</v>
      </c>
      <c r="Z119" s="26">
        <v>2.4900000000000002</v>
      </c>
      <c r="AA119" s="26">
        <v>1.36</v>
      </c>
      <c r="AB119" s="26">
        <v>1.47</v>
      </c>
      <c r="AC119" s="26">
        <v>140</v>
      </c>
      <c r="AD119" s="26">
        <v>727</v>
      </c>
      <c r="AE119" s="26">
        <v>1.74</v>
      </c>
      <c r="AF119" s="26">
        <v>4.29</v>
      </c>
      <c r="AG119" s="26">
        <v>1.26</v>
      </c>
      <c r="AH119" s="26">
        <v>13.8</v>
      </c>
    </row>
    <row r="120" spans="1:34" x14ac:dyDescent="0.25">
      <c r="A120" s="11" t="s">
        <v>702</v>
      </c>
      <c r="B120" s="11" t="s">
        <v>250</v>
      </c>
      <c r="C120" s="11">
        <v>2019</v>
      </c>
      <c r="D120" s="9" t="s">
        <v>88</v>
      </c>
      <c r="E120" s="11" t="s">
        <v>102</v>
      </c>
      <c r="F120" s="13">
        <v>-3.091822292859375</v>
      </c>
      <c r="G120" s="13">
        <v>-26.820880404689216</v>
      </c>
      <c r="H120" s="13">
        <v>4.2012629677077831</v>
      </c>
      <c r="I120" s="13">
        <v>5.1273492044615798</v>
      </c>
      <c r="J120" s="26">
        <v>15.6</v>
      </c>
      <c r="K120" s="26">
        <v>1.52</v>
      </c>
      <c r="L120" s="26">
        <v>19.5</v>
      </c>
      <c r="M120" s="26">
        <v>2.16</v>
      </c>
      <c r="N120" s="26">
        <v>0.63100000000000001</v>
      </c>
      <c r="O120" s="26">
        <v>14.8</v>
      </c>
      <c r="P120" s="26">
        <v>0.85399999999999998</v>
      </c>
      <c r="Q120" s="26">
        <v>7.98</v>
      </c>
      <c r="R120" s="26">
        <v>21.2</v>
      </c>
      <c r="S120" s="26">
        <v>19</v>
      </c>
      <c r="T120" s="26">
        <v>13.3</v>
      </c>
      <c r="U120" s="26">
        <v>38.799999999999997</v>
      </c>
      <c r="V120" s="26">
        <v>63.5</v>
      </c>
      <c r="W120" s="26">
        <v>3.45</v>
      </c>
      <c r="X120" s="26">
        <v>7.82</v>
      </c>
      <c r="Y120" s="26">
        <v>47.1</v>
      </c>
      <c r="Z120" s="26">
        <v>6.56</v>
      </c>
      <c r="AA120" s="26">
        <v>3.39</v>
      </c>
      <c r="AB120" s="26">
        <v>2.4</v>
      </c>
      <c r="AC120" s="26">
        <v>340</v>
      </c>
      <c r="AD120" s="26">
        <v>16.899999999999999</v>
      </c>
      <c r="AE120" s="26">
        <v>4.3499999999999996</v>
      </c>
      <c r="AF120" s="26">
        <v>2.77</v>
      </c>
      <c r="AG120" s="26">
        <v>2.66</v>
      </c>
      <c r="AH120" s="26">
        <v>20.9</v>
      </c>
    </row>
    <row r="121" spans="1:34" x14ac:dyDescent="0.25">
      <c r="A121" s="11" t="s">
        <v>702</v>
      </c>
      <c r="B121" s="11" t="s">
        <v>251</v>
      </c>
      <c r="C121" s="11">
        <v>2019</v>
      </c>
      <c r="D121" s="9" t="s">
        <v>88</v>
      </c>
      <c r="E121" s="11" t="s">
        <v>102</v>
      </c>
      <c r="F121" s="13">
        <v>-3.1946024877153398</v>
      </c>
      <c r="G121" s="13">
        <v>-28.546055393972313</v>
      </c>
      <c r="H121" s="13">
        <v>0.47118432312627007</v>
      </c>
      <c r="I121" s="13">
        <v>6.4562213380067162</v>
      </c>
      <c r="J121" s="26">
        <v>87</v>
      </c>
      <c r="K121" s="26">
        <v>1.28</v>
      </c>
      <c r="L121" s="26">
        <v>27.4</v>
      </c>
      <c r="M121" s="26">
        <v>2.29</v>
      </c>
      <c r="N121" s="26">
        <v>0.73299999999999998</v>
      </c>
      <c r="O121" s="26">
        <v>18.100000000000001</v>
      </c>
      <c r="P121" s="26">
        <v>0.8</v>
      </c>
      <c r="Q121" s="26">
        <v>30.6</v>
      </c>
      <c r="R121" s="26">
        <v>67.900000000000006</v>
      </c>
      <c r="S121" s="26">
        <v>18.8</v>
      </c>
      <c r="T121" s="26">
        <v>33.700000000000003</v>
      </c>
      <c r="U121" s="26">
        <v>46.8</v>
      </c>
      <c r="V121" s="26">
        <v>876</v>
      </c>
      <c r="W121" s="26">
        <v>4.95</v>
      </c>
      <c r="X121" s="26">
        <v>4.92</v>
      </c>
      <c r="Y121" s="26">
        <v>24.2</v>
      </c>
      <c r="Z121" s="26">
        <v>15.6</v>
      </c>
      <c r="AA121" s="26">
        <v>1.96</v>
      </c>
      <c r="AB121" s="26">
        <v>4.5599999999999996</v>
      </c>
      <c r="AC121" s="26">
        <v>908</v>
      </c>
      <c r="AD121" s="26">
        <v>6.66</v>
      </c>
      <c r="AE121" s="26">
        <v>3.48</v>
      </c>
      <c r="AF121" s="26">
        <v>6.26</v>
      </c>
      <c r="AG121" s="26">
        <v>1.86</v>
      </c>
      <c r="AH121" s="26">
        <v>12.6</v>
      </c>
    </row>
    <row r="122" spans="1:34" x14ac:dyDescent="0.25">
      <c r="A122" s="11" t="s">
        <v>702</v>
      </c>
      <c r="B122" s="11" t="s">
        <v>240</v>
      </c>
      <c r="C122" s="11">
        <v>2019</v>
      </c>
      <c r="D122" s="9" t="s">
        <v>88</v>
      </c>
      <c r="E122" s="11" t="s">
        <v>89</v>
      </c>
      <c r="F122" s="13">
        <v>-4.5231066221981715</v>
      </c>
      <c r="G122" s="13">
        <v>-27.608073996224697</v>
      </c>
      <c r="H122" s="13">
        <v>5.3314148449974708</v>
      </c>
      <c r="I122" s="13">
        <v>4.5364445292604136</v>
      </c>
      <c r="J122" s="26">
        <v>86.9</v>
      </c>
      <c r="K122" s="26">
        <v>0.97499999999999998</v>
      </c>
      <c r="L122" s="26">
        <v>11.5</v>
      </c>
      <c r="M122" s="26">
        <v>1.9</v>
      </c>
      <c r="N122" s="26">
        <v>0.65600000000000003</v>
      </c>
      <c r="O122" s="26">
        <v>12</v>
      </c>
      <c r="P122" s="26">
        <v>0.66300000000000003</v>
      </c>
      <c r="Q122" s="26">
        <v>13.5</v>
      </c>
      <c r="R122" s="26">
        <v>24.9</v>
      </c>
      <c r="S122" s="26">
        <v>29.9</v>
      </c>
      <c r="T122" s="26">
        <v>19.7</v>
      </c>
      <c r="U122" s="26">
        <v>80.8</v>
      </c>
      <c r="V122" s="26">
        <v>585</v>
      </c>
      <c r="W122" s="26">
        <v>5.5</v>
      </c>
      <c r="X122" s="26">
        <v>9.82</v>
      </c>
      <c r="Y122" s="26">
        <v>8.81</v>
      </c>
      <c r="Z122" s="26">
        <v>2.5</v>
      </c>
      <c r="AA122" s="26">
        <v>2.59</v>
      </c>
      <c r="AB122" s="26">
        <v>3.25</v>
      </c>
      <c r="AC122" s="26">
        <v>214</v>
      </c>
      <c r="AD122" s="26">
        <v>41.1</v>
      </c>
      <c r="AE122" s="26">
        <v>2.93</v>
      </c>
      <c r="AF122" s="26">
        <v>2.58</v>
      </c>
      <c r="AG122" s="26">
        <v>5.0599999999999996</v>
      </c>
      <c r="AH122" s="26">
        <v>7.5</v>
      </c>
    </row>
    <row r="123" spans="1:34" x14ac:dyDescent="0.25">
      <c r="A123" s="11" t="s">
        <v>702</v>
      </c>
      <c r="B123" s="11" t="s">
        <v>245</v>
      </c>
      <c r="C123" s="11">
        <v>2019</v>
      </c>
      <c r="D123" s="9" t="s">
        <v>88</v>
      </c>
      <c r="E123" s="11" t="s">
        <v>246</v>
      </c>
      <c r="F123" s="13">
        <v>0.96089797452369063</v>
      </c>
      <c r="G123" s="13">
        <v>-25.409291522349722</v>
      </c>
      <c r="H123" s="13">
        <v>1.3763648452691706</v>
      </c>
      <c r="I123" s="13">
        <v>7.0020848293697329</v>
      </c>
      <c r="J123" s="26">
        <v>222</v>
      </c>
      <c r="K123" s="26">
        <v>1.04</v>
      </c>
      <c r="L123" s="26">
        <v>1.5</v>
      </c>
      <c r="M123" s="26">
        <v>2.97</v>
      </c>
      <c r="N123" s="26">
        <v>0.71099999999999997</v>
      </c>
      <c r="O123" s="26">
        <v>13.9</v>
      </c>
      <c r="P123" s="26">
        <v>0.68600000000000005</v>
      </c>
      <c r="Q123" s="26">
        <v>3.04</v>
      </c>
      <c r="R123" s="26">
        <v>17.77</v>
      </c>
      <c r="S123" s="26">
        <v>15.8</v>
      </c>
      <c r="T123" s="26">
        <v>19.2</v>
      </c>
      <c r="U123" s="26">
        <v>0.76400000000000001</v>
      </c>
      <c r="V123" s="26">
        <v>9.24</v>
      </c>
      <c r="W123" s="26">
        <v>1.43</v>
      </c>
      <c r="X123" s="26">
        <v>10.4</v>
      </c>
      <c r="Y123" s="26">
        <v>2.5</v>
      </c>
      <c r="Z123" s="26">
        <v>34.700000000000003</v>
      </c>
      <c r="AA123" s="26">
        <v>2.85</v>
      </c>
      <c r="AB123" s="26">
        <v>2.34</v>
      </c>
      <c r="AC123" s="26">
        <v>504</v>
      </c>
      <c r="AD123" s="26">
        <v>0.42599999999999999</v>
      </c>
      <c r="AE123" s="26">
        <v>4.87</v>
      </c>
      <c r="AF123" s="26">
        <v>0.68899999999999995</v>
      </c>
      <c r="AG123" s="26">
        <v>2.78</v>
      </c>
      <c r="AH123" s="26">
        <v>7.5</v>
      </c>
    </row>
    <row r="124" spans="1:34" x14ac:dyDescent="0.25">
      <c r="A124" s="11" t="s">
        <v>702</v>
      </c>
      <c r="B124" s="11" t="s">
        <v>269</v>
      </c>
      <c r="C124" s="11">
        <v>2019</v>
      </c>
      <c r="D124" s="9" t="s">
        <v>88</v>
      </c>
      <c r="E124" s="11" t="s">
        <v>113</v>
      </c>
      <c r="F124" s="13">
        <v>2.1511576776984618</v>
      </c>
      <c r="G124" s="13">
        <v>-26.982797282835129</v>
      </c>
      <c r="H124" s="13">
        <v>1.3124482340508106</v>
      </c>
      <c r="I124" s="13">
        <v>3.670496277205483</v>
      </c>
      <c r="J124" s="26">
        <v>190</v>
      </c>
      <c r="K124" s="26">
        <v>1.54</v>
      </c>
      <c r="L124" s="26">
        <v>100</v>
      </c>
      <c r="M124" s="26">
        <v>2.84</v>
      </c>
      <c r="N124" s="26">
        <v>0.84499999999999997</v>
      </c>
      <c r="O124" s="26">
        <v>22.3</v>
      </c>
      <c r="P124" s="26">
        <v>1.02</v>
      </c>
      <c r="Q124" s="26">
        <v>17.3</v>
      </c>
      <c r="R124" s="26">
        <v>26.9</v>
      </c>
      <c r="S124" s="26">
        <v>98.7</v>
      </c>
      <c r="T124" s="26">
        <v>38.299999999999997</v>
      </c>
      <c r="U124" s="26">
        <v>124</v>
      </c>
      <c r="V124" s="26">
        <v>227</v>
      </c>
      <c r="W124" s="26">
        <v>2.86</v>
      </c>
      <c r="X124" s="26">
        <v>25.6</v>
      </c>
      <c r="Y124" s="26">
        <v>108</v>
      </c>
      <c r="Z124" s="26">
        <v>11.1</v>
      </c>
      <c r="AA124" s="26">
        <v>6.74</v>
      </c>
      <c r="AB124" s="26">
        <v>6.48</v>
      </c>
      <c r="AC124" s="26">
        <v>927</v>
      </c>
      <c r="AD124" s="26">
        <v>126</v>
      </c>
      <c r="AE124" s="26">
        <v>8.06</v>
      </c>
      <c r="AF124" s="26">
        <v>2.2799999999999998</v>
      </c>
      <c r="AG124" s="26">
        <v>0.95399999999999996</v>
      </c>
      <c r="AH124" s="26">
        <v>82.2</v>
      </c>
    </row>
    <row r="125" spans="1:34" x14ac:dyDescent="0.25">
      <c r="A125" s="11" t="s">
        <v>702</v>
      </c>
      <c r="B125" s="11" t="s">
        <v>252</v>
      </c>
      <c r="C125" s="11">
        <v>2019</v>
      </c>
      <c r="D125" s="9" t="s">
        <v>88</v>
      </c>
      <c r="E125" s="11" t="s">
        <v>102</v>
      </c>
      <c r="F125" s="13">
        <v>-4.4014693479828573</v>
      </c>
      <c r="G125" s="13">
        <v>-27.23469621404066</v>
      </c>
      <c r="H125" s="13">
        <v>8.2192639058770922</v>
      </c>
      <c r="I125" s="13">
        <v>4.5231388332391473</v>
      </c>
      <c r="J125" s="26">
        <v>10.4</v>
      </c>
      <c r="K125" s="26">
        <v>1.28</v>
      </c>
      <c r="L125" s="26">
        <v>26.4</v>
      </c>
      <c r="M125" s="26">
        <v>1.91</v>
      </c>
      <c r="N125" s="26">
        <v>0.56399999999999995</v>
      </c>
      <c r="O125" s="26">
        <v>15.8</v>
      </c>
      <c r="P125" s="26">
        <v>1.23</v>
      </c>
      <c r="Q125" s="26">
        <v>6.74</v>
      </c>
      <c r="R125" s="26">
        <v>27.1</v>
      </c>
      <c r="S125" s="26">
        <v>16.399999999999999</v>
      </c>
      <c r="T125" s="26">
        <v>15.4</v>
      </c>
      <c r="U125" s="26">
        <v>15.1</v>
      </c>
      <c r="V125" s="26">
        <v>45.6</v>
      </c>
      <c r="W125" s="26">
        <v>3.52</v>
      </c>
      <c r="X125" s="26">
        <v>5.69</v>
      </c>
      <c r="Y125" s="26">
        <v>33.299999999999997</v>
      </c>
      <c r="Z125" s="26">
        <v>15</v>
      </c>
      <c r="AA125" s="26">
        <v>1.34</v>
      </c>
      <c r="AB125" s="26">
        <v>3.32</v>
      </c>
      <c r="AC125" s="26">
        <v>289</v>
      </c>
      <c r="AD125" s="26">
        <v>2.09</v>
      </c>
      <c r="AE125" s="26">
        <v>1.72</v>
      </c>
      <c r="AF125" s="26">
        <v>3.34</v>
      </c>
      <c r="AG125" s="26">
        <v>0.36599999999999999</v>
      </c>
      <c r="AH125" s="26">
        <v>11.3</v>
      </c>
    </row>
    <row r="126" spans="1:34" x14ac:dyDescent="0.25">
      <c r="A126" s="11" t="s">
        <v>702</v>
      </c>
      <c r="B126" s="11" t="s">
        <v>254</v>
      </c>
      <c r="C126" s="11">
        <v>2019</v>
      </c>
      <c r="D126" s="9" t="s">
        <v>88</v>
      </c>
      <c r="E126" s="11" t="s">
        <v>102</v>
      </c>
      <c r="F126" s="13">
        <v>-3.1728281725636656</v>
      </c>
      <c r="G126" s="13">
        <v>-28.641501531912883</v>
      </c>
      <c r="H126" s="13">
        <v>1.4119839832896979</v>
      </c>
      <c r="I126" s="13">
        <v>5.6165682153575904</v>
      </c>
      <c r="J126" s="26">
        <v>11.4</v>
      </c>
      <c r="K126" s="26">
        <v>0.85199999999999998</v>
      </c>
      <c r="L126" s="26">
        <v>17.100000000000001</v>
      </c>
      <c r="M126" s="26">
        <v>1.54</v>
      </c>
      <c r="N126" s="26">
        <v>0.71299999999999997</v>
      </c>
      <c r="O126" s="26">
        <v>10.4</v>
      </c>
      <c r="P126" s="26">
        <v>1.1000000000000001</v>
      </c>
      <c r="Q126" s="26">
        <v>22.8</v>
      </c>
      <c r="R126" s="26">
        <v>60.1</v>
      </c>
      <c r="S126" s="26">
        <v>18.600000000000001</v>
      </c>
      <c r="T126" s="26">
        <v>11.4</v>
      </c>
      <c r="U126" s="26">
        <v>68.5</v>
      </c>
      <c r="V126" s="26">
        <v>220</v>
      </c>
      <c r="W126" s="26">
        <v>4.28</v>
      </c>
      <c r="X126" s="26">
        <v>6.1</v>
      </c>
      <c r="Y126" s="26">
        <v>24.1</v>
      </c>
      <c r="Z126" s="26">
        <v>32.799999999999997</v>
      </c>
      <c r="AA126" s="26">
        <v>4.21</v>
      </c>
      <c r="AB126" s="26">
        <v>2.5</v>
      </c>
      <c r="AC126" s="26">
        <v>751</v>
      </c>
      <c r="AD126" s="26">
        <v>2.63</v>
      </c>
      <c r="AE126" s="26">
        <v>12.5</v>
      </c>
      <c r="AF126" s="26">
        <v>4.51</v>
      </c>
      <c r="AG126" s="26">
        <v>0.42199999999999999</v>
      </c>
      <c r="AH126" s="26">
        <v>11.6</v>
      </c>
    </row>
    <row r="127" spans="1:34" x14ac:dyDescent="0.25">
      <c r="A127" s="11" t="s">
        <v>702</v>
      </c>
      <c r="B127" s="11" t="s">
        <v>260</v>
      </c>
      <c r="C127" s="11">
        <v>2019</v>
      </c>
      <c r="D127" s="9" t="s">
        <v>88</v>
      </c>
      <c r="E127" s="9" t="s">
        <v>102</v>
      </c>
      <c r="F127" s="13">
        <v>-2.4130737839096206</v>
      </c>
      <c r="G127" s="13">
        <v>-26.937514460652189</v>
      </c>
      <c r="H127" s="13">
        <v>-1.2112362538438184</v>
      </c>
      <c r="I127" s="13">
        <v>2.9210081198153217</v>
      </c>
      <c r="J127" s="26">
        <v>23.995362226759386</v>
      </c>
      <c r="K127" s="26">
        <v>1.1544891149626602</v>
      </c>
      <c r="L127" s="26">
        <v>1.7446791865806794</v>
      </c>
      <c r="M127" s="26">
        <v>2.4804138467897374</v>
      </c>
      <c r="N127" s="26">
        <v>0.70745109741911683</v>
      </c>
      <c r="O127" s="26">
        <v>16.325059632677341</v>
      </c>
      <c r="P127" s="26">
        <v>1.23497665604191</v>
      </c>
      <c r="Q127" s="26">
        <v>7.4257990473003233</v>
      </c>
      <c r="R127" s="26">
        <v>4.6881781607512938</v>
      </c>
      <c r="S127" s="26">
        <v>29.652500662394846</v>
      </c>
      <c r="T127" s="26">
        <v>23.695541120865482</v>
      </c>
      <c r="U127" s="26">
        <v>6.2555133731388075</v>
      </c>
      <c r="V127" s="26">
        <v>6.363974588770569</v>
      </c>
      <c r="W127" s="26">
        <v>1.0369607911814578</v>
      </c>
      <c r="X127" s="26">
        <v>6.884138019982764</v>
      </c>
      <c r="Y127" s="26">
        <v>5.1041171428913108</v>
      </c>
      <c r="Z127" s="26">
        <v>2.5</v>
      </c>
      <c r="AA127" s="26">
        <v>3.9710909989237027</v>
      </c>
      <c r="AB127" s="26">
        <v>31.284156441373852</v>
      </c>
      <c r="AC127" s="26">
        <v>610.50496193368838</v>
      </c>
      <c r="AD127" s="26">
        <v>3.378938902228291</v>
      </c>
      <c r="AE127" s="26">
        <v>5.8673481243147858</v>
      </c>
      <c r="AF127" s="26">
        <v>1.6385135869601899</v>
      </c>
      <c r="AG127" s="26">
        <v>0.85389391713348606</v>
      </c>
      <c r="AH127" s="26">
        <v>8.9474326696083111</v>
      </c>
    </row>
    <row r="128" spans="1:34" x14ac:dyDescent="0.25">
      <c r="A128" s="11" t="s">
        <v>702</v>
      </c>
      <c r="B128" s="11" t="s">
        <v>261</v>
      </c>
      <c r="C128" s="11">
        <v>2019</v>
      </c>
      <c r="D128" s="9" t="s">
        <v>88</v>
      </c>
      <c r="E128" s="9" t="s">
        <v>102</v>
      </c>
      <c r="F128" s="13">
        <v>-3.2104309290197151</v>
      </c>
      <c r="G128" s="13">
        <v>-25.600083172450262</v>
      </c>
      <c r="H128" s="13">
        <v>-3.0849856250231289E-2</v>
      </c>
      <c r="I128" s="13">
        <v>3.4112365433348923</v>
      </c>
      <c r="J128" s="26">
        <v>30.13819761423499</v>
      </c>
      <c r="K128" s="26">
        <v>1.79601876411783</v>
      </c>
      <c r="L128" s="26">
        <v>1.8154904313350109</v>
      </c>
      <c r="M128" s="26">
        <v>3.083509286240941</v>
      </c>
      <c r="N128" s="26">
        <v>0.84747616197347186</v>
      </c>
      <c r="O128" s="26">
        <v>20.068087067046061</v>
      </c>
      <c r="P128" s="26">
        <v>1.9221333212003</v>
      </c>
      <c r="Q128" s="26">
        <v>7.5551459055719494</v>
      </c>
      <c r="R128" s="26">
        <v>7.1452106896756078</v>
      </c>
      <c r="S128" s="26">
        <v>13.926580056932385</v>
      </c>
      <c r="T128" s="26">
        <v>26.621695288166034</v>
      </c>
      <c r="U128" s="26">
        <v>12.63329652798615</v>
      </c>
      <c r="V128" s="26">
        <v>32.507495773071852</v>
      </c>
      <c r="W128" s="26">
        <v>2.4865754444192003</v>
      </c>
      <c r="X128" s="26">
        <v>11.4272862887674</v>
      </c>
      <c r="Y128" s="26">
        <v>14.003397665685902</v>
      </c>
      <c r="Z128" s="26">
        <v>2.7757476043283305</v>
      </c>
      <c r="AA128" s="26">
        <v>3.3693127735925419</v>
      </c>
      <c r="AB128" s="26">
        <v>9.5038597625981449</v>
      </c>
      <c r="AC128" s="26">
        <v>1037.2676267083109</v>
      </c>
      <c r="AD128" s="26">
        <v>11.642596951667539</v>
      </c>
      <c r="AE128" s="26">
        <v>4.6039388298971256</v>
      </c>
      <c r="AF128" s="26">
        <v>2.0255909010187398</v>
      </c>
      <c r="AG128" s="26">
        <v>0.5</v>
      </c>
      <c r="AH128" s="26">
        <v>1.2236684511284608</v>
      </c>
    </row>
    <row r="129" spans="1:34" x14ac:dyDescent="0.25">
      <c r="A129" s="11" t="s">
        <v>702</v>
      </c>
      <c r="B129" s="11" t="s">
        <v>242</v>
      </c>
      <c r="C129" s="11">
        <v>2020</v>
      </c>
      <c r="D129" s="9" t="s">
        <v>88</v>
      </c>
      <c r="E129" s="9" t="s">
        <v>89</v>
      </c>
      <c r="F129" s="13">
        <v>-1.4263873161583784</v>
      </c>
      <c r="G129" s="13">
        <v>-25.65702515833528</v>
      </c>
      <c r="H129" s="13">
        <v>3.5325441459544145</v>
      </c>
      <c r="I129" s="13">
        <v>1.7744079355026641</v>
      </c>
      <c r="J129" s="26">
        <v>9.7115706178180883</v>
      </c>
      <c r="K129" s="26">
        <v>1.1297171826806336</v>
      </c>
      <c r="L129" s="26">
        <v>6.7251923209045632</v>
      </c>
      <c r="M129" s="26">
        <v>1.8561936173099451</v>
      </c>
      <c r="N129" s="26">
        <v>0.58559664731936001</v>
      </c>
      <c r="O129" s="26">
        <v>14.731296571984833</v>
      </c>
      <c r="P129" s="26">
        <v>2.0173983360111536</v>
      </c>
      <c r="Q129" s="26">
        <v>20.251090146570782</v>
      </c>
      <c r="R129" s="26">
        <v>29.590277632701874</v>
      </c>
      <c r="S129" s="26">
        <v>16.528512535112863</v>
      </c>
      <c r="T129" s="26">
        <v>20.758936796502635</v>
      </c>
      <c r="U129" s="26">
        <v>41.25013442376968</v>
      </c>
      <c r="V129" s="26">
        <v>249.61258379432593</v>
      </c>
      <c r="W129" s="26">
        <v>3.1852670602469879</v>
      </c>
      <c r="X129" s="26">
        <v>6.8224667863110069</v>
      </c>
      <c r="Y129" s="26">
        <v>11.052761646837807</v>
      </c>
      <c r="Z129" s="26">
        <v>1.2549874463360779</v>
      </c>
      <c r="AA129" s="26">
        <v>2.5890109985578973</v>
      </c>
      <c r="AB129" s="26">
        <v>5.6710177936302388</v>
      </c>
      <c r="AC129" s="26">
        <v>327.52360534362538</v>
      </c>
      <c r="AD129" s="26">
        <v>5.3429335589777418</v>
      </c>
      <c r="AE129" s="26">
        <v>8.2735041329561287</v>
      </c>
      <c r="AF129" s="26">
        <v>8.9229339471020452</v>
      </c>
      <c r="AG129" s="26">
        <v>0.17414405858408838</v>
      </c>
      <c r="AH129" s="26">
        <v>12.546921725543481</v>
      </c>
    </row>
    <row r="130" spans="1:34" x14ac:dyDescent="0.25">
      <c r="A130" s="11" t="s">
        <v>702</v>
      </c>
      <c r="B130" s="11" t="s">
        <v>243</v>
      </c>
      <c r="C130" s="11">
        <v>2020</v>
      </c>
      <c r="D130" s="9" t="s">
        <v>88</v>
      </c>
      <c r="E130" s="9" t="s">
        <v>89</v>
      </c>
      <c r="F130" s="13">
        <v>-1.4572479196893451</v>
      </c>
      <c r="G130" s="13">
        <v>-26.253741389319558</v>
      </c>
      <c r="H130" s="13">
        <v>0.22861682919114212</v>
      </c>
      <c r="I130" s="13">
        <v>3.19784430081376</v>
      </c>
      <c r="J130" s="26">
        <v>36.523575977227019</v>
      </c>
      <c r="K130" s="26">
        <v>1.2442351599323778</v>
      </c>
      <c r="L130" s="26">
        <v>18.809703602307739</v>
      </c>
      <c r="M130" s="26">
        <v>2.3412185460894475</v>
      </c>
      <c r="N130" s="26">
        <v>0.92819839726964615</v>
      </c>
      <c r="O130" s="26">
        <v>18.795828320300071</v>
      </c>
      <c r="P130" s="26">
        <v>2.2557720420917362</v>
      </c>
      <c r="Q130" s="26">
        <v>36.60287376460289</v>
      </c>
      <c r="R130" s="26">
        <v>69.539598245600217</v>
      </c>
      <c r="S130" s="26">
        <v>30.034679654352249</v>
      </c>
      <c r="T130" s="26">
        <v>47.440132657302144</v>
      </c>
      <c r="U130" s="26">
        <v>33.270461208669708</v>
      </c>
      <c r="V130" s="26">
        <v>2669.7642294067837</v>
      </c>
      <c r="W130" s="26">
        <v>5.9602601431438904</v>
      </c>
      <c r="X130" s="26">
        <v>12.323001291099249</v>
      </c>
      <c r="Y130" s="26">
        <v>17.289262985449277</v>
      </c>
      <c r="Z130" s="26">
        <v>1.5</v>
      </c>
      <c r="AA130" s="26">
        <v>6.583497507041554</v>
      </c>
      <c r="AB130" s="26">
        <v>6.2458770271158626</v>
      </c>
      <c r="AC130" s="26">
        <v>149.19106512590463</v>
      </c>
      <c r="AD130" s="26">
        <v>17.86057806946441</v>
      </c>
      <c r="AE130" s="26">
        <v>8.0824183267253833</v>
      </c>
      <c r="AF130" s="26">
        <v>19.258289526201843</v>
      </c>
      <c r="AG130" s="26">
        <v>1.0222757029923359</v>
      </c>
      <c r="AH130" s="26">
        <v>11.044151394930651</v>
      </c>
    </row>
    <row r="131" spans="1:34" x14ac:dyDescent="0.25">
      <c r="A131" s="11" t="s">
        <v>702</v>
      </c>
      <c r="B131" s="11" t="s">
        <v>263</v>
      </c>
      <c r="C131" s="11">
        <v>2020</v>
      </c>
      <c r="D131" s="9" t="s">
        <v>88</v>
      </c>
      <c r="E131" s="9" t="s">
        <v>102</v>
      </c>
      <c r="F131" s="13">
        <v>2.2146154680563073</v>
      </c>
      <c r="G131" s="13">
        <v>-25.696110269624381</v>
      </c>
      <c r="H131" s="13">
        <v>3.4132909492287307</v>
      </c>
      <c r="I131" s="13">
        <v>4.5123898374999758</v>
      </c>
      <c r="J131" s="26">
        <v>11.061145525570462</v>
      </c>
      <c r="K131" s="26">
        <v>1.0873635466320595</v>
      </c>
      <c r="L131" s="26">
        <v>33.007511077764917</v>
      </c>
      <c r="M131" s="26">
        <v>1.4274441678612084</v>
      </c>
      <c r="N131" s="26">
        <v>0.61040233640866026</v>
      </c>
      <c r="O131" s="26">
        <v>14.182885495104751</v>
      </c>
      <c r="P131" s="26">
        <v>1.4382915548363266</v>
      </c>
      <c r="Q131" s="26">
        <v>47.861737494944556</v>
      </c>
      <c r="R131" s="26">
        <v>36.636908316663295</v>
      </c>
      <c r="S131" s="26">
        <v>24.478998972351857</v>
      </c>
      <c r="T131" s="26">
        <v>20.265101689809452</v>
      </c>
      <c r="U131" s="26">
        <v>58.327815788649083</v>
      </c>
      <c r="V131" s="26">
        <v>66.525581639060732</v>
      </c>
      <c r="W131" s="26">
        <v>3.061387476574116</v>
      </c>
      <c r="X131" s="26">
        <v>6.1449107054610899</v>
      </c>
      <c r="Y131" s="26">
        <v>16.186139984211245</v>
      </c>
      <c r="Z131" s="26">
        <v>18.982098606492848</v>
      </c>
      <c r="AA131" s="26">
        <v>10.888938217142885</v>
      </c>
      <c r="AB131" s="26">
        <v>8.6225756662577133</v>
      </c>
      <c r="AC131" s="26">
        <v>1323.932396575708</v>
      </c>
      <c r="AD131" s="26">
        <v>9.3892021283520464</v>
      </c>
      <c r="AE131" s="26">
        <v>11.439367616924276</v>
      </c>
      <c r="AF131" s="26">
        <v>9.0381942633370116</v>
      </c>
      <c r="AG131" s="26">
        <v>0.2679272472788779</v>
      </c>
      <c r="AH131" s="26">
        <v>18.597578807907382</v>
      </c>
    </row>
    <row r="132" spans="1:34" x14ac:dyDescent="0.25">
      <c r="A132" s="11" t="s">
        <v>702</v>
      </c>
      <c r="B132" s="11" t="s">
        <v>264</v>
      </c>
      <c r="C132" s="11">
        <v>2020</v>
      </c>
      <c r="D132" s="9" t="s">
        <v>88</v>
      </c>
      <c r="E132" s="9" t="s">
        <v>102</v>
      </c>
      <c r="F132" s="13">
        <v>-2.4557090720445074</v>
      </c>
      <c r="G132" s="13">
        <v>-25.756424401998679</v>
      </c>
      <c r="H132" s="13">
        <v>3.0310257257463822</v>
      </c>
      <c r="I132" s="13">
        <v>1.8629485129106662</v>
      </c>
      <c r="J132" s="26">
        <v>8.5582826531979954</v>
      </c>
      <c r="K132" s="26">
        <v>1.3440981763232362</v>
      </c>
      <c r="L132" s="26">
        <v>12.012338157018316</v>
      </c>
      <c r="M132" s="26">
        <v>2.3113206203963412</v>
      </c>
      <c r="N132" s="26">
        <v>0.77926367594164225</v>
      </c>
      <c r="O132" s="26">
        <v>17.719648218950578</v>
      </c>
      <c r="P132" s="26">
        <v>1.5458482098684267</v>
      </c>
      <c r="Q132" s="26">
        <v>17.331487416399234</v>
      </c>
      <c r="R132" s="26">
        <v>7.5</v>
      </c>
      <c r="S132" s="26">
        <v>22.968671566190242</v>
      </c>
      <c r="T132" s="26">
        <v>19.226100075100163</v>
      </c>
      <c r="U132" s="26">
        <v>48.062689809969037</v>
      </c>
      <c r="V132" s="26">
        <v>79.430834891327734</v>
      </c>
      <c r="W132" s="26">
        <v>3.0616857597458154</v>
      </c>
      <c r="X132" s="26">
        <v>9.2517404533885905</v>
      </c>
      <c r="Y132" s="26">
        <v>44.046486007036243</v>
      </c>
      <c r="Z132" s="26">
        <v>21.236221088005085</v>
      </c>
      <c r="AA132" s="26">
        <v>1.7885961236465857</v>
      </c>
      <c r="AB132" s="26">
        <v>4.6928573002420508</v>
      </c>
      <c r="AC132" s="26">
        <v>729.1195366742852</v>
      </c>
      <c r="AD132" s="26">
        <v>15.747619153148872</v>
      </c>
      <c r="AE132" s="26">
        <v>0.65889392377146982</v>
      </c>
      <c r="AF132" s="26">
        <v>4.2380768801236144</v>
      </c>
      <c r="AG132" s="26">
        <v>0.35975169381354433</v>
      </c>
      <c r="AH132" s="26">
        <v>10.913261207485068</v>
      </c>
    </row>
    <row r="133" spans="1:34" x14ac:dyDescent="0.25">
      <c r="A133" s="11" t="s">
        <v>702</v>
      </c>
      <c r="B133" s="11" t="s">
        <v>249</v>
      </c>
      <c r="C133" s="11">
        <v>2020</v>
      </c>
      <c r="D133" s="9" t="s">
        <v>88</v>
      </c>
      <c r="E133" s="9" t="s">
        <v>92</v>
      </c>
      <c r="F133" s="13">
        <v>1.0782110106031222</v>
      </c>
      <c r="G133" s="13">
        <v>-26.705475320489331</v>
      </c>
      <c r="H133" s="13">
        <v>1.0523020638355913</v>
      </c>
      <c r="I133" s="13">
        <v>1.0291949517421277</v>
      </c>
      <c r="J133" s="26">
        <v>13.205369706991108</v>
      </c>
      <c r="K133" s="26">
        <v>1.3410683648831008</v>
      </c>
      <c r="L133" s="26">
        <v>13.634174333630369</v>
      </c>
      <c r="M133" s="26">
        <v>2.3668002870833003</v>
      </c>
      <c r="N133" s="26">
        <v>0.7486278396420516</v>
      </c>
      <c r="O133" s="26">
        <v>20.9745027539491</v>
      </c>
      <c r="P133" s="26">
        <v>1.1670114568694989</v>
      </c>
      <c r="Q133" s="26">
        <v>38.282891567232156</v>
      </c>
      <c r="R133" s="26">
        <v>35.337035524927515</v>
      </c>
      <c r="S133" s="26">
        <v>30.763368613458081</v>
      </c>
      <c r="T133" s="26">
        <v>36.579525426178762</v>
      </c>
      <c r="U133" s="26">
        <v>59.131862837276735</v>
      </c>
      <c r="V133" s="26">
        <v>220.41290318178557</v>
      </c>
      <c r="W133" s="26">
        <v>2.4873627593537702</v>
      </c>
      <c r="X133" s="26">
        <v>9.3824271523786482</v>
      </c>
      <c r="Y133" s="26">
        <v>137.03254049931343</v>
      </c>
      <c r="Z133" s="26">
        <v>17.904816149670467</v>
      </c>
      <c r="AA133" s="26">
        <v>5.3442715735697846</v>
      </c>
      <c r="AB133" s="26">
        <v>6.9610318553264738</v>
      </c>
      <c r="AC133" s="26">
        <v>567.8173164796649</v>
      </c>
      <c r="AD133" s="26">
        <v>33.304204311898467</v>
      </c>
      <c r="AE133" s="26">
        <v>11.069531709537982</v>
      </c>
      <c r="AF133" s="26">
        <v>2.3146692341863262</v>
      </c>
      <c r="AG133" s="26">
        <v>0.33517063748590187</v>
      </c>
      <c r="AH133" s="26">
        <v>5</v>
      </c>
    </row>
    <row r="134" spans="1:34" x14ac:dyDescent="0.25">
      <c r="A134" s="11" t="s">
        <v>702</v>
      </c>
      <c r="B134" s="11" t="s">
        <v>265</v>
      </c>
      <c r="C134" s="11">
        <v>2020</v>
      </c>
      <c r="D134" s="9" t="s">
        <v>88</v>
      </c>
      <c r="E134" s="9" t="s">
        <v>102</v>
      </c>
      <c r="F134" s="13">
        <v>-2.932640726337798</v>
      </c>
      <c r="G134" s="13">
        <v>-27.441781071691167</v>
      </c>
      <c r="H134" s="13">
        <v>-1.7496106662856121</v>
      </c>
      <c r="I134" s="13">
        <v>7.1552312162438234</v>
      </c>
      <c r="J134" s="26">
        <v>44.572618913821458</v>
      </c>
      <c r="K134" s="26">
        <v>1.4598888144004591</v>
      </c>
      <c r="L134" s="26">
        <v>1.6</v>
      </c>
      <c r="M134" s="26">
        <v>2.8706706841475613</v>
      </c>
      <c r="N134" s="26">
        <v>0.76492737148305967</v>
      </c>
      <c r="O134" s="26">
        <v>20.363177496532352</v>
      </c>
      <c r="P134" s="26">
        <v>1.2933782772645939</v>
      </c>
      <c r="Q134" s="26">
        <v>2.2322127723975931</v>
      </c>
      <c r="R134" s="26">
        <v>19.620068248223493</v>
      </c>
      <c r="S134" s="26">
        <v>45.106330823711104</v>
      </c>
      <c r="T134" s="26">
        <v>23.530833685685565</v>
      </c>
      <c r="U134" s="26">
        <v>39.786485081350115</v>
      </c>
      <c r="V134" s="26">
        <v>47.225835223933885</v>
      </c>
      <c r="W134" s="26">
        <v>1.7070890800298915</v>
      </c>
      <c r="X134" s="26">
        <v>13.471863918561123</v>
      </c>
      <c r="Y134" s="26">
        <v>64.327023390893942</v>
      </c>
      <c r="Z134" s="26">
        <v>4.9844554712303806</v>
      </c>
      <c r="AA134" s="26">
        <v>4.3084550675822531</v>
      </c>
      <c r="AB134" s="26">
        <v>5.600541049525388</v>
      </c>
      <c r="AC134" s="26">
        <v>666.33353013211445</v>
      </c>
      <c r="AD134" s="26">
        <v>15.278266658251169</v>
      </c>
      <c r="AE134" s="26">
        <v>6.2089440169871351</v>
      </c>
      <c r="AF134" s="26">
        <v>1.490884110327358</v>
      </c>
      <c r="AG134" s="26">
        <v>1.0670488516948344</v>
      </c>
      <c r="AH134" s="26">
        <v>5</v>
      </c>
    </row>
    <row r="135" spans="1:34" x14ac:dyDescent="0.25">
      <c r="A135" s="11" t="s">
        <v>702</v>
      </c>
      <c r="B135" s="11" t="s">
        <v>271</v>
      </c>
      <c r="C135" s="11">
        <v>2020</v>
      </c>
      <c r="D135" s="9" t="s">
        <v>88</v>
      </c>
      <c r="E135" s="9" t="s">
        <v>113</v>
      </c>
      <c r="F135" s="13">
        <v>2.624628870509484</v>
      </c>
      <c r="G135" s="13">
        <v>-27.261307424821119</v>
      </c>
      <c r="H135" s="13">
        <v>3.4444780158781239</v>
      </c>
      <c r="I135" s="13">
        <v>1.6152033564583008</v>
      </c>
      <c r="J135" s="26">
        <v>374.08880640964259</v>
      </c>
      <c r="K135" s="26">
        <v>1.2651225110016884</v>
      </c>
      <c r="L135" s="26">
        <v>2.7567978495879526</v>
      </c>
      <c r="M135" s="26">
        <v>2.1523278928702925</v>
      </c>
      <c r="N135" s="26">
        <v>0.69500009951088793</v>
      </c>
      <c r="O135" s="26">
        <v>14.141635425234806</v>
      </c>
      <c r="P135" s="26">
        <v>1.136889452842996</v>
      </c>
      <c r="Q135" s="26">
        <v>21.093685748730913</v>
      </c>
      <c r="R135" s="26">
        <v>7.5</v>
      </c>
      <c r="S135" s="26">
        <v>39.914365429346255</v>
      </c>
      <c r="T135" s="26">
        <v>23.530250230466994</v>
      </c>
      <c r="U135" s="26">
        <v>59.759354335533367</v>
      </c>
      <c r="V135" s="26">
        <v>146.7651399842112</v>
      </c>
      <c r="W135" s="26">
        <v>2.8012706450155838</v>
      </c>
      <c r="X135" s="26">
        <v>13.596607875493627</v>
      </c>
      <c r="Y135" s="26">
        <v>207.80918817657169</v>
      </c>
      <c r="Z135" s="26">
        <v>20.279429618208088</v>
      </c>
      <c r="AA135" s="26">
        <v>12.157901764320583</v>
      </c>
      <c r="AB135" s="26">
        <v>2.944124311172545</v>
      </c>
      <c r="AC135" s="26">
        <v>1207.5061980426715</v>
      </c>
      <c r="AD135" s="26">
        <v>17.943348904937935</v>
      </c>
      <c r="AE135" s="26">
        <v>87.845669158965677</v>
      </c>
      <c r="AF135" s="26">
        <v>2.2156742766170114</v>
      </c>
      <c r="AG135" s="26">
        <v>1.7430264324211797</v>
      </c>
      <c r="AH135" s="26">
        <v>11.766467154268238</v>
      </c>
    </row>
    <row r="136" spans="1:34" x14ac:dyDescent="0.25">
      <c r="A136" s="11" t="s">
        <v>702</v>
      </c>
      <c r="B136" s="11" t="s">
        <v>266</v>
      </c>
      <c r="C136" s="11">
        <v>2020</v>
      </c>
      <c r="D136" s="9" t="s">
        <v>88</v>
      </c>
      <c r="E136" s="9" t="s">
        <v>102</v>
      </c>
      <c r="F136" s="13">
        <v>-2.9128578896688722</v>
      </c>
      <c r="G136" s="13">
        <v>-25.494837705581674</v>
      </c>
      <c r="H136" s="13">
        <v>-2.7100203265732703</v>
      </c>
      <c r="I136" s="13">
        <v>8.093646764812414</v>
      </c>
      <c r="J136" s="26">
        <v>21.938322785416879</v>
      </c>
      <c r="K136" s="26">
        <v>1.1479645630500106</v>
      </c>
      <c r="L136" s="26">
        <v>0.12007072844984777</v>
      </c>
      <c r="M136" s="26">
        <v>2.2521564753588965</v>
      </c>
      <c r="N136" s="26">
        <v>0.54740267760722483</v>
      </c>
      <c r="O136" s="26">
        <v>14.216874284936729</v>
      </c>
      <c r="P136" s="26">
        <v>1.310536740541796</v>
      </c>
      <c r="Q136" s="26">
        <v>12.06054159942699</v>
      </c>
      <c r="R136" s="26">
        <v>1.4750783458883598</v>
      </c>
      <c r="S136" s="26">
        <v>11.596345653010395</v>
      </c>
      <c r="T136" s="26">
        <v>10.983223880706589</v>
      </c>
      <c r="U136" s="26">
        <v>2.2068645399713582</v>
      </c>
      <c r="V136" s="26">
        <v>14.750969659688446</v>
      </c>
      <c r="W136" s="26">
        <v>0.66400641718045061</v>
      </c>
      <c r="X136" s="26">
        <v>6.3999382207186795</v>
      </c>
      <c r="Y136" s="26">
        <v>5.261807351531302</v>
      </c>
      <c r="Z136" s="26">
        <v>7.9274513636870552</v>
      </c>
      <c r="AA136" s="26">
        <v>1.9019776451025197</v>
      </c>
      <c r="AB136" s="26">
        <v>19.526930315834424</v>
      </c>
      <c r="AC136" s="26">
        <v>345.82966946423409</v>
      </c>
      <c r="AD136" s="26">
        <v>1.0803185376826714</v>
      </c>
      <c r="AE136" s="26">
        <v>4.6235006586100473</v>
      </c>
      <c r="AF136" s="26">
        <v>2.4939001761600479</v>
      </c>
      <c r="AG136" s="26">
        <v>1.7500538034193247</v>
      </c>
      <c r="AH136" s="26">
        <v>9.2756648330496674</v>
      </c>
    </row>
    <row r="137" spans="1:34" x14ac:dyDescent="0.25">
      <c r="A137" s="11" t="s">
        <v>702</v>
      </c>
      <c r="B137" s="11" t="s">
        <v>244</v>
      </c>
      <c r="C137" s="11">
        <v>2020</v>
      </c>
      <c r="D137" s="9" t="s">
        <v>88</v>
      </c>
      <c r="E137" s="9" t="s">
        <v>89</v>
      </c>
      <c r="F137" s="13">
        <v>-2.2467073757136533</v>
      </c>
      <c r="G137" s="13">
        <v>-25.84723916711043</v>
      </c>
      <c r="H137" s="13">
        <v>8.3308816328105575E-3</v>
      </c>
      <c r="I137" s="13">
        <v>3.4858985449322271</v>
      </c>
      <c r="J137" s="26">
        <v>64.476084946815746</v>
      </c>
      <c r="K137" s="26">
        <v>1.1386659056868722</v>
      </c>
      <c r="L137" s="26">
        <v>8.8515166357667354</v>
      </c>
      <c r="M137" s="26">
        <v>2.41055998322198</v>
      </c>
      <c r="N137" s="26">
        <v>0.67480297706726555</v>
      </c>
      <c r="O137" s="26">
        <v>14.774203215451505</v>
      </c>
      <c r="P137" s="26">
        <v>1.5211517013144757</v>
      </c>
      <c r="Q137" s="26">
        <v>22.655674131716214</v>
      </c>
      <c r="R137" s="26">
        <v>31.737921228519788</v>
      </c>
      <c r="S137" s="26">
        <v>18.484777097185894</v>
      </c>
      <c r="T137" s="26">
        <v>25.345802927663755</v>
      </c>
      <c r="U137" s="26">
        <v>18.197787772294937</v>
      </c>
      <c r="V137" s="26">
        <v>125.30020978254367</v>
      </c>
      <c r="W137" s="26">
        <v>2.4333371907981309</v>
      </c>
      <c r="X137" s="26">
        <v>11.316921010571168</v>
      </c>
      <c r="Y137" s="26">
        <v>37.948699380697974</v>
      </c>
      <c r="Z137" s="26">
        <v>1.5</v>
      </c>
      <c r="AA137" s="26">
        <v>2.2897515080953363</v>
      </c>
      <c r="AB137" s="26">
        <v>3.7900941019020107</v>
      </c>
      <c r="AC137" s="26">
        <v>1253.0464886823049</v>
      </c>
      <c r="AD137" s="26">
        <v>25.879496397276512</v>
      </c>
      <c r="AE137" s="26">
        <v>2.9274233660557147</v>
      </c>
      <c r="AF137" s="26">
        <v>1.1114142363296631</v>
      </c>
      <c r="AG137" s="26">
        <v>0.95491523899177222</v>
      </c>
      <c r="AH137" s="26">
        <v>8.6538998806166099</v>
      </c>
    </row>
    <row r="138" spans="1:34" x14ac:dyDescent="0.25">
      <c r="A138" s="11" t="s">
        <v>702</v>
      </c>
      <c r="B138" s="11" t="s">
        <v>255</v>
      </c>
      <c r="C138" s="11">
        <v>2019</v>
      </c>
      <c r="D138" s="9" t="s">
        <v>88</v>
      </c>
      <c r="E138" s="11" t="s">
        <v>102</v>
      </c>
      <c r="F138" s="13">
        <v>1.1936837793044315</v>
      </c>
      <c r="G138" s="13">
        <v>-25.688137724147396</v>
      </c>
      <c r="H138" s="13">
        <v>5.0171836295218712</v>
      </c>
      <c r="I138" s="13">
        <v>6.1621431539851867</v>
      </c>
      <c r="J138" s="26">
        <v>34.200000000000003</v>
      </c>
      <c r="K138" s="26">
        <v>1</v>
      </c>
      <c r="L138" s="26">
        <v>123</v>
      </c>
      <c r="M138" s="26">
        <v>1.77</v>
      </c>
      <c r="N138" s="26">
        <v>0.56399999999999995</v>
      </c>
      <c r="O138" s="26">
        <v>16.600000000000001</v>
      </c>
      <c r="P138" s="26">
        <v>0.98499999999999999</v>
      </c>
      <c r="Q138" s="26">
        <v>56.8</v>
      </c>
      <c r="R138" s="26">
        <v>89.7</v>
      </c>
      <c r="S138" s="26">
        <v>13.3</v>
      </c>
      <c r="T138" s="26">
        <v>20.8</v>
      </c>
      <c r="U138" s="26">
        <v>29.2</v>
      </c>
      <c r="V138" s="26">
        <v>37.1</v>
      </c>
      <c r="W138" s="26">
        <v>4.1399999999999997</v>
      </c>
      <c r="X138" s="26">
        <v>7.97</v>
      </c>
      <c r="Y138" s="26">
        <v>48.4</v>
      </c>
      <c r="Z138" s="26">
        <v>12.7</v>
      </c>
      <c r="AA138" s="26">
        <v>31.8</v>
      </c>
      <c r="AB138" s="26">
        <v>7.5</v>
      </c>
      <c r="AC138" s="26">
        <v>803</v>
      </c>
      <c r="AD138" s="26">
        <v>11.2</v>
      </c>
      <c r="AE138" s="26">
        <v>70.900000000000006</v>
      </c>
      <c r="AF138" s="26">
        <v>3</v>
      </c>
      <c r="AG138" s="26">
        <v>0.83299999999999996</v>
      </c>
      <c r="AH138" s="26">
        <v>92.6</v>
      </c>
    </row>
    <row r="139" spans="1:34" x14ac:dyDescent="0.25">
      <c r="A139" s="11" t="s">
        <v>702</v>
      </c>
      <c r="B139" s="11" t="s">
        <v>256</v>
      </c>
      <c r="C139" s="11">
        <v>2019</v>
      </c>
      <c r="D139" s="9" t="s">
        <v>88</v>
      </c>
      <c r="E139" s="11" t="s">
        <v>102</v>
      </c>
      <c r="F139" s="13">
        <v>-2.6360073136408957</v>
      </c>
      <c r="G139" s="13">
        <v>-27.020526487352356</v>
      </c>
      <c r="H139" s="13">
        <v>1.6941696499739729</v>
      </c>
      <c r="I139" s="13">
        <v>3.7825688378421898</v>
      </c>
      <c r="J139" s="26">
        <v>11</v>
      </c>
      <c r="K139" s="26">
        <v>1</v>
      </c>
      <c r="L139" s="26">
        <v>5.26</v>
      </c>
      <c r="M139" s="26">
        <v>1.43</v>
      </c>
      <c r="N139" s="26">
        <v>0.60399999999999998</v>
      </c>
      <c r="O139" s="26">
        <v>11.7</v>
      </c>
      <c r="P139" s="26">
        <v>0.92300000000000004</v>
      </c>
      <c r="Q139" s="26">
        <v>15.5</v>
      </c>
      <c r="R139" s="26">
        <v>28.8</v>
      </c>
      <c r="S139" s="26">
        <v>21.9</v>
      </c>
      <c r="T139" s="26">
        <v>18</v>
      </c>
      <c r="U139" s="26">
        <v>101</v>
      </c>
      <c r="V139" s="26">
        <v>349</v>
      </c>
      <c r="W139" s="26">
        <v>2.95</v>
      </c>
      <c r="X139" s="26">
        <v>5.62</v>
      </c>
      <c r="Y139" s="26">
        <v>2.17</v>
      </c>
      <c r="Z139" s="26">
        <v>1.25</v>
      </c>
      <c r="AA139" s="26">
        <v>1.74</v>
      </c>
      <c r="AB139" s="26">
        <v>4.82</v>
      </c>
      <c r="AC139" s="26">
        <v>489</v>
      </c>
      <c r="AD139" s="26">
        <v>16</v>
      </c>
      <c r="AE139" s="26">
        <v>2.15</v>
      </c>
      <c r="AF139" s="26">
        <v>1.64</v>
      </c>
      <c r="AG139" s="26">
        <v>0.72299999999999998</v>
      </c>
      <c r="AH139" s="26">
        <v>7.5</v>
      </c>
    </row>
    <row r="140" spans="1:34" x14ac:dyDescent="0.25">
      <c r="A140" s="11" t="s">
        <v>702</v>
      </c>
      <c r="B140" s="11" t="s">
        <v>272</v>
      </c>
      <c r="C140" s="11">
        <v>2018</v>
      </c>
      <c r="D140" s="9" t="s">
        <v>122</v>
      </c>
      <c r="E140" s="11" t="s">
        <v>33</v>
      </c>
      <c r="F140" s="13">
        <v>-3.1208066744717917</v>
      </c>
      <c r="G140" s="13">
        <v>-27.215127731000809</v>
      </c>
      <c r="H140" s="13">
        <v>6.5747755071710198E-2</v>
      </c>
      <c r="I140" s="13">
        <v>2.7138269020846493</v>
      </c>
      <c r="J140" s="26">
        <v>31.095722015952962</v>
      </c>
      <c r="K140" s="26">
        <v>1.3022382627622879</v>
      </c>
      <c r="L140" s="26">
        <v>144.25044572271275</v>
      </c>
      <c r="M140" s="26">
        <v>2.0528851451077945</v>
      </c>
      <c r="N140" s="26">
        <v>0.78065655329006001</v>
      </c>
      <c r="O140" s="26">
        <v>16.476407543624866</v>
      </c>
      <c r="P140" s="26">
        <v>1.5666190064388097</v>
      </c>
      <c r="Q140" s="26">
        <v>51.221214037818861</v>
      </c>
      <c r="R140" s="26">
        <v>53.239438447414692</v>
      </c>
      <c r="S140" s="26">
        <v>21.53685541584322</v>
      </c>
      <c r="T140" s="26">
        <v>26.091009929977925</v>
      </c>
      <c r="U140" s="26">
        <v>65.591448776788525</v>
      </c>
      <c r="V140" s="26">
        <v>190.62376178979</v>
      </c>
      <c r="W140" s="26">
        <v>2.9505490844091975</v>
      </c>
      <c r="X140" s="26">
        <v>7.3504041142119849</v>
      </c>
      <c r="Y140" s="26">
        <v>97.213379846256373</v>
      </c>
      <c r="Z140" s="26">
        <v>3.8653319992673354</v>
      </c>
      <c r="AA140" s="26">
        <v>1.0905941004052337</v>
      </c>
      <c r="AB140" s="26">
        <v>5.8823550513272851</v>
      </c>
      <c r="AC140" s="26">
        <v>718.78482662131523</v>
      </c>
      <c r="AD140" s="26">
        <v>8.1114421480759855</v>
      </c>
      <c r="AE140" s="26">
        <v>9.3446294830970462</v>
      </c>
      <c r="AF140" s="26">
        <v>3.4459214848263868</v>
      </c>
      <c r="AG140" s="26">
        <v>0.68</v>
      </c>
      <c r="AH140" s="26">
        <v>71.099999999999994</v>
      </c>
    </row>
    <row r="141" spans="1:34" x14ac:dyDescent="0.25">
      <c r="A141" s="11" t="s">
        <v>702</v>
      </c>
      <c r="B141" s="11" t="s">
        <v>273</v>
      </c>
      <c r="C141" s="11">
        <v>2018</v>
      </c>
      <c r="D141" s="9" t="s">
        <v>122</v>
      </c>
      <c r="E141" s="11" t="s">
        <v>33</v>
      </c>
      <c r="F141" s="13">
        <v>-1.6317269613538854</v>
      </c>
      <c r="G141" s="13">
        <v>-26.440384623350326</v>
      </c>
      <c r="H141" s="13">
        <v>1.5889734372143891</v>
      </c>
      <c r="I141" s="13">
        <v>2.8664721105807467</v>
      </c>
      <c r="J141" s="26">
        <v>10.313732738836379</v>
      </c>
      <c r="K141" s="26">
        <v>1.4664619647642514</v>
      </c>
      <c r="L141" s="26">
        <v>86.511372417898997</v>
      </c>
      <c r="M141" s="26">
        <v>1.8635792265296223</v>
      </c>
      <c r="N141" s="26">
        <v>0.75114511797026662</v>
      </c>
      <c r="O141" s="26">
        <v>12.038684299155285</v>
      </c>
      <c r="P141" s="26">
        <v>1.3432986930786739</v>
      </c>
      <c r="Q141" s="26">
        <v>26.316631717939643</v>
      </c>
      <c r="R141" s="26">
        <v>29.250298977322259</v>
      </c>
      <c r="S141" s="26">
        <v>13.464864905896853</v>
      </c>
      <c r="T141" s="26">
        <v>36.652055150882966</v>
      </c>
      <c r="U141" s="26">
        <v>80.882658703555407</v>
      </c>
      <c r="V141" s="26">
        <v>545.14980789203537</v>
      </c>
      <c r="W141" s="26">
        <v>3.6169940939907996</v>
      </c>
      <c r="X141" s="26">
        <v>7.9472518476235088</v>
      </c>
      <c r="Y141" s="26">
        <v>36.250390451665616</v>
      </c>
      <c r="Z141" s="26">
        <v>15.96441048359452</v>
      </c>
      <c r="AA141" s="26">
        <v>3.301787536439583</v>
      </c>
      <c r="AB141" s="26">
        <v>3.4170921705046982</v>
      </c>
      <c r="AC141" s="26">
        <v>837.8533457578942</v>
      </c>
      <c r="AD141" s="26">
        <v>14.599516655882921</v>
      </c>
      <c r="AE141" s="26">
        <v>18.074879297783028</v>
      </c>
      <c r="AF141" s="26">
        <v>3.0626755143344959</v>
      </c>
      <c r="AG141" s="26">
        <v>2.21</v>
      </c>
      <c r="AH141" s="26">
        <v>34.9</v>
      </c>
    </row>
    <row r="142" spans="1:34" x14ac:dyDescent="0.25">
      <c r="A142" s="11" t="s">
        <v>702</v>
      </c>
      <c r="B142" s="11" t="s">
        <v>274</v>
      </c>
      <c r="C142" s="11">
        <v>2018</v>
      </c>
      <c r="D142" s="9" t="s">
        <v>122</v>
      </c>
      <c r="E142" s="11" t="s">
        <v>33</v>
      </c>
      <c r="F142" s="13">
        <v>-3.9048965467450665</v>
      </c>
      <c r="G142" s="13">
        <v>-27.027069805294197</v>
      </c>
      <c r="H142" s="13">
        <v>1.7894660828923856</v>
      </c>
      <c r="I142" s="13">
        <v>2.1829985020125258</v>
      </c>
      <c r="J142" s="26">
        <v>26.878167711475214</v>
      </c>
      <c r="K142" s="26">
        <v>1.8339929123198564</v>
      </c>
      <c r="L142" s="26">
        <v>79.163179302122302</v>
      </c>
      <c r="M142" s="26">
        <v>2.3180261033465772</v>
      </c>
      <c r="N142" s="26">
        <v>1.044421342602917</v>
      </c>
      <c r="O142" s="26">
        <v>18.803264344379915</v>
      </c>
      <c r="P142" s="26">
        <v>1.6025617780668096</v>
      </c>
      <c r="Q142" s="26">
        <v>28.781412800641423</v>
      </c>
      <c r="R142" s="26">
        <v>7.3086491858449829</v>
      </c>
      <c r="S142" s="26">
        <v>23.394943558200417</v>
      </c>
      <c r="T142" s="26">
        <v>37.129427706213974</v>
      </c>
      <c r="U142" s="26">
        <v>55.919761774000079</v>
      </c>
      <c r="V142" s="26">
        <v>192.05176203471802</v>
      </c>
      <c r="W142" s="26">
        <v>3.3899189472473594</v>
      </c>
      <c r="X142" s="26">
        <v>8.0435673389373044</v>
      </c>
      <c r="Y142" s="26">
        <v>32.039388730289865</v>
      </c>
      <c r="Z142" s="26">
        <v>7.7013490174487886</v>
      </c>
      <c r="AA142" s="26">
        <v>2.2401976659363045</v>
      </c>
      <c r="AB142" s="26">
        <v>4.155862210346621</v>
      </c>
      <c r="AC142" s="26">
        <v>918.57024024466443</v>
      </c>
      <c r="AD142" s="26">
        <v>14.244031264127273</v>
      </c>
      <c r="AE142" s="26">
        <v>10.084096947360763</v>
      </c>
      <c r="AF142" s="26">
        <v>6.9928195753601958</v>
      </c>
      <c r="AG142" s="26">
        <v>0.79</v>
      </c>
      <c r="AH142" s="26">
        <v>27.6</v>
      </c>
    </row>
    <row r="143" spans="1:34" x14ac:dyDescent="0.25">
      <c r="A143" s="11" t="s">
        <v>702</v>
      </c>
      <c r="B143" s="11" t="s">
        <v>275</v>
      </c>
      <c r="C143" s="11">
        <v>2018</v>
      </c>
      <c r="D143" s="9" t="s">
        <v>122</v>
      </c>
      <c r="E143" s="11" t="s">
        <v>33</v>
      </c>
      <c r="F143" s="13">
        <v>2.3303465796964997</v>
      </c>
      <c r="G143" s="13">
        <v>-26.227311471079798</v>
      </c>
      <c r="H143" s="13">
        <v>3.6768553657763086</v>
      </c>
      <c r="I143" s="13">
        <v>7.4879489480535275</v>
      </c>
      <c r="J143" s="26">
        <v>19.296289702733642</v>
      </c>
      <c r="K143" s="26">
        <v>1.8958662044757542</v>
      </c>
      <c r="L143" s="26">
        <v>74.876675328397724</v>
      </c>
      <c r="M143" s="26">
        <v>2.4699974300335987</v>
      </c>
      <c r="N143" s="26">
        <v>0.82055810338224611</v>
      </c>
      <c r="O143" s="26">
        <v>15.757062960103463</v>
      </c>
      <c r="P143" s="26">
        <v>1.3943744095654116</v>
      </c>
      <c r="Q143" s="26">
        <v>49.879783422300093</v>
      </c>
      <c r="R143" s="26">
        <v>16.743229413937449</v>
      </c>
      <c r="S143" s="26">
        <v>27.606064035206082</v>
      </c>
      <c r="T143" s="26">
        <v>37.653931300586279</v>
      </c>
      <c r="U143" s="26">
        <v>154.72191899773179</v>
      </c>
      <c r="V143" s="26">
        <v>308.37285102216782</v>
      </c>
      <c r="W143" s="26">
        <v>4.9362101093780719</v>
      </c>
      <c r="X143" s="26">
        <v>23.057071725476163</v>
      </c>
      <c r="Y143" s="26">
        <v>42.264272071256897</v>
      </c>
      <c r="Z143" s="26">
        <v>4.1728418541837264</v>
      </c>
      <c r="AA143" s="26">
        <v>7.9897943289517226</v>
      </c>
      <c r="AB143" s="26">
        <v>7.2952453551979559</v>
      </c>
      <c r="AC143" s="26">
        <v>346.27375209862089</v>
      </c>
      <c r="AD143" s="26">
        <v>20.620534383520766</v>
      </c>
      <c r="AE143" s="26">
        <v>29.063948435289493</v>
      </c>
      <c r="AF143" s="26">
        <v>8.16009987220448</v>
      </c>
      <c r="AG143" s="26">
        <v>0.33</v>
      </c>
      <c r="AH143" s="26">
        <v>11.9</v>
      </c>
    </row>
    <row r="144" spans="1:34" x14ac:dyDescent="0.25">
      <c r="A144" s="11" t="s">
        <v>702</v>
      </c>
      <c r="B144" s="11" t="s">
        <v>283</v>
      </c>
      <c r="C144" s="11">
        <v>2019</v>
      </c>
      <c r="D144" s="9" t="s">
        <v>122</v>
      </c>
      <c r="E144" s="11" t="s">
        <v>33</v>
      </c>
      <c r="F144" s="13">
        <v>-3.7663207185440477</v>
      </c>
      <c r="G144" s="13">
        <v>-27.040818068435229</v>
      </c>
      <c r="H144" s="13">
        <v>1.4871496773684016</v>
      </c>
      <c r="I144" s="13">
        <v>3.5595593183326293</v>
      </c>
      <c r="J144" s="26">
        <v>6.94</v>
      </c>
      <c r="K144" s="26">
        <v>0.95399999999999996</v>
      </c>
      <c r="L144" s="26">
        <v>9.27</v>
      </c>
      <c r="M144" s="26">
        <v>1.38</v>
      </c>
      <c r="N144" s="26">
        <v>0.6</v>
      </c>
      <c r="O144" s="26">
        <v>11.2</v>
      </c>
      <c r="P144" s="26">
        <v>1.1399999999999999</v>
      </c>
      <c r="Q144" s="26">
        <v>14.2</v>
      </c>
      <c r="R144" s="26">
        <v>38.9</v>
      </c>
      <c r="S144" s="26">
        <v>39.9</v>
      </c>
      <c r="T144" s="26">
        <v>24.9</v>
      </c>
      <c r="U144" s="26">
        <v>31.6</v>
      </c>
      <c r="V144" s="26">
        <v>336</v>
      </c>
      <c r="W144" s="26">
        <v>2.61</v>
      </c>
      <c r="X144" s="26">
        <v>5.68</v>
      </c>
      <c r="Y144" s="26">
        <v>2.5</v>
      </c>
      <c r="Z144" s="26">
        <v>3.8</v>
      </c>
      <c r="AA144" s="26">
        <v>1.85</v>
      </c>
      <c r="AB144" s="26">
        <v>2.2999999999999998</v>
      </c>
      <c r="AC144" s="26">
        <v>38.299999999999997</v>
      </c>
      <c r="AD144" s="26">
        <v>31.2</v>
      </c>
      <c r="AE144" s="26">
        <v>4.42</v>
      </c>
      <c r="AF144" s="26">
        <v>4.22</v>
      </c>
      <c r="AG144" s="26">
        <v>0.46700000000000003</v>
      </c>
      <c r="AH144" s="26">
        <v>7.5</v>
      </c>
    </row>
    <row r="145" spans="1:34" x14ac:dyDescent="0.25">
      <c r="A145" s="11" t="s">
        <v>702</v>
      </c>
      <c r="B145" s="11" t="s">
        <v>284</v>
      </c>
      <c r="C145" s="11">
        <v>2019</v>
      </c>
      <c r="D145" s="9" t="s">
        <v>122</v>
      </c>
      <c r="E145" s="11" t="s">
        <v>33</v>
      </c>
      <c r="F145" s="13">
        <v>-4.3500469028461062</v>
      </c>
      <c r="G145" s="13">
        <v>-27.376982143198745</v>
      </c>
      <c r="H145" s="13">
        <v>3.6339671131980622</v>
      </c>
      <c r="I145" s="13">
        <v>4.333652207153488</v>
      </c>
      <c r="J145" s="26">
        <v>26.5</v>
      </c>
      <c r="K145" s="26">
        <v>1.07</v>
      </c>
      <c r="L145" s="26">
        <v>22.7</v>
      </c>
      <c r="M145" s="26">
        <v>1.67</v>
      </c>
      <c r="N145" s="26">
        <v>0.70799999999999996</v>
      </c>
      <c r="O145" s="26">
        <v>11.8</v>
      </c>
      <c r="P145" s="26">
        <v>1.03</v>
      </c>
      <c r="Q145" s="26">
        <v>31.6</v>
      </c>
      <c r="R145" s="26">
        <v>64.400000000000006</v>
      </c>
      <c r="S145" s="26">
        <v>17.899999999999999</v>
      </c>
      <c r="T145" s="26">
        <v>25.4</v>
      </c>
      <c r="U145" s="26">
        <v>18</v>
      </c>
      <c r="V145" s="26">
        <v>86.5</v>
      </c>
      <c r="W145" s="26">
        <v>3.27</v>
      </c>
      <c r="X145" s="26">
        <v>5.49</v>
      </c>
      <c r="Y145" s="26">
        <v>3.32</v>
      </c>
      <c r="Z145" s="26">
        <v>1.22</v>
      </c>
      <c r="AA145" s="26">
        <v>1.87</v>
      </c>
      <c r="AB145" s="26">
        <v>1.45</v>
      </c>
      <c r="AC145" s="26">
        <v>798</v>
      </c>
      <c r="AD145" s="26">
        <v>5.52</v>
      </c>
      <c r="AE145" s="26">
        <v>1.39</v>
      </c>
      <c r="AF145" s="26">
        <v>3.08</v>
      </c>
      <c r="AG145" s="26">
        <v>0.84899999999999998</v>
      </c>
      <c r="AH145" s="26">
        <v>7.4999999999999997E-2</v>
      </c>
    </row>
    <row r="146" spans="1:34" x14ac:dyDescent="0.25">
      <c r="A146" s="11" t="s">
        <v>702</v>
      </c>
      <c r="B146" s="11" t="s">
        <v>286</v>
      </c>
      <c r="C146" s="11">
        <v>2019</v>
      </c>
      <c r="D146" s="9" t="s">
        <v>122</v>
      </c>
      <c r="E146" s="11" t="s">
        <v>33</v>
      </c>
      <c r="F146" s="13">
        <v>-3.6307623440117887</v>
      </c>
      <c r="G146" s="13">
        <v>-28.412572057907624</v>
      </c>
      <c r="H146" s="13">
        <v>4.3734015920283325</v>
      </c>
      <c r="I146" s="13">
        <v>3.1460092397848629</v>
      </c>
      <c r="J146" s="26">
        <v>10.1</v>
      </c>
      <c r="K146" s="26">
        <v>0.996</v>
      </c>
      <c r="L146" s="26">
        <v>46.8</v>
      </c>
      <c r="M146" s="26">
        <v>1.47</v>
      </c>
      <c r="N146" s="26">
        <v>0.65600000000000003</v>
      </c>
      <c r="O146" s="26">
        <v>9.92</v>
      </c>
      <c r="P146" s="26">
        <v>1.58</v>
      </c>
      <c r="Q146" s="26">
        <v>32.299999999999997</v>
      </c>
      <c r="R146" s="26">
        <v>98.2</v>
      </c>
      <c r="S146" s="26">
        <v>21</v>
      </c>
      <c r="T146" s="26">
        <v>22.6</v>
      </c>
      <c r="U146" s="26">
        <v>30</v>
      </c>
      <c r="V146" s="26">
        <v>548</v>
      </c>
      <c r="W146" s="26">
        <v>4.1500000000000004</v>
      </c>
      <c r="X146" s="26">
        <v>8.01</v>
      </c>
      <c r="Y146" s="26">
        <v>9.98</v>
      </c>
      <c r="Z146" s="26">
        <v>2.88</v>
      </c>
      <c r="AA146" s="26">
        <v>3.16</v>
      </c>
      <c r="AB146" s="26">
        <v>5.28</v>
      </c>
      <c r="AC146" s="26">
        <v>79.5</v>
      </c>
      <c r="AD146" s="26">
        <v>7.74</v>
      </c>
      <c r="AE146" s="26">
        <v>5.18</v>
      </c>
      <c r="AF146" s="26">
        <v>3.8</v>
      </c>
      <c r="AG146" s="26">
        <v>0.3</v>
      </c>
      <c r="AH146" s="26">
        <v>32.4</v>
      </c>
    </row>
    <row r="147" spans="1:34" x14ac:dyDescent="0.25">
      <c r="A147" s="11" t="s">
        <v>702</v>
      </c>
      <c r="B147" s="11" t="s">
        <v>287</v>
      </c>
      <c r="C147" s="11">
        <v>2019</v>
      </c>
      <c r="D147" s="9" t="s">
        <v>122</v>
      </c>
      <c r="E147" s="11" t="s">
        <v>33</v>
      </c>
      <c r="F147" s="13">
        <v>-4.3707425971307785</v>
      </c>
      <c r="G147" s="13">
        <v>-27.306781726633023</v>
      </c>
      <c r="H147" s="13">
        <v>4.1658743544860029</v>
      </c>
      <c r="I147" s="13">
        <v>1.9003389223126228</v>
      </c>
      <c r="J147" s="26">
        <v>14</v>
      </c>
      <c r="K147" s="26">
        <v>1.02</v>
      </c>
      <c r="L147" s="26">
        <v>26.3</v>
      </c>
      <c r="M147" s="26">
        <v>1.7</v>
      </c>
      <c r="N147" s="26">
        <v>0.75900000000000001</v>
      </c>
      <c r="O147" s="26">
        <v>11.5</v>
      </c>
      <c r="P147" s="26">
        <v>1.38</v>
      </c>
      <c r="Q147" s="26">
        <v>11.5</v>
      </c>
      <c r="R147" s="26">
        <v>24.5</v>
      </c>
      <c r="S147" s="26">
        <v>23</v>
      </c>
      <c r="T147" s="26">
        <v>11.2</v>
      </c>
      <c r="U147" s="26">
        <v>96.3</v>
      </c>
      <c r="V147" s="26">
        <v>324</v>
      </c>
      <c r="W147" s="26">
        <v>4.0199999999999996</v>
      </c>
      <c r="X147" s="26">
        <v>8.31</v>
      </c>
      <c r="Y147" s="26">
        <v>4.96</v>
      </c>
      <c r="Z147" s="26">
        <v>5.73</v>
      </c>
      <c r="AA147" s="26">
        <v>1.3</v>
      </c>
      <c r="AB147" s="26">
        <v>2.36</v>
      </c>
      <c r="AC147" s="26">
        <v>525</v>
      </c>
      <c r="AD147" s="26">
        <v>2.61</v>
      </c>
      <c r="AE147" s="26">
        <v>4.45</v>
      </c>
      <c r="AF147" s="26">
        <v>3.39</v>
      </c>
      <c r="AG147" s="26">
        <v>0.3</v>
      </c>
      <c r="AH147" s="26">
        <v>9.6</v>
      </c>
    </row>
    <row r="148" spans="1:34" x14ac:dyDescent="0.25">
      <c r="A148" s="11" t="s">
        <v>702</v>
      </c>
      <c r="B148" s="11" t="s">
        <v>289</v>
      </c>
      <c r="C148" s="11">
        <v>2019</v>
      </c>
      <c r="D148" s="9" t="s">
        <v>122</v>
      </c>
      <c r="E148" s="9" t="s">
        <v>33</v>
      </c>
      <c r="F148" s="13">
        <v>-1.2987923535971451</v>
      </c>
      <c r="G148" s="13">
        <v>-27.187947602267926</v>
      </c>
      <c r="H148" s="13">
        <v>0.60915755745171674</v>
      </c>
      <c r="I148" s="13">
        <v>2.50922112806867</v>
      </c>
      <c r="J148" s="26">
        <v>7.05</v>
      </c>
      <c r="K148" s="26">
        <v>1.1200000000000001</v>
      </c>
      <c r="L148" s="26">
        <v>17.5</v>
      </c>
      <c r="M148" s="26">
        <v>1.95</v>
      </c>
      <c r="N148" s="26">
        <v>0.54500000000000004</v>
      </c>
      <c r="O148" s="26">
        <v>16.8</v>
      </c>
      <c r="P148" s="26">
        <v>1.0900000000000001</v>
      </c>
      <c r="Q148" s="26">
        <v>25.4</v>
      </c>
      <c r="R148" s="26">
        <v>39.4</v>
      </c>
      <c r="S148" s="26">
        <v>30.6</v>
      </c>
      <c r="T148" s="26">
        <v>22.6</v>
      </c>
      <c r="U148" s="26">
        <v>227</v>
      </c>
      <c r="V148" s="26">
        <v>299</v>
      </c>
      <c r="W148" s="26">
        <v>2.94</v>
      </c>
      <c r="X148" s="26">
        <v>9</v>
      </c>
      <c r="Y148" s="26">
        <v>11</v>
      </c>
      <c r="Z148" s="26">
        <v>2.5</v>
      </c>
      <c r="AA148" s="26">
        <v>1.96</v>
      </c>
      <c r="AB148" s="26">
        <v>3.07</v>
      </c>
      <c r="AC148" s="26">
        <v>320</v>
      </c>
      <c r="AD148" s="26">
        <v>24.6</v>
      </c>
      <c r="AE148" s="26">
        <v>7.34</v>
      </c>
      <c r="AF148" s="26">
        <v>4.93</v>
      </c>
      <c r="AG148" s="26">
        <v>1.1499999999999999</v>
      </c>
      <c r="AH148" s="26">
        <v>165</v>
      </c>
    </row>
    <row r="149" spans="1:34" x14ac:dyDescent="0.25">
      <c r="A149" s="11" t="s">
        <v>702</v>
      </c>
      <c r="B149" s="11" t="s">
        <v>304</v>
      </c>
      <c r="C149" s="11">
        <v>2020</v>
      </c>
      <c r="D149" s="9" t="s">
        <v>122</v>
      </c>
      <c r="E149" s="9" t="s">
        <v>33</v>
      </c>
      <c r="F149" s="13">
        <v>-2.5649984314872558</v>
      </c>
      <c r="G149" s="13">
        <v>-26.426110021661103</v>
      </c>
      <c r="H149" s="13">
        <v>4.5562930411256746</v>
      </c>
      <c r="I149" s="13">
        <v>2.0999688314267297</v>
      </c>
      <c r="J149" s="26">
        <v>12.34339397398011</v>
      </c>
      <c r="K149" s="26">
        <v>1.4180321256362438</v>
      </c>
      <c r="L149" s="26">
        <v>3.100357163448952</v>
      </c>
      <c r="M149" s="26">
        <v>2.100171779096967</v>
      </c>
      <c r="N149" s="26">
        <v>0.8238909177889534</v>
      </c>
      <c r="O149" s="26">
        <v>10.231278952776842</v>
      </c>
      <c r="P149" s="26">
        <v>3.435018580325961</v>
      </c>
      <c r="Q149" s="26">
        <v>15.978714703883888</v>
      </c>
      <c r="R149" s="26">
        <v>3.9448924427609984</v>
      </c>
      <c r="S149" s="26">
        <v>27.82159011665275</v>
      </c>
      <c r="T149" s="26">
        <v>32.422325813646466</v>
      </c>
      <c r="U149" s="26">
        <v>43.777906094653012</v>
      </c>
      <c r="V149" s="26">
        <v>778.87842244229</v>
      </c>
      <c r="W149" s="26">
        <v>4.220217243518209</v>
      </c>
      <c r="X149" s="26">
        <v>11.636294612070458</v>
      </c>
      <c r="Y149" s="26">
        <v>0.88909417099591193</v>
      </c>
      <c r="Z149" s="26">
        <v>3.1890320468652682</v>
      </c>
      <c r="AA149" s="26">
        <v>4.0897018845211255</v>
      </c>
      <c r="AB149" s="26">
        <v>8.0784249722648571</v>
      </c>
      <c r="AC149" s="26">
        <v>74.913758735090894</v>
      </c>
      <c r="AD149" s="26">
        <v>81.284173216335788</v>
      </c>
      <c r="AE149" s="26">
        <v>11.274415641592174</v>
      </c>
      <c r="AF149" s="26">
        <v>16.924331860416995</v>
      </c>
      <c r="AG149" s="26">
        <v>0.76655517397615147</v>
      </c>
      <c r="AH149" s="26">
        <v>5.1733398677178881</v>
      </c>
    </row>
    <row r="150" spans="1:34" x14ac:dyDescent="0.25">
      <c r="A150" s="11" t="s">
        <v>702</v>
      </c>
      <c r="B150" s="11" t="s">
        <v>276</v>
      </c>
      <c r="C150" s="11">
        <v>2018</v>
      </c>
      <c r="D150" s="9" t="s">
        <v>122</v>
      </c>
      <c r="E150" s="11" t="s">
        <v>33</v>
      </c>
      <c r="F150" s="13">
        <v>-3.1374824716623433</v>
      </c>
      <c r="G150" s="13">
        <v>-27.049286927545552</v>
      </c>
      <c r="H150" s="13">
        <v>3.7693609891303139</v>
      </c>
      <c r="I150" s="13">
        <v>3.6407706465811338</v>
      </c>
      <c r="J150" s="26">
        <v>27.652252377514348</v>
      </c>
      <c r="K150" s="26">
        <v>1.7501336114325989</v>
      </c>
      <c r="L150" s="26">
        <v>55.706662077718491</v>
      </c>
      <c r="M150" s="26">
        <v>2.0938955663194729</v>
      </c>
      <c r="N150" s="26">
        <v>1.0150450976451006</v>
      </c>
      <c r="O150" s="26">
        <v>19.893772972974507</v>
      </c>
      <c r="P150" s="26">
        <v>1.288199649386919</v>
      </c>
      <c r="Q150" s="26">
        <v>17.482444177907016</v>
      </c>
      <c r="R150" s="26">
        <v>5.8738039925339578</v>
      </c>
      <c r="S150" s="26">
        <v>25.496808860916513</v>
      </c>
      <c r="T150" s="26">
        <v>22.030717069963373</v>
      </c>
      <c r="U150" s="26">
        <v>24.763232359839307</v>
      </c>
      <c r="V150" s="26">
        <v>5.3682186126007956</v>
      </c>
      <c r="W150" s="26">
        <v>3.3195271262866473</v>
      </c>
      <c r="X150" s="26">
        <v>7.5301677827437885</v>
      </c>
      <c r="Y150" s="26">
        <v>15.047545345188862</v>
      </c>
      <c r="Z150" s="26">
        <v>3.7689095003594528</v>
      </c>
      <c r="AA150" s="26">
        <v>7.6536143112863195</v>
      </c>
      <c r="AB150" s="26">
        <v>3.3716235383643567</v>
      </c>
      <c r="AC150" s="26">
        <v>292.23351052524043</v>
      </c>
      <c r="AD150" s="26">
        <v>6.7988033244475279</v>
      </c>
      <c r="AE150" s="26">
        <v>5.165563018824761</v>
      </c>
      <c r="AF150" s="26">
        <v>8.5717563194334794</v>
      </c>
      <c r="AG150" s="26">
        <v>0.43</v>
      </c>
      <c r="AH150" s="26">
        <v>11</v>
      </c>
    </row>
    <row r="151" spans="1:34" x14ac:dyDescent="0.25">
      <c r="A151" s="11" t="s">
        <v>702</v>
      </c>
      <c r="B151" s="11" t="s">
        <v>277</v>
      </c>
      <c r="C151" s="11">
        <v>2018</v>
      </c>
      <c r="D151" s="9" t="s">
        <v>122</v>
      </c>
      <c r="E151" s="11" t="s">
        <v>33</v>
      </c>
      <c r="F151" s="13">
        <v>-0.72112317648941771</v>
      </c>
      <c r="G151" s="13">
        <v>-26.812748478326569</v>
      </c>
      <c r="H151" s="13">
        <v>4.9452588427066564</v>
      </c>
      <c r="I151" s="13">
        <v>6.5346074841966297</v>
      </c>
      <c r="J151" s="26">
        <v>9.3602093590139503</v>
      </c>
      <c r="K151" s="26">
        <v>1.3387085980902638</v>
      </c>
      <c r="L151" s="26">
        <v>41.951305969289642</v>
      </c>
      <c r="M151" s="26">
        <v>1.8051834064544863</v>
      </c>
      <c r="N151" s="26">
        <v>0.64718108169388455</v>
      </c>
      <c r="O151" s="26">
        <v>11.825273135728317</v>
      </c>
      <c r="P151" s="26">
        <v>1.6662571828342247</v>
      </c>
      <c r="Q151" s="26">
        <v>9.5836524663896761</v>
      </c>
      <c r="R151" s="26">
        <v>4</v>
      </c>
      <c r="S151" s="26">
        <v>18.588467574151007</v>
      </c>
      <c r="T151" s="26">
        <v>19.184718054743247</v>
      </c>
      <c r="U151" s="26">
        <v>37.903583951234211</v>
      </c>
      <c r="V151" s="26">
        <v>197.43293726637762</v>
      </c>
      <c r="W151" s="26">
        <v>3.6621365928981815</v>
      </c>
      <c r="X151" s="26">
        <v>6.7483622656722355</v>
      </c>
      <c r="Y151" s="26">
        <v>2.3697989455495181</v>
      </c>
      <c r="Z151" s="26">
        <v>8.7831895535866273</v>
      </c>
      <c r="AA151" s="26">
        <v>2.579681803742111</v>
      </c>
      <c r="AB151" s="26">
        <v>5.3415731510994942</v>
      </c>
      <c r="AC151" s="26">
        <v>125.89696067532772</v>
      </c>
      <c r="AD151" s="26">
        <v>11.137482532665784</v>
      </c>
      <c r="AE151" s="26">
        <v>8.6291237804552274</v>
      </c>
      <c r="AF151" s="26">
        <v>3.9411001787444695</v>
      </c>
      <c r="AG151" s="26">
        <v>3.09</v>
      </c>
      <c r="AH151" s="26">
        <v>21.8</v>
      </c>
    </row>
    <row r="152" spans="1:34" x14ac:dyDescent="0.25">
      <c r="A152" s="11" t="s">
        <v>702</v>
      </c>
      <c r="B152" s="11" t="s">
        <v>278</v>
      </c>
      <c r="C152" s="11">
        <v>2019</v>
      </c>
      <c r="D152" s="9" t="s">
        <v>122</v>
      </c>
      <c r="E152" s="11" t="s">
        <v>33</v>
      </c>
      <c r="F152" s="13">
        <v>-1.4746648861394025</v>
      </c>
      <c r="G152" s="13">
        <v>-28.06140947539178</v>
      </c>
      <c r="H152" s="13">
        <v>3.4184507064780254</v>
      </c>
      <c r="I152" s="13">
        <v>5.0395033537215328</v>
      </c>
      <c r="J152" s="26">
        <v>19.5</v>
      </c>
      <c r="K152" s="26">
        <v>1.02</v>
      </c>
      <c r="L152" s="26">
        <v>26.2</v>
      </c>
      <c r="M152" s="26">
        <v>1.99</v>
      </c>
      <c r="N152" s="26">
        <v>0.69899999999999995</v>
      </c>
      <c r="O152" s="26">
        <v>11.5</v>
      </c>
      <c r="P152" s="26">
        <v>1.1000000000000001</v>
      </c>
      <c r="Q152" s="26">
        <v>22.3</v>
      </c>
      <c r="R152" s="26">
        <v>54.5</v>
      </c>
      <c r="S152" s="26">
        <v>21.9</v>
      </c>
      <c r="T152" s="26">
        <v>20.2</v>
      </c>
      <c r="U152" s="26">
        <v>45.5</v>
      </c>
      <c r="V152" s="26">
        <v>926</v>
      </c>
      <c r="W152" s="26">
        <v>4.3</v>
      </c>
      <c r="X152" s="26">
        <v>8.74</v>
      </c>
      <c r="Y152" s="26">
        <v>1.5</v>
      </c>
      <c r="Z152" s="26">
        <v>5.52</v>
      </c>
      <c r="AA152" s="26">
        <v>0.85899999999999999</v>
      </c>
      <c r="AB152" s="26">
        <v>5.52</v>
      </c>
      <c r="AC152" s="26">
        <v>52.5</v>
      </c>
      <c r="AD152" s="26">
        <v>15</v>
      </c>
      <c r="AE152" s="26">
        <v>2.56</v>
      </c>
      <c r="AF152" s="26">
        <v>3.34</v>
      </c>
      <c r="AG152" s="26">
        <v>2.94</v>
      </c>
      <c r="AH152" s="26">
        <v>15.5</v>
      </c>
    </row>
    <row r="153" spans="1:34" x14ac:dyDescent="0.25">
      <c r="A153" s="11" t="s">
        <v>702</v>
      </c>
      <c r="B153" s="11" t="s">
        <v>279</v>
      </c>
      <c r="C153" s="11">
        <v>2019</v>
      </c>
      <c r="D153" s="9" t="s">
        <v>122</v>
      </c>
      <c r="E153" s="11" t="s">
        <v>33</v>
      </c>
      <c r="F153" s="13">
        <v>-1.8814336717725713</v>
      </c>
      <c r="G153" s="13">
        <v>-28.034839461102187</v>
      </c>
      <c r="H153" s="13">
        <v>1.4598782809906308</v>
      </c>
      <c r="I153" s="13">
        <v>0.80395512793006618</v>
      </c>
      <c r="J153" s="26">
        <v>43.2</v>
      </c>
      <c r="K153" s="26">
        <v>1.5</v>
      </c>
      <c r="L153" s="26">
        <v>29</v>
      </c>
      <c r="M153" s="26">
        <v>2.61</v>
      </c>
      <c r="N153" s="26">
        <v>0.83399999999999996</v>
      </c>
      <c r="O153" s="26">
        <v>16.8</v>
      </c>
      <c r="P153" s="26">
        <v>1.26</v>
      </c>
      <c r="Q153" s="26">
        <v>9.9600000000000009</v>
      </c>
      <c r="R153" s="26">
        <v>28.8</v>
      </c>
      <c r="S153" s="26">
        <v>17.3</v>
      </c>
      <c r="T153" s="26">
        <v>23.1</v>
      </c>
      <c r="U153" s="26">
        <v>71.099999999999994</v>
      </c>
      <c r="V153" s="26">
        <v>188</v>
      </c>
      <c r="W153" s="26">
        <v>2.37</v>
      </c>
      <c r="X153" s="26">
        <v>10</v>
      </c>
      <c r="Y153" s="26">
        <v>15.8</v>
      </c>
      <c r="Z153" s="26">
        <v>2.46</v>
      </c>
      <c r="AA153" s="26">
        <v>5.64</v>
      </c>
      <c r="AB153" s="26">
        <v>7.14</v>
      </c>
      <c r="AC153" s="26">
        <v>325</v>
      </c>
      <c r="AD153" s="26">
        <v>23.1</v>
      </c>
      <c r="AE153" s="26">
        <v>4.76</v>
      </c>
      <c r="AF153" s="26">
        <v>2.5099999999999998</v>
      </c>
      <c r="AG153" s="26">
        <v>4.16</v>
      </c>
      <c r="AH153" s="26">
        <v>7.41</v>
      </c>
    </row>
    <row r="154" spans="1:34" x14ac:dyDescent="0.25">
      <c r="A154" s="11" t="s">
        <v>702</v>
      </c>
      <c r="B154" s="11" t="s">
        <v>280</v>
      </c>
      <c r="C154" s="11">
        <v>2019</v>
      </c>
      <c r="D154" s="9" t="s">
        <v>122</v>
      </c>
      <c r="E154" s="11" t="s">
        <v>33</v>
      </c>
      <c r="F154" s="13">
        <v>-4.1125528614993323</v>
      </c>
      <c r="G154" s="13">
        <v>-27.149219558336412</v>
      </c>
      <c r="H154" s="13">
        <v>2.1186256763403142</v>
      </c>
      <c r="I154" s="13">
        <v>5.2417426932017746</v>
      </c>
      <c r="J154" s="26">
        <v>11.7</v>
      </c>
      <c r="K154" s="26">
        <v>1.0900000000000001</v>
      </c>
      <c r="L154" s="26">
        <v>27.9</v>
      </c>
      <c r="M154" s="26">
        <v>1.61</v>
      </c>
      <c r="N154" s="26">
        <v>0.65900000000000003</v>
      </c>
      <c r="O154" s="26">
        <v>11.4</v>
      </c>
      <c r="P154" s="26">
        <v>1.08</v>
      </c>
      <c r="Q154" s="26">
        <v>24.8</v>
      </c>
      <c r="R154" s="26">
        <v>41.9</v>
      </c>
      <c r="S154" s="26">
        <v>16.5</v>
      </c>
      <c r="T154" s="26">
        <v>21.7</v>
      </c>
      <c r="U154" s="26">
        <v>31.2</v>
      </c>
      <c r="V154" s="26">
        <v>86.3</v>
      </c>
      <c r="W154" s="26">
        <v>2.31</v>
      </c>
      <c r="X154" s="26">
        <v>6.1</v>
      </c>
      <c r="Y154" s="26">
        <v>7.89</v>
      </c>
      <c r="Z154" s="26">
        <v>2.5</v>
      </c>
      <c r="AA154" s="26">
        <v>2.42</v>
      </c>
      <c r="AB154" s="26">
        <v>2.2400000000000002</v>
      </c>
      <c r="AC154" s="26">
        <v>446</v>
      </c>
      <c r="AD154" s="26">
        <v>3.18</v>
      </c>
      <c r="AE154" s="26">
        <v>2.08</v>
      </c>
      <c r="AF154" s="26">
        <v>2.5499999999999998</v>
      </c>
      <c r="AG154" s="26">
        <v>2</v>
      </c>
      <c r="AH154" s="26">
        <v>13.7</v>
      </c>
    </row>
    <row r="155" spans="1:34" x14ac:dyDescent="0.25">
      <c r="A155" s="11" t="s">
        <v>702</v>
      </c>
      <c r="B155" s="11" t="s">
        <v>281</v>
      </c>
      <c r="C155" s="11">
        <v>2019</v>
      </c>
      <c r="D155" s="9" t="s">
        <v>122</v>
      </c>
      <c r="E155" s="11" t="s">
        <v>33</v>
      </c>
      <c r="F155" s="13">
        <v>-2.9615290579808664</v>
      </c>
      <c r="G155" s="13">
        <v>-27.913724049482045</v>
      </c>
      <c r="H155" s="13">
        <v>7.2057298547230832</v>
      </c>
      <c r="I155" s="13">
        <v>4.5866199248295398</v>
      </c>
      <c r="J155" s="26">
        <v>9.24</v>
      </c>
      <c r="K155" s="26">
        <v>0.94199999999999995</v>
      </c>
      <c r="L155" s="26">
        <v>22.9</v>
      </c>
      <c r="M155" s="26">
        <v>1.74</v>
      </c>
      <c r="N155" s="26">
        <v>0.501</v>
      </c>
      <c r="O155" s="26">
        <v>10.6</v>
      </c>
      <c r="P155" s="26">
        <v>0.92200000000000004</v>
      </c>
      <c r="Q155" s="26">
        <v>10.9</v>
      </c>
      <c r="R155" s="26">
        <v>35.6</v>
      </c>
      <c r="S155" s="26">
        <v>11.2</v>
      </c>
      <c r="T155" s="26">
        <v>15.5</v>
      </c>
      <c r="U155" s="26">
        <v>39.799999999999997</v>
      </c>
      <c r="V155" s="26">
        <v>75.7</v>
      </c>
      <c r="W155" s="26">
        <v>3.34</v>
      </c>
      <c r="X155" s="26">
        <v>5</v>
      </c>
      <c r="Y155" s="26">
        <v>3.73</v>
      </c>
      <c r="Z155" s="26">
        <v>2.5</v>
      </c>
      <c r="AA155" s="26">
        <v>1.47</v>
      </c>
      <c r="AB155" s="26">
        <v>1.98</v>
      </c>
      <c r="AC155" s="26">
        <v>230</v>
      </c>
      <c r="AD155" s="26">
        <v>3.85</v>
      </c>
      <c r="AE155" s="26">
        <v>1.1299999999999999</v>
      </c>
      <c r="AF155" s="26">
        <v>2.5499999999999998</v>
      </c>
      <c r="AG155" s="26">
        <v>0.54200000000000004</v>
      </c>
      <c r="AH155" s="26">
        <v>7.5</v>
      </c>
    </row>
    <row r="156" spans="1:34" x14ac:dyDescent="0.25">
      <c r="A156" s="11" t="s">
        <v>702</v>
      </c>
      <c r="B156" s="11" t="s">
        <v>282</v>
      </c>
      <c r="C156" s="11">
        <v>2019</v>
      </c>
      <c r="D156" s="9" t="s">
        <v>122</v>
      </c>
      <c r="E156" s="11" t="s">
        <v>33</v>
      </c>
      <c r="F156" s="13">
        <v>-3.3683175255545641</v>
      </c>
      <c r="G156" s="13">
        <v>-26.860809755767828</v>
      </c>
      <c r="H156" s="13">
        <v>3.5017516059249516</v>
      </c>
      <c r="I156" s="13">
        <v>1.6771379847406092</v>
      </c>
      <c r="J156" s="26">
        <v>5.54</v>
      </c>
      <c r="K156" s="26">
        <v>0.84399999999999997</v>
      </c>
      <c r="L156" s="26">
        <v>15.3</v>
      </c>
      <c r="M156" s="26">
        <v>1.1000000000000001</v>
      </c>
      <c r="N156" s="26">
        <v>0.54600000000000004</v>
      </c>
      <c r="O156" s="26">
        <v>10.1</v>
      </c>
      <c r="P156" s="26">
        <v>0.93899999999999995</v>
      </c>
      <c r="Q156" s="26">
        <v>14.9</v>
      </c>
      <c r="R156" s="26">
        <v>32.5</v>
      </c>
      <c r="S156" s="26">
        <v>19.600000000000001</v>
      </c>
      <c r="T156" s="26">
        <v>14.2</v>
      </c>
      <c r="U156" s="26">
        <v>29.3</v>
      </c>
      <c r="V156" s="26">
        <v>235</v>
      </c>
      <c r="W156" s="26">
        <v>3.85</v>
      </c>
      <c r="X156" s="26">
        <v>7.27</v>
      </c>
      <c r="Y156" s="26">
        <v>1.59</v>
      </c>
      <c r="Z156" s="26">
        <v>1.5</v>
      </c>
      <c r="AA156" s="26">
        <v>1.27</v>
      </c>
      <c r="AB156" s="26">
        <v>3.31</v>
      </c>
      <c r="AC156" s="26">
        <v>66.400000000000006</v>
      </c>
      <c r="AD156" s="26">
        <v>32.5</v>
      </c>
      <c r="AE156" s="26">
        <v>1.03</v>
      </c>
      <c r="AF156" s="26">
        <v>4.9800000000000004</v>
      </c>
      <c r="AG156" s="26">
        <v>0.3</v>
      </c>
      <c r="AH156" s="26">
        <v>51.8</v>
      </c>
    </row>
    <row r="157" spans="1:34" x14ac:dyDescent="0.25">
      <c r="A157" s="11" t="s">
        <v>702</v>
      </c>
      <c r="B157" s="11" t="s">
        <v>285</v>
      </c>
      <c r="C157" s="11">
        <v>2019</v>
      </c>
      <c r="D157" s="9" t="s">
        <v>122</v>
      </c>
      <c r="E157" s="11" t="s">
        <v>33</v>
      </c>
      <c r="F157" s="13">
        <v>-3.7009824372823044</v>
      </c>
      <c r="G157" s="13">
        <v>-27.196850755983007</v>
      </c>
      <c r="H157" s="13">
        <v>3.0341867526321642</v>
      </c>
      <c r="I157" s="13">
        <v>4.5780073379392761</v>
      </c>
      <c r="J157" s="26">
        <v>8.51</v>
      </c>
      <c r="K157" s="26">
        <v>0.95399999999999996</v>
      </c>
      <c r="L157" s="26">
        <v>55.9</v>
      </c>
      <c r="M157" s="26">
        <v>1.54</v>
      </c>
      <c r="N157" s="26">
        <v>0.65200000000000002</v>
      </c>
      <c r="O157" s="26">
        <v>12</v>
      </c>
      <c r="P157" s="26">
        <v>1.1399999999999999</v>
      </c>
      <c r="Q157" s="26">
        <v>35.799999999999997</v>
      </c>
      <c r="R157" s="26">
        <v>69</v>
      </c>
      <c r="S157" s="26">
        <v>13.9</v>
      </c>
      <c r="T157" s="26">
        <v>19.100000000000001</v>
      </c>
      <c r="U157" s="26">
        <v>36.700000000000003</v>
      </c>
      <c r="V157" s="26">
        <v>108</v>
      </c>
      <c r="W157" s="26">
        <v>2.0699999999999998</v>
      </c>
      <c r="X157" s="26">
        <v>5.64</v>
      </c>
      <c r="Y157" s="26">
        <v>14.6</v>
      </c>
      <c r="Z157" s="26">
        <v>14.9</v>
      </c>
      <c r="AA157" s="26">
        <v>3.11</v>
      </c>
      <c r="AB157" s="26">
        <v>2.4500000000000002</v>
      </c>
      <c r="AC157" s="26">
        <v>428</v>
      </c>
      <c r="AD157" s="26">
        <v>3.61</v>
      </c>
      <c r="AE157" s="26">
        <v>3.7</v>
      </c>
      <c r="AF157" s="26">
        <v>2.72</v>
      </c>
      <c r="AG157" s="26">
        <v>0.41</v>
      </c>
      <c r="AH157" s="26">
        <v>30.5</v>
      </c>
    </row>
    <row r="158" spans="1:34" x14ac:dyDescent="0.25">
      <c r="A158" s="11" t="s">
        <v>702</v>
      </c>
      <c r="B158" s="11" t="s">
        <v>288</v>
      </c>
      <c r="C158" s="11">
        <v>2019</v>
      </c>
      <c r="D158" s="9" t="s">
        <v>122</v>
      </c>
      <c r="E158" s="11" t="s">
        <v>33</v>
      </c>
      <c r="F158" s="13">
        <v>-3.5857513542740413</v>
      </c>
      <c r="G158" s="13">
        <v>-27.079526550027666</v>
      </c>
      <c r="H158" s="13">
        <v>-0.15423156611928693</v>
      </c>
      <c r="I158" s="13">
        <v>2.0227060888556707</v>
      </c>
      <c r="J158" s="26">
        <v>14.2</v>
      </c>
      <c r="K158" s="26">
        <v>1.32</v>
      </c>
      <c r="L158" s="26">
        <v>7.55</v>
      </c>
      <c r="M158" s="26">
        <v>2.5299999999999998</v>
      </c>
      <c r="N158" s="26">
        <v>0.78600000000000003</v>
      </c>
      <c r="O158" s="26">
        <v>18.899999999999999</v>
      </c>
      <c r="P158" s="26">
        <v>1.39</v>
      </c>
      <c r="Q158" s="26">
        <v>1.5</v>
      </c>
      <c r="R158" s="26">
        <v>14.4</v>
      </c>
      <c r="S158" s="26">
        <v>27.4</v>
      </c>
      <c r="T158" s="26">
        <v>19.8</v>
      </c>
      <c r="U158" s="26">
        <v>3.8</v>
      </c>
      <c r="V158" s="26">
        <v>30</v>
      </c>
      <c r="W158" s="26">
        <v>0.93600000000000005</v>
      </c>
      <c r="X158" s="26">
        <v>11.7</v>
      </c>
      <c r="Y158" s="26">
        <v>14.9</v>
      </c>
      <c r="Z158" s="26">
        <v>2.5</v>
      </c>
      <c r="AA158" s="26">
        <v>4.62</v>
      </c>
      <c r="AB158" s="26">
        <v>11.4</v>
      </c>
      <c r="AC158" s="26">
        <v>506</v>
      </c>
      <c r="AD158" s="26">
        <v>0.85499999999999998</v>
      </c>
      <c r="AE158" s="26">
        <v>6.56</v>
      </c>
      <c r="AF158" s="26">
        <v>1.98</v>
      </c>
      <c r="AG158" s="26">
        <v>1.18</v>
      </c>
      <c r="AH158" s="26">
        <v>4.41</v>
      </c>
    </row>
    <row r="159" spans="1:34" x14ac:dyDescent="0.25">
      <c r="A159" s="11" t="s">
        <v>702</v>
      </c>
      <c r="B159" s="11" t="s">
        <v>290</v>
      </c>
      <c r="C159" s="11">
        <v>2020</v>
      </c>
      <c r="D159" s="9" t="s">
        <v>122</v>
      </c>
      <c r="E159" s="9" t="s">
        <v>33</v>
      </c>
      <c r="F159" s="13">
        <v>-0.11449052644452824</v>
      </c>
      <c r="G159" s="13">
        <v>-26.830957112271836</v>
      </c>
      <c r="H159" s="13">
        <v>3.5839522993073785</v>
      </c>
      <c r="I159" s="13">
        <v>2.9433997788116044</v>
      </c>
      <c r="J159" s="26">
        <v>14.467265458445297</v>
      </c>
      <c r="K159" s="26">
        <v>0.99615801808631244</v>
      </c>
      <c r="L159" s="26">
        <v>1.4730971605625716</v>
      </c>
      <c r="M159" s="26">
        <v>1.8320482672461156</v>
      </c>
      <c r="N159" s="26">
        <v>0.71703385896909977</v>
      </c>
      <c r="O159" s="26">
        <v>14.340411047898227</v>
      </c>
      <c r="P159" s="26">
        <v>1.4829371218232883</v>
      </c>
      <c r="Q159" s="26">
        <v>13.760871442603783</v>
      </c>
      <c r="R159" s="26">
        <v>50.217908609351298</v>
      </c>
      <c r="S159" s="26">
        <v>8.5023324052134761</v>
      </c>
      <c r="T159" s="26">
        <v>18.654123547482552</v>
      </c>
      <c r="U159" s="26">
        <v>28.477093334522106</v>
      </c>
      <c r="V159" s="26">
        <v>124.21296872225822</v>
      </c>
      <c r="W159" s="26">
        <v>2.0887761784095793</v>
      </c>
      <c r="X159" s="26">
        <v>7.9239556913696187</v>
      </c>
      <c r="Y159" s="26">
        <v>3.8439852303534514</v>
      </c>
      <c r="Z159" s="26">
        <v>30.471303031948043</v>
      </c>
      <c r="AA159" s="26">
        <v>3.1846535665697897</v>
      </c>
      <c r="AB159" s="26">
        <v>2.133294113659435</v>
      </c>
      <c r="AC159" s="26">
        <v>580.08088346954878</v>
      </c>
      <c r="AD159" s="26">
        <v>28.959508642966455</v>
      </c>
      <c r="AE159" s="26">
        <v>2.9573623972678798</v>
      </c>
      <c r="AF159" s="26">
        <v>1.6076307271415198</v>
      </c>
      <c r="AG159" s="26">
        <v>0.28732959425116172</v>
      </c>
      <c r="AH159" s="26">
        <v>47.700017027784021</v>
      </c>
    </row>
    <row r="160" spans="1:34" x14ac:dyDescent="0.25">
      <c r="A160" s="11" t="s">
        <v>702</v>
      </c>
      <c r="B160" s="11" t="s">
        <v>291</v>
      </c>
      <c r="C160" s="11">
        <v>2020</v>
      </c>
      <c r="D160" s="9" t="s">
        <v>122</v>
      </c>
      <c r="E160" s="9" t="s">
        <v>33</v>
      </c>
      <c r="F160" s="13">
        <v>1.5837634903346494</v>
      </c>
      <c r="G160" s="13">
        <v>-28.240005587477743</v>
      </c>
      <c r="H160" s="13">
        <v>4.4926912790634788</v>
      </c>
      <c r="I160" s="13">
        <v>5.1668958394944271</v>
      </c>
      <c r="J160" s="26">
        <v>40.813298639883421</v>
      </c>
      <c r="K160" s="26">
        <v>0.93639215665411579</v>
      </c>
      <c r="L160" s="26">
        <v>2.2124900888007804</v>
      </c>
      <c r="M160" s="26">
        <v>1.5690254413760945</v>
      </c>
      <c r="N160" s="26">
        <v>0.51006954549801065</v>
      </c>
      <c r="O160" s="26">
        <v>11.967188909416851</v>
      </c>
      <c r="P160" s="26">
        <v>1.998176562906234</v>
      </c>
      <c r="Q160" s="26">
        <v>17.22510651607632</v>
      </c>
      <c r="R160" s="26">
        <v>47.696556517356427</v>
      </c>
      <c r="S160" s="26">
        <v>14.597556822773793</v>
      </c>
      <c r="T160" s="26">
        <v>15.487193980532272</v>
      </c>
      <c r="U160" s="26">
        <v>59.020826902718014</v>
      </c>
      <c r="V160" s="26">
        <v>208.29792837523476</v>
      </c>
      <c r="W160" s="26">
        <v>3.2524192657199436</v>
      </c>
      <c r="X160" s="26">
        <v>7.6910731714469378</v>
      </c>
      <c r="Y160" s="26">
        <v>7.6592795661606994</v>
      </c>
      <c r="Z160" s="26">
        <v>7.4298287011902415</v>
      </c>
      <c r="AA160" s="26">
        <v>2.5910325939324839</v>
      </c>
      <c r="AB160" s="26">
        <v>6.5393730697069916</v>
      </c>
      <c r="AC160" s="26">
        <v>289.96912551020995</v>
      </c>
      <c r="AD160" s="26">
        <v>19.542758107973281</v>
      </c>
      <c r="AE160" s="26">
        <v>8.4496255897626735</v>
      </c>
      <c r="AF160" s="26">
        <v>3.1313310716618754</v>
      </c>
      <c r="AG160" s="26">
        <v>0.82615114474341189</v>
      </c>
      <c r="AH160" s="26">
        <v>12.015020832745261</v>
      </c>
    </row>
    <row r="161" spans="1:34" x14ac:dyDescent="0.25">
      <c r="A161" s="11" t="s">
        <v>702</v>
      </c>
      <c r="B161" s="11" t="s">
        <v>292</v>
      </c>
      <c r="C161" s="11">
        <v>2020</v>
      </c>
      <c r="D161" s="9" t="s">
        <v>122</v>
      </c>
      <c r="E161" s="9" t="s">
        <v>33</v>
      </c>
      <c r="F161" s="13">
        <v>0.55953662375821622</v>
      </c>
      <c r="G161" s="13">
        <v>-26.054007993414878</v>
      </c>
      <c r="H161" s="13">
        <v>3.1286127444158596</v>
      </c>
      <c r="I161" s="13">
        <v>2.0441043190997958</v>
      </c>
      <c r="J161" s="26">
        <v>19.041103614313116</v>
      </c>
      <c r="K161" s="26">
        <v>1.237005669638483</v>
      </c>
      <c r="L161" s="26">
        <v>3.4933580961512649</v>
      </c>
      <c r="M161" s="26">
        <v>1.8879066287660708</v>
      </c>
      <c r="N161" s="26">
        <v>0.74035503291412974</v>
      </c>
      <c r="O161" s="26">
        <v>12.310666302117232</v>
      </c>
      <c r="P161" s="26">
        <v>1.4498896579567015</v>
      </c>
      <c r="Q161" s="26">
        <v>15.160670396784303</v>
      </c>
      <c r="R161" s="26">
        <v>26.781803573193308</v>
      </c>
      <c r="S161" s="26">
        <v>41.371878288908782</v>
      </c>
      <c r="T161" s="26">
        <v>21.209789658274083</v>
      </c>
      <c r="U161" s="26">
        <v>31.886271366797224</v>
      </c>
      <c r="V161" s="26">
        <v>739.87121811493046</v>
      </c>
      <c r="W161" s="26">
        <v>3.976067333062868</v>
      </c>
      <c r="X161" s="26">
        <v>10.006100527446192</v>
      </c>
      <c r="Y161" s="26">
        <v>5.8467499218300079</v>
      </c>
      <c r="Z161" s="26">
        <v>6.7890593175132325</v>
      </c>
      <c r="AA161" s="26">
        <v>7.9330240989416767</v>
      </c>
      <c r="AB161" s="26">
        <v>4.5376699604600832</v>
      </c>
      <c r="AC161" s="26">
        <v>238.52053619586908</v>
      </c>
      <c r="AD161" s="26">
        <v>47.552074915197942</v>
      </c>
      <c r="AE161" s="26">
        <v>16.346613666299106</v>
      </c>
      <c r="AF161" s="26">
        <v>11.272686949961537</v>
      </c>
      <c r="AG161" s="26">
        <v>0.67698889158469444</v>
      </c>
      <c r="AH161" s="26">
        <v>7.1892627620385392</v>
      </c>
    </row>
    <row r="162" spans="1:34" x14ac:dyDescent="0.25">
      <c r="A162" s="11" t="s">
        <v>702</v>
      </c>
      <c r="B162" s="11" t="s">
        <v>293</v>
      </c>
      <c r="C162" s="11">
        <v>2020</v>
      </c>
      <c r="D162" s="9" t="s">
        <v>122</v>
      </c>
      <c r="E162" s="9" t="s">
        <v>33</v>
      </c>
      <c r="F162" s="13">
        <v>-1.9182328984688155</v>
      </c>
      <c r="G162" s="13">
        <v>-27.050985178180618</v>
      </c>
      <c r="H162" s="13">
        <v>4.7899488051858325</v>
      </c>
      <c r="I162" s="13">
        <v>1.6259810316462255</v>
      </c>
      <c r="J162" s="26">
        <v>15.226016536071112</v>
      </c>
      <c r="K162" s="26">
        <v>1.10971867804935</v>
      </c>
      <c r="L162" s="26">
        <v>24.596652240311876</v>
      </c>
      <c r="M162" s="26">
        <v>2.1065938158771598</v>
      </c>
      <c r="N162" s="26">
        <v>0.6424397165498098</v>
      </c>
      <c r="O162" s="26">
        <v>14.92221076871868</v>
      </c>
      <c r="P162" s="26">
        <v>2.2285814735785383</v>
      </c>
      <c r="Q162" s="26">
        <v>30.057519286037028</v>
      </c>
      <c r="R162" s="26">
        <v>31.991946908531403</v>
      </c>
      <c r="S162" s="26">
        <v>22.899527432722365</v>
      </c>
      <c r="T162" s="26">
        <v>21.533724153665439</v>
      </c>
      <c r="U162" s="26">
        <v>63.21338943027348</v>
      </c>
      <c r="V162" s="26">
        <v>239.15394779392432</v>
      </c>
      <c r="W162" s="26">
        <v>3.2520400415458321</v>
      </c>
      <c r="X162" s="26">
        <v>10.354034418377456</v>
      </c>
      <c r="Y162" s="26">
        <v>22.8509850383405</v>
      </c>
      <c r="Z162" s="26">
        <v>1.5</v>
      </c>
      <c r="AA162" s="26">
        <v>0.97472694663375825</v>
      </c>
      <c r="AB162" s="26">
        <v>3.4725786754418579</v>
      </c>
      <c r="AC162" s="26">
        <v>612.63419305222828</v>
      </c>
      <c r="AD162" s="26">
        <v>10.722001034231482</v>
      </c>
      <c r="AE162" s="26">
        <v>2.6408275455254238</v>
      </c>
      <c r="AF162" s="26">
        <v>4.6769766656798462</v>
      </c>
      <c r="AG162" s="26">
        <v>0.49700795296085026</v>
      </c>
      <c r="AH162" s="26">
        <v>14.937638288735098</v>
      </c>
    </row>
    <row r="163" spans="1:34" x14ac:dyDescent="0.25">
      <c r="A163" s="11" t="s">
        <v>702</v>
      </c>
      <c r="B163" s="11" t="s">
        <v>294</v>
      </c>
      <c r="C163" s="11">
        <v>2020</v>
      </c>
      <c r="D163" s="9" t="s">
        <v>122</v>
      </c>
      <c r="E163" s="9" t="s">
        <v>33</v>
      </c>
      <c r="F163" s="13">
        <v>1.356096486048795</v>
      </c>
      <c r="G163" s="13">
        <v>-26.697022104802233</v>
      </c>
      <c r="H163" s="13">
        <v>7.2875197656298898</v>
      </c>
      <c r="I163" s="13">
        <v>7.1009524041978738</v>
      </c>
      <c r="J163" s="26">
        <v>33.878083079643552</v>
      </c>
      <c r="K163" s="26">
        <v>1.3586636703421249</v>
      </c>
      <c r="L163" s="26">
        <v>17.998198628180017</v>
      </c>
      <c r="M163" s="26">
        <v>2.4386241566226716</v>
      </c>
      <c r="N163" s="26">
        <v>0.85719548458237271</v>
      </c>
      <c r="O163" s="26">
        <v>16.596593945021315</v>
      </c>
      <c r="P163" s="26">
        <v>2.1191931327076676</v>
      </c>
      <c r="Q163" s="26">
        <v>27.29443505428533</v>
      </c>
      <c r="R163" s="26">
        <v>33.515992380350845</v>
      </c>
      <c r="S163" s="26">
        <v>23.53336800012535</v>
      </c>
      <c r="T163" s="26">
        <v>31.826921009168576</v>
      </c>
      <c r="U163" s="26">
        <v>34.194904798213003</v>
      </c>
      <c r="V163" s="26">
        <v>750.30967700246572</v>
      </c>
      <c r="W163" s="26">
        <v>3.8813805021855972</v>
      </c>
      <c r="X163" s="26">
        <v>12.062731728333958</v>
      </c>
      <c r="Y163" s="26">
        <v>18.470088220967444</v>
      </c>
      <c r="Z163" s="26">
        <v>13.589075802782455</v>
      </c>
      <c r="AA163" s="26">
        <v>3.3066981766103813</v>
      </c>
      <c r="AB163" s="26">
        <v>3.9253078273842998</v>
      </c>
      <c r="AC163" s="26">
        <v>307.53945790660612</v>
      </c>
      <c r="AD163" s="26">
        <v>84.274488043716516</v>
      </c>
      <c r="AE163" s="26">
        <v>8.2396017542944886</v>
      </c>
      <c r="AF163" s="26">
        <v>5.695810267591038</v>
      </c>
      <c r="AG163" s="26">
        <v>1.718862507188637</v>
      </c>
      <c r="AH163" s="26">
        <v>21.029187083870255</v>
      </c>
    </row>
    <row r="164" spans="1:34" x14ac:dyDescent="0.25">
      <c r="A164" s="11" t="s">
        <v>702</v>
      </c>
      <c r="B164" s="11" t="s">
        <v>295</v>
      </c>
      <c r="C164" s="11">
        <v>2020</v>
      </c>
      <c r="D164" s="9" t="s">
        <v>122</v>
      </c>
      <c r="E164" s="9" t="s">
        <v>33</v>
      </c>
      <c r="F164" s="13">
        <v>-0.55231167259279523</v>
      </c>
      <c r="G164" s="13">
        <v>-27.620845312250765</v>
      </c>
      <c r="H164" s="13">
        <v>5.350008138365288</v>
      </c>
      <c r="I164" s="13">
        <v>3.4762315109523372</v>
      </c>
      <c r="J164" s="26">
        <v>10.762625217704496</v>
      </c>
      <c r="K164" s="26">
        <v>1.1010637911492784</v>
      </c>
      <c r="L164" s="26">
        <v>18.298132377727377</v>
      </c>
      <c r="M164" s="26">
        <v>1.6970971586259158</v>
      </c>
      <c r="N164" s="26">
        <v>0.64848493602725787</v>
      </c>
      <c r="O164" s="26">
        <v>12.15514129395959</v>
      </c>
      <c r="P164" s="26">
        <v>1.1921670298185114</v>
      </c>
      <c r="Q164" s="26">
        <v>22.384614508280588</v>
      </c>
      <c r="R164" s="26">
        <v>31.537295094692485</v>
      </c>
      <c r="S164" s="26">
        <v>37.066217249837777</v>
      </c>
      <c r="T164" s="26">
        <v>23.7581194523943</v>
      </c>
      <c r="U164" s="26">
        <v>55.355178901372007</v>
      </c>
      <c r="V164" s="26">
        <v>709.00610751138254</v>
      </c>
      <c r="W164" s="26">
        <v>4.7408041510283754</v>
      </c>
      <c r="X164" s="26">
        <v>10.377314117920093</v>
      </c>
      <c r="Y164" s="26">
        <v>7.5812250280899214</v>
      </c>
      <c r="Z164" s="26">
        <v>9.4776341773749646</v>
      </c>
      <c r="AA164" s="26">
        <v>8.7260267630248389</v>
      </c>
      <c r="AB164" s="26">
        <v>3.1450125554895783</v>
      </c>
      <c r="AC164" s="26">
        <v>123.91131057690056</v>
      </c>
      <c r="AD164" s="26">
        <v>38.151065033669042</v>
      </c>
      <c r="AE164" s="26">
        <v>7.2028911020339379</v>
      </c>
      <c r="AF164" s="26">
        <v>5.6599996384759406</v>
      </c>
      <c r="AG164" s="26">
        <v>3.92887379128277E-2</v>
      </c>
      <c r="AH164" s="26">
        <v>5</v>
      </c>
    </row>
    <row r="165" spans="1:34" x14ac:dyDescent="0.25">
      <c r="A165" s="11" t="s">
        <v>702</v>
      </c>
      <c r="B165" s="11" t="s">
        <v>296</v>
      </c>
      <c r="C165" s="11">
        <v>2020</v>
      </c>
      <c r="D165" s="9" t="s">
        <v>122</v>
      </c>
      <c r="E165" s="9" t="s">
        <v>33</v>
      </c>
      <c r="F165" s="13">
        <v>-1.0205073349872744</v>
      </c>
      <c r="G165" s="13">
        <v>-27.341608456108641</v>
      </c>
      <c r="H165" s="13">
        <v>3.9716429276559215</v>
      </c>
      <c r="I165" s="13">
        <v>1.3373137651616904</v>
      </c>
      <c r="J165" s="26">
        <v>16.40454568764045</v>
      </c>
      <c r="K165" s="26">
        <v>1.0235360889266196</v>
      </c>
      <c r="L165" s="26">
        <v>20.787167063055875</v>
      </c>
      <c r="M165" s="26">
        <v>1.9631826115119764</v>
      </c>
      <c r="N165" s="26">
        <v>0.89506915103386198</v>
      </c>
      <c r="O165" s="26">
        <v>10.178685442972192</v>
      </c>
      <c r="P165" s="26">
        <v>2.4552234920163372</v>
      </c>
      <c r="Q165" s="26">
        <v>17.641632069164974</v>
      </c>
      <c r="R165" s="26">
        <v>28.549584062946632</v>
      </c>
      <c r="S165" s="26">
        <v>24.367316319595709</v>
      </c>
      <c r="T165" s="26">
        <v>15.300263883686771</v>
      </c>
      <c r="U165" s="26">
        <v>83.450099780531389</v>
      </c>
      <c r="V165" s="26">
        <v>209.09316227614624</v>
      </c>
      <c r="W165" s="26">
        <v>5.6798750025886893</v>
      </c>
      <c r="X165" s="26">
        <v>10.005001898216996</v>
      </c>
      <c r="Y165" s="26">
        <v>12.270816398361239</v>
      </c>
      <c r="Z165" s="26">
        <v>4.2039343864973029</v>
      </c>
      <c r="AA165" s="26">
        <v>1.1276159323212149</v>
      </c>
      <c r="AB165" s="26">
        <v>2.8686059083595552</v>
      </c>
      <c r="AC165" s="26">
        <v>708.56637210690133</v>
      </c>
      <c r="AD165" s="26">
        <v>3.4970175399972234</v>
      </c>
      <c r="AE165" s="26">
        <v>3.373016944322019</v>
      </c>
      <c r="AF165" s="26">
        <v>3.6583465911842046</v>
      </c>
      <c r="AG165" s="26">
        <v>1.050601238170398</v>
      </c>
      <c r="AH165" s="26">
        <v>13.815002723927433</v>
      </c>
    </row>
    <row r="166" spans="1:34" x14ac:dyDescent="0.25">
      <c r="A166" s="11" t="s">
        <v>702</v>
      </c>
      <c r="B166" s="11" t="s">
        <v>297</v>
      </c>
      <c r="C166" s="11">
        <v>2020</v>
      </c>
      <c r="D166" s="9" t="s">
        <v>122</v>
      </c>
      <c r="E166" s="9" t="s">
        <v>33</v>
      </c>
      <c r="F166" s="13">
        <v>4.6459912699946905E-2</v>
      </c>
      <c r="G166" s="13">
        <v>-26.417706674915763</v>
      </c>
      <c r="H166" s="13">
        <v>4.6108478672932449</v>
      </c>
      <c r="I166" s="13">
        <v>2.6413227784979663</v>
      </c>
      <c r="J166" s="26">
        <v>19.123702890635091</v>
      </c>
      <c r="K166" s="26">
        <v>0.80334517313796405</v>
      </c>
      <c r="L166" s="26">
        <v>13.721939570400808</v>
      </c>
      <c r="M166" s="26">
        <v>1.4445179842626674</v>
      </c>
      <c r="N166" s="26">
        <v>0.59103721194146286</v>
      </c>
      <c r="O166" s="26">
        <v>10.297107705449184</v>
      </c>
      <c r="P166" s="26">
        <v>1.4360800307821544</v>
      </c>
      <c r="Q166" s="26">
        <v>21.007284363467559</v>
      </c>
      <c r="R166" s="26">
        <v>29.305168258481824</v>
      </c>
      <c r="S166" s="26">
        <v>13.46714373848404</v>
      </c>
      <c r="T166" s="26">
        <v>18.687585673759525</v>
      </c>
      <c r="U166" s="26">
        <v>26.648416243464762</v>
      </c>
      <c r="V166" s="26">
        <v>194.02223671043186</v>
      </c>
      <c r="W166" s="26">
        <v>2.0196171729591161</v>
      </c>
      <c r="X166" s="26">
        <v>4.1072184778079892</v>
      </c>
      <c r="Y166" s="26">
        <v>6.5185533990339088</v>
      </c>
      <c r="Z166" s="26">
        <v>1.5</v>
      </c>
      <c r="AA166" s="26">
        <v>3.8927664431410212</v>
      </c>
      <c r="AB166" s="26">
        <v>2.2333994894156119</v>
      </c>
      <c r="AC166" s="26">
        <v>174.99274928342888</v>
      </c>
      <c r="AD166" s="26">
        <v>3.3799638082983394</v>
      </c>
      <c r="AE166" s="26">
        <v>7.2539598587844774</v>
      </c>
      <c r="AF166" s="26">
        <v>3.2399080036929218</v>
      </c>
      <c r="AG166" s="26">
        <v>0.45201852999600883</v>
      </c>
      <c r="AH166" s="26">
        <v>14.423270119971553</v>
      </c>
    </row>
    <row r="167" spans="1:34" x14ac:dyDescent="0.25">
      <c r="A167" s="11" t="s">
        <v>702</v>
      </c>
      <c r="B167" s="11" t="s">
        <v>298</v>
      </c>
      <c r="C167" s="11">
        <v>2020</v>
      </c>
      <c r="D167" s="9" t="s">
        <v>122</v>
      </c>
      <c r="E167" s="9" t="s">
        <v>33</v>
      </c>
      <c r="F167" s="13">
        <v>-0.64361223534631173</v>
      </c>
      <c r="G167" s="13">
        <v>-27.008147890811586</v>
      </c>
      <c r="H167" s="13">
        <v>5.7102986698160443</v>
      </c>
      <c r="I167" s="13">
        <v>2.3842976435703784</v>
      </c>
      <c r="J167" s="26">
        <v>5.9232195230001619</v>
      </c>
      <c r="K167" s="26">
        <v>0.95458281640398235</v>
      </c>
      <c r="L167" s="26">
        <v>2.0035830022816969</v>
      </c>
      <c r="M167" s="26">
        <v>1.7331261883580773</v>
      </c>
      <c r="N167" s="26">
        <v>0.68938268716539197</v>
      </c>
      <c r="O167" s="26">
        <v>8.586704853700855</v>
      </c>
      <c r="P167" s="26">
        <v>1.7412302763888896</v>
      </c>
      <c r="Q167" s="26">
        <v>8.2004961490067547</v>
      </c>
      <c r="R167" s="26">
        <v>11.168788356052941</v>
      </c>
      <c r="S167" s="26">
        <v>10.683066229354322</v>
      </c>
      <c r="T167" s="26">
        <v>18.076530127527334</v>
      </c>
      <c r="U167" s="26">
        <v>59.709430565473738</v>
      </c>
      <c r="V167" s="26">
        <v>132.13052891396109</v>
      </c>
      <c r="W167" s="26">
        <v>4.1735824747195469</v>
      </c>
      <c r="X167" s="26">
        <v>9.378290837752953</v>
      </c>
      <c r="Y167" s="26">
        <v>5.0392809397668987</v>
      </c>
      <c r="Z167" s="26">
        <v>9.0846200470632841</v>
      </c>
      <c r="AA167" s="26">
        <v>3.2745629939095791</v>
      </c>
      <c r="AB167" s="26">
        <v>2.6753843066636791</v>
      </c>
      <c r="AC167" s="26">
        <v>409.914091115107</v>
      </c>
      <c r="AD167" s="26">
        <v>1.905648109770288</v>
      </c>
      <c r="AE167" s="26">
        <v>6.8943203837055931</v>
      </c>
      <c r="AF167" s="26">
        <v>2.2759304617121141</v>
      </c>
      <c r="AG167" s="26">
        <v>0.49043641986900011</v>
      </c>
      <c r="AH167" s="26">
        <v>6.243925614960169</v>
      </c>
    </row>
    <row r="168" spans="1:34" x14ac:dyDescent="0.25">
      <c r="A168" s="11" t="s">
        <v>702</v>
      </c>
      <c r="B168" s="11" t="s">
        <v>299</v>
      </c>
      <c r="C168" s="11">
        <v>2020</v>
      </c>
      <c r="D168" s="9" t="s">
        <v>122</v>
      </c>
      <c r="E168" s="9" t="s">
        <v>33</v>
      </c>
      <c r="F168" s="13">
        <v>-1.7529958735335782</v>
      </c>
      <c r="G168" s="13">
        <v>-26.587925263212224</v>
      </c>
      <c r="H168" s="13">
        <v>6.5217423485772974</v>
      </c>
      <c r="I168" s="13">
        <v>2.6005475113323424</v>
      </c>
      <c r="J168" s="26">
        <v>6.4542090230603968</v>
      </c>
      <c r="K168" s="26">
        <v>1.1857498366858716</v>
      </c>
      <c r="L168" s="26">
        <v>8.7371333027119018</v>
      </c>
      <c r="M168" s="26">
        <v>2.0260382658914904</v>
      </c>
      <c r="N168" s="26">
        <v>0.85424008582100952</v>
      </c>
      <c r="O168" s="26">
        <v>12.535360202110933</v>
      </c>
      <c r="P168" s="26">
        <v>2.2610667749447262</v>
      </c>
      <c r="Q168" s="26">
        <v>10.100386122593912</v>
      </c>
      <c r="R168" s="26">
        <v>10.695178515162477</v>
      </c>
      <c r="S168" s="26">
        <v>48.615655805953615</v>
      </c>
      <c r="T168" s="26">
        <v>29.978838038546058</v>
      </c>
      <c r="U168" s="26">
        <v>151.82673220789073</v>
      </c>
      <c r="V168" s="26">
        <v>1203.6550465128898</v>
      </c>
      <c r="W168" s="26">
        <v>6.3040608032765606</v>
      </c>
      <c r="X168" s="26">
        <v>12.767764208914254</v>
      </c>
      <c r="Y168" s="26">
        <v>11.166598846596893</v>
      </c>
      <c r="Z168" s="26">
        <v>14.433290606601604</v>
      </c>
      <c r="AA168" s="26">
        <v>1.0643378606291165</v>
      </c>
      <c r="AB168" s="26">
        <v>3.8136410068389028</v>
      </c>
      <c r="AC168" s="26">
        <v>276.77085959566278</v>
      </c>
      <c r="AD168" s="26">
        <v>20.878085680673006</v>
      </c>
      <c r="AE168" s="26">
        <v>3.9480406889281574</v>
      </c>
      <c r="AF168" s="26">
        <v>8.5550786034499389</v>
      </c>
      <c r="AG168" s="26">
        <v>1.2086898056554933</v>
      </c>
      <c r="AH168" s="26">
        <v>2.2662122968125895</v>
      </c>
    </row>
    <row r="169" spans="1:34" x14ac:dyDescent="0.25">
      <c r="A169" s="11" t="s">
        <v>702</v>
      </c>
      <c r="B169" s="11" t="s">
        <v>300</v>
      </c>
      <c r="C169" s="11">
        <v>2020</v>
      </c>
      <c r="D169" s="9" t="s">
        <v>122</v>
      </c>
      <c r="E169" s="9" t="s">
        <v>33</v>
      </c>
      <c r="F169" s="13">
        <v>0.12599718279371666</v>
      </c>
      <c r="G169" s="13">
        <v>-26.652562720559803</v>
      </c>
      <c r="H169" s="13">
        <v>2.4298593904870796</v>
      </c>
      <c r="I169" s="13">
        <v>1.4111624329341645</v>
      </c>
      <c r="J169" s="26">
        <v>49.911555420034531</v>
      </c>
      <c r="K169" s="26">
        <v>1.0201716852351828</v>
      </c>
      <c r="L169" s="26">
        <v>18.062930673988568</v>
      </c>
      <c r="M169" s="26">
        <v>1.7763260779389327</v>
      </c>
      <c r="N169" s="26">
        <v>0.78682801963944482</v>
      </c>
      <c r="O169" s="26">
        <v>12.114201583463446</v>
      </c>
      <c r="P169" s="26">
        <v>1.9719123522718489</v>
      </c>
      <c r="Q169" s="26">
        <v>33.383840641061923</v>
      </c>
      <c r="R169" s="26">
        <v>2.4089101267744542</v>
      </c>
      <c r="S169" s="26">
        <v>26.029718128880265</v>
      </c>
      <c r="T169" s="26">
        <v>21.753447641859502</v>
      </c>
      <c r="U169" s="26">
        <v>77.815081109789631</v>
      </c>
      <c r="V169" s="26">
        <v>228.08383999473003</v>
      </c>
      <c r="W169" s="26">
        <v>4.992382187504413</v>
      </c>
      <c r="X169" s="26">
        <v>6.7026423043792303</v>
      </c>
      <c r="Y169" s="26">
        <v>13.139025491774253</v>
      </c>
      <c r="Z169" s="26">
        <v>0.80766235963788413</v>
      </c>
      <c r="AA169" s="26">
        <v>0.74327444507125595</v>
      </c>
      <c r="AB169" s="26">
        <v>2.401672408768845</v>
      </c>
      <c r="AC169" s="26">
        <v>358.12027100956584</v>
      </c>
      <c r="AD169" s="26">
        <v>3.0970536266010487</v>
      </c>
      <c r="AE169" s="26">
        <v>2.9082498689499006</v>
      </c>
      <c r="AF169" s="26">
        <v>3.0736451214586178</v>
      </c>
      <c r="AG169" s="26">
        <v>0.15</v>
      </c>
      <c r="AH169" s="26">
        <v>12.764601592046144</v>
      </c>
    </row>
    <row r="170" spans="1:34" x14ac:dyDescent="0.25">
      <c r="A170" s="11" t="s">
        <v>702</v>
      </c>
      <c r="B170" s="11" t="s">
        <v>301</v>
      </c>
      <c r="C170" s="11">
        <v>2020</v>
      </c>
      <c r="D170" s="9" t="s">
        <v>122</v>
      </c>
      <c r="E170" s="9" t="s">
        <v>33</v>
      </c>
      <c r="F170" s="13">
        <v>-2.1242871531357181</v>
      </c>
      <c r="G170" s="13">
        <v>-27.919173829693563</v>
      </c>
      <c r="H170" s="13">
        <v>4.6365974576970359</v>
      </c>
      <c r="I170" s="13">
        <v>3.2833721688505406</v>
      </c>
      <c r="J170" s="26">
        <v>8.6030095929978661</v>
      </c>
      <c r="K170" s="26">
        <v>1.1301426620044168</v>
      </c>
      <c r="L170" s="26">
        <v>1.6</v>
      </c>
      <c r="M170" s="26">
        <v>1.935462061187794</v>
      </c>
      <c r="N170" s="26">
        <v>0.79240855775259333</v>
      </c>
      <c r="O170" s="26">
        <v>13.368742935556732</v>
      </c>
      <c r="P170" s="26">
        <v>2.286380738668301</v>
      </c>
      <c r="Q170" s="26">
        <v>10.786757785007417</v>
      </c>
      <c r="R170" s="26">
        <v>43.375041606727848</v>
      </c>
      <c r="S170" s="26">
        <v>49.275886813337159</v>
      </c>
      <c r="T170" s="26">
        <v>21.323078750680601</v>
      </c>
      <c r="U170" s="26">
        <v>32.135400299185356</v>
      </c>
      <c r="V170" s="26">
        <v>559.12770136737993</v>
      </c>
      <c r="W170" s="26">
        <v>4.8895657759506044</v>
      </c>
      <c r="X170" s="26">
        <v>12.084193158852079</v>
      </c>
      <c r="Y170" s="26">
        <v>5.6522843825601896</v>
      </c>
      <c r="Z170" s="26">
        <v>8.5632621193713874</v>
      </c>
      <c r="AA170" s="26">
        <v>13.03726708584588</v>
      </c>
      <c r="AB170" s="26">
        <v>5.1388547444042469</v>
      </c>
      <c r="AC170" s="26">
        <v>333.62075974746745</v>
      </c>
      <c r="AD170" s="26">
        <v>134.76495605131225</v>
      </c>
      <c r="AE170" s="26">
        <v>6.9921085608514586</v>
      </c>
      <c r="AF170" s="26">
        <v>15.371103729297451</v>
      </c>
      <c r="AG170" s="26">
        <v>0.15</v>
      </c>
      <c r="AH170" s="26">
        <v>4.1106580261205252</v>
      </c>
    </row>
    <row r="171" spans="1:34" x14ac:dyDescent="0.25">
      <c r="A171" s="11" t="s">
        <v>702</v>
      </c>
      <c r="B171" s="11" t="s">
        <v>302</v>
      </c>
      <c r="C171" s="11">
        <v>2020</v>
      </c>
      <c r="D171" s="9" t="s">
        <v>122</v>
      </c>
      <c r="E171" s="9" t="s">
        <v>33</v>
      </c>
      <c r="F171" s="13">
        <v>-1.4240292908294261</v>
      </c>
      <c r="G171" s="13">
        <v>-28.924373916488037</v>
      </c>
      <c r="H171" s="13">
        <v>3.7665967744271298</v>
      </c>
      <c r="I171" s="13">
        <v>3.6405746988820278</v>
      </c>
      <c r="J171" s="26">
        <v>11.428437195673759</v>
      </c>
      <c r="K171" s="26">
        <v>1.0779493423608775</v>
      </c>
      <c r="L171" s="26">
        <v>7.4558721556134193</v>
      </c>
      <c r="M171" s="26">
        <v>1.83352168490975</v>
      </c>
      <c r="N171" s="26">
        <v>0.71339971247143663</v>
      </c>
      <c r="O171" s="26">
        <v>12.473257377688142</v>
      </c>
      <c r="P171" s="26">
        <v>1.6491878737708598</v>
      </c>
      <c r="Q171" s="26">
        <v>15.719446715335177</v>
      </c>
      <c r="R171" s="26">
        <v>7.5</v>
      </c>
      <c r="S171" s="26">
        <v>27.500375360078237</v>
      </c>
      <c r="T171" s="26">
        <v>13.666393323709061</v>
      </c>
      <c r="U171" s="26">
        <v>61.798675303182094</v>
      </c>
      <c r="V171" s="26">
        <v>40.877321100365272</v>
      </c>
      <c r="W171" s="26">
        <v>2.7402308506591777</v>
      </c>
      <c r="X171" s="26">
        <v>8.0590892768236824</v>
      </c>
      <c r="Y171" s="26">
        <v>4.2394261964441302</v>
      </c>
      <c r="Z171" s="26">
        <v>1.1748876544664566</v>
      </c>
      <c r="AA171" s="26">
        <v>2.3831760994881277</v>
      </c>
      <c r="AB171" s="26">
        <v>1.5241326914100433</v>
      </c>
      <c r="AC171" s="26">
        <v>232.02782782482325</v>
      </c>
      <c r="AD171" s="26">
        <v>65.290381901812978</v>
      </c>
      <c r="AE171" s="26">
        <v>1.3066085779890295</v>
      </c>
      <c r="AF171" s="26">
        <v>2.3659654589609689</v>
      </c>
      <c r="AG171" s="26">
        <v>0.15</v>
      </c>
      <c r="AH171" s="26">
        <v>18.601797222776728</v>
      </c>
    </row>
    <row r="172" spans="1:34" x14ac:dyDescent="0.25">
      <c r="A172" s="11" t="s">
        <v>702</v>
      </c>
      <c r="B172" s="11" t="s">
        <v>303</v>
      </c>
      <c r="C172" s="11">
        <v>2020</v>
      </c>
      <c r="D172" s="9" t="s">
        <v>122</v>
      </c>
      <c r="E172" s="9" t="s">
        <v>33</v>
      </c>
      <c r="F172" s="13">
        <v>-1.9437208849421286</v>
      </c>
      <c r="G172" s="13">
        <v>-27.489071674169733</v>
      </c>
      <c r="H172" s="13">
        <v>4.1026854857707216</v>
      </c>
      <c r="I172" s="13">
        <v>2.5819703687924767</v>
      </c>
      <c r="J172" s="26">
        <v>26.804935078240256</v>
      </c>
      <c r="K172" s="26">
        <v>1.0825286154253813</v>
      </c>
      <c r="L172" s="26">
        <v>7.9336707623090845</v>
      </c>
      <c r="M172" s="26">
        <v>1.6551189795688988</v>
      </c>
      <c r="N172" s="26">
        <v>0.75102978737197801</v>
      </c>
      <c r="O172" s="26">
        <v>14.570759927400854</v>
      </c>
      <c r="P172" s="26">
        <v>2.0278296781215883</v>
      </c>
      <c r="Q172" s="26">
        <v>20.175291672286956</v>
      </c>
      <c r="R172" s="26">
        <v>24.087061549118285</v>
      </c>
      <c r="S172" s="26">
        <v>22.854610572997068</v>
      </c>
      <c r="T172" s="26">
        <v>30.475918708144476</v>
      </c>
      <c r="U172" s="26">
        <v>27.746945167608068</v>
      </c>
      <c r="V172" s="26">
        <v>387.55376951522851</v>
      </c>
      <c r="W172" s="26">
        <v>3.6656017114621537</v>
      </c>
      <c r="X172" s="26">
        <v>17.242446547074266</v>
      </c>
      <c r="Y172" s="26">
        <v>6.2359360338084313</v>
      </c>
      <c r="Z172" s="26">
        <v>3.1294255746844213</v>
      </c>
      <c r="AA172" s="26">
        <v>4.1440765133302362</v>
      </c>
      <c r="AB172" s="26">
        <v>4.0727633680085118</v>
      </c>
      <c r="AC172" s="26">
        <v>116.14828172813179</v>
      </c>
      <c r="AD172" s="26">
        <v>75.564305047288244</v>
      </c>
      <c r="AE172" s="26">
        <v>10.814522165223982</v>
      </c>
      <c r="AF172" s="26">
        <v>12.041510509833362</v>
      </c>
      <c r="AG172" s="26">
        <v>0.77458838095164739</v>
      </c>
      <c r="AH172" s="26">
        <v>25.012059674256484</v>
      </c>
    </row>
  </sheetData>
  <sortState xmlns:xlrd2="http://schemas.microsoft.com/office/spreadsheetml/2017/richdata2" ref="A16:AN172">
    <sortCondition ref="D16:D172"/>
  </sortState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46"/>
  <sheetViews>
    <sheetView zoomScaleNormal="100" workbookViewId="0">
      <pane ySplit="1" topLeftCell="A83" activePane="bottomLeft" state="frozen"/>
      <selection pane="bottomLeft" activeCell="C17" sqref="C17:C21"/>
    </sheetView>
  </sheetViews>
  <sheetFormatPr defaultRowHeight="13.2" x14ac:dyDescent="0.25"/>
  <cols>
    <col min="1" max="1" width="16" style="11" customWidth="1"/>
    <col min="2" max="2" width="14.33203125" style="11" customWidth="1"/>
    <col min="3" max="3" width="15.5546875" style="11" customWidth="1"/>
    <col min="4" max="4" width="14.6640625" style="11" customWidth="1"/>
    <col min="5" max="5" width="11" style="11" customWidth="1"/>
    <col min="6" max="6" width="9" style="12" bestFit="1" customWidth="1"/>
    <col min="7" max="7" width="9.21875" style="12" bestFit="1" customWidth="1"/>
    <col min="8" max="8" width="9" style="12" bestFit="1" customWidth="1"/>
    <col min="9" max="9" width="8.88671875" style="12"/>
    <col min="10" max="17" width="9" style="12" bestFit="1" customWidth="1"/>
    <col min="18" max="18" width="9.5546875" style="12" bestFit="1" customWidth="1"/>
    <col min="19" max="21" width="9" style="12" bestFit="1" customWidth="1"/>
    <col min="22" max="22" width="10.5546875" style="12" bestFit="1" customWidth="1"/>
    <col min="23" max="28" width="9" style="12" bestFit="1" customWidth="1"/>
    <col min="29" max="29" width="9.5546875" style="12" bestFit="1" customWidth="1"/>
    <col min="30" max="30" width="9" style="12" bestFit="1" customWidth="1"/>
    <col min="31" max="31" width="9.5546875" style="12" bestFit="1" customWidth="1"/>
    <col min="32" max="34" width="9" style="12" bestFit="1" customWidth="1"/>
    <col min="35" max="16384" width="8.88671875" style="12"/>
  </cols>
  <sheetData>
    <row r="1" spans="1:34" s="23" customFormat="1" ht="15.6" x14ac:dyDescent="0.25">
      <c r="A1" s="36" t="s">
        <v>589</v>
      </c>
      <c r="B1" s="36" t="s">
        <v>591</v>
      </c>
      <c r="C1" s="36" t="s">
        <v>590</v>
      </c>
      <c r="D1" s="36" t="s">
        <v>592</v>
      </c>
      <c r="E1" s="36" t="s">
        <v>593</v>
      </c>
      <c r="F1" s="23" t="s">
        <v>605</v>
      </c>
      <c r="G1" s="23" t="s">
        <v>606</v>
      </c>
      <c r="H1" s="23" t="s">
        <v>607</v>
      </c>
      <c r="I1" s="23" t="s">
        <v>608</v>
      </c>
      <c r="J1" s="23" t="s">
        <v>0</v>
      </c>
      <c r="K1" s="23" t="s">
        <v>1</v>
      </c>
      <c r="L1" s="23" t="s">
        <v>2</v>
      </c>
      <c r="M1" s="23" t="s">
        <v>3</v>
      </c>
      <c r="N1" s="23" t="s">
        <v>4</v>
      </c>
      <c r="O1" s="23" t="s">
        <v>5</v>
      </c>
      <c r="P1" s="23" t="s">
        <v>6</v>
      </c>
      <c r="Q1" s="23" t="s">
        <v>7</v>
      </c>
      <c r="R1" s="23" t="s">
        <v>8</v>
      </c>
      <c r="S1" s="23" t="s">
        <v>9</v>
      </c>
      <c r="T1" s="23" t="s">
        <v>10</v>
      </c>
      <c r="U1" s="23" t="s">
        <v>11</v>
      </c>
      <c r="V1" s="23" t="s">
        <v>12</v>
      </c>
      <c r="W1" s="23" t="s">
        <v>13</v>
      </c>
      <c r="X1" s="23" t="s">
        <v>14</v>
      </c>
      <c r="Y1" s="23" t="s">
        <v>15</v>
      </c>
      <c r="Z1" s="23" t="s">
        <v>16</v>
      </c>
      <c r="AA1" s="23" t="s">
        <v>17</v>
      </c>
      <c r="AB1" s="23" t="s">
        <v>18</v>
      </c>
      <c r="AC1" s="23" t="s">
        <v>19</v>
      </c>
      <c r="AD1" s="23" t="s">
        <v>20</v>
      </c>
      <c r="AE1" s="23" t="s">
        <v>21</v>
      </c>
      <c r="AF1" s="23" t="s">
        <v>22</v>
      </c>
      <c r="AG1" s="23" t="s">
        <v>23</v>
      </c>
      <c r="AH1" s="23" t="s">
        <v>24</v>
      </c>
    </row>
    <row r="2" spans="1:34" x14ac:dyDescent="0.25">
      <c r="A2" s="3" t="s">
        <v>598</v>
      </c>
      <c r="C2" s="11">
        <v>2018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x14ac:dyDescent="0.25">
      <c r="A3" s="3" t="s">
        <v>27</v>
      </c>
      <c r="C3" s="11">
        <v>2018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</row>
    <row r="4" spans="1:34" s="17" customFormat="1" x14ac:dyDescent="0.25">
      <c r="A4" s="6" t="s">
        <v>599</v>
      </c>
      <c r="B4" s="21"/>
      <c r="C4" s="21">
        <v>2018</v>
      </c>
      <c r="D4" s="21"/>
      <c r="E4" s="21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spans="1:34" x14ac:dyDescent="0.25">
      <c r="A5" s="3" t="s">
        <v>598</v>
      </c>
      <c r="C5" s="11">
        <v>2019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x14ac:dyDescent="0.25">
      <c r="A6" s="3" t="s">
        <v>27</v>
      </c>
      <c r="C6" s="11">
        <v>2019</v>
      </c>
      <c r="J6" s="14"/>
      <c r="K6" s="14"/>
      <c r="L6" s="14"/>
      <c r="M6" s="15"/>
      <c r="N6" s="14"/>
      <c r="O6" s="14"/>
      <c r="P6" s="9"/>
      <c r="Q6" s="9"/>
      <c r="R6" s="9"/>
      <c r="S6" s="14"/>
      <c r="T6" s="14"/>
      <c r="U6" s="16"/>
      <c r="V6" s="9"/>
      <c r="W6" s="14"/>
      <c r="X6" s="14"/>
      <c r="Y6" s="14"/>
      <c r="Z6" s="16"/>
      <c r="AA6" s="15"/>
      <c r="AB6" s="15"/>
      <c r="AC6" s="16"/>
      <c r="AD6" s="16"/>
      <c r="AE6" s="16"/>
      <c r="AF6" s="11"/>
      <c r="AG6" s="16"/>
      <c r="AH6" s="9"/>
    </row>
    <row r="7" spans="1:34" s="17" customFormat="1" x14ac:dyDescent="0.25">
      <c r="A7" s="6" t="s">
        <v>599</v>
      </c>
      <c r="B7" s="21"/>
      <c r="C7" s="21">
        <v>2019</v>
      </c>
      <c r="D7" s="21"/>
      <c r="E7" s="21"/>
      <c r="J7" s="18"/>
      <c r="K7" s="18"/>
      <c r="L7" s="19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9"/>
      <c r="AG7" s="19"/>
      <c r="AH7" s="19"/>
    </row>
    <row r="8" spans="1:34" x14ac:dyDescent="0.25">
      <c r="A8" s="3" t="s">
        <v>598</v>
      </c>
      <c r="C8" s="11">
        <v>2020</v>
      </c>
      <c r="F8" s="12" t="s">
        <v>26</v>
      </c>
      <c r="G8" s="12" t="s">
        <v>26</v>
      </c>
      <c r="H8" s="12" t="s">
        <v>26</v>
      </c>
      <c r="J8" s="25" t="s">
        <v>28</v>
      </c>
      <c r="K8" s="25" t="s">
        <v>28</v>
      </c>
      <c r="L8" s="25" t="s">
        <v>28</v>
      </c>
      <c r="M8" s="25" t="s">
        <v>28</v>
      </c>
      <c r="N8" s="25" t="s">
        <v>28</v>
      </c>
      <c r="O8" s="25" t="s">
        <v>28</v>
      </c>
      <c r="P8" s="25" t="s">
        <v>28</v>
      </c>
      <c r="Q8" s="25" t="s">
        <v>29</v>
      </c>
      <c r="R8" s="25" t="s">
        <v>29</v>
      </c>
      <c r="S8" s="25" t="s">
        <v>28</v>
      </c>
      <c r="T8" s="25" t="s">
        <v>28</v>
      </c>
      <c r="U8" s="25" t="s">
        <v>29</v>
      </c>
      <c r="V8" s="25" t="s">
        <v>29</v>
      </c>
      <c r="W8" s="25" t="s">
        <v>28</v>
      </c>
      <c r="X8" s="25" t="s">
        <v>28</v>
      </c>
      <c r="Y8" s="25" t="s">
        <v>29</v>
      </c>
      <c r="Z8" s="25" t="s">
        <v>29</v>
      </c>
      <c r="AA8" s="25" t="s">
        <v>28</v>
      </c>
      <c r="AB8" s="25" t="s">
        <v>28</v>
      </c>
      <c r="AC8" s="25" t="s">
        <v>29</v>
      </c>
      <c r="AD8" s="25" t="s">
        <v>29</v>
      </c>
      <c r="AE8" s="25" t="s">
        <v>29</v>
      </c>
      <c r="AF8" s="25" t="s">
        <v>28</v>
      </c>
      <c r="AG8" s="25" t="s">
        <v>29</v>
      </c>
      <c r="AH8" s="25" t="s">
        <v>29</v>
      </c>
    </row>
    <row r="9" spans="1:34" x14ac:dyDescent="0.25">
      <c r="A9" s="3" t="s">
        <v>27</v>
      </c>
      <c r="C9" s="11">
        <v>2020</v>
      </c>
      <c r="J9" s="26">
        <v>2.5</v>
      </c>
      <c r="K9" s="26">
        <v>8.4999999999999995E-4</v>
      </c>
      <c r="L9" s="26">
        <v>2.1</v>
      </c>
      <c r="M9" s="26">
        <v>5.0000000000000001E-4</v>
      </c>
      <c r="N9" s="26">
        <v>3.5000000000000001E-3</v>
      </c>
      <c r="O9" s="26">
        <v>0.01</v>
      </c>
      <c r="P9" s="26">
        <v>1.7000000000000001E-2</v>
      </c>
      <c r="Q9" s="26">
        <v>2</v>
      </c>
      <c r="R9" s="26">
        <v>7</v>
      </c>
      <c r="S9" s="26">
        <v>0.03</v>
      </c>
      <c r="T9" s="26">
        <v>0.8</v>
      </c>
      <c r="U9" s="26">
        <v>0.5</v>
      </c>
      <c r="V9" s="26">
        <v>20</v>
      </c>
      <c r="W9" s="26">
        <v>0.02</v>
      </c>
      <c r="X9" s="26">
        <v>0.2</v>
      </c>
      <c r="Y9" s="26">
        <v>2</v>
      </c>
      <c r="Z9" s="26">
        <v>8</v>
      </c>
      <c r="AA9" s="26">
        <v>0.01</v>
      </c>
      <c r="AB9" s="26">
        <v>7.4999999999999997E-2</v>
      </c>
      <c r="AC9" s="26">
        <v>4</v>
      </c>
      <c r="AD9" s="26">
        <v>0.5</v>
      </c>
      <c r="AE9" s="26">
        <v>1</v>
      </c>
      <c r="AF9" s="26">
        <v>0.03</v>
      </c>
      <c r="AG9" s="26">
        <v>0.3</v>
      </c>
      <c r="AH9" s="26">
        <v>9</v>
      </c>
    </row>
    <row r="10" spans="1:34" s="17" customFormat="1" x14ac:dyDescent="0.25">
      <c r="A10" s="6" t="s">
        <v>599</v>
      </c>
      <c r="B10" s="21"/>
      <c r="C10" s="21">
        <v>2020</v>
      </c>
      <c r="D10" s="21"/>
      <c r="E10" s="21"/>
      <c r="J10" s="27">
        <v>10.909090909090908</v>
      </c>
      <c r="K10" s="27">
        <v>0</v>
      </c>
      <c r="L10" s="27">
        <v>30.909090909090907</v>
      </c>
      <c r="M10" s="27">
        <v>0</v>
      </c>
      <c r="N10" s="27">
        <v>0</v>
      </c>
      <c r="O10" s="27">
        <v>0</v>
      </c>
      <c r="P10" s="27">
        <v>0</v>
      </c>
      <c r="Q10" s="27">
        <v>54.54545454545454</v>
      </c>
      <c r="R10" s="27">
        <v>9.0909090909090917</v>
      </c>
      <c r="S10" s="27">
        <v>0</v>
      </c>
      <c r="T10" s="27">
        <v>0</v>
      </c>
      <c r="U10" s="27">
        <v>0</v>
      </c>
      <c r="V10" s="27">
        <v>10.909090909090908</v>
      </c>
      <c r="W10" s="27">
        <v>0</v>
      </c>
      <c r="X10" s="27">
        <v>0</v>
      </c>
      <c r="Y10" s="27">
        <v>74.545454545454547</v>
      </c>
      <c r="Z10" s="27">
        <v>87.272727272727266</v>
      </c>
      <c r="AA10" s="27">
        <v>0</v>
      </c>
      <c r="AB10" s="27">
        <v>0</v>
      </c>
      <c r="AC10" s="27">
        <v>0</v>
      </c>
      <c r="AD10" s="27">
        <v>38.181818181818187</v>
      </c>
      <c r="AE10" s="27">
        <v>10.909090909090908</v>
      </c>
      <c r="AF10" s="27">
        <v>0</v>
      </c>
      <c r="AG10" s="27">
        <v>65.454545454545453</v>
      </c>
      <c r="AH10" s="27">
        <v>89.090909090909093</v>
      </c>
    </row>
    <row r="11" spans="1:34" x14ac:dyDescent="0.25">
      <c r="A11" s="3" t="s">
        <v>598</v>
      </c>
      <c r="C11" s="11">
        <v>2021</v>
      </c>
      <c r="F11" s="12" t="s">
        <v>26</v>
      </c>
      <c r="G11" s="12" t="s">
        <v>26</v>
      </c>
      <c r="H11" s="12" t="s">
        <v>26</v>
      </c>
      <c r="I11" s="12" t="s">
        <v>26</v>
      </c>
      <c r="J11" s="25" t="s">
        <v>28</v>
      </c>
      <c r="K11" s="25" t="s">
        <v>28</v>
      </c>
      <c r="L11" s="25" t="s">
        <v>28</v>
      </c>
      <c r="M11" s="25" t="s">
        <v>28</v>
      </c>
      <c r="N11" s="25" t="s">
        <v>28</v>
      </c>
      <c r="O11" s="25" t="s">
        <v>28</v>
      </c>
      <c r="P11" s="25" t="s">
        <v>28</v>
      </c>
      <c r="Q11" s="25" t="s">
        <v>29</v>
      </c>
      <c r="R11" s="25" t="s">
        <v>29</v>
      </c>
      <c r="S11" s="25" t="s">
        <v>28</v>
      </c>
      <c r="T11" s="25" t="s">
        <v>28</v>
      </c>
      <c r="U11" s="25" t="s">
        <v>29</v>
      </c>
      <c r="V11" s="25" t="s">
        <v>29</v>
      </c>
      <c r="W11" s="25" t="s">
        <v>28</v>
      </c>
      <c r="X11" s="25" t="s">
        <v>28</v>
      </c>
      <c r="Y11" s="25" t="s">
        <v>29</v>
      </c>
      <c r="Z11" s="25" t="s">
        <v>29</v>
      </c>
      <c r="AA11" s="25" t="s">
        <v>28</v>
      </c>
      <c r="AB11" s="25" t="s">
        <v>28</v>
      </c>
      <c r="AC11" s="25" t="s">
        <v>29</v>
      </c>
      <c r="AD11" s="25" t="s">
        <v>29</v>
      </c>
      <c r="AE11" s="25" t="s">
        <v>29</v>
      </c>
      <c r="AF11" s="25" t="s">
        <v>28</v>
      </c>
      <c r="AG11" s="25" t="s">
        <v>29</v>
      </c>
      <c r="AH11" s="25" t="s">
        <v>29</v>
      </c>
    </row>
    <row r="12" spans="1:34" x14ac:dyDescent="0.25">
      <c r="A12" s="3" t="s">
        <v>27</v>
      </c>
      <c r="C12" s="11">
        <v>2021</v>
      </c>
      <c r="J12" s="26">
        <v>2</v>
      </c>
      <c r="K12" s="26">
        <v>8.4999999999999995E-4</v>
      </c>
      <c r="L12" s="26">
        <v>0.5</v>
      </c>
      <c r="M12" s="26">
        <v>2.9999999999999997E-4</v>
      </c>
      <c r="N12" s="26">
        <v>1.5E-3</v>
      </c>
      <c r="O12" s="26">
        <v>6.0000000000000001E-3</v>
      </c>
      <c r="P12" s="26">
        <v>6.0000000000000001E-3</v>
      </c>
      <c r="Q12" s="26">
        <v>0.8</v>
      </c>
      <c r="R12" s="26">
        <v>7</v>
      </c>
      <c r="S12" s="26">
        <v>0.03</v>
      </c>
      <c r="T12" s="26">
        <v>0.4</v>
      </c>
      <c r="U12" s="26">
        <v>0.5</v>
      </c>
      <c r="V12" s="26">
        <v>25</v>
      </c>
      <c r="W12" s="26">
        <v>0.08</v>
      </c>
      <c r="X12" s="26">
        <v>0.18</v>
      </c>
      <c r="Y12" s="26">
        <v>0.7</v>
      </c>
      <c r="Z12" s="26">
        <v>0.3</v>
      </c>
      <c r="AA12" s="26">
        <v>6.0000000000000001E-3</v>
      </c>
      <c r="AB12" s="26">
        <v>7.0000000000000007E-2</v>
      </c>
      <c r="AC12" s="26">
        <v>0.9</v>
      </c>
      <c r="AD12" s="26">
        <v>0.04</v>
      </c>
      <c r="AE12" s="26">
        <v>0.2</v>
      </c>
      <c r="AF12" s="26">
        <v>0.03</v>
      </c>
      <c r="AG12" s="26">
        <v>0.1</v>
      </c>
      <c r="AH12" s="26">
        <v>0.9</v>
      </c>
    </row>
    <row r="13" spans="1:34" s="17" customFormat="1" x14ac:dyDescent="0.25">
      <c r="A13" s="6" t="s">
        <v>599</v>
      </c>
      <c r="B13" s="21"/>
      <c r="C13" s="21">
        <v>2021</v>
      </c>
      <c r="D13" s="21"/>
      <c r="E13" s="21"/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36.666666666666664</v>
      </c>
      <c r="W13" s="27">
        <v>0</v>
      </c>
      <c r="X13" s="27">
        <v>0</v>
      </c>
      <c r="Y13" s="27">
        <v>13.333333333333334</v>
      </c>
      <c r="Z13" s="27">
        <v>33.333333333333329</v>
      </c>
      <c r="AA13" s="27">
        <v>0</v>
      </c>
      <c r="AB13" s="27">
        <v>0</v>
      </c>
      <c r="AC13" s="27">
        <v>0</v>
      </c>
      <c r="AD13" s="27">
        <v>0</v>
      </c>
      <c r="AE13" s="27">
        <v>3.3333333333333335</v>
      </c>
      <c r="AF13" s="27">
        <v>0</v>
      </c>
      <c r="AG13" s="27">
        <v>20</v>
      </c>
      <c r="AH13" s="27">
        <v>3.3333333333333335</v>
      </c>
    </row>
    <row r="14" spans="1:34" x14ac:dyDescent="0.25">
      <c r="A14" s="3" t="s">
        <v>598</v>
      </c>
      <c r="C14" s="11">
        <v>2022</v>
      </c>
      <c r="F14" s="12" t="s">
        <v>26</v>
      </c>
      <c r="G14" s="12" t="s">
        <v>26</v>
      </c>
      <c r="H14" s="12" t="s">
        <v>26</v>
      </c>
      <c r="J14" s="25" t="s">
        <v>28</v>
      </c>
      <c r="K14" s="25" t="s">
        <v>28</v>
      </c>
      <c r="L14" s="25" t="s">
        <v>28</v>
      </c>
      <c r="M14" s="25" t="s">
        <v>28</v>
      </c>
      <c r="N14" s="25" t="s">
        <v>28</v>
      </c>
      <c r="O14" s="25" t="s">
        <v>28</v>
      </c>
      <c r="P14" s="25" t="s">
        <v>28</v>
      </c>
      <c r="Q14" s="25" t="s">
        <v>29</v>
      </c>
      <c r="R14" s="25" t="s">
        <v>29</v>
      </c>
      <c r="S14" s="25" t="s">
        <v>28</v>
      </c>
      <c r="T14" s="25" t="s">
        <v>28</v>
      </c>
      <c r="U14" s="25" t="s">
        <v>29</v>
      </c>
      <c r="V14" s="25" t="s">
        <v>29</v>
      </c>
      <c r="W14" s="25" t="s">
        <v>28</v>
      </c>
      <c r="X14" s="25" t="s">
        <v>28</v>
      </c>
      <c r="Y14" s="25" t="s">
        <v>29</v>
      </c>
      <c r="Z14" s="25" t="s">
        <v>29</v>
      </c>
      <c r="AA14" s="25" t="s">
        <v>28</v>
      </c>
      <c r="AB14" s="25" t="s">
        <v>28</v>
      </c>
      <c r="AC14" s="25" t="s">
        <v>29</v>
      </c>
      <c r="AD14" s="25" t="s">
        <v>29</v>
      </c>
      <c r="AE14" s="25" t="s">
        <v>29</v>
      </c>
      <c r="AF14" s="25" t="s">
        <v>28</v>
      </c>
      <c r="AG14" s="25" t="s">
        <v>29</v>
      </c>
      <c r="AH14" s="25" t="s">
        <v>29</v>
      </c>
    </row>
    <row r="15" spans="1:34" x14ac:dyDescent="0.25">
      <c r="A15" s="3" t="s">
        <v>27</v>
      </c>
      <c r="C15" s="11">
        <v>2022</v>
      </c>
      <c r="J15" s="26">
        <v>1.1000000000000001</v>
      </c>
      <c r="K15" s="26">
        <v>6.2E-4</v>
      </c>
      <c r="L15" s="26">
        <v>1.3</v>
      </c>
      <c r="M15" s="26">
        <v>2.4000000000000001E-4</v>
      </c>
      <c r="N15" s="26">
        <v>2.8E-3</v>
      </c>
      <c r="O15" s="26">
        <v>4.4999999999999997E-3</v>
      </c>
      <c r="P15" s="26">
        <v>1.7999999999999999E-2</v>
      </c>
      <c r="Q15" s="26">
        <v>0.57209832741278965</v>
      </c>
      <c r="R15" s="26">
        <v>7.9703910309222277</v>
      </c>
      <c r="S15" s="26">
        <v>1.4999999999999999E-2</v>
      </c>
      <c r="T15" s="26">
        <v>0.2</v>
      </c>
      <c r="U15" s="26">
        <v>0.42826318461427321</v>
      </c>
      <c r="V15" s="26">
        <v>20</v>
      </c>
      <c r="W15" s="26">
        <v>1.4999999999999999E-2</v>
      </c>
      <c r="X15" s="26">
        <v>0.4</v>
      </c>
      <c r="Y15" s="26">
        <v>2.4363957151522246</v>
      </c>
      <c r="Z15" s="26">
        <v>10</v>
      </c>
      <c r="AA15" s="26">
        <v>3.0562708002192457E-3</v>
      </c>
      <c r="AB15" s="26">
        <v>9.6903286996603052E-3</v>
      </c>
      <c r="AC15" s="26">
        <v>4.2902125797177986</v>
      </c>
      <c r="AD15" s="26">
        <v>0.32694676071238277</v>
      </c>
      <c r="AE15" s="26">
        <v>0.8375153672846275</v>
      </c>
      <c r="AF15" s="26">
        <v>2.0632941005838651E-2</v>
      </c>
      <c r="AG15" s="26">
        <v>2.8083470798100327</v>
      </c>
      <c r="AH15" s="26">
        <v>6.3659411364170513</v>
      </c>
    </row>
    <row r="16" spans="1:34" s="17" customFormat="1" x14ac:dyDescent="0.25">
      <c r="A16" s="6" t="s">
        <v>599</v>
      </c>
      <c r="B16" s="21"/>
      <c r="C16" s="21">
        <v>2022</v>
      </c>
      <c r="D16" s="21"/>
      <c r="E16" s="21"/>
      <c r="J16" s="27">
        <v>0</v>
      </c>
      <c r="K16" s="27">
        <v>0</v>
      </c>
      <c r="L16" s="27">
        <v>22.5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17.5</v>
      </c>
      <c r="S16" s="27">
        <v>0</v>
      </c>
      <c r="T16" s="27">
        <v>0</v>
      </c>
      <c r="U16" s="27">
        <v>0</v>
      </c>
      <c r="V16" s="27">
        <v>27.500000000000004</v>
      </c>
      <c r="W16" s="27">
        <v>0</v>
      </c>
      <c r="X16" s="27">
        <v>0</v>
      </c>
      <c r="Y16" s="27">
        <v>75</v>
      </c>
      <c r="Z16" s="27">
        <v>100</v>
      </c>
      <c r="AA16" s="27">
        <v>0</v>
      </c>
      <c r="AB16" s="27">
        <v>0</v>
      </c>
      <c r="AC16" s="27">
        <v>0</v>
      </c>
      <c r="AD16" s="27">
        <v>22.5</v>
      </c>
      <c r="AE16" s="27">
        <v>5</v>
      </c>
      <c r="AF16" s="27">
        <v>0</v>
      </c>
      <c r="AG16" s="27">
        <v>100</v>
      </c>
      <c r="AH16" s="27">
        <v>65</v>
      </c>
    </row>
    <row r="17" spans="1:34" x14ac:dyDescent="0.25">
      <c r="A17" s="3" t="s">
        <v>598</v>
      </c>
      <c r="C17" s="3" t="s">
        <v>601</v>
      </c>
      <c r="F17" s="12" t="s">
        <v>26</v>
      </c>
      <c r="G17" s="12" t="s">
        <v>26</v>
      </c>
      <c r="H17" s="12" t="s">
        <v>26</v>
      </c>
      <c r="I17" s="12" t="s">
        <v>26</v>
      </c>
      <c r="J17" s="28" t="s">
        <v>28</v>
      </c>
      <c r="K17" s="28" t="s">
        <v>28</v>
      </c>
      <c r="L17" s="28" t="s">
        <v>28</v>
      </c>
      <c r="M17" s="28" t="s">
        <v>28</v>
      </c>
      <c r="N17" s="28" t="s">
        <v>28</v>
      </c>
      <c r="O17" s="28" t="s">
        <v>28</v>
      </c>
      <c r="P17" s="28" t="s">
        <v>28</v>
      </c>
      <c r="Q17" s="28" t="s">
        <v>29</v>
      </c>
      <c r="R17" s="28" t="s">
        <v>29</v>
      </c>
      <c r="S17" s="28" t="s">
        <v>28</v>
      </c>
      <c r="T17" s="28" t="s">
        <v>28</v>
      </c>
      <c r="U17" s="28" t="s">
        <v>29</v>
      </c>
      <c r="V17" s="28" t="s">
        <v>29</v>
      </c>
      <c r="W17" s="28" t="s">
        <v>28</v>
      </c>
      <c r="X17" s="28" t="s">
        <v>28</v>
      </c>
      <c r="Y17" s="28" t="s">
        <v>29</v>
      </c>
      <c r="Z17" s="28" t="s">
        <v>29</v>
      </c>
      <c r="AA17" s="28" t="s">
        <v>28</v>
      </c>
      <c r="AB17" s="28" t="s">
        <v>28</v>
      </c>
      <c r="AC17" s="28" t="s">
        <v>29</v>
      </c>
      <c r="AD17" s="28" t="s">
        <v>29</v>
      </c>
      <c r="AE17" s="28" t="s">
        <v>29</v>
      </c>
      <c r="AF17" s="28" t="s">
        <v>28</v>
      </c>
      <c r="AG17" s="28" t="s">
        <v>29</v>
      </c>
      <c r="AH17" s="28" t="s">
        <v>29</v>
      </c>
    </row>
    <row r="18" spans="1:34" x14ac:dyDescent="0.25">
      <c r="A18" s="3" t="s">
        <v>27</v>
      </c>
      <c r="C18" s="3" t="s">
        <v>601</v>
      </c>
      <c r="J18" s="26">
        <f>MAX(J9,J12,J15)</f>
        <v>2.5</v>
      </c>
      <c r="K18" s="26">
        <f t="shared" ref="K18:AH18" si="0">MAX(K6,K9)</f>
        <v>8.4999999999999995E-4</v>
      </c>
      <c r="L18" s="26">
        <f t="shared" si="0"/>
        <v>2.1</v>
      </c>
      <c r="M18" s="26">
        <f t="shared" si="0"/>
        <v>5.0000000000000001E-4</v>
      </c>
      <c r="N18" s="26">
        <f t="shared" si="0"/>
        <v>3.5000000000000001E-3</v>
      </c>
      <c r="O18" s="26">
        <f t="shared" si="0"/>
        <v>0.01</v>
      </c>
      <c r="P18" s="26">
        <f t="shared" si="0"/>
        <v>1.7000000000000001E-2</v>
      </c>
      <c r="Q18" s="26">
        <f t="shared" si="0"/>
        <v>2</v>
      </c>
      <c r="R18" s="26">
        <f t="shared" si="0"/>
        <v>7</v>
      </c>
      <c r="S18" s="26">
        <f t="shared" si="0"/>
        <v>0.03</v>
      </c>
      <c r="T18" s="26">
        <f t="shared" si="0"/>
        <v>0.8</v>
      </c>
      <c r="U18" s="26">
        <f t="shared" si="0"/>
        <v>0.5</v>
      </c>
      <c r="V18" s="26">
        <f t="shared" si="0"/>
        <v>20</v>
      </c>
      <c r="W18" s="26">
        <f t="shared" si="0"/>
        <v>0.02</v>
      </c>
      <c r="X18" s="26">
        <f t="shared" si="0"/>
        <v>0.2</v>
      </c>
      <c r="Y18" s="26">
        <f t="shared" si="0"/>
        <v>2</v>
      </c>
      <c r="Z18" s="26">
        <f t="shared" si="0"/>
        <v>8</v>
      </c>
      <c r="AA18" s="26">
        <f t="shared" si="0"/>
        <v>0.01</v>
      </c>
      <c r="AB18" s="26">
        <f t="shared" si="0"/>
        <v>7.4999999999999997E-2</v>
      </c>
      <c r="AC18" s="26">
        <f t="shared" si="0"/>
        <v>4</v>
      </c>
      <c r="AD18" s="26">
        <f t="shared" si="0"/>
        <v>0.5</v>
      </c>
      <c r="AE18" s="26">
        <f t="shared" si="0"/>
        <v>1</v>
      </c>
      <c r="AF18" s="26">
        <f t="shared" si="0"/>
        <v>0.03</v>
      </c>
      <c r="AG18" s="26">
        <f t="shared" si="0"/>
        <v>0.3</v>
      </c>
      <c r="AH18" s="26">
        <f t="shared" si="0"/>
        <v>9</v>
      </c>
    </row>
    <row r="19" spans="1:34" x14ac:dyDescent="0.25">
      <c r="A19" s="3" t="s">
        <v>30</v>
      </c>
      <c r="C19" s="3" t="s">
        <v>601</v>
      </c>
      <c r="J19" s="25">
        <f>COUNT(J22:J146)</f>
        <v>125</v>
      </c>
      <c r="K19" s="25">
        <f>COUNT(K22:K146)</f>
        <v>125</v>
      </c>
      <c r="L19" s="25">
        <f>COUNT(L22:L146)</f>
        <v>125</v>
      </c>
      <c r="M19" s="25">
        <f>COUNT(M22:M146)</f>
        <v>125</v>
      </c>
      <c r="N19" s="25">
        <f>COUNT(N22:N146)</f>
        <v>125</v>
      </c>
      <c r="O19" s="25">
        <f>COUNT(O22:O146)</f>
        <v>125</v>
      </c>
      <c r="P19" s="25">
        <f>COUNT(P22:P146)</f>
        <v>125</v>
      </c>
      <c r="Q19" s="25">
        <f>COUNT(Q22:Q146)</f>
        <v>125</v>
      </c>
      <c r="R19" s="25">
        <f>COUNT(R22:R146)</f>
        <v>125</v>
      </c>
      <c r="S19" s="25">
        <f>COUNT(S22:S146)</f>
        <v>125</v>
      </c>
      <c r="T19" s="25">
        <f>COUNT(T22:T146)</f>
        <v>125</v>
      </c>
      <c r="U19" s="25">
        <f>COUNT(U22:U146)</f>
        <v>125</v>
      </c>
      <c r="V19" s="25">
        <f>COUNT(V22:V146)</f>
        <v>125</v>
      </c>
      <c r="W19" s="25">
        <f>COUNT(W22:W146)</f>
        <v>125</v>
      </c>
      <c r="X19" s="25">
        <f>COUNT(X22:X146)</f>
        <v>125</v>
      </c>
      <c r="Y19" s="25">
        <f>COUNT(Y22:Y146)</f>
        <v>125</v>
      </c>
      <c r="Z19" s="25">
        <f>COUNT(Z22:Z146)</f>
        <v>125</v>
      </c>
      <c r="AA19" s="25">
        <f>COUNT(AA22:AA146)</f>
        <v>125</v>
      </c>
      <c r="AB19" s="25">
        <f>COUNT(AB22:AB146)</f>
        <v>125</v>
      </c>
      <c r="AC19" s="25">
        <f>COUNT(AC22:AC146)</f>
        <v>125</v>
      </c>
      <c r="AD19" s="25">
        <f>COUNT(AD22:AD146)</f>
        <v>125</v>
      </c>
      <c r="AE19" s="25">
        <f>COUNT(AE22:AE146)</f>
        <v>125</v>
      </c>
      <c r="AF19" s="25">
        <f>COUNT(AF22:AF146)</f>
        <v>125</v>
      </c>
      <c r="AG19" s="25">
        <f>COUNT(AG22:AG146)</f>
        <v>125</v>
      </c>
      <c r="AH19" s="25">
        <f>COUNT(AH22:AH146)</f>
        <v>125</v>
      </c>
    </row>
    <row r="20" spans="1:34" x14ac:dyDescent="0.25">
      <c r="A20" s="3" t="s">
        <v>600</v>
      </c>
      <c r="C20" s="3" t="s">
        <v>601</v>
      </c>
      <c r="J20" s="29">
        <f>COUNTIF(J22:J146,"&lt;"&amp;J18)</f>
        <v>7</v>
      </c>
      <c r="K20" s="29">
        <f>COUNTIF(K22:K146,"&lt;"&amp;K18)</f>
        <v>0</v>
      </c>
      <c r="L20" s="29">
        <f>COUNTIF(L22:L146,"&lt;"&amp;L18)</f>
        <v>56</v>
      </c>
      <c r="M20" s="29">
        <f>COUNTIF(M22:M146,"&lt;"&amp;M18)</f>
        <v>0</v>
      </c>
      <c r="N20" s="29">
        <f>COUNTIF(N22:N146,"&lt;"&amp;N18)</f>
        <v>0</v>
      </c>
      <c r="O20" s="29">
        <f>COUNTIF(O22:O146,"&lt;"&amp;O18)</f>
        <v>0</v>
      </c>
      <c r="P20" s="29">
        <f>COUNTIF(P22:P146,"&lt;"&amp;P18)</f>
        <v>0</v>
      </c>
      <c r="Q20" s="29">
        <f>COUNTIF(Q22:Q146,"&lt;"&amp;Q18)</f>
        <v>43</v>
      </c>
      <c r="R20" s="29">
        <f>COUNTIF(R22:R146,"&lt;"&amp;R18)</f>
        <v>9</v>
      </c>
      <c r="S20" s="29">
        <f>COUNTIF(S22:S146,"&lt;"&amp;S18)</f>
        <v>0</v>
      </c>
      <c r="T20" s="29">
        <f>COUNTIF(T22:T146,"&lt;"&amp;T18)</f>
        <v>0</v>
      </c>
      <c r="U20" s="29">
        <f>COUNTIF(U22:U146,"&lt;"&amp;U18)</f>
        <v>0</v>
      </c>
      <c r="V20" s="29">
        <f>COUNTIF(V22:V146,"&lt;"&amp;V18)</f>
        <v>25</v>
      </c>
      <c r="W20" s="29">
        <f>COUNTIF(W22:W146,"&lt;"&amp;W18)</f>
        <v>0</v>
      </c>
      <c r="X20" s="29">
        <f>COUNTIF(X22:X146,"&lt;"&amp;X18)</f>
        <v>0</v>
      </c>
      <c r="Y20" s="29">
        <f>COUNTIF(Y22:Y146,"&lt;"&amp;Y18)</f>
        <v>80</v>
      </c>
      <c r="Z20" s="29">
        <f>COUNTIF(Z22:Z146,"&lt;"&amp;Z18)</f>
        <v>117</v>
      </c>
      <c r="AA20" s="29">
        <f>COUNTIF(AA22:AA146,"&lt;"&amp;AA18)</f>
        <v>0</v>
      </c>
      <c r="AB20" s="29">
        <f>COUNTIF(AB22:AB146,"&lt;"&amp;AB18)</f>
        <v>1</v>
      </c>
      <c r="AC20" s="29">
        <f>COUNTIF(AC22:AC146,"&lt;"&amp;AC18)</f>
        <v>0</v>
      </c>
      <c r="AD20" s="29">
        <f>COUNTIF(AD22:AD146,"&lt;"&amp;AD18)</f>
        <v>42</v>
      </c>
      <c r="AE20" s="29">
        <f>COUNTIF(AE22:AE146,"&lt;"&amp;AE18)</f>
        <v>11</v>
      </c>
      <c r="AF20" s="29">
        <f>COUNTIF(AF22:AF146,"&lt;"&amp;AF18)</f>
        <v>0</v>
      </c>
      <c r="AG20" s="29">
        <f>COUNTIF(AG22:AG146,"&lt;"&amp;AG18)</f>
        <v>71</v>
      </c>
      <c r="AH20" s="29">
        <f>COUNTIF(AH22:AH146,"&lt;"&amp;AH18)</f>
        <v>108</v>
      </c>
    </row>
    <row r="21" spans="1:34" s="17" customFormat="1" x14ac:dyDescent="0.25">
      <c r="A21" s="5" t="s">
        <v>599</v>
      </c>
      <c r="B21" s="21"/>
      <c r="C21" s="5" t="s">
        <v>601</v>
      </c>
      <c r="D21" s="21"/>
      <c r="E21" s="21"/>
      <c r="J21" s="27">
        <f>J20/J19*100</f>
        <v>5.6000000000000005</v>
      </c>
      <c r="K21" s="27">
        <f t="shared" ref="K21:AH21" si="1">K20/K19*100</f>
        <v>0</v>
      </c>
      <c r="L21" s="27">
        <f t="shared" si="1"/>
        <v>44.800000000000004</v>
      </c>
      <c r="M21" s="27">
        <f t="shared" si="1"/>
        <v>0</v>
      </c>
      <c r="N21" s="27">
        <f t="shared" si="1"/>
        <v>0</v>
      </c>
      <c r="O21" s="27">
        <f t="shared" si="1"/>
        <v>0</v>
      </c>
      <c r="P21" s="27">
        <f t="shared" si="1"/>
        <v>0</v>
      </c>
      <c r="Q21" s="27">
        <f t="shared" si="1"/>
        <v>34.4</v>
      </c>
      <c r="R21" s="27">
        <f t="shared" si="1"/>
        <v>7.1999999999999993</v>
      </c>
      <c r="S21" s="27">
        <f t="shared" si="1"/>
        <v>0</v>
      </c>
      <c r="T21" s="27">
        <f t="shared" si="1"/>
        <v>0</v>
      </c>
      <c r="U21" s="27">
        <f t="shared" si="1"/>
        <v>0</v>
      </c>
      <c r="V21" s="27">
        <f t="shared" si="1"/>
        <v>20</v>
      </c>
      <c r="W21" s="27">
        <f t="shared" si="1"/>
        <v>0</v>
      </c>
      <c r="X21" s="27">
        <f t="shared" si="1"/>
        <v>0</v>
      </c>
      <c r="Y21" s="27">
        <f t="shared" si="1"/>
        <v>64</v>
      </c>
      <c r="Z21" s="27">
        <f t="shared" si="1"/>
        <v>93.600000000000009</v>
      </c>
      <c r="AA21" s="27">
        <f t="shared" si="1"/>
        <v>0</v>
      </c>
      <c r="AB21" s="27">
        <f t="shared" si="1"/>
        <v>0.8</v>
      </c>
      <c r="AC21" s="27">
        <f t="shared" si="1"/>
        <v>0</v>
      </c>
      <c r="AD21" s="27">
        <f t="shared" si="1"/>
        <v>33.6</v>
      </c>
      <c r="AE21" s="27">
        <f t="shared" si="1"/>
        <v>8.7999999999999989</v>
      </c>
      <c r="AF21" s="27">
        <f t="shared" si="1"/>
        <v>0</v>
      </c>
      <c r="AG21" s="27">
        <f t="shared" si="1"/>
        <v>56.8</v>
      </c>
      <c r="AH21" s="27">
        <f t="shared" si="1"/>
        <v>86.4</v>
      </c>
    </row>
    <row r="22" spans="1:34" x14ac:dyDescent="0.25">
      <c r="A22" s="11" t="s">
        <v>803</v>
      </c>
      <c r="B22" s="11" t="s">
        <v>305</v>
      </c>
      <c r="C22" s="11">
        <v>2020</v>
      </c>
      <c r="D22" s="11" t="s">
        <v>32</v>
      </c>
      <c r="E22" s="11" t="s">
        <v>33</v>
      </c>
      <c r="F22" s="13">
        <v>-3.9952593832383059</v>
      </c>
      <c r="G22" s="13">
        <v>-29.032420926791943</v>
      </c>
      <c r="H22" s="13">
        <v>2.4157842048269842</v>
      </c>
      <c r="J22" s="26">
        <v>5.2689527773193729</v>
      </c>
      <c r="K22" s="26">
        <v>0.2964959367308021</v>
      </c>
      <c r="L22" s="26">
        <v>6.0019162006675675</v>
      </c>
      <c r="M22" s="26">
        <v>0.50559479809394625</v>
      </c>
      <c r="N22" s="26">
        <v>0.34020176710645528</v>
      </c>
      <c r="O22" s="26">
        <v>6.6972255266023346</v>
      </c>
      <c r="P22" s="26">
        <v>0.27579710158674281</v>
      </c>
      <c r="Q22" s="26">
        <v>3.5713845539720097</v>
      </c>
      <c r="R22" s="26">
        <v>50.901014904825395</v>
      </c>
      <c r="S22" s="26">
        <v>2.654225641780104</v>
      </c>
      <c r="T22" s="26">
        <v>5.5424342470592789</v>
      </c>
      <c r="U22" s="26">
        <v>8.4261771158334842</v>
      </c>
      <c r="V22" s="26">
        <v>57.182677162373764</v>
      </c>
      <c r="W22" s="26">
        <v>2.7907424361025872</v>
      </c>
      <c r="X22" s="26">
        <v>2.6327206532853942</v>
      </c>
      <c r="Y22" s="26">
        <v>3.2355052412925471</v>
      </c>
      <c r="Z22" s="26">
        <v>4</v>
      </c>
      <c r="AA22" s="26">
        <v>4.1154973013520033</v>
      </c>
      <c r="AB22" s="26">
        <v>0.37734467925819853</v>
      </c>
      <c r="AC22" s="26">
        <v>46.537228644907152</v>
      </c>
      <c r="AD22" s="26">
        <v>1.2746055553526521</v>
      </c>
      <c r="AE22" s="26">
        <v>9.1787830867641915</v>
      </c>
      <c r="AF22" s="26">
        <v>0.36477614596871638</v>
      </c>
      <c r="AG22" s="26">
        <v>0.48941572223260144</v>
      </c>
      <c r="AH22" s="26">
        <v>5.0332835302219516</v>
      </c>
    </row>
    <row r="23" spans="1:34" x14ac:dyDescent="0.25">
      <c r="A23" s="11" t="s">
        <v>803</v>
      </c>
      <c r="B23" s="11" t="s">
        <v>306</v>
      </c>
      <c r="C23" s="11">
        <v>2020</v>
      </c>
      <c r="D23" s="11" t="s">
        <v>32</v>
      </c>
      <c r="E23" s="11" t="s">
        <v>33</v>
      </c>
      <c r="F23" s="13">
        <v>-3.081060322446227</v>
      </c>
      <c r="G23" s="13">
        <v>-26.677223617413407</v>
      </c>
      <c r="H23" s="13">
        <v>2.1868535711646628</v>
      </c>
      <c r="J23" s="26">
        <v>18.463049621140105</v>
      </c>
      <c r="K23" s="26">
        <v>0.26393448880516718</v>
      </c>
      <c r="L23" s="26">
        <v>4.0531149417526757</v>
      </c>
      <c r="M23" s="26">
        <v>0.47794245355045178</v>
      </c>
      <c r="N23" s="26">
        <v>0.20583559380791644</v>
      </c>
      <c r="O23" s="26">
        <v>6.5890178466878764</v>
      </c>
      <c r="P23" s="26">
        <v>0.26808720358279631</v>
      </c>
      <c r="Q23" s="26">
        <v>1.1737140072744248</v>
      </c>
      <c r="R23" s="26">
        <v>20.013579071040194</v>
      </c>
      <c r="S23" s="26">
        <v>3.472830389698621</v>
      </c>
      <c r="T23" s="26">
        <v>4.4678506585348741</v>
      </c>
      <c r="U23" s="26">
        <v>33.096226686113823</v>
      </c>
      <c r="V23" s="26">
        <v>11.26923935368837</v>
      </c>
      <c r="W23" s="26">
        <v>2.7552688662855389</v>
      </c>
      <c r="X23" s="26">
        <v>1.117970685576664</v>
      </c>
      <c r="Y23" s="26">
        <v>0.6516788706165394</v>
      </c>
      <c r="Z23" s="26">
        <v>4</v>
      </c>
      <c r="AA23" s="26">
        <v>2.2755199679293292</v>
      </c>
      <c r="AB23" s="26">
        <v>0.32857567704411311</v>
      </c>
      <c r="AC23" s="26">
        <v>69.983424938929986</v>
      </c>
      <c r="AD23" s="26">
        <v>0.16215213801641215</v>
      </c>
      <c r="AE23" s="26">
        <v>1.7616145524564606</v>
      </c>
      <c r="AF23" s="26">
        <v>0.68280327210362968</v>
      </c>
      <c r="AG23" s="26">
        <v>0.123770583332018</v>
      </c>
      <c r="AH23" s="26">
        <v>1.8247203567948605E-2</v>
      </c>
    </row>
    <row r="24" spans="1:34" x14ac:dyDescent="0.25">
      <c r="A24" s="11" t="s">
        <v>803</v>
      </c>
      <c r="B24" s="11" t="s">
        <v>307</v>
      </c>
      <c r="C24" s="11">
        <v>2020</v>
      </c>
      <c r="D24" s="11" t="s">
        <v>32</v>
      </c>
      <c r="E24" s="11" t="s">
        <v>33</v>
      </c>
      <c r="F24" s="13">
        <v>-3.9882883664348809</v>
      </c>
      <c r="G24" s="13">
        <v>-27.367711158951199</v>
      </c>
      <c r="H24" s="13">
        <v>4.0639678577498639</v>
      </c>
      <c r="J24" s="26">
        <v>7.5672169882011664</v>
      </c>
      <c r="K24" s="26">
        <v>0.3418666267982336</v>
      </c>
      <c r="L24" s="26">
        <v>5.9744771743505725</v>
      </c>
      <c r="M24" s="26">
        <v>0.89926850758668431</v>
      </c>
      <c r="N24" s="26">
        <v>0.39167231487085685</v>
      </c>
      <c r="O24" s="26">
        <v>8.1093596802978549</v>
      </c>
      <c r="P24" s="26">
        <v>0.25554124957741337</v>
      </c>
      <c r="Q24" s="26">
        <v>1</v>
      </c>
      <c r="R24" s="26">
        <v>11.784561457583544</v>
      </c>
      <c r="S24" s="26">
        <v>1.5545938738178617</v>
      </c>
      <c r="T24" s="26">
        <v>4.3155919915847099</v>
      </c>
      <c r="U24" s="26">
        <v>8.5172180305043526</v>
      </c>
      <c r="V24" s="26">
        <v>13.265304179338647</v>
      </c>
      <c r="W24" s="26">
        <v>4.7780814357327914</v>
      </c>
      <c r="X24" s="26">
        <v>1.2959715825139619</v>
      </c>
      <c r="Y24" s="26">
        <v>1.0813501097233891</v>
      </c>
      <c r="Z24" s="26">
        <v>9.1544981967996542</v>
      </c>
      <c r="AA24" s="26">
        <v>2.0177037487665563</v>
      </c>
      <c r="AB24" s="26">
        <v>0.4784170709179128</v>
      </c>
      <c r="AC24" s="26">
        <v>24.29605212905841</v>
      </c>
      <c r="AD24" s="26">
        <v>2.2473723429233577E-2</v>
      </c>
      <c r="AE24" s="26">
        <v>2.5727855918632399</v>
      </c>
      <c r="AF24" s="26">
        <v>0.6536518988615756</v>
      </c>
      <c r="AG24" s="26">
        <v>0.25163781304147298</v>
      </c>
      <c r="AH24" s="26">
        <v>4.5</v>
      </c>
    </row>
    <row r="25" spans="1:34" x14ac:dyDescent="0.25">
      <c r="A25" s="11" t="s">
        <v>803</v>
      </c>
      <c r="B25" s="11" t="s">
        <v>308</v>
      </c>
      <c r="C25" s="11">
        <v>2020</v>
      </c>
      <c r="D25" s="11" t="s">
        <v>32</v>
      </c>
      <c r="E25" s="11" t="s">
        <v>33</v>
      </c>
      <c r="F25" s="13">
        <v>-4.174126822329371</v>
      </c>
      <c r="G25" s="13">
        <v>-30.247514938482414</v>
      </c>
      <c r="H25" s="13">
        <v>4.5327999287647138</v>
      </c>
      <c r="J25" s="26">
        <v>2.0068317559033892</v>
      </c>
      <c r="K25" s="26">
        <v>0.47069964552065074</v>
      </c>
      <c r="L25" s="26">
        <v>2.4499069893187788</v>
      </c>
      <c r="M25" s="26">
        <v>0.77178052442487544</v>
      </c>
      <c r="N25" s="26">
        <v>0.35755139568592509</v>
      </c>
      <c r="O25" s="26">
        <v>9.273042496811172</v>
      </c>
      <c r="P25" s="26">
        <v>0.28005136273396469</v>
      </c>
      <c r="Q25" s="26">
        <v>0.58599515651234002</v>
      </c>
      <c r="R25" s="26">
        <v>12.803138309211734</v>
      </c>
      <c r="S25" s="26">
        <v>4.6846071356592578</v>
      </c>
      <c r="T25" s="26">
        <v>7.8552357757680591</v>
      </c>
      <c r="U25" s="26">
        <v>31.071395562737251</v>
      </c>
      <c r="V25" s="26">
        <v>60.091074736244707</v>
      </c>
      <c r="W25" s="26">
        <v>4.0739773673752122</v>
      </c>
      <c r="X25" s="26">
        <v>4.153772025125849</v>
      </c>
      <c r="Y25" s="26">
        <v>0.47154516251090328</v>
      </c>
      <c r="Z25" s="26">
        <v>1.9311463807198455</v>
      </c>
      <c r="AA25" s="26">
        <v>3.3503335942487489</v>
      </c>
      <c r="AB25" s="26">
        <v>0.49394115426961821</v>
      </c>
      <c r="AC25" s="26">
        <v>56.480684892090295</v>
      </c>
      <c r="AD25" s="26">
        <v>1.2564584474967588</v>
      </c>
      <c r="AE25" s="26">
        <v>2.5493564329007032</v>
      </c>
      <c r="AF25" s="26">
        <v>0.52000985222249219</v>
      </c>
      <c r="AG25" s="26">
        <v>0.20377468033547891</v>
      </c>
      <c r="AH25" s="26">
        <v>18.344683579747791</v>
      </c>
    </row>
    <row r="26" spans="1:34" x14ac:dyDescent="0.25">
      <c r="A26" s="11" t="s">
        <v>803</v>
      </c>
      <c r="B26" s="11" t="s">
        <v>309</v>
      </c>
      <c r="C26" s="11">
        <v>2020</v>
      </c>
      <c r="D26" s="11" t="s">
        <v>32</v>
      </c>
      <c r="E26" s="11" t="s">
        <v>33</v>
      </c>
      <c r="F26" s="13">
        <v>-3.7306926978892547</v>
      </c>
      <c r="G26" s="13">
        <v>-27.309235660121651</v>
      </c>
      <c r="H26" s="13">
        <v>3.5639792424761381</v>
      </c>
      <c r="J26" s="26">
        <v>2.1778009011579385</v>
      </c>
      <c r="K26" s="26">
        <v>0.39484036086258467</v>
      </c>
      <c r="L26" s="26">
        <v>0.10314340630137435</v>
      </c>
      <c r="M26" s="26">
        <v>0.72688615759351838</v>
      </c>
      <c r="N26" s="26">
        <v>0.34635126182002046</v>
      </c>
      <c r="O26" s="26">
        <v>7.8278026095863842</v>
      </c>
      <c r="P26" s="26">
        <v>0.27955286300649623</v>
      </c>
      <c r="Q26" s="26">
        <v>0.45558146314408848</v>
      </c>
      <c r="R26" s="26">
        <v>4.8754275234751283</v>
      </c>
      <c r="S26" s="26">
        <v>4.9636639184390656</v>
      </c>
      <c r="T26" s="26">
        <v>7.7588639689776144</v>
      </c>
      <c r="U26" s="26">
        <v>15.050158656636052</v>
      </c>
      <c r="V26" s="26">
        <v>68.263459465866632</v>
      </c>
      <c r="W26" s="26">
        <v>3.7851289335632803</v>
      </c>
      <c r="X26" s="26">
        <v>3.2231111699450063</v>
      </c>
      <c r="Y26" s="26">
        <v>1.6634468581035151</v>
      </c>
      <c r="Z26" s="26">
        <v>4</v>
      </c>
      <c r="AA26" s="26">
        <v>3.1783497739012136</v>
      </c>
      <c r="AB26" s="26">
        <v>0.62452580875095343</v>
      </c>
      <c r="AC26" s="26">
        <v>9.0765399882507118</v>
      </c>
      <c r="AD26" s="26">
        <v>2.4660444385621001</v>
      </c>
      <c r="AE26" s="26">
        <v>4.6766042869306004</v>
      </c>
      <c r="AF26" s="26">
        <v>1.2094543634911776</v>
      </c>
      <c r="AG26" s="26">
        <v>0.11232010764222833</v>
      </c>
      <c r="AH26" s="26">
        <v>11.021791090582504</v>
      </c>
    </row>
    <row r="27" spans="1:34" x14ac:dyDescent="0.25">
      <c r="A27" s="11" t="s">
        <v>803</v>
      </c>
      <c r="B27" s="11" t="s">
        <v>310</v>
      </c>
      <c r="C27" s="11">
        <v>2020</v>
      </c>
      <c r="D27" s="11" t="s">
        <v>32</v>
      </c>
      <c r="E27" s="11" t="s">
        <v>33</v>
      </c>
      <c r="F27" s="13">
        <v>-3.5542042565961816</v>
      </c>
      <c r="G27" s="13">
        <v>-28.718390826829939</v>
      </c>
      <c r="H27" s="13">
        <v>2.7917555800898444</v>
      </c>
      <c r="J27" s="26">
        <v>10.148209227259832</v>
      </c>
      <c r="K27" s="26">
        <v>0.32088328828190577</v>
      </c>
      <c r="L27" s="26">
        <v>8.3122658578138164</v>
      </c>
      <c r="M27" s="26">
        <v>0.63832069876902076</v>
      </c>
      <c r="N27" s="26">
        <v>0.34577659197818977</v>
      </c>
      <c r="O27" s="26">
        <v>7.8992358518840327</v>
      </c>
      <c r="P27" s="26">
        <v>0.41079535820053431</v>
      </c>
      <c r="Q27" s="26">
        <v>8.295493371928396E-2</v>
      </c>
      <c r="R27" s="26">
        <v>10.10319797545475</v>
      </c>
      <c r="S27" s="26">
        <v>4.3527986757822141</v>
      </c>
      <c r="T27" s="26">
        <v>5.024356806334751</v>
      </c>
      <c r="U27" s="26">
        <v>17.442774206411549</v>
      </c>
      <c r="V27" s="26">
        <v>51.693246231779483</v>
      </c>
      <c r="W27" s="26">
        <v>2.9479733159868884</v>
      </c>
      <c r="X27" s="26">
        <v>2.3657248132231095</v>
      </c>
      <c r="Y27" s="26">
        <v>1.6556026327470117</v>
      </c>
      <c r="Z27" s="26">
        <v>4</v>
      </c>
      <c r="AA27" s="26">
        <v>16.026311773465046</v>
      </c>
      <c r="AB27" s="26">
        <v>0.39068967655437969</v>
      </c>
      <c r="AC27" s="26">
        <v>14.330829074051136</v>
      </c>
      <c r="AD27" s="26">
        <v>3.9830669654797797</v>
      </c>
      <c r="AE27" s="26">
        <v>5.9589938341527882</v>
      </c>
      <c r="AF27" s="26">
        <v>1.049869593156868</v>
      </c>
      <c r="AG27" s="26">
        <v>0.10890585572870294</v>
      </c>
      <c r="AH27" s="26">
        <v>19.110329855200217</v>
      </c>
    </row>
    <row r="28" spans="1:34" x14ac:dyDescent="0.25">
      <c r="A28" s="11" t="s">
        <v>803</v>
      </c>
      <c r="B28" s="11" t="s">
        <v>311</v>
      </c>
      <c r="C28" s="11">
        <v>2020</v>
      </c>
      <c r="D28" s="11" t="s">
        <v>32</v>
      </c>
      <c r="E28" s="11" t="s">
        <v>33</v>
      </c>
      <c r="F28" s="13">
        <v>-3.6094744612519123</v>
      </c>
      <c r="G28" s="13">
        <v>-28.909339497824796</v>
      </c>
      <c r="H28" s="13">
        <v>3.6135421016854927</v>
      </c>
      <c r="J28" s="26">
        <v>15.331571929433466</v>
      </c>
      <c r="K28" s="26">
        <v>0.30889894115011152</v>
      </c>
      <c r="L28" s="26">
        <v>1.8804788576858706E-2</v>
      </c>
      <c r="M28" s="26">
        <v>0.58723213509391037</v>
      </c>
      <c r="N28" s="26">
        <v>0.27520649989165036</v>
      </c>
      <c r="O28" s="26">
        <v>7.4852484044234622</v>
      </c>
      <c r="P28" s="26">
        <v>0.24597474804422353</v>
      </c>
      <c r="Q28" s="26">
        <v>1.1577001489182814</v>
      </c>
      <c r="R28" s="26">
        <v>7.3214580614215832</v>
      </c>
      <c r="S28" s="26">
        <v>4.5461682307850051</v>
      </c>
      <c r="T28" s="26">
        <v>5.7334827816545371</v>
      </c>
      <c r="U28" s="26">
        <v>16.985091106194023</v>
      </c>
      <c r="V28" s="26">
        <v>79.283996787989949</v>
      </c>
      <c r="W28" s="26">
        <v>3.882107537996252</v>
      </c>
      <c r="X28" s="26">
        <v>2.4791189942166025</v>
      </c>
      <c r="Y28" s="26">
        <v>0.20326344976440089</v>
      </c>
      <c r="Z28" s="26">
        <v>6.6850394905163997</v>
      </c>
      <c r="AA28" s="26">
        <v>3.5522159224446153</v>
      </c>
      <c r="AB28" s="26">
        <v>0.43176650056234039</v>
      </c>
      <c r="AC28" s="26">
        <v>17.973124671532748</v>
      </c>
      <c r="AD28" s="26">
        <v>0.4936120229858707</v>
      </c>
      <c r="AE28" s="26">
        <v>0.95702230541648181</v>
      </c>
      <c r="AF28" s="26">
        <v>0.68774598175481938</v>
      </c>
      <c r="AG28" s="26">
        <v>0.21373682074308561</v>
      </c>
      <c r="AH28" s="26">
        <v>1.1694120728012323</v>
      </c>
    </row>
    <row r="29" spans="1:34" x14ac:dyDescent="0.25">
      <c r="A29" s="11" t="s">
        <v>803</v>
      </c>
      <c r="B29" s="11" t="s">
        <v>312</v>
      </c>
      <c r="C29" s="11">
        <v>2020</v>
      </c>
      <c r="D29" s="11" t="s">
        <v>32</v>
      </c>
      <c r="E29" s="11" t="s">
        <v>33</v>
      </c>
      <c r="F29" s="13">
        <v>-2.1142466824473432</v>
      </c>
      <c r="G29" s="13">
        <v>-28.120942698225416</v>
      </c>
      <c r="H29" s="13">
        <v>2.4775294949489806</v>
      </c>
      <c r="J29" s="26">
        <v>9.5758374143896692</v>
      </c>
      <c r="K29" s="26">
        <v>0.39871144510947704</v>
      </c>
      <c r="L29" s="26">
        <v>12.409083077088747</v>
      </c>
      <c r="M29" s="26">
        <v>0.98079028321737061</v>
      </c>
      <c r="N29" s="26">
        <v>0.27244071797984609</v>
      </c>
      <c r="O29" s="26">
        <v>8.2819741653620085</v>
      </c>
      <c r="P29" s="26">
        <v>0.28848568680081421</v>
      </c>
      <c r="Q29" s="26">
        <v>4.7140252643085443</v>
      </c>
      <c r="R29" s="26">
        <v>192.3798832139301</v>
      </c>
      <c r="S29" s="26">
        <v>2.5779226307256402</v>
      </c>
      <c r="T29" s="26">
        <v>6.0169498633487164</v>
      </c>
      <c r="U29" s="26">
        <v>17.644276182767111</v>
      </c>
      <c r="V29" s="26">
        <v>223.07662801447231</v>
      </c>
      <c r="W29" s="26">
        <v>3.7034966499073785</v>
      </c>
      <c r="X29" s="26">
        <v>1.9506905782551422</v>
      </c>
      <c r="Y29" s="26">
        <v>2.6333304065019769</v>
      </c>
      <c r="Z29" s="26">
        <v>4.0464910694201865</v>
      </c>
      <c r="AA29" s="26">
        <v>12.051270469235643</v>
      </c>
      <c r="AB29" s="26">
        <v>0.49043128557723642</v>
      </c>
      <c r="AC29" s="26">
        <v>61.382511279468822</v>
      </c>
      <c r="AD29" s="26">
        <v>0.82111821880232516</v>
      </c>
      <c r="AE29" s="26">
        <v>27.818939547604678</v>
      </c>
      <c r="AF29" s="26">
        <v>0.53395994075623299</v>
      </c>
      <c r="AG29" s="26">
        <v>0.1115540023642953</v>
      </c>
      <c r="AH29" s="26">
        <v>6.4717096922436816</v>
      </c>
    </row>
    <row r="30" spans="1:34" x14ac:dyDescent="0.25">
      <c r="A30" s="11" t="s">
        <v>803</v>
      </c>
      <c r="B30" s="11" t="s">
        <v>313</v>
      </c>
      <c r="C30" s="11">
        <v>2020</v>
      </c>
      <c r="D30" s="11" t="s">
        <v>32</v>
      </c>
      <c r="E30" s="11" t="s">
        <v>33</v>
      </c>
      <c r="F30" s="13">
        <v>-3.9419808976692701</v>
      </c>
      <c r="G30" s="13">
        <v>-28.345046623171768</v>
      </c>
      <c r="H30" s="13">
        <v>4.1946200935023663</v>
      </c>
      <c r="J30" s="26">
        <v>4.428570277353038</v>
      </c>
      <c r="K30" s="26">
        <v>0.24097772885361704</v>
      </c>
      <c r="L30" s="26">
        <v>20.376595384102046</v>
      </c>
      <c r="M30" s="26">
        <v>0.48607824925598431</v>
      </c>
      <c r="N30" s="26">
        <v>0.20701397283638151</v>
      </c>
      <c r="O30" s="26">
        <v>4.0316781297731774</v>
      </c>
      <c r="P30" s="26">
        <v>0.45106674159316629</v>
      </c>
      <c r="Q30" s="26">
        <v>1.7577478901895107</v>
      </c>
      <c r="R30" s="26">
        <v>68.665922554931299</v>
      </c>
      <c r="S30" s="26">
        <v>2.0522887487207382</v>
      </c>
      <c r="T30" s="26">
        <v>3.2918085797265562</v>
      </c>
      <c r="U30" s="26">
        <v>16.326785738085285</v>
      </c>
      <c r="V30" s="26">
        <v>53.179620078146748</v>
      </c>
      <c r="W30" s="26">
        <v>2.7525922155019931</v>
      </c>
      <c r="X30" s="26">
        <v>2.189229930932945</v>
      </c>
      <c r="Y30" s="26">
        <v>0.24487584447227703</v>
      </c>
      <c r="Z30" s="26">
        <v>0.26544859636506185</v>
      </c>
      <c r="AA30" s="26">
        <v>3.2951486702533974</v>
      </c>
      <c r="AB30" s="26">
        <v>0.66899050073419575</v>
      </c>
      <c r="AC30" s="26">
        <v>16.627244998895872</v>
      </c>
      <c r="AD30" s="26">
        <v>0.82305827154348565</v>
      </c>
      <c r="AE30" s="26">
        <v>11.547957385168576</v>
      </c>
      <c r="AF30" s="26">
        <v>0.34393804568899833</v>
      </c>
      <c r="AG30" s="26">
        <v>0.29813835644779424</v>
      </c>
      <c r="AH30" s="26">
        <v>3.0002987165931314</v>
      </c>
    </row>
    <row r="31" spans="1:34" x14ac:dyDescent="0.25">
      <c r="A31" s="11" t="s">
        <v>803</v>
      </c>
      <c r="B31" s="11" t="s">
        <v>314</v>
      </c>
      <c r="C31" s="11">
        <v>2020</v>
      </c>
      <c r="D31" s="11" t="s">
        <v>32</v>
      </c>
      <c r="E31" s="11" t="s">
        <v>33</v>
      </c>
      <c r="F31" s="13">
        <v>-3.1257693371233373</v>
      </c>
      <c r="G31" s="13">
        <v>-27.172337177543461</v>
      </c>
      <c r="H31" s="13">
        <v>2.8415860670663853</v>
      </c>
      <c r="J31" s="26">
        <v>9.6787574197888553</v>
      </c>
      <c r="K31" s="26">
        <v>0.35872239925223376</v>
      </c>
      <c r="L31" s="26">
        <v>3.4111016647000869</v>
      </c>
      <c r="M31" s="26">
        <v>0.63104960785184105</v>
      </c>
      <c r="N31" s="26">
        <v>0.19636512988422003</v>
      </c>
      <c r="O31" s="26">
        <v>7.1681258325110733</v>
      </c>
      <c r="P31" s="26">
        <v>0.27782119070159167</v>
      </c>
      <c r="Q31" s="26">
        <v>5.6377528792406233</v>
      </c>
      <c r="R31" s="26">
        <v>4.4683487358231382</v>
      </c>
      <c r="S31" s="26">
        <v>3.3136598034094891</v>
      </c>
      <c r="T31" s="26">
        <v>5.4621981188486153</v>
      </c>
      <c r="U31" s="26">
        <v>6.8141346799921854</v>
      </c>
      <c r="V31" s="26">
        <v>117.90852441823245</v>
      </c>
      <c r="W31" s="26">
        <v>3.0527237046918358</v>
      </c>
      <c r="X31" s="26">
        <v>1.8869000504407498</v>
      </c>
      <c r="Y31" s="26">
        <v>1</v>
      </c>
      <c r="Z31" s="26">
        <v>4</v>
      </c>
      <c r="AA31" s="26">
        <v>3.545278964146982</v>
      </c>
      <c r="AB31" s="26">
        <v>0.38185292109724628</v>
      </c>
      <c r="AC31" s="26">
        <v>13.771860224591332</v>
      </c>
      <c r="AD31" s="26">
        <v>1.182875306515522</v>
      </c>
      <c r="AE31" s="26">
        <v>1.7776680211876326</v>
      </c>
      <c r="AF31" s="26">
        <v>0.73087356675094872</v>
      </c>
      <c r="AG31" s="26">
        <v>0.56048159703782696</v>
      </c>
      <c r="AH31" s="26">
        <v>4.5</v>
      </c>
    </row>
    <row r="32" spans="1:34" x14ac:dyDescent="0.25">
      <c r="A32" s="11" t="s">
        <v>803</v>
      </c>
      <c r="B32" s="11" t="s">
        <v>315</v>
      </c>
      <c r="C32" s="11">
        <v>2020</v>
      </c>
      <c r="D32" s="11" t="s">
        <v>32</v>
      </c>
      <c r="E32" s="11" t="s">
        <v>33</v>
      </c>
      <c r="F32" s="13">
        <v>-4.2899060838694378</v>
      </c>
      <c r="G32" s="13">
        <v>-28.480010787708476</v>
      </c>
      <c r="H32" s="13">
        <v>3.0887069426009077</v>
      </c>
      <c r="J32" s="26">
        <v>7.7893535013521005</v>
      </c>
      <c r="K32" s="26">
        <v>0.35365136612149806</v>
      </c>
      <c r="L32" s="26">
        <v>6.8402943532598455</v>
      </c>
      <c r="M32" s="26">
        <v>0.66473273385268183</v>
      </c>
      <c r="N32" s="26">
        <v>0.31676114645242875</v>
      </c>
      <c r="O32" s="26">
        <v>7.3259826361450422</v>
      </c>
      <c r="P32" s="26">
        <v>0.18471185784545496</v>
      </c>
      <c r="Q32" s="26">
        <v>1.0720105225501655</v>
      </c>
      <c r="R32" s="26">
        <v>57.845207352553366</v>
      </c>
      <c r="S32" s="26">
        <v>3.739686893316486</v>
      </c>
      <c r="T32" s="26">
        <v>4.1745450798866468</v>
      </c>
      <c r="U32" s="26">
        <v>5.5483844666210498</v>
      </c>
      <c r="V32" s="26">
        <v>44.439160121978063</v>
      </c>
      <c r="W32" s="26">
        <v>3.0054471502505975</v>
      </c>
      <c r="X32" s="26">
        <v>1.2382477099192948</v>
      </c>
      <c r="Y32" s="26">
        <v>0.88344346458329792</v>
      </c>
      <c r="Z32" s="26">
        <v>15.518803912809984</v>
      </c>
      <c r="AA32" s="26">
        <v>0.9524144080607776</v>
      </c>
      <c r="AB32" s="26">
        <v>0.20263898188722276</v>
      </c>
      <c r="AC32" s="26">
        <v>65.327486653521163</v>
      </c>
      <c r="AD32" s="26">
        <v>0.79089435144394993</v>
      </c>
      <c r="AE32" s="26">
        <v>0.29016468177252602</v>
      </c>
      <c r="AF32" s="26">
        <v>0.33186313373563203</v>
      </c>
      <c r="AG32" s="26">
        <v>0.50071236361122518</v>
      </c>
      <c r="AH32" s="26">
        <v>1.9504922603084931</v>
      </c>
    </row>
    <row r="33" spans="1:34" x14ac:dyDescent="0.25">
      <c r="A33" s="11" t="s">
        <v>803</v>
      </c>
      <c r="B33" s="11" t="s">
        <v>316</v>
      </c>
      <c r="C33" s="11">
        <v>2020</v>
      </c>
      <c r="D33" s="11" t="s">
        <v>32</v>
      </c>
      <c r="E33" s="11" t="s">
        <v>33</v>
      </c>
      <c r="F33" s="13">
        <v>-3.3599186832028707</v>
      </c>
      <c r="G33" s="13">
        <v>-27.734027481839405</v>
      </c>
      <c r="H33" s="13">
        <v>6.340015783391121</v>
      </c>
      <c r="J33" s="26">
        <v>1.18947286521055</v>
      </c>
      <c r="K33" s="26">
        <v>0.31621577623702551</v>
      </c>
      <c r="L33" s="26">
        <v>2.7454547830370859</v>
      </c>
      <c r="M33" s="26">
        <v>0.38853805552627996</v>
      </c>
      <c r="N33" s="26">
        <v>0.21107667109820508</v>
      </c>
      <c r="O33" s="26">
        <v>6.2641289196694707</v>
      </c>
      <c r="P33" s="26">
        <v>0.29974620547501379</v>
      </c>
      <c r="Q33" s="26">
        <v>1.7630130559056314</v>
      </c>
      <c r="R33" s="26">
        <v>7.1226977856666833</v>
      </c>
      <c r="S33" s="26">
        <v>3.5864811909414538</v>
      </c>
      <c r="T33" s="26">
        <v>4.2951552014529426</v>
      </c>
      <c r="U33" s="26">
        <v>12.160381629106137</v>
      </c>
      <c r="V33" s="26">
        <v>11.29063007000914</v>
      </c>
      <c r="W33" s="26">
        <v>2.1582983453038422</v>
      </c>
      <c r="X33" s="26">
        <v>1.5669453677221648</v>
      </c>
      <c r="Y33" s="26">
        <v>0.65740385358722997</v>
      </c>
      <c r="Z33" s="26">
        <v>4</v>
      </c>
      <c r="AA33" s="26">
        <v>5.8193798642924532</v>
      </c>
      <c r="AB33" s="26">
        <v>0.25173660416028304</v>
      </c>
      <c r="AC33" s="26">
        <v>23.627753740848604</v>
      </c>
      <c r="AD33" s="26">
        <v>0.86304958738605797</v>
      </c>
      <c r="AE33" s="26">
        <v>0.91333387156691126</v>
      </c>
      <c r="AF33" s="26">
        <v>0.3582489588096468</v>
      </c>
      <c r="AG33" s="26">
        <v>0.22101322049559219</v>
      </c>
      <c r="AH33" s="26">
        <v>3.163716892815557</v>
      </c>
    </row>
    <row r="34" spans="1:34" x14ac:dyDescent="0.25">
      <c r="A34" s="11" t="s">
        <v>803</v>
      </c>
      <c r="B34" s="11" t="s">
        <v>317</v>
      </c>
      <c r="C34" s="11">
        <v>2020</v>
      </c>
      <c r="D34" s="11" t="s">
        <v>32</v>
      </c>
      <c r="E34" s="11" t="s">
        <v>33</v>
      </c>
      <c r="F34" s="13">
        <v>-4.3403816231450989</v>
      </c>
      <c r="G34" s="13">
        <v>-27.575982765995128</v>
      </c>
      <c r="H34" s="13">
        <v>3.6678167495863279</v>
      </c>
      <c r="J34" s="26">
        <v>8.080129375992156</v>
      </c>
      <c r="K34" s="26">
        <v>0.26078783975979197</v>
      </c>
      <c r="L34" s="26">
        <v>22.792852651609923</v>
      </c>
      <c r="M34" s="26">
        <v>0.36525033533248208</v>
      </c>
      <c r="N34" s="26">
        <v>0.15910478413727386</v>
      </c>
      <c r="O34" s="26">
        <v>6.0753066713471551</v>
      </c>
      <c r="P34" s="26">
        <v>0.3753269034377652</v>
      </c>
      <c r="Q34" s="26">
        <v>2.2138863508590028</v>
      </c>
      <c r="R34" s="26">
        <v>17.338741703927809</v>
      </c>
      <c r="S34" s="26">
        <v>2.2199294731069998</v>
      </c>
      <c r="T34" s="26">
        <v>4.6620864102713773</v>
      </c>
      <c r="U34" s="26">
        <v>11.02625500141848</v>
      </c>
      <c r="V34" s="26">
        <v>95.050394524600463</v>
      </c>
      <c r="W34" s="26">
        <v>2.8269669185733579</v>
      </c>
      <c r="X34" s="26">
        <v>1.8971759771670706</v>
      </c>
      <c r="Y34" s="26">
        <v>1.5842241014484548</v>
      </c>
      <c r="Z34" s="26">
        <v>4</v>
      </c>
      <c r="AA34" s="26">
        <v>1.7692906380928015</v>
      </c>
      <c r="AB34" s="26">
        <v>0.89447409256825694</v>
      </c>
      <c r="AC34" s="26">
        <v>18.838787967516897</v>
      </c>
      <c r="AD34" s="26">
        <v>1.9641959066305104</v>
      </c>
      <c r="AE34" s="26">
        <v>1.5016982426661198</v>
      </c>
      <c r="AF34" s="26">
        <v>0.88683626820015093</v>
      </c>
      <c r="AG34" s="26">
        <v>0.56780010192559571</v>
      </c>
      <c r="AH34" s="26">
        <v>1.5333147948560626</v>
      </c>
    </row>
    <row r="35" spans="1:34" x14ac:dyDescent="0.25">
      <c r="A35" s="11" t="s">
        <v>803</v>
      </c>
      <c r="B35" s="11" t="s">
        <v>318</v>
      </c>
      <c r="C35" s="11">
        <v>2020</v>
      </c>
      <c r="D35" s="11" t="s">
        <v>32</v>
      </c>
      <c r="E35" s="11" t="s">
        <v>33</v>
      </c>
      <c r="F35" s="13">
        <v>-1.271417877485586</v>
      </c>
      <c r="G35" s="13">
        <v>-27.164254261804771</v>
      </c>
      <c r="H35" s="13">
        <v>3.6517882421432062</v>
      </c>
      <c r="J35" s="26">
        <v>11.891817823378158</v>
      </c>
      <c r="K35" s="26">
        <v>0.28954168991730356</v>
      </c>
      <c r="L35" s="26">
        <v>0.3995604328227404</v>
      </c>
      <c r="M35" s="26">
        <v>0.42347104917771095</v>
      </c>
      <c r="N35" s="26">
        <v>0.22449559095926322</v>
      </c>
      <c r="O35" s="26">
        <v>5.3626170772271973</v>
      </c>
      <c r="P35" s="26">
        <v>0.25314277186227202</v>
      </c>
      <c r="Q35" s="26">
        <v>1.4256139578588543</v>
      </c>
      <c r="R35" s="26">
        <v>36.351907584064044</v>
      </c>
      <c r="S35" s="26">
        <v>3.6431391529727044</v>
      </c>
      <c r="T35" s="26">
        <v>4.6031612111288771</v>
      </c>
      <c r="U35" s="26">
        <v>11.439215035295907</v>
      </c>
      <c r="V35" s="26">
        <v>53.613527063000774</v>
      </c>
      <c r="W35" s="26">
        <v>2.0513598851160721</v>
      </c>
      <c r="X35" s="26">
        <v>0.95427710972120805</v>
      </c>
      <c r="Y35" s="26">
        <v>1</v>
      </c>
      <c r="Z35" s="26">
        <v>1.0061712594097181</v>
      </c>
      <c r="AA35" s="26">
        <v>0.95078303716854695</v>
      </c>
      <c r="AB35" s="26">
        <v>0.45388183661673093</v>
      </c>
      <c r="AC35" s="26">
        <v>32.878087487864228</v>
      </c>
      <c r="AD35" s="26">
        <v>0.25482125911051667</v>
      </c>
      <c r="AE35" s="26">
        <v>2.26695013894355</v>
      </c>
      <c r="AF35" s="26">
        <v>0.4367726155124077</v>
      </c>
      <c r="AG35" s="26">
        <v>3.1450822914801382</v>
      </c>
      <c r="AH35" s="26">
        <v>0.16746440088130105</v>
      </c>
    </row>
    <row r="36" spans="1:34" x14ac:dyDescent="0.25">
      <c r="A36" s="11" t="s">
        <v>803</v>
      </c>
      <c r="B36" s="11" t="s">
        <v>319</v>
      </c>
      <c r="C36" s="11">
        <v>2020</v>
      </c>
      <c r="D36" s="11" t="s">
        <v>32</v>
      </c>
      <c r="E36" s="11" t="s">
        <v>33</v>
      </c>
      <c r="F36" s="13">
        <v>-3.3628180111643915</v>
      </c>
      <c r="G36" s="13">
        <v>-28.935974148611542</v>
      </c>
      <c r="H36" s="13">
        <v>2.1349764595441534</v>
      </c>
      <c r="J36" s="26">
        <v>12.902488670449914</v>
      </c>
      <c r="K36" s="26">
        <v>0.28392713656229451</v>
      </c>
      <c r="L36" s="26">
        <v>1.05</v>
      </c>
      <c r="M36" s="26">
        <v>0.52790343644410898</v>
      </c>
      <c r="N36" s="26">
        <v>0.21129700486035147</v>
      </c>
      <c r="O36" s="26">
        <v>7.1040699724904348</v>
      </c>
      <c r="P36" s="26">
        <v>0.34174270691775344</v>
      </c>
      <c r="Q36" s="26">
        <v>1</v>
      </c>
      <c r="R36" s="26">
        <v>4.4472342869888699</v>
      </c>
      <c r="S36" s="26">
        <v>3.5414421897026993</v>
      </c>
      <c r="T36" s="26">
        <v>4.5826724625139548</v>
      </c>
      <c r="U36" s="26">
        <v>5.4689605233625009</v>
      </c>
      <c r="V36" s="26">
        <v>82.826006064761231</v>
      </c>
      <c r="W36" s="26">
        <v>2.4941737223107205</v>
      </c>
      <c r="X36" s="26">
        <v>1.2444136166914539</v>
      </c>
      <c r="Y36" s="26">
        <v>0.37499661139956469</v>
      </c>
      <c r="Z36" s="26">
        <v>4.2320917256647617</v>
      </c>
      <c r="AA36" s="26">
        <v>2.4838458474246927</v>
      </c>
      <c r="AB36" s="26">
        <v>0.91422403076806458</v>
      </c>
      <c r="AC36" s="26">
        <v>12.943605948990198</v>
      </c>
      <c r="AD36" s="26">
        <v>1.2716217093161521</v>
      </c>
      <c r="AE36" s="26">
        <v>0.87589460636749661</v>
      </c>
      <c r="AF36" s="26">
        <v>1.4928212539244978</v>
      </c>
      <c r="AG36" s="26">
        <v>0.15</v>
      </c>
      <c r="AH36" s="26">
        <v>1.2053801196308023</v>
      </c>
    </row>
    <row r="37" spans="1:34" x14ac:dyDescent="0.25">
      <c r="A37" s="11" t="s">
        <v>803</v>
      </c>
      <c r="B37" s="11" t="s">
        <v>320</v>
      </c>
      <c r="C37" s="11">
        <v>2020</v>
      </c>
      <c r="D37" s="11" t="s">
        <v>32</v>
      </c>
      <c r="E37" s="11" t="s">
        <v>33</v>
      </c>
      <c r="F37" s="13">
        <v>-2.45103696483962</v>
      </c>
      <c r="G37" s="13">
        <v>-27.761633986855983</v>
      </c>
      <c r="H37" s="13">
        <v>2.0218275439742803</v>
      </c>
      <c r="J37" s="26">
        <v>3.0160799151685342</v>
      </c>
      <c r="K37" s="26">
        <v>0.2436099253415408</v>
      </c>
      <c r="L37" s="26">
        <v>4.9457822894687347</v>
      </c>
      <c r="M37" s="26">
        <v>0.51728515816486553</v>
      </c>
      <c r="N37" s="26">
        <v>0.12564264772681846</v>
      </c>
      <c r="O37" s="26">
        <v>6.2595739102503014</v>
      </c>
      <c r="P37" s="26">
        <v>0.36307331953350891</v>
      </c>
      <c r="Q37" s="26">
        <v>1</v>
      </c>
      <c r="R37" s="26">
        <v>8.0230773771469348</v>
      </c>
      <c r="S37" s="26">
        <v>1.5052335677007933</v>
      </c>
      <c r="T37" s="26">
        <v>2.6705912508215515</v>
      </c>
      <c r="U37" s="26">
        <v>2.5683219386006781</v>
      </c>
      <c r="V37" s="26">
        <v>42.765516205840107</v>
      </c>
      <c r="W37" s="26">
        <v>2.448674321533304</v>
      </c>
      <c r="X37" s="26">
        <v>1.009495731016735</v>
      </c>
      <c r="Y37" s="26">
        <v>0.29315794245126364</v>
      </c>
      <c r="Z37" s="26">
        <v>6.3348517767270138</v>
      </c>
      <c r="AA37" s="26">
        <v>7.5210799629616174</v>
      </c>
      <c r="AB37" s="26">
        <v>1.012566669983354</v>
      </c>
      <c r="AC37" s="26">
        <v>16.467336253041026</v>
      </c>
      <c r="AD37" s="26">
        <v>7.0428917456263743E-2</v>
      </c>
      <c r="AE37" s="26">
        <v>8.6329912899495458</v>
      </c>
      <c r="AF37" s="26">
        <v>1.2062807804654943</v>
      </c>
      <c r="AG37" s="26">
        <v>0.32296815635207288</v>
      </c>
      <c r="AH37" s="26">
        <v>3.8292437885565125</v>
      </c>
    </row>
    <row r="38" spans="1:34" x14ac:dyDescent="0.25">
      <c r="A38" s="11" t="s">
        <v>803</v>
      </c>
      <c r="B38" s="11" t="s">
        <v>321</v>
      </c>
      <c r="C38" s="11">
        <v>2020</v>
      </c>
      <c r="D38" s="11" t="s">
        <v>32</v>
      </c>
      <c r="E38" s="11" t="s">
        <v>33</v>
      </c>
      <c r="F38" s="13">
        <v>-3.8303190222035113</v>
      </c>
      <c r="G38" s="13">
        <v>-26.054312029779091</v>
      </c>
      <c r="H38" s="13">
        <v>2.6665841355686486</v>
      </c>
      <c r="J38" s="26">
        <v>2.2958555502843385</v>
      </c>
      <c r="K38" s="26">
        <v>0.31224445207543272</v>
      </c>
      <c r="L38" s="26">
        <v>21.365660978234036</v>
      </c>
      <c r="M38" s="26">
        <v>0.59413036687235166</v>
      </c>
      <c r="N38" s="26">
        <v>0.21421899490751128</v>
      </c>
      <c r="O38" s="26">
        <v>6.9397882146577556</v>
      </c>
      <c r="P38" s="26">
        <v>0.31669514963392364</v>
      </c>
      <c r="Q38" s="26">
        <v>2.815489463022697</v>
      </c>
      <c r="R38" s="26">
        <v>7.4727367849392019</v>
      </c>
      <c r="S38" s="26">
        <v>2.5965661319864108</v>
      </c>
      <c r="T38" s="26">
        <v>6.591349321427427</v>
      </c>
      <c r="U38" s="26">
        <v>2.7979970494807684</v>
      </c>
      <c r="V38" s="26">
        <v>74.09395073802547</v>
      </c>
      <c r="W38" s="26">
        <v>2.7723988449777006</v>
      </c>
      <c r="X38" s="26">
        <v>1.45190093901496</v>
      </c>
      <c r="Y38" s="26">
        <v>1</v>
      </c>
      <c r="Z38" s="26">
        <v>4</v>
      </c>
      <c r="AA38" s="26">
        <v>2.0426612997057791</v>
      </c>
      <c r="AB38" s="26">
        <v>0.78926594550149187</v>
      </c>
      <c r="AC38" s="26">
        <v>13.109146314783297</v>
      </c>
      <c r="AD38" s="26">
        <v>1.1278889267553363</v>
      </c>
      <c r="AE38" s="26">
        <v>4.4863738986830475</v>
      </c>
      <c r="AF38" s="26">
        <v>1.030271756852517</v>
      </c>
      <c r="AG38" s="26">
        <v>0.56149591383765329</v>
      </c>
      <c r="AH38" s="26">
        <v>4.5</v>
      </c>
    </row>
    <row r="39" spans="1:34" x14ac:dyDescent="0.25">
      <c r="A39" s="11" t="s">
        <v>803</v>
      </c>
      <c r="B39" s="11" t="s">
        <v>322</v>
      </c>
      <c r="C39" s="11">
        <v>2020</v>
      </c>
      <c r="D39" s="11" t="s">
        <v>32</v>
      </c>
      <c r="E39" s="11" t="s">
        <v>33</v>
      </c>
      <c r="F39" s="13">
        <v>-4.0688752964857331</v>
      </c>
      <c r="G39" s="13">
        <v>-26.697844050980621</v>
      </c>
      <c r="H39" s="13">
        <v>3.9557095228273638</v>
      </c>
      <c r="J39" s="26">
        <v>4.8962826626936327</v>
      </c>
      <c r="K39" s="26">
        <v>0.30425147648731604</v>
      </c>
      <c r="L39" s="26">
        <v>8.8699364573835329</v>
      </c>
      <c r="M39" s="26">
        <v>0.44908578809027905</v>
      </c>
      <c r="N39" s="26">
        <v>0.19699999311330413</v>
      </c>
      <c r="O39" s="26">
        <v>7.2595585606754263</v>
      </c>
      <c r="P39" s="26">
        <v>0.26251913069510474</v>
      </c>
      <c r="Q39" s="26">
        <v>5.7914962831229593</v>
      </c>
      <c r="R39" s="26">
        <v>42.750647280823905</v>
      </c>
      <c r="S39" s="26">
        <v>2.9942465598532846</v>
      </c>
      <c r="T39" s="26">
        <v>5.3380452531150562</v>
      </c>
      <c r="U39" s="26">
        <v>5.6907845369719139</v>
      </c>
      <c r="V39" s="26">
        <v>59.283074042363197</v>
      </c>
      <c r="W39" s="26">
        <v>2.2318171251361134</v>
      </c>
      <c r="X39" s="26">
        <v>2.7531607154275077</v>
      </c>
      <c r="Y39" s="26">
        <v>2.5187480912255942</v>
      </c>
      <c r="Z39" s="26">
        <v>7.0998035356029332</v>
      </c>
      <c r="AA39" s="26">
        <v>1.3808765680515256</v>
      </c>
      <c r="AB39" s="26">
        <v>0.62894505352169028</v>
      </c>
      <c r="AC39" s="26">
        <v>20.981928058330347</v>
      </c>
      <c r="AD39" s="26">
        <v>0.78876021389474038</v>
      </c>
      <c r="AE39" s="26">
        <v>0.61150781874346205</v>
      </c>
      <c r="AF39" s="26">
        <v>0.8918873263709487</v>
      </c>
      <c r="AG39" s="26">
        <v>0.1546131955347681</v>
      </c>
      <c r="AH39" s="26">
        <v>6.1668994074301171</v>
      </c>
    </row>
    <row r="40" spans="1:34" x14ac:dyDescent="0.25">
      <c r="A40" s="11" t="s">
        <v>803</v>
      </c>
      <c r="B40" s="11" t="s">
        <v>323</v>
      </c>
      <c r="C40" s="11">
        <v>2020</v>
      </c>
      <c r="D40" s="11" t="s">
        <v>32</v>
      </c>
      <c r="E40" s="11" t="s">
        <v>33</v>
      </c>
      <c r="F40" s="13">
        <v>-2.9569667177492356</v>
      </c>
      <c r="G40" s="13">
        <v>-29.443347254710432</v>
      </c>
      <c r="H40" s="13">
        <v>3.5763928743333149</v>
      </c>
      <c r="J40" s="26">
        <v>14.395181165175805</v>
      </c>
      <c r="K40" s="26">
        <v>0.30704112108628345</v>
      </c>
      <c r="L40" s="26">
        <v>1.4718607467779525</v>
      </c>
      <c r="M40" s="26">
        <v>0.57263174149869545</v>
      </c>
      <c r="N40" s="26">
        <v>0.26410558945261176</v>
      </c>
      <c r="O40" s="26">
        <v>4.8151985523407612</v>
      </c>
      <c r="P40" s="26">
        <v>0.30799045236444211</v>
      </c>
      <c r="Q40" s="26">
        <v>2.8853287846268705</v>
      </c>
      <c r="R40" s="26">
        <v>15.400551507556164</v>
      </c>
      <c r="S40" s="26">
        <v>3.4583913974934348</v>
      </c>
      <c r="T40" s="26">
        <v>5.1400273765903783</v>
      </c>
      <c r="U40" s="26">
        <v>5.6240909587646559</v>
      </c>
      <c r="V40" s="26">
        <v>71.534220615647627</v>
      </c>
      <c r="W40" s="26">
        <v>6.7242370078019631</v>
      </c>
      <c r="X40" s="26">
        <v>1.5899688054859527</v>
      </c>
      <c r="Y40" s="26">
        <v>0.61870457163779713</v>
      </c>
      <c r="Z40" s="26">
        <v>7.3988355286579646</v>
      </c>
      <c r="AA40" s="26">
        <v>5.9539877588848409</v>
      </c>
      <c r="AB40" s="26">
        <v>0.72752768016206748</v>
      </c>
      <c r="AC40" s="26">
        <v>9.9944158129848795</v>
      </c>
      <c r="AD40" s="26">
        <v>1.2617585684176025</v>
      </c>
      <c r="AE40" s="26">
        <v>38.638879668142522</v>
      </c>
      <c r="AF40" s="26">
        <v>1.3991113322694124</v>
      </c>
      <c r="AG40" s="26">
        <v>8.4342451201613988E-2</v>
      </c>
      <c r="AH40" s="26">
        <v>4.5</v>
      </c>
    </row>
    <row r="41" spans="1:34" x14ac:dyDescent="0.25">
      <c r="A41" s="11" t="s">
        <v>803</v>
      </c>
      <c r="B41" s="11" t="s">
        <v>324</v>
      </c>
      <c r="C41" s="11">
        <v>2020</v>
      </c>
      <c r="D41" s="11" t="s">
        <v>32</v>
      </c>
      <c r="E41" s="11" t="s">
        <v>33</v>
      </c>
      <c r="F41" s="13">
        <v>-3.7794196313801351</v>
      </c>
      <c r="G41" s="13">
        <v>-27.590768464998725</v>
      </c>
      <c r="H41" s="13">
        <v>3.5001996058206895</v>
      </c>
      <c r="J41" s="26">
        <v>10.910742202472667</v>
      </c>
      <c r="K41" s="26">
        <v>0.20035708632737942</v>
      </c>
      <c r="L41" s="26">
        <v>0.66333647733739975</v>
      </c>
      <c r="M41" s="26">
        <v>0.60299276222876319</v>
      </c>
      <c r="N41" s="26">
        <v>0.2258015318417782</v>
      </c>
      <c r="O41" s="26">
        <v>3.6125222838904114</v>
      </c>
      <c r="P41" s="26">
        <v>0.16771164642282835</v>
      </c>
      <c r="Q41" s="26">
        <v>0.71359389605426637</v>
      </c>
      <c r="R41" s="26">
        <v>69.450569321377088</v>
      </c>
      <c r="S41" s="26">
        <v>1.7447690371947531</v>
      </c>
      <c r="T41" s="26">
        <v>5.5358806257266275</v>
      </c>
      <c r="U41" s="26">
        <v>4.6246534791043725</v>
      </c>
      <c r="V41" s="26">
        <v>2878.8958727663339</v>
      </c>
      <c r="W41" s="26">
        <v>5.3911197614718445</v>
      </c>
      <c r="X41" s="26">
        <v>12.182047328528894</v>
      </c>
      <c r="Y41" s="26">
        <v>1</v>
      </c>
      <c r="Z41" s="26">
        <v>4</v>
      </c>
      <c r="AA41" s="26">
        <v>7.7888213389164385</v>
      </c>
      <c r="AB41" s="26">
        <v>0.21303640863152773</v>
      </c>
      <c r="AC41" s="26">
        <v>16.701170118324907</v>
      </c>
      <c r="AD41" s="26">
        <v>2.2240293329437359</v>
      </c>
      <c r="AE41" s="26">
        <v>20.567734926191758</v>
      </c>
      <c r="AF41" s="26">
        <v>0.56244188722200483</v>
      </c>
      <c r="AG41" s="26">
        <v>0.15</v>
      </c>
      <c r="AH41" s="26">
        <v>4.5</v>
      </c>
    </row>
    <row r="42" spans="1:34" x14ac:dyDescent="0.25">
      <c r="A42" s="11" t="s">
        <v>803</v>
      </c>
      <c r="B42" s="11" t="s">
        <v>325</v>
      </c>
      <c r="C42" s="11">
        <v>2020</v>
      </c>
      <c r="D42" s="11" t="s">
        <v>32</v>
      </c>
      <c r="E42" s="11" t="s">
        <v>33</v>
      </c>
      <c r="F42" s="13">
        <v>-4.1950467005823668</v>
      </c>
      <c r="G42" s="13">
        <v>-28.51119619087795</v>
      </c>
      <c r="H42" s="13">
        <v>2.3870958293886537</v>
      </c>
      <c r="J42" s="26">
        <v>4.9312245644007824</v>
      </c>
      <c r="K42" s="26">
        <v>0.31446565415596767</v>
      </c>
      <c r="L42" s="26">
        <v>18.95701175358947</v>
      </c>
      <c r="M42" s="26">
        <v>0.49710349807441295</v>
      </c>
      <c r="N42" s="26">
        <v>0.19223511676477684</v>
      </c>
      <c r="O42" s="26">
        <v>4.6801200075649927</v>
      </c>
      <c r="P42" s="26">
        <v>0.60585900593273756</v>
      </c>
      <c r="Q42" s="26">
        <v>4.4537797688074727</v>
      </c>
      <c r="R42" s="26">
        <v>34.184474893418241</v>
      </c>
      <c r="S42" s="26">
        <v>3.2299668479626265</v>
      </c>
      <c r="T42" s="26">
        <v>6.1028867447954163</v>
      </c>
      <c r="U42" s="26">
        <v>7.5703312938786267</v>
      </c>
      <c r="V42" s="26">
        <v>32.224875948579168</v>
      </c>
      <c r="W42" s="26">
        <v>2.207601301229158</v>
      </c>
      <c r="X42" s="26">
        <v>2.306166553181467</v>
      </c>
      <c r="Y42" s="26">
        <v>5.1675027145583448</v>
      </c>
      <c r="Z42" s="26">
        <v>4</v>
      </c>
      <c r="AA42" s="26">
        <v>3.1416028758996739</v>
      </c>
      <c r="AB42" s="26">
        <v>0.67797728017286918</v>
      </c>
      <c r="AC42" s="26">
        <v>50.174482352386619</v>
      </c>
      <c r="AD42" s="26">
        <v>0.94046908480651104</v>
      </c>
      <c r="AE42" s="26">
        <v>5.6968464568142396</v>
      </c>
      <c r="AF42" s="26">
        <v>0.96405705400197128</v>
      </c>
      <c r="AG42" s="26">
        <v>4.9920045226452769E-2</v>
      </c>
      <c r="AH42" s="26">
        <v>5.470705535951649</v>
      </c>
    </row>
    <row r="43" spans="1:34" x14ac:dyDescent="0.25">
      <c r="A43" s="11" t="s">
        <v>803</v>
      </c>
      <c r="B43" s="11" t="s">
        <v>326</v>
      </c>
      <c r="C43" s="11">
        <v>2020</v>
      </c>
      <c r="D43" s="11" t="s">
        <v>32</v>
      </c>
      <c r="E43" s="11" t="s">
        <v>33</v>
      </c>
      <c r="F43" s="13">
        <v>-5.10231141657676</v>
      </c>
      <c r="G43" s="13">
        <v>-27.229118034901756</v>
      </c>
      <c r="H43" s="13">
        <v>2.8047922402878442</v>
      </c>
      <c r="J43" s="26">
        <v>4.5000686079767585</v>
      </c>
      <c r="K43" s="26">
        <v>0.31124878980248954</v>
      </c>
      <c r="L43" s="26">
        <v>14.57288989394929</v>
      </c>
      <c r="M43" s="26">
        <v>0.38532810767065517</v>
      </c>
      <c r="N43" s="26">
        <v>0.15314013770984675</v>
      </c>
      <c r="O43" s="26">
        <v>5.6479086606453279</v>
      </c>
      <c r="P43" s="26">
        <v>0.37397455714742994</v>
      </c>
      <c r="Q43" s="26">
        <v>5.3852573044400405</v>
      </c>
      <c r="R43" s="26">
        <v>27.832236228451841</v>
      </c>
      <c r="S43" s="26">
        <v>2.1796754348367444</v>
      </c>
      <c r="T43" s="26">
        <v>5.4357508424768275</v>
      </c>
      <c r="U43" s="26">
        <v>4.7504941155377081</v>
      </c>
      <c r="V43" s="26">
        <v>54.089182078425871</v>
      </c>
      <c r="W43" s="26">
        <v>1.5607252703984766</v>
      </c>
      <c r="X43" s="26">
        <v>2.0624027772251825</v>
      </c>
      <c r="Y43" s="26">
        <v>3.3029624584178703</v>
      </c>
      <c r="Z43" s="26">
        <v>4</v>
      </c>
      <c r="AA43" s="26">
        <v>3.2970362017606165</v>
      </c>
      <c r="AB43" s="26">
        <v>0.99299236771010979</v>
      </c>
      <c r="AC43" s="26">
        <v>27.638626226031409</v>
      </c>
      <c r="AD43" s="26">
        <v>0.98861215651523171</v>
      </c>
      <c r="AE43" s="26">
        <v>5.5781964355585485</v>
      </c>
      <c r="AF43" s="26">
        <v>0.94031472201688748</v>
      </c>
      <c r="AG43" s="26">
        <v>4.1445107093182998E-2</v>
      </c>
      <c r="AH43" s="26">
        <v>2.8563942047058308</v>
      </c>
    </row>
    <row r="44" spans="1:34" x14ac:dyDescent="0.25">
      <c r="A44" s="11" t="s">
        <v>803</v>
      </c>
      <c r="B44" s="11" t="s">
        <v>327</v>
      </c>
      <c r="C44" s="11">
        <v>2020</v>
      </c>
      <c r="D44" s="11" t="s">
        <v>32</v>
      </c>
      <c r="E44" s="11" t="s">
        <v>33</v>
      </c>
      <c r="F44" s="13">
        <v>-3.486454240518762</v>
      </c>
      <c r="G44" s="13">
        <v>-28.251530937628011</v>
      </c>
      <c r="H44" s="13">
        <v>2.9156738453348043</v>
      </c>
      <c r="J44" s="26">
        <v>7.9326306470337027</v>
      </c>
      <c r="K44" s="26">
        <v>0.37653394741922547</v>
      </c>
      <c r="L44" s="26">
        <v>7.2927221622192171</v>
      </c>
      <c r="M44" s="26">
        <v>0.5987915236715573</v>
      </c>
      <c r="N44" s="26">
        <v>0.29080678318701464</v>
      </c>
      <c r="O44" s="26">
        <v>8.2398654584301472</v>
      </c>
      <c r="P44" s="26">
        <v>0.1685756832733307</v>
      </c>
      <c r="Q44" s="26">
        <v>2.8134949954984125</v>
      </c>
      <c r="R44" s="26">
        <v>29.006065076535631</v>
      </c>
      <c r="S44" s="26">
        <v>2.7235678571675392</v>
      </c>
      <c r="T44" s="26">
        <v>8.6309298707657156</v>
      </c>
      <c r="U44" s="26">
        <v>9.008460131593738</v>
      </c>
      <c r="V44" s="26">
        <v>181.92050767140111</v>
      </c>
      <c r="W44" s="26">
        <v>2.3543233183712102</v>
      </c>
      <c r="X44" s="26">
        <v>2.5103127938096526</v>
      </c>
      <c r="Y44" s="26">
        <v>1</v>
      </c>
      <c r="Z44" s="26">
        <v>4.8055673159292871</v>
      </c>
      <c r="AA44" s="26">
        <v>12.88492553712476</v>
      </c>
      <c r="AB44" s="26">
        <v>0.67079957389687683</v>
      </c>
      <c r="AC44" s="26">
        <v>9.3432201502568244</v>
      </c>
      <c r="AD44" s="26">
        <v>3.0333892333415569</v>
      </c>
      <c r="AE44" s="26">
        <v>22.133906690598049</v>
      </c>
      <c r="AF44" s="26">
        <v>1.2632342415432229</v>
      </c>
      <c r="AG44" s="26">
        <v>3.7529677609606606E-2</v>
      </c>
      <c r="AH44" s="26">
        <v>2.4098469755358507</v>
      </c>
    </row>
    <row r="45" spans="1:34" x14ac:dyDescent="0.25">
      <c r="A45" s="11" t="s">
        <v>803</v>
      </c>
      <c r="B45" s="11" t="s">
        <v>328</v>
      </c>
      <c r="C45" s="11">
        <v>2020</v>
      </c>
      <c r="D45" s="11" t="s">
        <v>32</v>
      </c>
      <c r="E45" s="11" t="s">
        <v>33</v>
      </c>
      <c r="F45" s="13">
        <v>-3.9990587045196384</v>
      </c>
      <c r="G45" s="13">
        <v>-28.048879265481187</v>
      </c>
      <c r="H45" s="13">
        <v>3.0215040401658335</v>
      </c>
      <c r="J45" s="26">
        <v>7.6918240919904415</v>
      </c>
      <c r="K45" s="26">
        <v>0.29336196413131871</v>
      </c>
      <c r="L45" s="26">
        <v>1.05</v>
      </c>
      <c r="M45" s="26">
        <v>0.45697422007790972</v>
      </c>
      <c r="N45" s="26">
        <v>0.16123320932270718</v>
      </c>
      <c r="O45" s="26">
        <v>5.8262059991408837</v>
      </c>
      <c r="P45" s="26">
        <v>0.47859642944261993</v>
      </c>
      <c r="Q45" s="26">
        <v>2.8305788874725475</v>
      </c>
      <c r="R45" s="26">
        <v>17.822055893802904</v>
      </c>
      <c r="S45" s="26">
        <v>3.2699324851348384</v>
      </c>
      <c r="T45" s="26">
        <v>5.9500634719668817</v>
      </c>
      <c r="U45" s="26">
        <v>5.9087074015788703</v>
      </c>
      <c r="V45" s="26">
        <v>52.976846747435914</v>
      </c>
      <c r="W45" s="26">
        <v>2.5018543543206677</v>
      </c>
      <c r="X45" s="26">
        <v>1.8599905750001717</v>
      </c>
      <c r="Y45" s="26">
        <v>0.48173907565054758</v>
      </c>
      <c r="Z45" s="26">
        <v>4</v>
      </c>
      <c r="AA45" s="26">
        <v>8.5999521847053266</v>
      </c>
      <c r="AB45" s="26">
        <v>1.0930544162260056</v>
      </c>
      <c r="AC45" s="26">
        <v>16.49625167081652</v>
      </c>
      <c r="AD45" s="26">
        <v>1.1281729551174209</v>
      </c>
      <c r="AE45" s="26">
        <v>4.3260842910779607</v>
      </c>
      <c r="AF45" s="26">
        <v>1.6609164764637596</v>
      </c>
      <c r="AG45" s="26">
        <v>0.15</v>
      </c>
      <c r="AH45" s="26">
        <v>0.25732773702827239</v>
      </c>
    </row>
    <row r="46" spans="1:34" x14ac:dyDescent="0.25">
      <c r="A46" s="11" t="s">
        <v>803</v>
      </c>
      <c r="B46" s="11" t="s">
        <v>329</v>
      </c>
      <c r="C46" s="11">
        <v>2020</v>
      </c>
      <c r="D46" s="11" t="s">
        <v>32</v>
      </c>
      <c r="E46" s="11" t="s">
        <v>33</v>
      </c>
      <c r="F46" s="13">
        <v>-3.8180818826227458</v>
      </c>
      <c r="G46" s="13">
        <v>-26.543356449616283</v>
      </c>
      <c r="H46" s="13">
        <v>3.2491821729908175</v>
      </c>
      <c r="J46" s="26">
        <v>11.076323492618387</v>
      </c>
      <c r="K46" s="26">
        <v>0.39764577352100183</v>
      </c>
      <c r="L46" s="26">
        <v>3.1021924699218655</v>
      </c>
      <c r="M46" s="26">
        <v>0.56917631935889224</v>
      </c>
      <c r="N46" s="26">
        <v>0.254917834571672</v>
      </c>
      <c r="O46" s="26">
        <v>8.367482344176187</v>
      </c>
      <c r="P46" s="26">
        <v>0.18685375033203053</v>
      </c>
      <c r="Q46" s="26">
        <v>1.0193617967366762</v>
      </c>
      <c r="R46" s="26">
        <v>14.181173470079655</v>
      </c>
      <c r="S46" s="26">
        <v>3.578643333044095</v>
      </c>
      <c r="T46" s="26">
        <v>6.1927495179741587</v>
      </c>
      <c r="U46" s="26">
        <v>14.41488116933847</v>
      </c>
      <c r="V46" s="26">
        <v>39.09534051164961</v>
      </c>
      <c r="W46" s="26">
        <v>2.5151395894843707</v>
      </c>
      <c r="X46" s="26">
        <v>1.8658444250133104</v>
      </c>
      <c r="Y46" s="26">
        <v>1</v>
      </c>
      <c r="Z46" s="26">
        <v>1.9359164954905264</v>
      </c>
      <c r="AA46" s="26">
        <v>8.5261150024448664</v>
      </c>
      <c r="AB46" s="26">
        <v>0.29104640917689789</v>
      </c>
      <c r="AC46" s="26">
        <v>27.429534650360303</v>
      </c>
      <c r="AD46" s="26">
        <v>0.50437009399534583</v>
      </c>
      <c r="AE46" s="26">
        <v>4.7236186899562878</v>
      </c>
      <c r="AF46" s="26">
        <v>0.45617249933999998</v>
      </c>
      <c r="AG46" s="26">
        <v>0.12622851317446085</v>
      </c>
      <c r="AH46" s="26">
        <v>4.5</v>
      </c>
    </row>
    <row r="47" spans="1:34" x14ac:dyDescent="0.25">
      <c r="A47" s="11" t="s">
        <v>803</v>
      </c>
      <c r="B47" s="11" t="s">
        <v>330</v>
      </c>
      <c r="C47" s="11">
        <v>2020</v>
      </c>
      <c r="D47" s="11" t="s">
        <v>32</v>
      </c>
      <c r="E47" s="11" t="s">
        <v>33</v>
      </c>
      <c r="F47" s="13">
        <v>-3.1465182349677345</v>
      </c>
      <c r="G47" s="13">
        <v>-27.984505878578808</v>
      </c>
      <c r="H47" s="13">
        <v>2.6348555501876603</v>
      </c>
      <c r="J47" s="26">
        <v>17.842863832529485</v>
      </c>
      <c r="K47" s="26">
        <v>0.30891330704611436</v>
      </c>
      <c r="L47" s="26">
        <v>0.17455789335084507</v>
      </c>
      <c r="M47" s="26">
        <v>0.56695114302263527</v>
      </c>
      <c r="N47" s="26">
        <v>0.23102535628458498</v>
      </c>
      <c r="O47" s="26">
        <v>7.387387617573367</v>
      </c>
      <c r="P47" s="26">
        <v>0.20483610492393461</v>
      </c>
      <c r="Q47" s="26">
        <v>1.9220580658825008</v>
      </c>
      <c r="R47" s="26">
        <v>20.815677107483943</v>
      </c>
      <c r="S47" s="26">
        <v>2.4411965257505241</v>
      </c>
      <c r="T47" s="26">
        <v>5.967311569811498</v>
      </c>
      <c r="U47" s="26">
        <v>13.002311604124232</v>
      </c>
      <c r="V47" s="26">
        <v>31.98529120886673</v>
      </c>
      <c r="W47" s="26">
        <v>2.8116015900927875</v>
      </c>
      <c r="X47" s="26">
        <v>1.4844820277566941</v>
      </c>
      <c r="Y47" s="26">
        <v>0.71513851358481773</v>
      </c>
      <c r="Z47" s="26">
        <v>4</v>
      </c>
      <c r="AA47" s="26">
        <v>6.3067451385368507</v>
      </c>
      <c r="AB47" s="26">
        <v>0.70170005081314502</v>
      </c>
      <c r="AC47" s="26">
        <v>40.180212232515828</v>
      </c>
      <c r="AD47" s="26">
        <v>0.17489196275423313</v>
      </c>
      <c r="AE47" s="26">
        <v>5.0936193555059539</v>
      </c>
      <c r="AF47" s="26">
        <v>0.62869071523704778</v>
      </c>
      <c r="AG47" s="26">
        <v>0.15</v>
      </c>
      <c r="AH47" s="26">
        <v>1.7763957355463231</v>
      </c>
    </row>
    <row r="48" spans="1:34" x14ac:dyDescent="0.25">
      <c r="A48" s="11" t="s">
        <v>803</v>
      </c>
      <c r="B48" s="11" t="s">
        <v>331</v>
      </c>
      <c r="C48" s="11">
        <v>2020</v>
      </c>
      <c r="D48" s="11" t="s">
        <v>32</v>
      </c>
      <c r="E48" s="11" t="s">
        <v>33</v>
      </c>
      <c r="F48" s="13">
        <v>-2.6743280829585587</v>
      </c>
      <c r="G48" s="13">
        <v>-28.844063956257592</v>
      </c>
      <c r="H48" s="13">
        <v>1.1448704897957251</v>
      </c>
      <c r="J48" s="26">
        <v>4.5978629161330646</v>
      </c>
      <c r="K48" s="26">
        <v>0.31543331494234417</v>
      </c>
      <c r="L48" s="26">
        <v>1.8420418241327059</v>
      </c>
      <c r="M48" s="26">
        <v>0.72165327359952858</v>
      </c>
      <c r="N48" s="26">
        <v>0.23763212454700636</v>
      </c>
      <c r="O48" s="26">
        <v>6.8699164956853345</v>
      </c>
      <c r="P48" s="26">
        <v>0.23454227356380639</v>
      </c>
      <c r="Q48" s="26">
        <v>5.0787635016440129</v>
      </c>
      <c r="R48" s="26">
        <v>14.347039191290213</v>
      </c>
      <c r="S48" s="26">
        <v>4.3179549229178971</v>
      </c>
      <c r="T48" s="26">
        <v>6.2782028617820469</v>
      </c>
      <c r="U48" s="26">
        <v>5.9309416489107942</v>
      </c>
      <c r="V48" s="26">
        <v>98.25207120101696</v>
      </c>
      <c r="W48" s="26">
        <v>3.9533960710111007</v>
      </c>
      <c r="X48" s="26">
        <v>2.8040774917959346</v>
      </c>
      <c r="Y48" s="26">
        <v>7.0200580439663277E-2</v>
      </c>
      <c r="Z48" s="26">
        <v>4</v>
      </c>
      <c r="AA48" s="26">
        <v>4.4741293224499783</v>
      </c>
      <c r="AB48" s="26">
        <v>0.483972365564038</v>
      </c>
      <c r="AC48" s="26">
        <v>18.882314942069218</v>
      </c>
      <c r="AD48" s="26">
        <v>0.24276850459658181</v>
      </c>
      <c r="AE48" s="26">
        <v>3.8928176441852922</v>
      </c>
      <c r="AF48" s="26">
        <v>0.86457610472630664</v>
      </c>
      <c r="AG48" s="26">
        <v>0.15</v>
      </c>
      <c r="AH48" s="26">
        <v>2.489293232911868</v>
      </c>
    </row>
    <row r="49" spans="1:34" x14ac:dyDescent="0.25">
      <c r="A49" s="11" t="s">
        <v>803</v>
      </c>
      <c r="B49" s="11" t="s">
        <v>332</v>
      </c>
      <c r="C49" s="11">
        <v>2020</v>
      </c>
      <c r="D49" s="11" t="s">
        <v>32</v>
      </c>
      <c r="E49" s="11" t="s">
        <v>33</v>
      </c>
      <c r="F49" s="13">
        <v>-4.1405131840707732</v>
      </c>
      <c r="G49" s="13">
        <v>-29.419592663856108</v>
      </c>
      <c r="H49" s="13">
        <v>0.82790116418117543</v>
      </c>
      <c r="J49" s="26">
        <v>8.3098677070985563</v>
      </c>
      <c r="K49" s="26">
        <v>0.25963747568847134</v>
      </c>
      <c r="L49" s="26">
        <v>11.488126343084698</v>
      </c>
      <c r="M49" s="26">
        <v>0.56542367396453819</v>
      </c>
      <c r="N49" s="26">
        <v>0.19840829017440562</v>
      </c>
      <c r="O49" s="26">
        <v>6.3901215424121851</v>
      </c>
      <c r="P49" s="26">
        <v>0.27384846371877247</v>
      </c>
      <c r="Q49" s="26">
        <v>2.1875389797544522</v>
      </c>
      <c r="R49" s="26">
        <v>12.340149354491468</v>
      </c>
      <c r="S49" s="26">
        <v>2.5488670989056246</v>
      </c>
      <c r="T49" s="26">
        <v>5.3355733876521825</v>
      </c>
      <c r="U49" s="26">
        <v>2.922525101044442</v>
      </c>
      <c r="V49" s="26">
        <v>34.415796383452907</v>
      </c>
      <c r="W49" s="26">
        <v>2.2216100048496124</v>
      </c>
      <c r="X49" s="26">
        <v>1.422574895198178</v>
      </c>
      <c r="Y49" s="26">
        <v>0.68720335319611925</v>
      </c>
      <c r="Z49" s="26">
        <v>4</v>
      </c>
      <c r="AA49" s="26">
        <v>2.377494499676807</v>
      </c>
      <c r="AB49" s="26">
        <v>0.67034967942343815</v>
      </c>
      <c r="AC49" s="26">
        <v>8.5193592419982362</v>
      </c>
      <c r="AD49" s="26">
        <v>0.29781834399602336</v>
      </c>
      <c r="AE49" s="26">
        <v>0.5</v>
      </c>
      <c r="AF49" s="26">
        <v>2.0799827042136481</v>
      </c>
      <c r="AG49" s="26">
        <v>0.22533196484387433</v>
      </c>
      <c r="AH49" s="26">
        <v>4.5</v>
      </c>
    </row>
    <row r="50" spans="1:34" x14ac:dyDescent="0.25">
      <c r="A50" s="11" t="s">
        <v>803</v>
      </c>
      <c r="B50" s="11" t="s">
        <v>517</v>
      </c>
      <c r="C50" s="11">
        <v>2021</v>
      </c>
      <c r="D50" s="11" t="s">
        <v>32</v>
      </c>
      <c r="E50" s="11" t="s">
        <v>33</v>
      </c>
      <c r="F50" s="13">
        <v>-3.0518514302871402</v>
      </c>
      <c r="G50" s="13">
        <v>-26.580089334596021</v>
      </c>
      <c r="H50" s="13">
        <v>3.6550240009171056</v>
      </c>
      <c r="I50" s="13">
        <v>1.7582972539992359</v>
      </c>
      <c r="J50" s="26">
        <v>8.8438964922829797</v>
      </c>
      <c r="K50" s="26">
        <v>0.22768289507327902</v>
      </c>
      <c r="L50" s="26">
        <v>2.319807923992701</v>
      </c>
      <c r="M50" s="26">
        <v>0.52219920167137535</v>
      </c>
      <c r="N50" s="26">
        <v>0.12636324990316861</v>
      </c>
      <c r="O50" s="26">
        <v>5.3063579115274386</v>
      </c>
      <c r="P50" s="26">
        <v>0.30298424662698098</v>
      </c>
      <c r="Q50" s="26">
        <v>3.8335462583292594</v>
      </c>
      <c r="R50" s="26">
        <v>51.602343847838213</v>
      </c>
      <c r="S50" s="26">
        <v>0.95414736914173648</v>
      </c>
      <c r="T50" s="26">
        <v>4.7941647296802437</v>
      </c>
      <c r="U50" s="26">
        <v>7.2086629372942914</v>
      </c>
      <c r="V50" s="26">
        <v>11.177930292624275</v>
      </c>
      <c r="W50" s="26">
        <v>1.7587190383555975</v>
      </c>
      <c r="X50" s="26">
        <v>2.1401556320579109</v>
      </c>
      <c r="Y50" s="26">
        <v>2.2951994179106698</v>
      </c>
      <c r="Z50" s="26">
        <v>1.6096687491181763</v>
      </c>
      <c r="AA50" s="26">
        <v>2.9606599922923529</v>
      </c>
      <c r="AB50" s="26">
        <v>0.68729030231214938</v>
      </c>
      <c r="AC50" s="26">
        <v>78.20599357525667</v>
      </c>
      <c r="AD50" s="26">
        <v>0.82044918985506143</v>
      </c>
      <c r="AE50" s="26">
        <v>5.7726873648515813</v>
      </c>
      <c r="AF50" s="26">
        <v>0.28246246266266117</v>
      </c>
      <c r="AG50" s="26">
        <v>0.55057198311623368</v>
      </c>
      <c r="AH50" s="26">
        <v>17.237876853921822</v>
      </c>
    </row>
    <row r="51" spans="1:34" x14ac:dyDescent="0.25">
      <c r="A51" s="11" t="s">
        <v>803</v>
      </c>
      <c r="B51" s="11" t="s">
        <v>518</v>
      </c>
      <c r="C51" s="11">
        <v>2021</v>
      </c>
      <c r="D51" s="11" t="s">
        <v>32</v>
      </c>
      <c r="E51" s="11" t="s">
        <v>33</v>
      </c>
      <c r="F51" s="13">
        <v>-3.848603852314453</v>
      </c>
      <c r="G51" s="13">
        <v>-28.541826405076687</v>
      </c>
      <c r="H51" s="13">
        <v>5.1397646814127596</v>
      </c>
      <c r="I51" s="13">
        <v>0.31225619949163796</v>
      </c>
      <c r="J51" s="26">
        <v>23.591618805329805</v>
      </c>
      <c r="K51" s="26">
        <v>0.2288430681184547</v>
      </c>
      <c r="L51" s="26">
        <v>2.318649630181191</v>
      </c>
      <c r="M51" s="26">
        <v>0.56411801959026819</v>
      </c>
      <c r="N51" s="26">
        <v>0.23861327426882475</v>
      </c>
      <c r="O51" s="26">
        <v>5.5246068623674063</v>
      </c>
      <c r="P51" s="26">
        <v>0.27411161162943026</v>
      </c>
      <c r="Q51" s="26">
        <v>3.6783332132106286</v>
      </c>
      <c r="R51" s="26">
        <v>35.166331956568627</v>
      </c>
      <c r="S51" s="26">
        <v>1.5627159824309795</v>
      </c>
      <c r="T51" s="26">
        <v>5.9677474716397878</v>
      </c>
      <c r="U51" s="26">
        <v>23.201344781450938</v>
      </c>
      <c r="V51" s="26">
        <v>13.131580888479537</v>
      </c>
      <c r="W51" s="26">
        <v>2.3304452421891937</v>
      </c>
      <c r="X51" s="26">
        <v>1.7641668378586084</v>
      </c>
      <c r="Y51" s="26">
        <v>3.0349335696664888</v>
      </c>
      <c r="Z51" s="26">
        <v>0.57241790642490897</v>
      </c>
      <c r="AA51" s="26">
        <v>3.4970762869370704</v>
      </c>
      <c r="AB51" s="26">
        <v>0.52016392133763001</v>
      </c>
      <c r="AC51" s="26">
        <v>38.413468507045373</v>
      </c>
      <c r="AD51" s="26">
        <v>0.76937576318038225</v>
      </c>
      <c r="AE51" s="26">
        <v>3.1827047530310422</v>
      </c>
      <c r="AF51" s="26">
        <v>0.47754349116122596</v>
      </c>
      <c r="AG51" s="26">
        <v>0.60350798948366746</v>
      </c>
      <c r="AH51" s="26">
        <v>5.7864413662639711</v>
      </c>
    </row>
    <row r="52" spans="1:34" x14ac:dyDescent="0.25">
      <c r="A52" s="11" t="s">
        <v>803</v>
      </c>
      <c r="B52" s="11" t="s">
        <v>519</v>
      </c>
      <c r="C52" s="11">
        <v>2021</v>
      </c>
      <c r="D52" s="11" t="s">
        <v>32</v>
      </c>
      <c r="E52" s="11" t="s">
        <v>33</v>
      </c>
      <c r="F52" s="13">
        <v>-4.0957367010478158</v>
      </c>
      <c r="G52" s="13">
        <v>-27.909020456179565</v>
      </c>
      <c r="H52" s="13">
        <v>2.1951076825433367</v>
      </c>
      <c r="I52" s="13">
        <v>3.6070672723041661</v>
      </c>
      <c r="J52" s="26">
        <v>8.0538471884873744</v>
      </c>
      <c r="K52" s="26">
        <v>0.21917431819534389</v>
      </c>
      <c r="L52" s="26">
        <v>1.3974086926414171</v>
      </c>
      <c r="M52" s="26">
        <v>0.6371082551616376</v>
      </c>
      <c r="N52" s="26">
        <v>0.17277573090624693</v>
      </c>
      <c r="O52" s="26">
        <v>6.2653458559701276</v>
      </c>
      <c r="P52" s="26">
        <v>0.1824367349831845</v>
      </c>
      <c r="Q52" s="26">
        <v>3.4461240414863368</v>
      </c>
      <c r="R52" s="26">
        <v>10.791076521627357</v>
      </c>
      <c r="S52" s="26">
        <v>1.3913102328338542</v>
      </c>
      <c r="T52" s="26">
        <v>4.9010550703349187</v>
      </c>
      <c r="U52" s="26">
        <v>2.3669021347680732</v>
      </c>
      <c r="V52" s="26">
        <v>28.679073866791722</v>
      </c>
      <c r="W52" s="26">
        <v>2.2420107162669236</v>
      </c>
      <c r="X52" s="26">
        <v>0.91914282039210327</v>
      </c>
      <c r="Y52" s="26">
        <v>0.49416545435249781</v>
      </c>
      <c r="Z52" s="26">
        <v>0.61104710288441422</v>
      </c>
      <c r="AA52" s="26">
        <v>9.5828781273397414</v>
      </c>
      <c r="AB52" s="26">
        <v>0.36481688602840556</v>
      </c>
      <c r="AC52" s="26">
        <v>24.991983375051408</v>
      </c>
      <c r="AD52" s="26">
        <v>1.160836218185171</v>
      </c>
      <c r="AE52" s="26">
        <v>8.4060135949389281</v>
      </c>
      <c r="AF52" s="26">
        <v>0.54053356090864735</v>
      </c>
      <c r="AG52" s="26">
        <v>0.20114962181634627</v>
      </c>
      <c r="AH52" s="26">
        <v>2.4000312134796378</v>
      </c>
    </row>
    <row r="53" spans="1:34" x14ac:dyDescent="0.25">
      <c r="A53" s="11" t="s">
        <v>803</v>
      </c>
      <c r="B53" s="11" t="s">
        <v>520</v>
      </c>
      <c r="C53" s="11">
        <v>2021</v>
      </c>
      <c r="D53" s="11" t="s">
        <v>32</v>
      </c>
      <c r="E53" s="11" t="s">
        <v>33</v>
      </c>
      <c r="F53" s="13">
        <v>-3.9407743534303576</v>
      </c>
      <c r="G53" s="13">
        <v>-28.783130978045261</v>
      </c>
      <c r="H53" s="13">
        <v>2.6991853778545476</v>
      </c>
      <c r="I53" s="13">
        <v>3.5545653776027977</v>
      </c>
      <c r="J53" s="26">
        <v>20.383795236816812</v>
      </c>
      <c r="K53" s="26">
        <v>0.34574227706031818</v>
      </c>
      <c r="L53" s="26">
        <v>1.9800949609979026</v>
      </c>
      <c r="M53" s="26">
        <v>0.62012600567607856</v>
      </c>
      <c r="N53" s="26">
        <v>0.24055105798884796</v>
      </c>
      <c r="O53" s="26">
        <v>7.6763384706618272</v>
      </c>
      <c r="P53" s="26">
        <v>0.30279457334598503</v>
      </c>
      <c r="Q53" s="26">
        <v>3.4908156597462154</v>
      </c>
      <c r="R53" s="26">
        <v>19.093885874064433</v>
      </c>
      <c r="S53" s="26">
        <v>3.1182695899477917</v>
      </c>
      <c r="T53" s="26">
        <v>5.3244825418821069</v>
      </c>
      <c r="U53" s="26">
        <v>11.094978774758246</v>
      </c>
      <c r="V53" s="26">
        <v>18.032874894276762</v>
      </c>
      <c r="W53" s="26">
        <v>2.4310579224284621</v>
      </c>
      <c r="X53" s="26">
        <v>1.5115396633378619</v>
      </c>
      <c r="Y53" s="26">
        <v>1.9839253221413931</v>
      </c>
      <c r="Z53" s="26">
        <v>0.40815064339313023</v>
      </c>
      <c r="AA53" s="26">
        <v>1.6010429076762687</v>
      </c>
      <c r="AB53" s="26">
        <v>0.23611851375147758</v>
      </c>
      <c r="AC53" s="26">
        <v>152.2780998099843</v>
      </c>
      <c r="AD53" s="26">
        <v>0.94896309109650678</v>
      </c>
      <c r="AE53" s="26">
        <v>2.9358520797813501</v>
      </c>
      <c r="AF53" s="26">
        <v>0.31213340620843338</v>
      </c>
      <c r="AG53" s="26">
        <v>0.42009503092304451</v>
      </c>
      <c r="AH53" s="26">
        <v>4.6571609087123793</v>
      </c>
    </row>
    <row r="54" spans="1:34" x14ac:dyDescent="0.25">
      <c r="A54" s="11" t="s">
        <v>803</v>
      </c>
      <c r="B54" s="11" t="s">
        <v>521</v>
      </c>
      <c r="C54" s="11">
        <v>2021</v>
      </c>
      <c r="D54" s="11" t="s">
        <v>32</v>
      </c>
      <c r="E54" s="11" t="s">
        <v>33</v>
      </c>
      <c r="F54" s="13">
        <v>-3.6915965374075186</v>
      </c>
      <c r="G54" s="13">
        <v>-28.874544040292083</v>
      </c>
      <c r="H54" s="13">
        <v>3.3557416834504692</v>
      </c>
      <c r="I54" s="13">
        <v>2.4091883600990633</v>
      </c>
      <c r="J54" s="26">
        <v>13.573922393241435</v>
      </c>
      <c r="K54" s="26">
        <v>0.29102833879994711</v>
      </c>
      <c r="L54" s="26">
        <v>1.5737390994599003</v>
      </c>
      <c r="M54" s="26">
        <v>0.71827629015979566</v>
      </c>
      <c r="N54" s="26">
        <v>0.22264611913795035</v>
      </c>
      <c r="O54" s="26">
        <v>5.7597824287476467</v>
      </c>
      <c r="P54" s="26">
        <v>0.3202402583370802</v>
      </c>
      <c r="Q54" s="26">
        <v>4.1830375948671854</v>
      </c>
      <c r="R54" s="26">
        <v>24.396795817953592</v>
      </c>
      <c r="S54" s="26">
        <v>2.5108425452277299</v>
      </c>
      <c r="T54" s="26">
        <v>6.180175810467845</v>
      </c>
      <c r="U54" s="26">
        <v>13.976793001604474</v>
      </c>
      <c r="V54" s="26">
        <v>33.351026174934823</v>
      </c>
      <c r="W54" s="26">
        <v>2.7675259742549656</v>
      </c>
      <c r="X54" s="26">
        <v>1.3215775140995099</v>
      </c>
      <c r="Y54" s="26">
        <v>4.0157657838622196</v>
      </c>
      <c r="Z54" s="26">
        <v>1.842825924944492</v>
      </c>
      <c r="AA54" s="26">
        <v>1.7916001443190868</v>
      </c>
      <c r="AB54" s="26">
        <v>0.32379938641684358</v>
      </c>
      <c r="AC54" s="26">
        <v>33.307731964557597</v>
      </c>
      <c r="AD54" s="26">
        <v>0.81751337751221131</v>
      </c>
      <c r="AE54" s="26">
        <v>5.7600297480045954</v>
      </c>
      <c r="AF54" s="26">
        <v>0.42364906869449193</v>
      </c>
      <c r="AG54" s="26">
        <v>0.54658564664840525</v>
      </c>
      <c r="AH54" s="26">
        <v>6.659293671846549</v>
      </c>
    </row>
    <row r="55" spans="1:34" x14ac:dyDescent="0.25">
      <c r="A55" s="11" t="s">
        <v>803</v>
      </c>
      <c r="B55" s="11" t="s">
        <v>522</v>
      </c>
      <c r="C55" s="11">
        <v>2021</v>
      </c>
      <c r="D55" s="11" t="s">
        <v>32</v>
      </c>
      <c r="E55" s="11" t="s">
        <v>33</v>
      </c>
      <c r="F55" s="13">
        <v>-3.4799499598031765</v>
      </c>
      <c r="G55" s="13">
        <v>-26.335233582512558</v>
      </c>
      <c r="H55" s="13">
        <v>4.6690500717211441</v>
      </c>
      <c r="I55" s="13">
        <v>3.136540135010764</v>
      </c>
      <c r="J55" s="26">
        <v>6.3864002004516438</v>
      </c>
      <c r="K55" s="26">
        <v>0.23896681223717209</v>
      </c>
      <c r="L55" s="26">
        <v>1.8077136202316231</v>
      </c>
      <c r="M55" s="26">
        <v>0.56829438258618115</v>
      </c>
      <c r="N55" s="26">
        <v>0.13451598695647327</v>
      </c>
      <c r="O55" s="26">
        <v>4.6378148518377644</v>
      </c>
      <c r="P55" s="26">
        <v>0.18818436124616134</v>
      </c>
      <c r="Q55" s="26">
        <v>3.551574345556801</v>
      </c>
      <c r="R55" s="26">
        <v>10.810203125607762</v>
      </c>
      <c r="S55" s="26">
        <v>1.5654217479413255</v>
      </c>
      <c r="T55" s="26">
        <v>3.804993732966266</v>
      </c>
      <c r="U55" s="26">
        <v>8.4689916147500313</v>
      </c>
      <c r="V55" s="26">
        <v>21.163799040437755</v>
      </c>
      <c r="W55" s="26">
        <v>2.1722185933002631</v>
      </c>
      <c r="X55" s="26">
        <v>0.97728201104224721</v>
      </c>
      <c r="Y55" s="26">
        <v>1.6626164342301666</v>
      </c>
      <c r="Z55" s="26">
        <v>1.1062674369856689</v>
      </c>
      <c r="AA55" s="26">
        <v>4.9661992941149329</v>
      </c>
      <c r="AB55" s="26">
        <v>0.17191847376453409</v>
      </c>
      <c r="AC55" s="26">
        <v>16.358218301140404</v>
      </c>
      <c r="AD55" s="26">
        <v>0.54972133648210897</v>
      </c>
      <c r="AE55" s="26">
        <v>6.3931066576069409</v>
      </c>
      <c r="AF55" s="26">
        <v>0.35458946887082254</v>
      </c>
      <c r="AG55" s="26">
        <v>0.23777592295025785</v>
      </c>
      <c r="AH55" s="26">
        <v>0.60896116558809577</v>
      </c>
    </row>
    <row r="56" spans="1:34" x14ac:dyDescent="0.25">
      <c r="A56" s="11" t="s">
        <v>803</v>
      </c>
      <c r="B56" s="11" t="s">
        <v>523</v>
      </c>
      <c r="C56" s="11">
        <v>2021</v>
      </c>
      <c r="D56" s="11" t="s">
        <v>32</v>
      </c>
      <c r="E56" s="11" t="s">
        <v>33</v>
      </c>
      <c r="F56" s="13">
        <v>-3.8843393917015674</v>
      </c>
      <c r="G56" s="13">
        <v>-28.519112183375981</v>
      </c>
      <c r="H56" s="13">
        <v>3.2643825074529715</v>
      </c>
      <c r="I56" s="13">
        <v>5.1349271404406309</v>
      </c>
      <c r="J56" s="26">
        <v>3.8631819813093613</v>
      </c>
      <c r="K56" s="26">
        <v>0.27896507830203182</v>
      </c>
      <c r="L56" s="26">
        <v>1.6758902862510938</v>
      </c>
      <c r="M56" s="26">
        <v>0.60207711566809929</v>
      </c>
      <c r="N56" s="26">
        <v>0.14217582480399898</v>
      </c>
      <c r="O56" s="26">
        <v>7.0679780932415763</v>
      </c>
      <c r="P56" s="26">
        <v>0.16132039619659899</v>
      </c>
      <c r="Q56" s="26">
        <v>4.091501283594206</v>
      </c>
      <c r="R56" s="26">
        <v>33.439101118179082</v>
      </c>
      <c r="S56" s="26">
        <v>2.5661677848042608</v>
      </c>
      <c r="T56" s="26">
        <v>5.7712597269258019</v>
      </c>
      <c r="U56" s="26">
        <v>5.7619108222331263</v>
      </c>
      <c r="V56" s="26">
        <v>5.3972286095310986</v>
      </c>
      <c r="W56" s="26">
        <v>2.1004893120143282</v>
      </c>
      <c r="X56" s="26">
        <v>0.80200406168110938</v>
      </c>
      <c r="Y56" s="26">
        <v>1.4571496288913628</v>
      </c>
      <c r="Z56" s="26">
        <v>0.15</v>
      </c>
      <c r="AA56" s="26">
        <v>11.057497055691856</v>
      </c>
      <c r="AB56" s="26">
        <v>0.15794883542217023</v>
      </c>
      <c r="AC56" s="26">
        <v>8.3624699155004532</v>
      </c>
      <c r="AD56" s="26">
        <v>2.5546579925606974</v>
      </c>
      <c r="AE56" s="26">
        <v>6.8637224706192708</v>
      </c>
      <c r="AF56" s="26">
        <v>0.42662035963393913</v>
      </c>
      <c r="AG56" s="26">
        <v>0.46991421952063367</v>
      </c>
      <c r="AH56" s="26">
        <v>4.0460196944589111</v>
      </c>
    </row>
    <row r="57" spans="1:34" x14ac:dyDescent="0.25">
      <c r="A57" s="11" t="s">
        <v>803</v>
      </c>
      <c r="B57" s="11" t="s">
        <v>524</v>
      </c>
      <c r="C57" s="11">
        <v>2021</v>
      </c>
      <c r="D57" s="11" t="s">
        <v>32</v>
      </c>
      <c r="E57" s="11" t="s">
        <v>33</v>
      </c>
      <c r="F57" s="13">
        <v>-2.8893223772659389</v>
      </c>
      <c r="G57" s="13">
        <v>-28.970647619695807</v>
      </c>
      <c r="H57" s="13">
        <v>4.4057987578585784</v>
      </c>
      <c r="I57" s="13">
        <v>1.80143065049877</v>
      </c>
      <c r="J57" s="26">
        <v>6.2271223318946163</v>
      </c>
      <c r="K57" s="26">
        <v>0.35082295853541895</v>
      </c>
      <c r="L57" s="26">
        <v>2.2770836913337065</v>
      </c>
      <c r="M57" s="26">
        <v>0.86630944031792168</v>
      </c>
      <c r="N57" s="26">
        <v>0.28259874981153682</v>
      </c>
      <c r="O57" s="26">
        <v>9.3987321397957633</v>
      </c>
      <c r="P57" s="26">
        <v>0.13810375920717402</v>
      </c>
      <c r="Q57" s="26">
        <v>6.0752924674677597</v>
      </c>
      <c r="R57" s="26">
        <v>10.775910146094892</v>
      </c>
      <c r="S57" s="26">
        <v>3.1904133906473322</v>
      </c>
      <c r="T57" s="26">
        <v>6.2274849415216167</v>
      </c>
      <c r="U57" s="26">
        <v>5.0848014148746428</v>
      </c>
      <c r="V57" s="26">
        <v>47.826304555048736</v>
      </c>
      <c r="W57" s="26">
        <v>3.3364431920327369</v>
      </c>
      <c r="X57" s="26">
        <v>1.0623299643168942</v>
      </c>
      <c r="Y57" s="26">
        <v>2.1313651700405356</v>
      </c>
      <c r="Z57" s="26">
        <v>0.86748217885043644</v>
      </c>
      <c r="AA57" s="26">
        <v>2.1299028075584463</v>
      </c>
      <c r="AB57" s="26">
        <v>0.15419872328282172</v>
      </c>
      <c r="AC57" s="26">
        <v>49.766009970701255</v>
      </c>
      <c r="AD57" s="26">
        <v>1.1262701722186153</v>
      </c>
      <c r="AE57" s="26">
        <v>2.0651502931140877</v>
      </c>
      <c r="AF57" s="26">
        <v>0.28862715427074187</v>
      </c>
      <c r="AG57" s="26">
        <v>2.3774657447130094E-2</v>
      </c>
      <c r="AH57" s="26">
        <v>4.8292349415407099</v>
      </c>
    </row>
    <row r="58" spans="1:34" x14ac:dyDescent="0.25">
      <c r="A58" s="11" t="s">
        <v>803</v>
      </c>
      <c r="B58" s="11" t="s">
        <v>525</v>
      </c>
      <c r="C58" s="11">
        <v>2021</v>
      </c>
      <c r="D58" s="11" t="s">
        <v>32</v>
      </c>
      <c r="E58" s="11" t="s">
        <v>33</v>
      </c>
      <c r="F58" s="13">
        <v>-3.8327919490191924</v>
      </c>
      <c r="G58" s="13">
        <v>-28.955563762069151</v>
      </c>
      <c r="H58" s="13">
        <v>3.7423624811058707</v>
      </c>
      <c r="I58" s="13">
        <v>1.0863669804633103</v>
      </c>
      <c r="J58" s="26">
        <v>5.2115409261499597</v>
      </c>
      <c r="K58" s="26">
        <v>0.2769806263414738</v>
      </c>
      <c r="L58" s="26">
        <v>1.9866993114522529</v>
      </c>
      <c r="M58" s="26">
        <v>0.52340644486968058</v>
      </c>
      <c r="N58" s="26">
        <v>0.22462126699618232</v>
      </c>
      <c r="O58" s="26">
        <v>6.3187233844805908</v>
      </c>
      <c r="P58" s="26">
        <v>0.27869710077345194</v>
      </c>
      <c r="Q58" s="26">
        <v>5.5471833012693725</v>
      </c>
      <c r="R58" s="26">
        <v>30.555252622595855</v>
      </c>
      <c r="S58" s="26">
        <v>2.1569322117203411</v>
      </c>
      <c r="T58" s="26">
        <v>6.3146013597760176</v>
      </c>
      <c r="U58" s="26">
        <v>11.854972953471648</v>
      </c>
      <c r="V58" s="26">
        <v>69.100996516724891</v>
      </c>
      <c r="W58" s="26">
        <v>2.6172737848336105</v>
      </c>
      <c r="X58" s="26">
        <v>1.3914768457810176</v>
      </c>
      <c r="Y58" s="26">
        <v>1.3204431546408326</v>
      </c>
      <c r="Z58" s="26">
        <v>0.15</v>
      </c>
      <c r="AA58" s="26">
        <v>3.1373349829918071</v>
      </c>
      <c r="AB58" s="26">
        <v>0.54976295063128144</v>
      </c>
      <c r="AC58" s="26">
        <v>15.750869780533781</v>
      </c>
      <c r="AD58" s="26">
        <v>1.0400045570860394</v>
      </c>
      <c r="AE58" s="26">
        <v>1.922285038654836</v>
      </c>
      <c r="AF58" s="26">
        <v>0.67358955346498162</v>
      </c>
      <c r="AG58" s="26">
        <v>0.16311825125291071</v>
      </c>
      <c r="AH58" s="26">
        <v>1.2509095806598711</v>
      </c>
    </row>
    <row r="59" spans="1:34" x14ac:dyDescent="0.25">
      <c r="A59" s="11" t="s">
        <v>803</v>
      </c>
      <c r="B59" s="11" t="s">
        <v>526</v>
      </c>
      <c r="C59" s="11">
        <v>2021</v>
      </c>
      <c r="D59" s="11" t="s">
        <v>32</v>
      </c>
      <c r="E59" s="11" t="s">
        <v>33</v>
      </c>
      <c r="F59" s="13">
        <v>-2.9538111160985152</v>
      </c>
      <c r="G59" s="13">
        <v>-28.539505736156638</v>
      </c>
      <c r="H59" s="13">
        <v>5.2227711868098829</v>
      </c>
      <c r="I59" s="13">
        <v>0.14873843988686067</v>
      </c>
      <c r="J59" s="26">
        <v>12.441726673611779</v>
      </c>
      <c r="K59" s="26">
        <v>0.23203275657808575</v>
      </c>
      <c r="L59" s="26">
        <v>3.0156327928426645</v>
      </c>
      <c r="M59" s="26">
        <v>0.65337001389194405</v>
      </c>
      <c r="N59" s="26">
        <v>0.15036087276952051</v>
      </c>
      <c r="O59" s="26">
        <v>5.5668113957666048</v>
      </c>
      <c r="P59" s="26">
        <v>0.26259849159893311</v>
      </c>
      <c r="Q59" s="26">
        <v>4.162513194365931</v>
      </c>
      <c r="R59" s="26">
        <v>11.639510747643984</v>
      </c>
      <c r="S59" s="26">
        <v>1.2218764514243436</v>
      </c>
      <c r="T59" s="26">
        <v>4.6052418458795881</v>
      </c>
      <c r="U59" s="26">
        <v>7.5126287139726635</v>
      </c>
      <c r="V59" s="26">
        <v>91.464522588658113</v>
      </c>
      <c r="W59" s="26">
        <v>1.9006467933181326</v>
      </c>
      <c r="X59" s="26">
        <v>0.86254880471495565</v>
      </c>
      <c r="Y59" s="26">
        <v>2.8401371886497082</v>
      </c>
      <c r="Z59" s="26">
        <v>0.32149721368454343</v>
      </c>
      <c r="AA59" s="26">
        <v>2.3734824890005486</v>
      </c>
      <c r="AB59" s="26">
        <v>0.28859833763787041</v>
      </c>
      <c r="AC59" s="26">
        <v>29.61654605455908</v>
      </c>
      <c r="AD59" s="26">
        <v>0.63555460291683619</v>
      </c>
      <c r="AE59" s="26">
        <v>3.2494380806469563</v>
      </c>
      <c r="AF59" s="26">
        <v>0.3219501689369641</v>
      </c>
      <c r="AG59" s="26">
        <v>0.22267513712497389</v>
      </c>
      <c r="AH59" s="26">
        <v>6.3801603304536219</v>
      </c>
    </row>
    <row r="60" spans="1:34" x14ac:dyDescent="0.25">
      <c r="A60" s="11" t="s">
        <v>803</v>
      </c>
      <c r="B60" s="11" t="s">
        <v>528</v>
      </c>
      <c r="C60" s="11">
        <v>2021</v>
      </c>
      <c r="D60" s="11" t="s">
        <v>32</v>
      </c>
      <c r="E60" s="11" t="s">
        <v>33</v>
      </c>
      <c r="F60" s="13">
        <v>-2.6577892039515292</v>
      </c>
      <c r="G60" s="13">
        <v>-28.312690938827512</v>
      </c>
      <c r="H60" s="13">
        <v>4.7133485995151236</v>
      </c>
      <c r="I60" s="13">
        <v>-6.4899207910763437</v>
      </c>
      <c r="J60" s="26">
        <v>25.11093065444323</v>
      </c>
      <c r="K60" s="26">
        <v>0.28083266273886942</v>
      </c>
      <c r="L60" s="26">
        <v>3.9579488648344126</v>
      </c>
      <c r="M60" s="26">
        <v>0.80546691175133844</v>
      </c>
      <c r="N60" s="26">
        <v>0.32931321926669987</v>
      </c>
      <c r="O60" s="26">
        <v>7.0155136671845115</v>
      </c>
      <c r="P60" s="26">
        <v>0.28270935644750433</v>
      </c>
      <c r="Q60" s="26">
        <v>4.1143574891180474</v>
      </c>
      <c r="R60" s="26">
        <v>20.360483167073046</v>
      </c>
      <c r="S60" s="26">
        <v>1.2709841934372261</v>
      </c>
      <c r="T60" s="26">
        <v>5.1836225864472762</v>
      </c>
      <c r="U60" s="26">
        <v>10.770177786278229</v>
      </c>
      <c r="V60" s="26">
        <v>45.596326182075892</v>
      </c>
      <c r="W60" s="26">
        <v>4.3006731431865308</v>
      </c>
      <c r="X60" s="26">
        <v>1.0483900885820476</v>
      </c>
      <c r="Y60" s="26">
        <v>2.5530421343092771</v>
      </c>
      <c r="Z60" s="26">
        <v>0.42050255505319906</v>
      </c>
      <c r="AA60" s="26">
        <v>1.433400115403733</v>
      </c>
      <c r="AB60" s="26">
        <v>0.49113438230612555</v>
      </c>
      <c r="AC60" s="26">
        <v>27.197772302443703</v>
      </c>
      <c r="AD60" s="26">
        <v>0.83438531050566711</v>
      </c>
      <c r="AE60" s="26">
        <v>3.2581640155116522</v>
      </c>
      <c r="AF60" s="26">
        <v>0.6086540078152578</v>
      </c>
      <c r="AG60" s="26">
        <v>0.13124863009258256</v>
      </c>
      <c r="AH60" s="26">
        <v>6.604012609420927</v>
      </c>
    </row>
    <row r="61" spans="1:34" x14ac:dyDescent="0.25">
      <c r="A61" s="11" t="s">
        <v>803</v>
      </c>
      <c r="B61" s="11" t="s">
        <v>529</v>
      </c>
      <c r="C61" s="11">
        <v>2021</v>
      </c>
      <c r="D61" s="11" t="s">
        <v>32</v>
      </c>
      <c r="E61" s="11" t="s">
        <v>33</v>
      </c>
      <c r="F61" s="13">
        <v>-3.5181965257682974</v>
      </c>
      <c r="G61" s="13">
        <v>-28.576741479082902</v>
      </c>
      <c r="H61" s="13">
        <v>4.3466013624691726</v>
      </c>
      <c r="I61" s="13">
        <v>4.0869064210328441</v>
      </c>
      <c r="J61" s="26">
        <v>10.119857763133121</v>
      </c>
      <c r="K61" s="26">
        <v>0.2441914503527195</v>
      </c>
      <c r="L61" s="26">
        <v>2.7945560232117175</v>
      </c>
      <c r="M61" s="26">
        <v>0.7180118379925986</v>
      </c>
      <c r="N61" s="26">
        <v>0.17460843260851366</v>
      </c>
      <c r="O61" s="26">
        <v>5.9807060124272056</v>
      </c>
      <c r="P61" s="26">
        <v>0.24501657172470229</v>
      </c>
      <c r="Q61" s="26">
        <v>3.5968019841985241</v>
      </c>
      <c r="R61" s="26">
        <v>35.053699743011499</v>
      </c>
      <c r="S61" s="26">
        <v>0.96634625199423008</v>
      </c>
      <c r="T61" s="26">
        <v>5.9466372533329599</v>
      </c>
      <c r="U61" s="26">
        <v>11.052822954828242</v>
      </c>
      <c r="V61" s="26">
        <v>40.008600463617732</v>
      </c>
      <c r="W61" s="26">
        <v>2.4186055615693607</v>
      </c>
      <c r="X61" s="26">
        <v>1.149218172797116</v>
      </c>
      <c r="Y61" s="26">
        <v>4.2287323259366865</v>
      </c>
      <c r="Z61" s="26">
        <v>0.294455179784469</v>
      </c>
      <c r="AA61" s="26">
        <v>2.1654641643615569</v>
      </c>
      <c r="AB61" s="26">
        <v>0.34394317860786505</v>
      </c>
      <c r="AC61" s="26">
        <v>33.091143122957625</v>
      </c>
      <c r="AD61" s="26">
        <v>0.54381515420759008</v>
      </c>
      <c r="AE61" s="26">
        <v>7.564792484969213</v>
      </c>
      <c r="AF61" s="26">
        <v>0.40482551174130849</v>
      </c>
      <c r="AG61" s="26">
        <v>0.1651589259939153</v>
      </c>
      <c r="AH61" s="26">
        <v>2.5788546646409589</v>
      </c>
    </row>
    <row r="62" spans="1:34" x14ac:dyDescent="0.25">
      <c r="A62" s="11" t="s">
        <v>803</v>
      </c>
      <c r="B62" s="11" t="s">
        <v>530</v>
      </c>
      <c r="C62" s="11">
        <v>2021</v>
      </c>
      <c r="D62" s="11" t="s">
        <v>32</v>
      </c>
      <c r="E62" s="11" t="s">
        <v>33</v>
      </c>
      <c r="F62" s="13">
        <v>-2.3998968252066901</v>
      </c>
      <c r="G62" s="13">
        <v>-26.509229882590645</v>
      </c>
      <c r="H62" s="13">
        <v>4.9801637166616519</v>
      </c>
      <c r="I62" s="13">
        <v>3.2164375368091753</v>
      </c>
      <c r="J62" s="26">
        <v>9.4629618972690839</v>
      </c>
      <c r="K62" s="26">
        <v>0.30626108770891919</v>
      </c>
      <c r="L62" s="26">
        <v>3.2630657602829563</v>
      </c>
      <c r="M62" s="26">
        <v>0.61322132010810648</v>
      </c>
      <c r="N62" s="26">
        <v>0.19766130216514205</v>
      </c>
      <c r="O62" s="26">
        <v>5.3097583797268362</v>
      </c>
      <c r="P62" s="26">
        <v>0.26433136322341116</v>
      </c>
      <c r="Q62" s="26">
        <v>6.8892319983619901</v>
      </c>
      <c r="R62" s="26">
        <v>18.507239095559065</v>
      </c>
      <c r="S62" s="26">
        <v>2.3185921327975114</v>
      </c>
      <c r="T62" s="26">
        <v>6.6316853308128749</v>
      </c>
      <c r="U62" s="26">
        <v>4.6773454844302025</v>
      </c>
      <c r="V62" s="26">
        <v>59.259061241325874</v>
      </c>
      <c r="W62" s="26">
        <v>4.1136908685478231</v>
      </c>
      <c r="X62" s="26">
        <v>0.98109545828688283</v>
      </c>
      <c r="Y62" s="26">
        <v>1.4176168166753071</v>
      </c>
      <c r="Z62" s="26">
        <v>0.82903055707251772</v>
      </c>
      <c r="AA62" s="26">
        <v>2.104915975097454</v>
      </c>
      <c r="AB62" s="26">
        <v>0.52832851768768396</v>
      </c>
      <c r="AC62" s="26">
        <v>16.905337961798086</v>
      </c>
      <c r="AD62" s="26">
        <v>1.0423165856995669</v>
      </c>
      <c r="AE62" s="26">
        <v>11.844366952523885</v>
      </c>
      <c r="AF62" s="26">
        <v>0.70433955031537998</v>
      </c>
      <c r="AG62" s="26">
        <v>9.7568735857487279E-2</v>
      </c>
      <c r="AH62" s="26">
        <v>4.5678772808493466</v>
      </c>
    </row>
    <row r="63" spans="1:34" x14ac:dyDescent="0.25">
      <c r="A63" s="11" t="s">
        <v>803</v>
      </c>
      <c r="B63" s="11" t="s">
        <v>531</v>
      </c>
      <c r="C63" s="11">
        <v>2021</v>
      </c>
      <c r="D63" s="11" t="s">
        <v>32</v>
      </c>
      <c r="E63" s="11" t="s">
        <v>33</v>
      </c>
      <c r="F63" s="13">
        <v>-4.6825398608547673</v>
      </c>
      <c r="G63" s="13">
        <v>-29.68899763391936</v>
      </c>
      <c r="H63" s="13">
        <v>4.0416742811320079</v>
      </c>
      <c r="I63" s="13">
        <v>1.9919563793532984</v>
      </c>
      <c r="J63" s="26">
        <v>10.861474315746937</v>
      </c>
      <c r="K63" s="26">
        <v>0.30800517445029763</v>
      </c>
      <c r="L63" s="26">
        <v>2.2326239990143493</v>
      </c>
      <c r="M63" s="26">
        <v>0.58974705237580227</v>
      </c>
      <c r="N63" s="26">
        <v>0.18219303953259147</v>
      </c>
      <c r="O63" s="26">
        <v>5.2003527380741819</v>
      </c>
      <c r="P63" s="26">
        <v>0.2286205107092964</v>
      </c>
      <c r="Q63" s="26">
        <v>4.2264653163845223</v>
      </c>
      <c r="R63" s="26">
        <v>11.469153249890716</v>
      </c>
      <c r="S63" s="26">
        <v>1.8212517229620455</v>
      </c>
      <c r="T63" s="26">
        <v>6.2037879857414726</v>
      </c>
      <c r="U63" s="26">
        <v>4.5534019456683819</v>
      </c>
      <c r="V63" s="26">
        <v>34.413920722256869</v>
      </c>
      <c r="W63" s="26">
        <v>2.4001816810584544</v>
      </c>
      <c r="X63" s="26">
        <v>1.7830882232067686</v>
      </c>
      <c r="Y63" s="26">
        <v>1.9091199401274057</v>
      </c>
      <c r="Z63" s="26">
        <v>1.1907501832145893</v>
      </c>
      <c r="AA63" s="26">
        <v>5.1737253669716594</v>
      </c>
      <c r="AB63" s="26">
        <v>0.33122199676096931</v>
      </c>
      <c r="AC63" s="26">
        <v>30.832308215427314</v>
      </c>
      <c r="AD63" s="26">
        <v>0.51129810225600025</v>
      </c>
      <c r="AE63" s="26">
        <v>31.53377406628799</v>
      </c>
      <c r="AF63" s="26">
        <v>0.64963195034835053</v>
      </c>
      <c r="AG63" s="26">
        <v>0.40426779076402702</v>
      </c>
      <c r="AH63" s="26">
        <v>1.4136849608753796</v>
      </c>
    </row>
    <row r="64" spans="1:34" x14ac:dyDescent="0.25">
      <c r="A64" s="11" t="s">
        <v>803</v>
      </c>
      <c r="B64" s="11" t="s">
        <v>532</v>
      </c>
      <c r="C64" s="11">
        <v>2021</v>
      </c>
      <c r="D64" s="11" t="s">
        <v>32</v>
      </c>
      <c r="E64" s="11" t="s">
        <v>33</v>
      </c>
      <c r="F64" s="13">
        <v>-4.3586547548128856</v>
      </c>
      <c r="G64" s="13">
        <v>-29.527750130493967</v>
      </c>
      <c r="H64" s="13">
        <v>2.8595772061227618</v>
      </c>
      <c r="I64" s="13">
        <v>3.0634964334176824</v>
      </c>
      <c r="J64" s="26">
        <v>13.035691746062309</v>
      </c>
      <c r="K64" s="26">
        <v>0.23335103136169272</v>
      </c>
      <c r="L64" s="26">
        <v>1.625516965594487</v>
      </c>
      <c r="M64" s="26">
        <v>0.49095540655157566</v>
      </c>
      <c r="N64" s="26">
        <v>0.1443500984271712</v>
      </c>
      <c r="O64" s="26">
        <v>7.5699563680475057</v>
      </c>
      <c r="P64" s="26">
        <v>0.16309366286279894</v>
      </c>
      <c r="Q64" s="26">
        <v>3.4817217680376138</v>
      </c>
      <c r="R64" s="26">
        <v>14.88038187301934</v>
      </c>
      <c r="S64" s="26">
        <v>0.75904733248820666</v>
      </c>
      <c r="T64" s="26">
        <v>5.2414247557853342</v>
      </c>
      <c r="U64" s="26">
        <v>3.8361366918247475</v>
      </c>
      <c r="V64" s="26">
        <v>21.900100124710111</v>
      </c>
      <c r="W64" s="26">
        <v>1.9551155892449872</v>
      </c>
      <c r="X64" s="26">
        <v>0.81638013647951635</v>
      </c>
      <c r="Y64" s="26">
        <v>3.1493204566344053</v>
      </c>
      <c r="Z64" s="26">
        <v>0.5219021097017007</v>
      </c>
      <c r="AA64" s="26">
        <v>1.7143716048202235</v>
      </c>
      <c r="AB64" s="26">
        <v>0.40820161457278059</v>
      </c>
      <c r="AC64" s="26">
        <v>7.6724914234600412</v>
      </c>
      <c r="AD64" s="26">
        <v>0.1989005911835586</v>
      </c>
      <c r="AE64" s="26">
        <v>0.1</v>
      </c>
      <c r="AF64" s="26">
        <v>1.0043344146985409</v>
      </c>
      <c r="AG64" s="26">
        <v>0.20472169153460465</v>
      </c>
      <c r="AH64" s="26">
        <v>1.2984329608256728</v>
      </c>
    </row>
    <row r="65" spans="1:34" x14ac:dyDescent="0.25">
      <c r="A65" s="11" t="s">
        <v>803</v>
      </c>
      <c r="B65" s="11" t="s">
        <v>533</v>
      </c>
      <c r="C65" s="11">
        <v>2021</v>
      </c>
      <c r="D65" s="11" t="s">
        <v>32</v>
      </c>
      <c r="E65" s="11" t="s">
        <v>33</v>
      </c>
      <c r="F65" s="13">
        <v>-3.67818377721481</v>
      </c>
      <c r="G65" s="13">
        <v>-28.15530891526701</v>
      </c>
      <c r="H65" s="13">
        <v>3.1226450771279191</v>
      </c>
      <c r="I65" s="13">
        <v>2.1052276214302554</v>
      </c>
      <c r="J65" s="26">
        <v>9.0569219227793685</v>
      </c>
      <c r="K65" s="26">
        <v>0.25891369573360157</v>
      </c>
      <c r="L65" s="26">
        <v>1.5723461904409146</v>
      </c>
      <c r="M65" s="26">
        <v>0.58996025813789787</v>
      </c>
      <c r="N65" s="26">
        <v>0.19121420901520683</v>
      </c>
      <c r="O65" s="26">
        <v>6.4474309753133392</v>
      </c>
      <c r="P65" s="26">
        <v>0.14959785803902403</v>
      </c>
      <c r="Q65" s="26">
        <v>3.0992036964472036</v>
      </c>
      <c r="R65" s="26">
        <v>16.657425771853234</v>
      </c>
      <c r="S65" s="26">
        <v>1.8115644614126327</v>
      </c>
      <c r="T65" s="26">
        <v>6.1249664526466594</v>
      </c>
      <c r="U65" s="26">
        <v>10.425897717960195</v>
      </c>
      <c r="V65" s="26">
        <v>36.421777428291435</v>
      </c>
      <c r="W65" s="26">
        <v>2.8752043309777355</v>
      </c>
      <c r="X65" s="26">
        <v>1.0367673456583568</v>
      </c>
      <c r="Y65" s="26">
        <v>2.0523757898203288</v>
      </c>
      <c r="Z65" s="26">
        <v>0.26426293251269362</v>
      </c>
      <c r="AA65" s="26">
        <v>8.2805370226230135</v>
      </c>
      <c r="AB65" s="26">
        <v>0.28415718718098676</v>
      </c>
      <c r="AC65" s="26">
        <v>29.617873399766353</v>
      </c>
      <c r="AD65" s="26">
        <v>0.4688509225236262</v>
      </c>
      <c r="AE65" s="26">
        <v>35.88602512973268</v>
      </c>
      <c r="AF65" s="26">
        <v>0.50137324519603432</v>
      </c>
      <c r="AG65" s="26">
        <v>0.12282358120244377</v>
      </c>
      <c r="AH65" s="26">
        <v>1.0261766123050673</v>
      </c>
    </row>
    <row r="66" spans="1:34" x14ac:dyDescent="0.25">
      <c r="A66" s="11" t="s">
        <v>803</v>
      </c>
      <c r="B66" s="11" t="s">
        <v>534</v>
      </c>
      <c r="C66" s="11">
        <v>2021</v>
      </c>
      <c r="D66" s="11" t="s">
        <v>32</v>
      </c>
      <c r="E66" s="11" t="s">
        <v>33</v>
      </c>
      <c r="F66" s="13">
        <v>-3.1847460123851712</v>
      </c>
      <c r="G66" s="13">
        <v>-28.600488611107242</v>
      </c>
      <c r="H66" s="13">
        <v>3.5639909057581085</v>
      </c>
      <c r="I66" s="13">
        <v>2.7513657193885437</v>
      </c>
      <c r="J66" s="26">
        <v>6.9139786613096907</v>
      </c>
      <c r="K66" s="26">
        <v>0.37250974154729138</v>
      </c>
      <c r="L66" s="26">
        <v>3.0205557368708664</v>
      </c>
      <c r="M66" s="26">
        <v>0.69607633652692302</v>
      </c>
      <c r="N66" s="26">
        <v>0.28592425675006661</v>
      </c>
      <c r="O66" s="26">
        <v>8.1767022942960885</v>
      </c>
      <c r="P66" s="26">
        <v>0.39944049613436622</v>
      </c>
      <c r="Q66" s="26">
        <v>5.7219044369763816</v>
      </c>
      <c r="R66" s="26">
        <v>29.939455480774313</v>
      </c>
      <c r="S66" s="26">
        <v>3.030251526185999</v>
      </c>
      <c r="T66" s="26">
        <v>10.346284803436728</v>
      </c>
      <c r="U66" s="26">
        <v>18.056892243272099</v>
      </c>
      <c r="V66" s="26">
        <v>28.637043706241919</v>
      </c>
      <c r="W66" s="26">
        <v>2.7984764947004965</v>
      </c>
      <c r="X66" s="26">
        <v>2.0811939093201981</v>
      </c>
      <c r="Y66" s="26">
        <v>2.151451981304433</v>
      </c>
      <c r="Z66" s="26">
        <v>0.16814949846079913</v>
      </c>
      <c r="AA66" s="26">
        <v>2.5261742806625582</v>
      </c>
      <c r="AB66" s="26">
        <v>0.66447862869569263</v>
      </c>
      <c r="AC66" s="26">
        <v>69.198867454946523</v>
      </c>
      <c r="AD66" s="26">
        <v>1.1382244144472204</v>
      </c>
      <c r="AE66" s="26">
        <v>2.8337595981047152</v>
      </c>
      <c r="AF66" s="26">
        <v>0.93462381923818727</v>
      </c>
      <c r="AG66" s="26">
        <v>0.64590097638923527</v>
      </c>
      <c r="AH66" s="26">
        <v>2.5428878546580571</v>
      </c>
    </row>
    <row r="67" spans="1:34" x14ac:dyDescent="0.25">
      <c r="A67" s="11" t="s">
        <v>803</v>
      </c>
      <c r="B67" s="11" t="s">
        <v>536</v>
      </c>
      <c r="C67" s="11">
        <v>2021</v>
      </c>
      <c r="D67" s="11" t="s">
        <v>32</v>
      </c>
      <c r="E67" s="11" t="s">
        <v>33</v>
      </c>
      <c r="F67" s="13">
        <v>-4.4682446587735924</v>
      </c>
      <c r="G67" s="13">
        <v>-26.616808656818961</v>
      </c>
      <c r="H67" s="13">
        <v>4.0471063765624606</v>
      </c>
      <c r="I67" s="13">
        <v>2.58810465188821</v>
      </c>
      <c r="J67" s="26">
        <v>21.984192194624498</v>
      </c>
      <c r="K67" s="26">
        <v>0.33391761057259711</v>
      </c>
      <c r="L67" s="26">
        <v>2.140254210219263</v>
      </c>
      <c r="M67" s="26">
        <v>0.53574445970344764</v>
      </c>
      <c r="N67" s="26">
        <v>0.2164033220343031</v>
      </c>
      <c r="O67" s="26">
        <v>6.3979277730316984</v>
      </c>
      <c r="P67" s="26">
        <v>0.2953022392547282</v>
      </c>
      <c r="Q67" s="26">
        <v>4.2683540795167483</v>
      </c>
      <c r="R67" s="26">
        <v>22.890610345076404</v>
      </c>
      <c r="S67" s="26">
        <v>2.0944963955518197</v>
      </c>
      <c r="T67" s="26">
        <v>6.8446453151019373</v>
      </c>
      <c r="U67" s="26">
        <v>10.294637223853126</v>
      </c>
      <c r="V67" s="26">
        <v>88.982401723069273</v>
      </c>
      <c r="W67" s="26">
        <v>2.7038208210430228</v>
      </c>
      <c r="X67" s="26">
        <v>1.7957713721796709</v>
      </c>
      <c r="Y67" s="26">
        <v>2.3381247194066841</v>
      </c>
      <c r="Z67" s="26">
        <v>0.78016217553217437</v>
      </c>
      <c r="AA67" s="26">
        <v>4.9365496340467017</v>
      </c>
      <c r="AB67" s="26">
        <v>0.51981099525675378</v>
      </c>
      <c r="AC67" s="26">
        <v>21.900960100095027</v>
      </c>
      <c r="AD67" s="26">
        <v>2.2913359722150246</v>
      </c>
      <c r="AE67" s="26">
        <v>3.5090093959409758</v>
      </c>
      <c r="AF67" s="26">
        <v>0.71881480402160147</v>
      </c>
      <c r="AG67" s="26">
        <v>0.23486255651802812</v>
      </c>
      <c r="AH67" s="26">
        <v>3.8321549189649167</v>
      </c>
    </row>
    <row r="68" spans="1:34" x14ac:dyDescent="0.25">
      <c r="A68" s="11" t="s">
        <v>803</v>
      </c>
      <c r="B68" s="11" t="s">
        <v>537</v>
      </c>
      <c r="C68" s="11">
        <v>2021</v>
      </c>
      <c r="D68" s="11" t="s">
        <v>32</v>
      </c>
      <c r="E68" s="11" t="s">
        <v>33</v>
      </c>
      <c r="F68" s="13">
        <v>-3.2564913865446403</v>
      </c>
      <c r="G68" s="13">
        <v>-28.384603229130878</v>
      </c>
      <c r="H68" s="13">
        <v>5.0738924016520084</v>
      </c>
      <c r="I68" s="13">
        <v>3.355072578958294</v>
      </c>
      <c r="J68" s="26">
        <v>11.945293935767539</v>
      </c>
      <c r="K68" s="26">
        <v>0.23689464043652336</v>
      </c>
      <c r="L68" s="26">
        <v>1.3131086051802336</v>
      </c>
      <c r="M68" s="26">
        <v>0.50965546178769972</v>
      </c>
      <c r="N68" s="26">
        <v>0.17139654556877201</v>
      </c>
      <c r="O68" s="26">
        <v>4.5753954372117001</v>
      </c>
      <c r="P68" s="26">
        <v>0.16557539851241682</v>
      </c>
      <c r="Q68" s="26">
        <v>2.388405373500849</v>
      </c>
      <c r="R68" s="26">
        <v>7.1802452984420073</v>
      </c>
      <c r="S68" s="26">
        <v>1.7789314154653721</v>
      </c>
      <c r="T68" s="26">
        <v>6.7498468693551956</v>
      </c>
      <c r="U68" s="26">
        <v>4.4419185674534294</v>
      </c>
      <c r="V68" s="26">
        <v>15.142118820170252</v>
      </c>
      <c r="W68" s="26">
        <v>2.8062431382701689</v>
      </c>
      <c r="X68" s="26">
        <v>1.6560045442696312</v>
      </c>
      <c r="Y68" s="26">
        <v>0.46065731045549874</v>
      </c>
      <c r="Z68" s="26">
        <v>0.2959634756851654</v>
      </c>
      <c r="AA68" s="26">
        <v>5.8850846702503086</v>
      </c>
      <c r="AB68" s="26">
        <v>0.12386405312553363</v>
      </c>
      <c r="AC68" s="26">
        <v>12.725925147105087</v>
      </c>
      <c r="AD68" s="26">
        <v>2.5024406604492282</v>
      </c>
      <c r="AE68" s="26">
        <v>8.1904880148970811</v>
      </c>
      <c r="AF68" s="26">
        <v>0.23799907259277436</v>
      </c>
      <c r="AG68" s="26">
        <v>0.25527102365819343</v>
      </c>
      <c r="AH68" s="26">
        <v>8.1209758657968596</v>
      </c>
    </row>
    <row r="69" spans="1:34" x14ac:dyDescent="0.25">
      <c r="A69" s="11" t="s">
        <v>803</v>
      </c>
      <c r="B69" s="11" t="s">
        <v>538</v>
      </c>
      <c r="C69" s="11">
        <v>2021</v>
      </c>
      <c r="D69" s="11" t="s">
        <v>32</v>
      </c>
      <c r="E69" s="11" t="s">
        <v>33</v>
      </c>
      <c r="F69" s="13">
        <v>-2.8238459101479711</v>
      </c>
      <c r="G69" s="13">
        <v>-30.086149089659909</v>
      </c>
      <c r="H69" s="13">
        <v>6.4521990855814462</v>
      </c>
      <c r="I69" s="13">
        <v>2.00938017719495</v>
      </c>
      <c r="J69" s="26">
        <v>20.362005930565093</v>
      </c>
      <c r="K69" s="26">
        <v>0.29464621279023151</v>
      </c>
      <c r="L69" s="26">
        <v>2.768062039456272</v>
      </c>
      <c r="M69" s="26">
        <v>0.56460013889186733</v>
      </c>
      <c r="N69" s="26">
        <v>0.23789672501803638</v>
      </c>
      <c r="O69" s="26">
        <v>7.9488587101519776</v>
      </c>
      <c r="P69" s="26">
        <v>0.24828114684461577</v>
      </c>
      <c r="Q69" s="26">
        <v>2.419417609526918</v>
      </c>
      <c r="R69" s="26">
        <v>19.805486399043289</v>
      </c>
      <c r="S69" s="26">
        <v>2.5028971875724828</v>
      </c>
      <c r="T69" s="26">
        <v>5.9786511150589217</v>
      </c>
      <c r="U69" s="26">
        <v>4.3142422958675288</v>
      </c>
      <c r="V69" s="26">
        <v>64.725065748095631</v>
      </c>
      <c r="W69" s="26">
        <v>2.8874680370261472</v>
      </c>
      <c r="X69" s="26">
        <v>1.4875682236705274</v>
      </c>
      <c r="Y69" s="26">
        <v>1.957897477955697</v>
      </c>
      <c r="Z69" s="26">
        <v>0.15</v>
      </c>
      <c r="AA69" s="26">
        <v>2.1584569045096531</v>
      </c>
      <c r="AB69" s="26">
        <v>0.45910184717285829</v>
      </c>
      <c r="AC69" s="26">
        <v>13.452091041911126</v>
      </c>
      <c r="AD69" s="26">
        <v>1.7438003041966013</v>
      </c>
      <c r="AE69" s="26">
        <v>1.7734523211190825</v>
      </c>
      <c r="AF69" s="26">
        <v>0.49246642151396725</v>
      </c>
      <c r="AG69" s="26">
        <v>0.18818736132543776</v>
      </c>
      <c r="AH69" s="26">
        <v>5.774276320228882</v>
      </c>
    </row>
    <row r="70" spans="1:34" x14ac:dyDescent="0.25">
      <c r="A70" s="11" t="s">
        <v>803</v>
      </c>
      <c r="B70" s="11" t="s">
        <v>539</v>
      </c>
      <c r="C70" s="11">
        <v>2021</v>
      </c>
      <c r="D70" s="11" t="s">
        <v>32</v>
      </c>
      <c r="E70" s="11" t="s">
        <v>33</v>
      </c>
      <c r="F70" s="13">
        <v>-1.2972155111399069</v>
      </c>
      <c r="G70" s="13">
        <v>-25.839257986946063</v>
      </c>
      <c r="H70" s="13">
        <v>1.7672616110707839</v>
      </c>
      <c r="I70" s="13">
        <v>1.9385067430866492</v>
      </c>
      <c r="J70" s="26">
        <v>8.6817525321711706</v>
      </c>
      <c r="K70" s="26">
        <v>0.23669166841554223</v>
      </c>
      <c r="L70" s="26">
        <v>1.7495015357403809</v>
      </c>
      <c r="M70" s="26">
        <v>0.48745519941359883</v>
      </c>
      <c r="N70" s="26">
        <v>0.19637921560834626</v>
      </c>
      <c r="O70" s="26">
        <v>6.1101454281793472</v>
      </c>
      <c r="P70" s="26">
        <v>0.17551725092622114</v>
      </c>
      <c r="Q70" s="26">
        <v>5.1852842486230779</v>
      </c>
      <c r="R70" s="26">
        <v>16.064900520709831</v>
      </c>
      <c r="S70" s="26">
        <v>2.1110410088524501</v>
      </c>
      <c r="T70" s="26">
        <v>6.140962906138749</v>
      </c>
      <c r="U70" s="26">
        <v>6.7012310058529518</v>
      </c>
      <c r="V70" s="26">
        <v>63.500709645340542</v>
      </c>
      <c r="W70" s="26">
        <v>1.9046961388301664</v>
      </c>
      <c r="X70" s="26">
        <v>0.80655988799733502</v>
      </c>
      <c r="Y70" s="26">
        <v>1.5126247448390324</v>
      </c>
      <c r="Z70" s="26">
        <v>7.4695238382832374E-2</v>
      </c>
      <c r="AA70" s="26">
        <v>3.8245942698157234</v>
      </c>
      <c r="AB70" s="26">
        <v>0.35979093457574174</v>
      </c>
      <c r="AC70" s="26">
        <v>57.016208727735147</v>
      </c>
      <c r="AD70" s="26">
        <v>0.37376488691754473</v>
      </c>
      <c r="AE70" s="26">
        <v>4.1324564619107944</v>
      </c>
      <c r="AF70" s="26">
        <v>0.66773073427224705</v>
      </c>
      <c r="AG70" s="26">
        <v>0.2927364484746322</v>
      </c>
      <c r="AH70" s="26">
        <v>8.5832439449442894</v>
      </c>
    </row>
    <row r="71" spans="1:34" x14ac:dyDescent="0.25">
      <c r="A71" s="11" t="s">
        <v>803</v>
      </c>
      <c r="B71" s="11" t="s">
        <v>540</v>
      </c>
      <c r="C71" s="11">
        <v>2021</v>
      </c>
      <c r="D71" s="11" t="s">
        <v>32</v>
      </c>
      <c r="E71" s="11" t="s">
        <v>33</v>
      </c>
      <c r="F71" s="13">
        <v>-3.3096805990420926</v>
      </c>
      <c r="G71" s="13">
        <v>-28.245132256956367</v>
      </c>
      <c r="H71" s="13">
        <v>4.9923375592157484</v>
      </c>
      <c r="I71" s="13">
        <v>3.0268879509536135</v>
      </c>
      <c r="J71" s="26">
        <v>12.47509715126977</v>
      </c>
      <c r="K71" s="26">
        <v>0.25641476531635737</v>
      </c>
      <c r="L71" s="26">
        <v>1.0643999764878194</v>
      </c>
      <c r="M71" s="26">
        <v>0.72377515010608984</v>
      </c>
      <c r="N71" s="26">
        <v>0.2069042189734529</v>
      </c>
      <c r="O71" s="26">
        <v>6.5266920382964662</v>
      </c>
      <c r="P71" s="26">
        <v>0.15682599480492104</v>
      </c>
      <c r="Q71" s="26">
        <v>3.727087144811009</v>
      </c>
      <c r="R71" s="26">
        <v>15.922667376381803</v>
      </c>
      <c r="S71" s="26">
        <v>1.2028282763782863</v>
      </c>
      <c r="T71" s="26">
        <v>5.8104347551605802</v>
      </c>
      <c r="U71" s="26">
        <v>5.1693155879519903</v>
      </c>
      <c r="V71" s="26">
        <v>3.5541985072626563</v>
      </c>
      <c r="W71" s="26">
        <v>2.302932102232877</v>
      </c>
      <c r="X71" s="26">
        <v>0.90056297420287346</v>
      </c>
      <c r="Y71" s="26">
        <v>1.0405080113460814</v>
      </c>
      <c r="Z71" s="26">
        <v>0.4874008224915749</v>
      </c>
      <c r="AA71" s="26">
        <v>8.4942352789876292</v>
      </c>
      <c r="AB71" s="26">
        <v>0.2945624216811647</v>
      </c>
      <c r="AC71" s="26">
        <v>16.013926710053578</v>
      </c>
      <c r="AD71" s="26">
        <v>1.1756798525429963</v>
      </c>
      <c r="AE71" s="26">
        <v>6.9962452261446844</v>
      </c>
      <c r="AF71" s="26">
        <v>0.48320336071802172</v>
      </c>
      <c r="AG71" s="26">
        <v>0.05</v>
      </c>
      <c r="AH71" s="26">
        <v>2.290418291763332</v>
      </c>
    </row>
    <row r="72" spans="1:34" x14ac:dyDescent="0.25">
      <c r="A72" s="11" t="s">
        <v>803</v>
      </c>
      <c r="B72" s="11" t="s">
        <v>541</v>
      </c>
      <c r="C72" s="11">
        <v>2021</v>
      </c>
      <c r="D72" s="11" t="s">
        <v>32</v>
      </c>
      <c r="E72" s="11" t="s">
        <v>33</v>
      </c>
      <c r="F72" s="13">
        <v>-2.5676021933380291</v>
      </c>
      <c r="G72" s="13">
        <v>-25.427818619031257</v>
      </c>
      <c r="H72" s="13">
        <v>3.9716399076969906</v>
      </c>
      <c r="I72" s="13">
        <v>4.5197442986997984</v>
      </c>
      <c r="J72" s="26">
        <v>9.5913416534449123</v>
      </c>
      <c r="K72" s="26">
        <v>0.32579515057211461</v>
      </c>
      <c r="L72" s="26">
        <v>1.5651475337283265</v>
      </c>
      <c r="M72" s="26">
        <v>0.59935175636473015</v>
      </c>
      <c r="N72" s="26">
        <v>0.15353020867301939</v>
      </c>
      <c r="O72" s="26">
        <v>5.3571653094348974</v>
      </c>
      <c r="P72" s="26">
        <v>0.32318849307474734</v>
      </c>
      <c r="Q72" s="26">
        <v>3.5984859539227765</v>
      </c>
      <c r="R72" s="26">
        <v>23.216761898021826</v>
      </c>
      <c r="S72" s="26">
        <v>1.4121625812938523</v>
      </c>
      <c r="T72" s="26">
        <v>6.1524278542551718</v>
      </c>
      <c r="U72" s="26">
        <v>12.124195035045719</v>
      </c>
      <c r="V72" s="26">
        <v>66.128200555788396</v>
      </c>
      <c r="W72" s="26">
        <v>2.3152260885013676</v>
      </c>
      <c r="X72" s="26">
        <v>1.4082657480189096</v>
      </c>
      <c r="Y72" s="26">
        <v>1.6824995921096071</v>
      </c>
      <c r="Z72" s="26">
        <v>0.82021482646324617</v>
      </c>
      <c r="AA72" s="26">
        <v>4.5686353207477293</v>
      </c>
      <c r="AB72" s="26">
        <v>0.59009917042339777</v>
      </c>
      <c r="AC72" s="26">
        <v>56.061643160132036</v>
      </c>
      <c r="AD72" s="26">
        <v>0.4365918145546015</v>
      </c>
      <c r="AE72" s="26">
        <v>9.9365390737517156</v>
      </c>
      <c r="AF72" s="26">
        <v>0.82233617727542885</v>
      </c>
      <c r="AG72" s="26">
        <v>8.4420724947201382E-3</v>
      </c>
      <c r="AH72" s="26">
        <v>2.9030916748487576</v>
      </c>
    </row>
    <row r="73" spans="1:34" x14ac:dyDescent="0.25">
      <c r="A73" s="11" t="s">
        <v>803</v>
      </c>
      <c r="B73" s="11" t="s">
        <v>542</v>
      </c>
      <c r="C73" s="11">
        <v>2021</v>
      </c>
      <c r="D73" s="11" t="s">
        <v>32</v>
      </c>
      <c r="E73" s="11" t="s">
        <v>33</v>
      </c>
      <c r="F73" s="13">
        <v>-3.6794827460284907</v>
      </c>
      <c r="G73" s="13">
        <v>-28.374142906217795</v>
      </c>
      <c r="H73" s="13">
        <v>3.7613045733877541</v>
      </c>
      <c r="I73" s="13">
        <v>4.2610788353618601</v>
      </c>
      <c r="J73" s="26">
        <v>11.320585238727638</v>
      </c>
      <c r="K73" s="26">
        <v>0.29931057709789655</v>
      </c>
      <c r="L73" s="26">
        <v>1.6891994281351201</v>
      </c>
      <c r="M73" s="26">
        <v>0.6409555047962634</v>
      </c>
      <c r="N73" s="26">
        <v>0.21438212726009789</v>
      </c>
      <c r="O73" s="26">
        <v>7.2418139192752378</v>
      </c>
      <c r="P73" s="26">
        <v>0.24906018114655057</v>
      </c>
      <c r="Q73" s="26">
        <v>3.9107649953341945</v>
      </c>
      <c r="R73" s="26">
        <v>21.098038941719967</v>
      </c>
      <c r="S73" s="26">
        <v>1.8827189965210303</v>
      </c>
      <c r="T73" s="26">
        <v>6.6102981317052052</v>
      </c>
      <c r="U73" s="26">
        <v>3.3709218990237781</v>
      </c>
      <c r="V73" s="26">
        <v>12.5</v>
      </c>
      <c r="W73" s="26">
        <v>2.3254898645044522</v>
      </c>
      <c r="X73" s="26">
        <v>1.2669963700145404</v>
      </c>
      <c r="Y73" s="26">
        <v>1.1439268261191511</v>
      </c>
      <c r="Z73" s="26">
        <v>0.27951644408674081</v>
      </c>
      <c r="AA73" s="26">
        <v>9.2091881815080097</v>
      </c>
      <c r="AB73" s="26">
        <v>0.39509396151143311</v>
      </c>
      <c r="AC73" s="26">
        <v>22.888954694536771</v>
      </c>
      <c r="AD73" s="26">
        <v>0.61692261408781646</v>
      </c>
      <c r="AE73" s="26">
        <v>5.5817257641524982</v>
      </c>
      <c r="AF73" s="26">
        <v>0.98143375721771908</v>
      </c>
      <c r="AG73" s="26">
        <v>0.15421740862048738</v>
      </c>
      <c r="AH73" s="26">
        <v>4.1305615461163088</v>
      </c>
    </row>
    <row r="74" spans="1:34" x14ac:dyDescent="0.25">
      <c r="A74" s="11" t="s">
        <v>803</v>
      </c>
      <c r="B74" s="11" t="s">
        <v>543</v>
      </c>
      <c r="C74" s="11">
        <v>2021</v>
      </c>
      <c r="D74" s="11" t="s">
        <v>32</v>
      </c>
      <c r="E74" s="11" t="s">
        <v>33</v>
      </c>
      <c r="F74" s="13">
        <v>-4.064068354489951</v>
      </c>
      <c r="G74" s="13">
        <v>-28.600783236001373</v>
      </c>
      <c r="H74" s="13">
        <v>4.7681965617716067</v>
      </c>
      <c r="I74" s="13">
        <v>-0.28430083366031589</v>
      </c>
      <c r="J74" s="26">
        <v>22.596375611697109</v>
      </c>
      <c r="K74" s="26">
        <v>0.28978694239031205</v>
      </c>
      <c r="L74" s="26">
        <v>4.5662627455964104</v>
      </c>
      <c r="M74" s="26">
        <v>0.36017283281596341</v>
      </c>
      <c r="N74" s="26">
        <v>0.20586849178149416</v>
      </c>
      <c r="O74" s="26">
        <v>5.9162815524548815</v>
      </c>
      <c r="P74" s="26">
        <v>0.28286237453311247</v>
      </c>
      <c r="Q74" s="26">
        <v>3.0889039719686946</v>
      </c>
      <c r="R74" s="26">
        <v>16.454414758671351</v>
      </c>
      <c r="S74" s="26">
        <v>1.5034008238947312</v>
      </c>
      <c r="T74" s="26">
        <v>3.792084801849565</v>
      </c>
      <c r="U74" s="26">
        <v>7.3411250673909105</v>
      </c>
      <c r="V74" s="26">
        <v>33.796723155394147</v>
      </c>
      <c r="W74" s="26">
        <v>2.8615802961864825</v>
      </c>
      <c r="X74" s="26">
        <v>1.6196427338661095</v>
      </c>
      <c r="Y74" s="26">
        <v>0.64318068024236386</v>
      </c>
      <c r="Z74" s="26">
        <v>2.7225889422321998</v>
      </c>
      <c r="AA74" s="26">
        <v>6.705643368803166</v>
      </c>
      <c r="AB74" s="26">
        <v>0.69428841404230168</v>
      </c>
      <c r="AC74" s="26">
        <v>27.035860231239401</v>
      </c>
      <c r="AD74" s="26">
        <v>0.2798361894388055</v>
      </c>
      <c r="AE74" s="26">
        <v>9.4454537072704081</v>
      </c>
      <c r="AF74" s="26">
        <v>0.28789512746014351</v>
      </c>
      <c r="AG74" s="26">
        <v>0.05</v>
      </c>
      <c r="AH74" s="26">
        <v>8.7664877822646581</v>
      </c>
    </row>
    <row r="75" spans="1:34" x14ac:dyDescent="0.25">
      <c r="A75" s="11" t="s">
        <v>803</v>
      </c>
      <c r="B75" s="11" t="s">
        <v>547</v>
      </c>
      <c r="C75" s="11">
        <v>2022</v>
      </c>
      <c r="D75" s="11" t="s">
        <v>32</v>
      </c>
      <c r="E75" s="11" t="s">
        <v>33</v>
      </c>
      <c r="F75" s="13">
        <v>-2.2713914567321019</v>
      </c>
      <c r="G75" s="13">
        <v>-27.431888261462181</v>
      </c>
      <c r="H75" s="13">
        <v>4.3394563968851489</v>
      </c>
      <c r="J75" s="26">
        <v>8.7789734318975938</v>
      </c>
      <c r="K75" s="26">
        <v>0.38652619751340789</v>
      </c>
      <c r="L75" s="26">
        <v>3.4949435262246329</v>
      </c>
      <c r="M75" s="26">
        <v>0.48564909375181725</v>
      </c>
      <c r="N75" s="26">
        <v>0.28112044607964987</v>
      </c>
      <c r="O75" s="26">
        <v>7.9321123809616507</v>
      </c>
      <c r="P75" s="26">
        <v>0.36197373258231802</v>
      </c>
      <c r="Q75" s="26">
        <v>5.53152832689576</v>
      </c>
      <c r="R75" s="26">
        <v>23.493242387150261</v>
      </c>
      <c r="S75" s="26">
        <v>5.6533671825452467</v>
      </c>
      <c r="T75" s="26">
        <v>10.246029884984258</v>
      </c>
      <c r="U75" s="26">
        <v>20.468668601035255</v>
      </c>
      <c r="V75" s="26">
        <v>185.02595798617466</v>
      </c>
      <c r="W75" s="26">
        <v>3.9769394009626295</v>
      </c>
      <c r="X75" s="26">
        <v>2.2368693387160645</v>
      </c>
      <c r="Y75" s="26">
        <v>2.5580932331201423</v>
      </c>
      <c r="Z75" s="26">
        <v>4.6697342011366505</v>
      </c>
      <c r="AA75" s="26">
        <v>1.6332620504396627</v>
      </c>
      <c r="AB75" s="26">
        <v>0.695417563156986</v>
      </c>
      <c r="AC75" s="26">
        <v>6.6711535493873075</v>
      </c>
      <c r="AD75" s="26">
        <v>5.441477821227747</v>
      </c>
      <c r="AE75" s="26">
        <v>2.6733874026113407</v>
      </c>
      <c r="AF75" s="26">
        <v>1.4432098932094726</v>
      </c>
      <c r="AG75" s="26">
        <v>1.1877209689735135</v>
      </c>
      <c r="AH75" s="26">
        <v>6.3248320108909315</v>
      </c>
    </row>
    <row r="76" spans="1:34" x14ac:dyDescent="0.25">
      <c r="A76" s="11" t="s">
        <v>803</v>
      </c>
      <c r="B76" s="11" t="s">
        <v>548</v>
      </c>
      <c r="C76" s="11">
        <v>2022</v>
      </c>
      <c r="D76" s="11" t="s">
        <v>32</v>
      </c>
      <c r="E76" s="11" t="s">
        <v>33</v>
      </c>
      <c r="F76" s="13">
        <v>-4.0644044174407528</v>
      </c>
      <c r="G76" s="13">
        <v>-28.835407802355338</v>
      </c>
      <c r="H76" s="13">
        <v>3.3875866620993591</v>
      </c>
      <c r="J76" s="26">
        <v>7.4722926104768543</v>
      </c>
      <c r="K76" s="26">
        <v>0.32802934249463772</v>
      </c>
      <c r="L76" s="26">
        <v>3.820631965515044</v>
      </c>
      <c r="M76" s="26">
        <v>0.54803598064547188</v>
      </c>
      <c r="N76" s="26">
        <v>0.23042774415877851</v>
      </c>
      <c r="O76" s="26">
        <v>6.3124644385517774</v>
      </c>
      <c r="P76" s="26">
        <v>0.35855357056563875</v>
      </c>
      <c r="Q76" s="26">
        <v>4.6816643088746526</v>
      </c>
      <c r="R76" s="26">
        <v>26.483473532471788</v>
      </c>
      <c r="S76" s="26">
        <v>2.1535005677822974</v>
      </c>
      <c r="T76" s="26">
        <v>8.0660889089789318</v>
      </c>
      <c r="U76" s="26">
        <v>2.0978699191170911</v>
      </c>
      <c r="V76" s="26">
        <v>157.25174759348872</v>
      </c>
      <c r="W76" s="26">
        <v>2.2653873492047967</v>
      </c>
      <c r="X76" s="26">
        <v>1.786374716858482</v>
      </c>
      <c r="Y76" s="26">
        <v>0.40834851424720731</v>
      </c>
      <c r="Z76" s="26">
        <v>1.7851986159694833</v>
      </c>
      <c r="AA76" s="26">
        <v>12.017471663084141</v>
      </c>
      <c r="AB76" s="26">
        <v>0.75140701348888006</v>
      </c>
      <c r="AC76" s="26">
        <v>8.5588812226463631</v>
      </c>
      <c r="AD76" s="26">
        <v>0.85284563749819953</v>
      </c>
      <c r="AE76" s="26">
        <v>20.32066950847663</v>
      </c>
      <c r="AF76" s="26">
        <v>1.1071838393368119</v>
      </c>
      <c r="AG76" s="26">
        <v>0.64939679996055844</v>
      </c>
      <c r="AH76" s="26">
        <v>4.4355492060790285</v>
      </c>
    </row>
    <row r="77" spans="1:34" x14ac:dyDescent="0.25">
      <c r="A77" s="11" t="s">
        <v>803</v>
      </c>
      <c r="B77" s="11" t="s">
        <v>549</v>
      </c>
      <c r="C77" s="11">
        <v>2022</v>
      </c>
      <c r="D77" s="11" t="s">
        <v>32</v>
      </c>
      <c r="E77" s="11" t="s">
        <v>33</v>
      </c>
      <c r="F77" s="13">
        <v>-2.0511425858311219</v>
      </c>
      <c r="G77" s="13">
        <v>-26.712552163467262</v>
      </c>
      <c r="H77" s="13">
        <v>3.2119662512989282</v>
      </c>
      <c r="J77" s="26">
        <v>6.6914853847971925</v>
      </c>
      <c r="K77" s="26">
        <v>0.22841253989106941</v>
      </c>
      <c r="L77" s="26">
        <v>8.4352664812076217</v>
      </c>
      <c r="M77" s="26">
        <v>0.40236918432218871</v>
      </c>
      <c r="N77" s="26">
        <v>0.19430104229154163</v>
      </c>
      <c r="O77" s="26">
        <v>4.2299628697877134</v>
      </c>
      <c r="P77" s="26">
        <v>0.34450986282322776</v>
      </c>
      <c r="Q77" s="26">
        <v>5.1444240270670809</v>
      </c>
      <c r="R77" s="26">
        <v>26.73799404104032</v>
      </c>
      <c r="S77" s="26">
        <v>1.3946493311138144</v>
      </c>
      <c r="T77" s="26">
        <v>5.7730124053092551</v>
      </c>
      <c r="U77" s="26">
        <v>5.4665861246080585</v>
      </c>
      <c r="V77" s="26">
        <v>82.058175002006038</v>
      </c>
      <c r="W77" s="26">
        <v>3.0147132659807854</v>
      </c>
      <c r="X77" s="26">
        <v>2.829490899890466</v>
      </c>
      <c r="Y77" s="26">
        <v>2.072177380511588</v>
      </c>
      <c r="Z77" s="26">
        <v>8.1084475558533402</v>
      </c>
      <c r="AA77" s="26">
        <v>10.755127699184463</v>
      </c>
      <c r="AB77" s="26">
        <v>1.2829120466880566</v>
      </c>
      <c r="AC77" s="26">
        <v>57.228785609209361</v>
      </c>
      <c r="AD77" s="26">
        <v>0.8622680269930646</v>
      </c>
      <c r="AE77" s="26">
        <v>19.599016314780027</v>
      </c>
      <c r="AF77" s="26">
        <v>0.21142878025954376</v>
      </c>
      <c r="AG77" s="26">
        <v>1.1833091709753571</v>
      </c>
      <c r="AH77" s="26">
        <v>31.454717535775934</v>
      </c>
    </row>
    <row r="78" spans="1:34" x14ac:dyDescent="0.25">
      <c r="A78" s="11" t="s">
        <v>803</v>
      </c>
      <c r="B78" s="11" t="s">
        <v>550</v>
      </c>
      <c r="C78" s="11">
        <v>2022</v>
      </c>
      <c r="D78" s="11" t="s">
        <v>32</v>
      </c>
      <c r="E78" s="11" t="s">
        <v>33</v>
      </c>
      <c r="F78" s="13">
        <v>-3.6380069677070392</v>
      </c>
      <c r="G78" s="13">
        <v>-29.415392336389452</v>
      </c>
      <c r="H78" s="13">
        <v>5.7142455147202229</v>
      </c>
      <c r="J78" s="26">
        <v>4.0814737995091823</v>
      </c>
      <c r="K78" s="26">
        <v>0.39296185396966143</v>
      </c>
      <c r="L78" s="26">
        <v>2.5860071184969553</v>
      </c>
      <c r="M78" s="26">
        <v>0.63785722009449652</v>
      </c>
      <c r="N78" s="26">
        <v>0.28819036046028906</v>
      </c>
      <c r="O78" s="26">
        <v>6.8887095487742931</v>
      </c>
      <c r="P78" s="26">
        <v>0.27777511645527869</v>
      </c>
      <c r="Q78" s="26">
        <v>3.91834061900569</v>
      </c>
      <c r="R78" s="26">
        <v>14.007935018097138</v>
      </c>
      <c r="S78" s="26">
        <v>1.9684410738630536</v>
      </c>
      <c r="T78" s="26">
        <v>8.2853072801198362</v>
      </c>
      <c r="U78" s="26">
        <v>19.129621075894214</v>
      </c>
      <c r="V78" s="26">
        <v>29.075984098772711</v>
      </c>
      <c r="W78" s="26">
        <v>2.5147526138458733</v>
      </c>
      <c r="X78" s="26">
        <v>1.5269965936486125</v>
      </c>
      <c r="Y78" s="26">
        <v>1.501522474624476</v>
      </c>
      <c r="Z78" s="26">
        <v>3.1422629565082056</v>
      </c>
      <c r="AA78" s="26">
        <v>1.0029268766331971</v>
      </c>
      <c r="AB78" s="26">
        <v>0.28592204094965834</v>
      </c>
      <c r="AC78" s="26">
        <v>47.564116437682308</v>
      </c>
      <c r="AD78" s="26">
        <v>0.4954091195764912</v>
      </c>
      <c r="AE78" s="26">
        <v>1.3116409393808288</v>
      </c>
      <c r="AF78" s="26">
        <v>0.49174643387834477</v>
      </c>
      <c r="AG78" s="26">
        <v>0.40514107280875478</v>
      </c>
      <c r="AH78" s="26">
        <v>2.8281340264649324</v>
      </c>
    </row>
    <row r="79" spans="1:34" x14ac:dyDescent="0.25">
      <c r="A79" s="11" t="s">
        <v>803</v>
      </c>
      <c r="B79" s="11" t="s">
        <v>551</v>
      </c>
      <c r="C79" s="11">
        <v>2022</v>
      </c>
      <c r="D79" s="11" t="s">
        <v>32</v>
      </c>
      <c r="E79" s="11" t="s">
        <v>33</v>
      </c>
      <c r="F79" s="13">
        <v>-2.9393087632140364</v>
      </c>
      <c r="G79" s="13">
        <v>-28.331009144424524</v>
      </c>
      <c r="H79" s="13">
        <v>5.0350161004806164</v>
      </c>
      <c r="J79" s="26">
        <v>4.3237571655887104</v>
      </c>
      <c r="K79" s="26">
        <v>0.25389391161780389</v>
      </c>
      <c r="L79" s="26">
        <v>1.2066524176198727</v>
      </c>
      <c r="M79" s="26">
        <v>0.48621593074613773</v>
      </c>
      <c r="N79" s="26">
        <v>0.18052553531328169</v>
      </c>
      <c r="O79" s="26">
        <v>5.47658084990604</v>
      </c>
      <c r="P79" s="26">
        <v>0.36341856993496541</v>
      </c>
      <c r="Q79" s="26">
        <v>2.2592716924796177</v>
      </c>
      <c r="R79" s="26">
        <v>7.5596521030687294</v>
      </c>
      <c r="S79" s="26">
        <v>1.47451552337367</v>
      </c>
      <c r="T79" s="26">
        <v>4.5558178071689941</v>
      </c>
      <c r="U79" s="26">
        <v>3.9500435551249078</v>
      </c>
      <c r="V79" s="26">
        <v>28.603530234776379</v>
      </c>
      <c r="W79" s="26">
        <v>2.1162600765892154</v>
      </c>
      <c r="X79" s="26">
        <v>1.0162050567176157</v>
      </c>
      <c r="Y79" s="26">
        <v>1.1087766866014377</v>
      </c>
      <c r="Z79" s="26">
        <v>2.6255239428902524</v>
      </c>
      <c r="AA79" s="26">
        <v>3.7691900638462275</v>
      </c>
      <c r="AB79" s="26">
        <v>0.49424729756075225</v>
      </c>
      <c r="AC79" s="26">
        <v>14.752443841039465</v>
      </c>
      <c r="AD79" s="26">
        <v>0.21860255102539775</v>
      </c>
      <c r="AE79" s="26">
        <v>11.297061497789358</v>
      </c>
      <c r="AF79" s="26">
        <v>0.51568145810041732</v>
      </c>
      <c r="AG79" s="26">
        <v>0.64410786819481769</v>
      </c>
      <c r="AH79" s="26">
        <v>3.1717192169064616</v>
      </c>
    </row>
    <row r="80" spans="1:34" x14ac:dyDescent="0.25">
      <c r="A80" s="11" t="s">
        <v>803</v>
      </c>
      <c r="B80" s="11" t="s">
        <v>552</v>
      </c>
      <c r="C80" s="11">
        <v>2022</v>
      </c>
      <c r="D80" s="11" t="s">
        <v>32</v>
      </c>
      <c r="E80" s="11" t="s">
        <v>33</v>
      </c>
      <c r="F80" s="13">
        <v>-3.1851602523469373</v>
      </c>
      <c r="G80" s="13">
        <v>-28.716686707567941</v>
      </c>
      <c r="H80" s="13">
        <v>4.1550801876697188</v>
      </c>
      <c r="J80" s="26">
        <v>10.919649464315809</v>
      </c>
      <c r="K80" s="26">
        <v>0.32347202795456598</v>
      </c>
      <c r="L80" s="26">
        <v>2.6615850307124598</v>
      </c>
      <c r="M80" s="26">
        <v>0.43742295501756273</v>
      </c>
      <c r="N80" s="26">
        <v>0.26206154920834701</v>
      </c>
      <c r="O80" s="26">
        <v>7.6926359670025031</v>
      </c>
      <c r="P80" s="26">
        <v>0.22205622700355049</v>
      </c>
      <c r="Q80" s="26">
        <v>4.4980583544859831</v>
      </c>
      <c r="R80" s="26">
        <v>26.030618553572896</v>
      </c>
      <c r="S80" s="26">
        <v>2.1451126518984842</v>
      </c>
      <c r="T80" s="26">
        <v>7.4465517849488494</v>
      </c>
      <c r="U80" s="26">
        <v>3.8493633095124666</v>
      </c>
      <c r="V80" s="26">
        <v>19.043645442805605</v>
      </c>
      <c r="W80" s="26">
        <v>2.4351085727217066</v>
      </c>
      <c r="X80" s="26">
        <v>1.5159153944399655</v>
      </c>
      <c r="Y80" s="26">
        <v>2.3211566522452101</v>
      </c>
      <c r="Z80" s="26">
        <v>0.97213212660418336</v>
      </c>
      <c r="AA80" s="26">
        <v>0.99693580509785895</v>
      </c>
      <c r="AB80" s="26">
        <v>0.20625985921588694</v>
      </c>
      <c r="AC80" s="26">
        <v>72.701365762585567</v>
      </c>
      <c r="AD80" s="26">
        <v>0.26830797966279285</v>
      </c>
      <c r="AE80" s="26">
        <v>1.5645721400788393</v>
      </c>
      <c r="AF80" s="26">
        <v>0.20694886743559857</v>
      </c>
      <c r="AG80" s="26">
        <v>0.5786859797000391</v>
      </c>
      <c r="AH80" s="26">
        <v>3.3301000267965368</v>
      </c>
    </row>
    <row r="81" spans="1:34" x14ac:dyDescent="0.25">
      <c r="A81" s="11" t="s">
        <v>803</v>
      </c>
      <c r="B81" s="11" t="s">
        <v>553</v>
      </c>
      <c r="C81" s="11">
        <v>2022</v>
      </c>
      <c r="D81" s="11" t="s">
        <v>32</v>
      </c>
      <c r="E81" s="11" t="s">
        <v>33</v>
      </c>
      <c r="F81" s="13">
        <v>-2.4259970906785551</v>
      </c>
      <c r="G81" s="13">
        <v>-29.010767817100188</v>
      </c>
      <c r="H81" s="13">
        <v>4.9360342608333232</v>
      </c>
      <c r="J81" s="26">
        <v>6.1253182917390916</v>
      </c>
      <c r="K81" s="26">
        <v>0.37764443604002051</v>
      </c>
      <c r="L81" s="26">
        <v>1.332408510525348</v>
      </c>
      <c r="M81" s="26">
        <v>0.67438172525877826</v>
      </c>
      <c r="N81" s="26">
        <v>0.30159739760753101</v>
      </c>
      <c r="O81" s="26">
        <v>7.9849373219226951</v>
      </c>
      <c r="P81" s="26">
        <v>0.20617433080403727</v>
      </c>
      <c r="Q81" s="26">
        <v>2.3155699403224452</v>
      </c>
      <c r="R81" s="26">
        <v>14.15380403069066</v>
      </c>
      <c r="S81" s="26">
        <v>2.3890893095416739</v>
      </c>
      <c r="T81" s="26">
        <v>9.1831797622785132</v>
      </c>
      <c r="U81" s="26">
        <v>23.342494001948218</v>
      </c>
      <c r="V81" s="26">
        <v>26.894559195210586</v>
      </c>
      <c r="W81" s="26">
        <v>3.0030551846275295</v>
      </c>
      <c r="X81" s="26">
        <v>1.955865909365694</v>
      </c>
      <c r="Y81" s="26">
        <v>1.8923844164222505</v>
      </c>
      <c r="Z81" s="26">
        <v>1.5096188652435667</v>
      </c>
      <c r="AA81" s="26">
        <v>4.8476276255096371</v>
      </c>
      <c r="AB81" s="26">
        <v>0.34284447882781871</v>
      </c>
      <c r="AC81" s="26">
        <v>25.865699691949708</v>
      </c>
      <c r="AD81" s="26">
        <v>0.7683978993031455</v>
      </c>
      <c r="AE81" s="26">
        <v>1.7266799617537778</v>
      </c>
      <c r="AF81" s="26">
        <v>0.60148872674562104</v>
      </c>
      <c r="AG81" s="26">
        <v>0.3425290810219821</v>
      </c>
      <c r="AH81" s="26">
        <v>9.7890637680114718</v>
      </c>
    </row>
    <row r="82" spans="1:34" x14ac:dyDescent="0.25">
      <c r="A82" s="11" t="s">
        <v>803</v>
      </c>
      <c r="B82" s="11" t="s">
        <v>554</v>
      </c>
      <c r="C82" s="11">
        <v>2022</v>
      </c>
      <c r="D82" s="11" t="s">
        <v>32</v>
      </c>
      <c r="E82" s="11" t="s">
        <v>33</v>
      </c>
      <c r="F82" s="13">
        <v>-3.0668349828817525</v>
      </c>
      <c r="G82" s="13">
        <v>-27.064430489579745</v>
      </c>
      <c r="H82" s="13">
        <v>4.255664526528288</v>
      </c>
      <c r="J82" s="26">
        <v>8.8441971635330461</v>
      </c>
      <c r="K82" s="26">
        <v>0.31759424220137406</v>
      </c>
      <c r="L82" s="26">
        <v>4.3096553022324944</v>
      </c>
      <c r="M82" s="26">
        <v>0.41921037066599598</v>
      </c>
      <c r="N82" s="26">
        <v>0.25624006147993544</v>
      </c>
      <c r="O82" s="26">
        <v>6.1915293231853017</v>
      </c>
      <c r="P82" s="26">
        <v>0.45538602167861691</v>
      </c>
      <c r="Q82" s="26">
        <v>3.5449137048610138</v>
      </c>
      <c r="R82" s="26">
        <v>11.620909983481642</v>
      </c>
      <c r="S82" s="26">
        <v>2.6226733639811224</v>
      </c>
      <c r="T82" s="26">
        <v>6.9682175372467157</v>
      </c>
      <c r="U82" s="26">
        <v>23.246767778681804</v>
      </c>
      <c r="V82" s="26">
        <v>16.242642706346984</v>
      </c>
      <c r="W82" s="26">
        <v>2.076309125284145</v>
      </c>
      <c r="X82" s="26">
        <v>1.9276281913166871</v>
      </c>
      <c r="Y82" s="26">
        <v>2.3495476953401058</v>
      </c>
      <c r="Z82" s="26">
        <v>0.87612981593220074</v>
      </c>
      <c r="AA82" s="26">
        <v>2.5359339757478536</v>
      </c>
      <c r="AB82" s="26">
        <v>0.67184827653639811</v>
      </c>
      <c r="AC82" s="26">
        <v>24.645516295865704</v>
      </c>
      <c r="AD82" s="26">
        <v>0.24721582587641225</v>
      </c>
      <c r="AE82" s="26">
        <v>0.98104991325527935</v>
      </c>
      <c r="AF82" s="26">
        <v>1.0282429264984199</v>
      </c>
      <c r="AG82" s="26">
        <v>0.32821413476868344</v>
      </c>
      <c r="AH82" s="26">
        <v>12.019850018038866</v>
      </c>
    </row>
    <row r="83" spans="1:34" x14ac:dyDescent="0.25">
      <c r="A83" s="11" t="s">
        <v>803</v>
      </c>
      <c r="B83" s="11" t="s">
        <v>555</v>
      </c>
      <c r="C83" s="11">
        <v>2022</v>
      </c>
      <c r="D83" s="11" t="s">
        <v>32</v>
      </c>
      <c r="E83" s="11" t="s">
        <v>33</v>
      </c>
      <c r="F83" s="13">
        <v>-3.5607046270890832</v>
      </c>
      <c r="G83" s="13">
        <v>-27.362263884105221</v>
      </c>
      <c r="H83" s="13">
        <v>3.0772313483880835</v>
      </c>
      <c r="J83" s="26">
        <v>18.175168457153294</v>
      </c>
      <c r="K83" s="26">
        <v>0.3829421862553814</v>
      </c>
      <c r="L83" s="26">
        <v>2.0598997820211333</v>
      </c>
      <c r="M83" s="26">
        <v>0.45569726757764473</v>
      </c>
      <c r="N83" s="26">
        <v>0.25614139193018604</v>
      </c>
      <c r="O83" s="26">
        <v>7.3325593364718653</v>
      </c>
      <c r="P83" s="26">
        <v>0.32974075842835282</v>
      </c>
      <c r="Q83" s="26">
        <v>3.8188822037835464</v>
      </c>
      <c r="R83" s="26">
        <v>12.404812676911742</v>
      </c>
      <c r="S83" s="26">
        <v>2.6654493816336857</v>
      </c>
      <c r="T83" s="26">
        <v>5.570403154493861</v>
      </c>
      <c r="U83" s="26">
        <v>11.320594704230547</v>
      </c>
      <c r="V83" s="26">
        <v>33.555184580299951</v>
      </c>
      <c r="W83" s="26">
        <v>2.1081404103595451</v>
      </c>
      <c r="X83" s="26">
        <v>1.3110290991817484</v>
      </c>
      <c r="Y83" s="26">
        <v>1.7966873553867464</v>
      </c>
      <c r="Z83" s="26">
        <v>3.4109467031498015</v>
      </c>
      <c r="AA83" s="26">
        <v>1.4149935207690227</v>
      </c>
      <c r="AB83" s="26">
        <v>0.25050343317036472</v>
      </c>
      <c r="AC83" s="26">
        <v>128.37317326509739</v>
      </c>
      <c r="AD83" s="26">
        <v>0.57697493752850837</v>
      </c>
      <c r="AE83" s="26">
        <v>2.4318794224101996</v>
      </c>
      <c r="AF83" s="26">
        <v>0.33022872820217841</v>
      </c>
      <c r="AG83" s="26">
        <v>1.4041735399050164</v>
      </c>
      <c r="AH83" s="26">
        <v>2.592007384352776</v>
      </c>
    </row>
    <row r="84" spans="1:34" x14ac:dyDescent="0.25">
      <c r="A84" s="11" t="s">
        <v>803</v>
      </c>
      <c r="B84" s="11" t="s">
        <v>556</v>
      </c>
      <c r="C84" s="11">
        <v>2022</v>
      </c>
      <c r="D84" s="11" t="s">
        <v>32</v>
      </c>
      <c r="E84" s="11" t="s">
        <v>33</v>
      </c>
      <c r="F84" s="13">
        <v>-2.4744497427341576</v>
      </c>
      <c r="G84" s="13">
        <v>-26.392514400475658</v>
      </c>
      <c r="H84" s="13">
        <v>6.2300022444363909</v>
      </c>
      <c r="J84" s="26">
        <v>2.8152887329537837</v>
      </c>
      <c r="K84" s="26">
        <v>0.2479629103875087</v>
      </c>
      <c r="L84" s="26">
        <v>1.7444805382763684</v>
      </c>
      <c r="M84" s="26">
        <v>0.58294869352095346</v>
      </c>
      <c r="N84" s="26">
        <v>0.13458836155449005</v>
      </c>
      <c r="O84" s="26">
        <v>5.1071155459662139</v>
      </c>
      <c r="P84" s="26">
        <v>0.47756302478540763</v>
      </c>
      <c r="Q84" s="26">
        <v>2.4449115676173152</v>
      </c>
      <c r="R84" s="26">
        <v>11.891806254264608</v>
      </c>
      <c r="S84" s="26">
        <v>1.5012105207482505</v>
      </c>
      <c r="T84" s="26">
        <v>4.8651889324408328</v>
      </c>
      <c r="U84" s="26">
        <v>3.6814855937870052</v>
      </c>
      <c r="V84" s="26">
        <v>55.645774993547249</v>
      </c>
      <c r="W84" s="26">
        <v>2.6017575260051418</v>
      </c>
      <c r="X84" s="26">
        <v>1.5973966903721957</v>
      </c>
      <c r="Y84" s="26">
        <v>0.65954226952323636</v>
      </c>
      <c r="Z84" s="26">
        <v>5</v>
      </c>
      <c r="AA84" s="26">
        <v>5.5748943666144219</v>
      </c>
      <c r="AB84" s="26">
        <v>0.93835638007404665</v>
      </c>
      <c r="AC84" s="26">
        <v>30.271733714160536</v>
      </c>
      <c r="AD84" s="26">
        <v>0.17805677058930114</v>
      </c>
      <c r="AE84" s="26">
        <v>7.6569421336070027</v>
      </c>
      <c r="AF84" s="26">
        <v>1.3744698733487644</v>
      </c>
      <c r="AG84" s="26">
        <v>0.12684329340732844</v>
      </c>
      <c r="AH84" s="26">
        <v>2.9908980146162154</v>
      </c>
    </row>
    <row r="85" spans="1:34" x14ac:dyDescent="0.25">
      <c r="A85" s="11" t="s">
        <v>803</v>
      </c>
      <c r="B85" s="11" t="s">
        <v>557</v>
      </c>
      <c r="C85" s="11">
        <v>2022</v>
      </c>
      <c r="D85" s="11" t="s">
        <v>32</v>
      </c>
      <c r="E85" s="11" t="s">
        <v>33</v>
      </c>
      <c r="F85" s="13">
        <v>-1.1217670105759034</v>
      </c>
      <c r="G85" s="13">
        <v>-26.947132326156751</v>
      </c>
      <c r="H85" s="13">
        <v>5.3270877741066833</v>
      </c>
      <c r="J85" s="26">
        <v>5.8898217336999776</v>
      </c>
      <c r="K85" s="26">
        <v>0.2842349351395092</v>
      </c>
      <c r="L85" s="26">
        <v>1.9615075433511493</v>
      </c>
      <c r="M85" s="26">
        <v>0.49377161624272442</v>
      </c>
      <c r="N85" s="26">
        <v>0.21388428319151628</v>
      </c>
      <c r="O85" s="26">
        <v>5.5292240971460327</v>
      </c>
      <c r="P85" s="26">
        <v>0.36895745891400161</v>
      </c>
      <c r="Q85" s="26">
        <v>2.4754377118033433</v>
      </c>
      <c r="R85" s="26">
        <v>9.4243319568080999</v>
      </c>
      <c r="S85" s="26">
        <v>2.3513103134536957</v>
      </c>
      <c r="T85" s="26">
        <v>5.7685296001073132</v>
      </c>
      <c r="U85" s="26">
        <v>8.0259099467562702</v>
      </c>
      <c r="V85" s="26">
        <v>23.884971839668911</v>
      </c>
      <c r="W85" s="26">
        <v>2.3263409760766236</v>
      </c>
      <c r="X85" s="26">
        <v>1.7158215225416447</v>
      </c>
      <c r="Y85" s="26">
        <v>1.035560510252415</v>
      </c>
      <c r="Z85" s="26">
        <v>3.1575670258868564</v>
      </c>
      <c r="AA85" s="26">
        <v>1.4329566453505445</v>
      </c>
      <c r="AB85" s="26">
        <v>0.5698434246526104</v>
      </c>
      <c r="AC85" s="26">
        <v>10.197624953224658</v>
      </c>
      <c r="AD85" s="26">
        <v>0.18142120186767829</v>
      </c>
      <c r="AE85" s="26">
        <v>2.0207886156202721</v>
      </c>
      <c r="AF85" s="26">
        <v>0.6090677470662752</v>
      </c>
      <c r="AG85" s="26">
        <v>0.15564797354986681</v>
      </c>
      <c r="AH85" s="26">
        <v>2.8434909058349738</v>
      </c>
    </row>
    <row r="86" spans="1:34" x14ac:dyDescent="0.25">
      <c r="A86" s="11" t="s">
        <v>803</v>
      </c>
      <c r="B86" s="11" t="s">
        <v>559</v>
      </c>
      <c r="C86" s="11">
        <v>2022</v>
      </c>
      <c r="D86" s="11" t="s">
        <v>32</v>
      </c>
      <c r="E86" s="11" t="s">
        <v>33</v>
      </c>
      <c r="F86" s="13">
        <v>-4.3002443666264591</v>
      </c>
      <c r="G86" s="13">
        <v>-27.558288604163213</v>
      </c>
      <c r="H86" s="13">
        <v>5.9957049844898949</v>
      </c>
      <c r="J86" s="26">
        <v>6.8959106358265556</v>
      </c>
      <c r="K86" s="26">
        <v>0.33522652683243603</v>
      </c>
      <c r="L86" s="26">
        <v>2.445603820046991</v>
      </c>
      <c r="M86" s="26">
        <v>0.31103078983296978</v>
      </c>
      <c r="N86" s="26">
        <v>0.189905556628744</v>
      </c>
      <c r="O86" s="26">
        <v>5.8413183387537559</v>
      </c>
      <c r="P86" s="26">
        <v>0.41256502922165506</v>
      </c>
      <c r="Q86" s="26">
        <v>2.8138794980089759</v>
      </c>
      <c r="R86" s="26">
        <v>8.2488907312217101</v>
      </c>
      <c r="S86" s="26">
        <v>3.621039977689553</v>
      </c>
      <c r="T86" s="26">
        <v>6.2967001899593287</v>
      </c>
      <c r="U86" s="26">
        <v>14.903336375752588</v>
      </c>
      <c r="V86" s="26">
        <v>47.448478911815855</v>
      </c>
      <c r="W86" s="26">
        <v>2.3882291428189197</v>
      </c>
      <c r="X86" s="26">
        <v>1.1298768071651493</v>
      </c>
      <c r="Y86" s="26">
        <v>1.4533769381135893</v>
      </c>
      <c r="Z86" s="26">
        <v>3.8848683399935502</v>
      </c>
      <c r="AA86" s="26">
        <v>7.1455281080916215</v>
      </c>
      <c r="AB86" s="26">
        <v>0.9135783544431435</v>
      </c>
      <c r="AC86" s="26">
        <v>6.3203248817117395</v>
      </c>
      <c r="AD86" s="26">
        <v>0.40860130217086155</v>
      </c>
      <c r="AE86" s="26">
        <v>2.3226377502936884</v>
      </c>
      <c r="AF86" s="26">
        <v>1.0641570404218967</v>
      </c>
      <c r="AG86" s="26">
        <v>0.37632595464013141</v>
      </c>
      <c r="AH86" s="26">
        <v>3.7921434838407655</v>
      </c>
    </row>
    <row r="87" spans="1:34" x14ac:dyDescent="0.25">
      <c r="A87" s="11" t="s">
        <v>803</v>
      </c>
      <c r="B87" s="11" t="s">
        <v>560</v>
      </c>
      <c r="C87" s="11">
        <v>2022</v>
      </c>
      <c r="D87" s="11" t="s">
        <v>32</v>
      </c>
      <c r="E87" s="11" t="s">
        <v>33</v>
      </c>
      <c r="F87" s="13">
        <v>-4.208052614675494</v>
      </c>
      <c r="G87" s="13">
        <v>-28.905501486294636</v>
      </c>
      <c r="H87" s="13">
        <v>2.9088141897936115</v>
      </c>
      <c r="J87" s="26">
        <v>3.0050248602715159</v>
      </c>
      <c r="K87" s="26">
        <v>0.30237543436563608</v>
      </c>
      <c r="L87" s="26">
        <v>2.6834133962871189</v>
      </c>
      <c r="M87" s="26">
        <v>0.5048957069270843</v>
      </c>
      <c r="N87" s="26">
        <v>0.21021957901604466</v>
      </c>
      <c r="O87" s="26">
        <v>5.3150386947001227</v>
      </c>
      <c r="P87" s="26">
        <v>0.53379487459041874</v>
      </c>
      <c r="Q87" s="26">
        <v>2.6961239328584825</v>
      </c>
      <c r="R87" s="26">
        <v>14.577474557248536</v>
      </c>
      <c r="S87" s="26">
        <v>2.1907789034250231</v>
      </c>
      <c r="T87" s="26">
        <v>5.6587703846012252</v>
      </c>
      <c r="U87" s="26">
        <v>4.9332400968660171</v>
      </c>
      <c r="V87" s="26">
        <v>19.86474009534362</v>
      </c>
      <c r="W87" s="26">
        <v>2.2208762054407583</v>
      </c>
      <c r="X87" s="26">
        <v>1.4891377448582541</v>
      </c>
      <c r="Y87" s="26">
        <v>1.1771166057432243</v>
      </c>
      <c r="Z87" s="26">
        <v>0.94002559538878394</v>
      </c>
      <c r="AA87" s="26">
        <v>3.4635948005009078</v>
      </c>
      <c r="AB87" s="26">
        <v>0.3492074573074338</v>
      </c>
      <c r="AC87" s="26">
        <v>10.208548566539299</v>
      </c>
      <c r="AD87" s="26">
        <v>1.013331256307193</v>
      </c>
      <c r="AE87" s="26">
        <v>5.4023136288581997</v>
      </c>
      <c r="AF87" s="26">
        <v>0.7678176508783654</v>
      </c>
      <c r="AG87" s="26">
        <v>0.31095027873331083</v>
      </c>
      <c r="AH87" s="26">
        <v>8.2731148507282732</v>
      </c>
    </row>
    <row r="88" spans="1:34" x14ac:dyDescent="0.25">
      <c r="A88" s="11" t="s">
        <v>803</v>
      </c>
      <c r="B88" s="11" t="s">
        <v>561</v>
      </c>
      <c r="C88" s="11">
        <v>2022</v>
      </c>
      <c r="D88" s="11" t="s">
        <v>32</v>
      </c>
      <c r="E88" s="11" t="s">
        <v>33</v>
      </c>
      <c r="F88" s="13">
        <v>-2.7424883379500091</v>
      </c>
      <c r="G88" s="13">
        <v>-29.252330031719953</v>
      </c>
      <c r="H88" s="13">
        <v>4.1400515593033704</v>
      </c>
      <c r="J88" s="26">
        <v>6.9850665934470442</v>
      </c>
      <c r="K88" s="26">
        <v>0.29604813029022631</v>
      </c>
      <c r="L88" s="26">
        <v>2.3809748013475622</v>
      </c>
      <c r="M88" s="26">
        <v>0.52373280940054157</v>
      </c>
      <c r="N88" s="26">
        <v>0.25618068743673394</v>
      </c>
      <c r="O88" s="26">
        <v>6.1413262845890602</v>
      </c>
      <c r="P88" s="26">
        <v>0.38926035294836092</v>
      </c>
      <c r="Q88" s="26">
        <v>2.8496529876165377</v>
      </c>
      <c r="R88" s="26">
        <v>7.9217948367595481</v>
      </c>
      <c r="S88" s="26">
        <v>2.6441863047085477</v>
      </c>
      <c r="T88" s="26">
        <v>7.1493196334296165</v>
      </c>
      <c r="U88" s="26">
        <v>10.735411589432939</v>
      </c>
      <c r="V88" s="26">
        <v>27.196734028167079</v>
      </c>
      <c r="W88" s="26">
        <v>2.7854805213608236</v>
      </c>
      <c r="X88" s="26">
        <v>2.4764679564688388</v>
      </c>
      <c r="Y88" s="26">
        <v>1.2181978575761123</v>
      </c>
      <c r="Z88" s="26">
        <v>5</v>
      </c>
      <c r="AA88" s="26">
        <v>9.3561668735719348</v>
      </c>
      <c r="AB88" s="26">
        <v>0.43817349404474032</v>
      </c>
      <c r="AC88" s="26">
        <v>30.975672200337453</v>
      </c>
      <c r="AD88" s="26">
        <v>3.1452004708908183</v>
      </c>
      <c r="AE88" s="26">
        <v>3.8102019547152417</v>
      </c>
      <c r="AF88" s="26">
        <v>1.0567125541276885</v>
      </c>
      <c r="AG88" s="26">
        <v>0.17115111613761985</v>
      </c>
      <c r="AH88" s="26">
        <v>15.317598876577803</v>
      </c>
    </row>
    <row r="89" spans="1:34" x14ac:dyDescent="0.25">
      <c r="A89" s="11" t="s">
        <v>803</v>
      </c>
      <c r="B89" s="11" t="s">
        <v>562</v>
      </c>
      <c r="C89" s="11">
        <v>2022</v>
      </c>
      <c r="D89" s="11" t="s">
        <v>32</v>
      </c>
      <c r="E89" s="11" t="s">
        <v>33</v>
      </c>
      <c r="F89" s="13">
        <v>-1.7567717993937928</v>
      </c>
      <c r="G89" s="13">
        <v>-27.012178896471898</v>
      </c>
      <c r="H89" s="13">
        <v>3.3147317039687012</v>
      </c>
      <c r="J89" s="26">
        <v>6.9328805085197942</v>
      </c>
      <c r="K89" s="26">
        <v>0.21658506434801444</v>
      </c>
      <c r="L89" s="26">
        <v>0.90870454254583233</v>
      </c>
      <c r="M89" s="26">
        <v>0.42719467638628084</v>
      </c>
      <c r="N89" s="26">
        <v>0.16586788101647443</v>
      </c>
      <c r="O89" s="26">
        <v>4.5397962077726399</v>
      </c>
      <c r="P89" s="26">
        <v>0.18897777634991514</v>
      </c>
      <c r="Q89" s="26">
        <v>1.430895882820751</v>
      </c>
      <c r="R89" s="26">
        <v>5.3953332183353337</v>
      </c>
      <c r="S89" s="26">
        <v>1.4778852998339174</v>
      </c>
      <c r="T89" s="26">
        <v>4.6392394429299859</v>
      </c>
      <c r="U89" s="26">
        <v>5.8218138194506341</v>
      </c>
      <c r="V89" s="26">
        <v>67.310137872066562</v>
      </c>
      <c r="W89" s="26">
        <v>2.0693584865456112</v>
      </c>
      <c r="X89" s="26">
        <v>1.1909391335930748</v>
      </c>
      <c r="Y89" s="26">
        <v>1.2181978575761123</v>
      </c>
      <c r="Z89" s="26">
        <v>0.51407685034217498</v>
      </c>
      <c r="AA89" s="26">
        <v>3.7026334544187529</v>
      </c>
      <c r="AB89" s="26">
        <v>0.25525105010352461</v>
      </c>
      <c r="AC89" s="26">
        <v>20.168689951568023</v>
      </c>
      <c r="AD89" s="26">
        <v>0.43614939717907725</v>
      </c>
      <c r="AE89" s="26">
        <v>4.4238205568389599</v>
      </c>
      <c r="AF89" s="26">
        <v>0.40012486200880287</v>
      </c>
      <c r="AG89" s="26">
        <v>9.1759971771227494E-2</v>
      </c>
      <c r="AH89" s="26">
        <v>1.0478637672034847</v>
      </c>
    </row>
    <row r="90" spans="1:34" x14ac:dyDescent="0.25">
      <c r="A90" s="11" t="s">
        <v>803</v>
      </c>
      <c r="B90" s="11" t="s">
        <v>563</v>
      </c>
      <c r="C90" s="11">
        <v>2022</v>
      </c>
      <c r="D90" s="11" t="s">
        <v>32</v>
      </c>
      <c r="E90" s="11" t="s">
        <v>33</v>
      </c>
      <c r="F90" s="13">
        <v>-3.0413921733323726</v>
      </c>
      <c r="G90" s="13">
        <v>-28.483267698883008</v>
      </c>
      <c r="H90" s="13">
        <v>2.7609708634527466</v>
      </c>
      <c r="J90" s="26">
        <v>9.8275781999663092</v>
      </c>
      <c r="K90" s="26">
        <v>0.21312265511493006</v>
      </c>
      <c r="L90" s="26">
        <v>1.2373333427580089</v>
      </c>
      <c r="M90" s="26">
        <v>0.55331715064030873</v>
      </c>
      <c r="N90" s="26">
        <v>0.13475181089783503</v>
      </c>
      <c r="O90" s="26">
        <v>5.5452584040107107</v>
      </c>
      <c r="P90" s="26">
        <v>0.13707204214705224</v>
      </c>
      <c r="Q90" s="26">
        <v>1.2746126707480918</v>
      </c>
      <c r="R90" s="26">
        <v>4.2754360484652025</v>
      </c>
      <c r="S90" s="26">
        <v>1.2965188050939924</v>
      </c>
      <c r="T90" s="26">
        <v>4.3633366727821388</v>
      </c>
      <c r="U90" s="26">
        <v>2.7261109980011415</v>
      </c>
      <c r="V90" s="26">
        <v>3.3446495546221326</v>
      </c>
      <c r="W90" s="26">
        <v>1.8068455269699124</v>
      </c>
      <c r="X90" s="26">
        <v>0.44567258609444727</v>
      </c>
      <c r="Y90" s="26">
        <v>0.13630704407824673</v>
      </c>
      <c r="Z90" s="26">
        <v>3.7455346381932806</v>
      </c>
      <c r="AA90" s="26">
        <v>3.4616266611906128</v>
      </c>
      <c r="AB90" s="26">
        <v>0.11008876319742854</v>
      </c>
      <c r="AC90" s="26">
        <v>41.790100694893503</v>
      </c>
      <c r="AD90" s="26">
        <v>0.2044588362805089</v>
      </c>
      <c r="AE90" s="26">
        <v>2.4696992111291607</v>
      </c>
      <c r="AF90" s="26">
        <v>0.14657437649402918</v>
      </c>
      <c r="AG90" s="26">
        <v>1.4041735399050164</v>
      </c>
      <c r="AH90" s="26">
        <v>2.0413890152832757</v>
      </c>
    </row>
    <row r="91" spans="1:34" x14ac:dyDescent="0.25">
      <c r="A91" s="11" t="s">
        <v>803</v>
      </c>
      <c r="B91" s="11" t="s">
        <v>564</v>
      </c>
      <c r="C91" s="11">
        <v>2022</v>
      </c>
      <c r="D91" s="11" t="s">
        <v>32</v>
      </c>
      <c r="E91" s="11" t="s">
        <v>33</v>
      </c>
      <c r="F91" s="13">
        <v>-3.78313914308375</v>
      </c>
      <c r="G91" s="13">
        <v>-27.206063397051501</v>
      </c>
      <c r="H91" s="13">
        <v>4.8882813068368192</v>
      </c>
      <c r="J91" s="26">
        <v>4.3187278456801881</v>
      </c>
      <c r="K91" s="26">
        <v>0.35070325266058572</v>
      </c>
      <c r="L91" s="26">
        <v>1.49372007400792</v>
      </c>
      <c r="M91" s="26">
        <v>0.4423205203544962</v>
      </c>
      <c r="N91" s="26">
        <v>0.18641114479819962</v>
      </c>
      <c r="O91" s="26">
        <v>6.9978648880042336</v>
      </c>
      <c r="P91" s="26">
        <v>0.25022557962923953</v>
      </c>
      <c r="Q91" s="26">
        <v>3.0377529140202348</v>
      </c>
      <c r="R91" s="26">
        <v>17.154838895196384</v>
      </c>
      <c r="S91" s="26">
        <v>2.7229133283298057</v>
      </c>
      <c r="T91" s="26">
        <v>4.9622695658858094</v>
      </c>
      <c r="U91" s="26">
        <v>3.2160406263800749</v>
      </c>
      <c r="V91" s="26">
        <v>26.051580080300592</v>
      </c>
      <c r="W91" s="26">
        <v>2.2531106640254119</v>
      </c>
      <c r="X91" s="26">
        <v>0.97270795149905609</v>
      </c>
      <c r="Y91" s="26">
        <v>1.2181978575761123</v>
      </c>
      <c r="Z91" s="26">
        <v>7.0462132452570527</v>
      </c>
      <c r="AA91" s="26">
        <v>9.2125640239552204</v>
      </c>
      <c r="AB91" s="26">
        <v>0.36672535067762757</v>
      </c>
      <c r="AC91" s="26">
        <v>9.5111128811900265</v>
      </c>
      <c r="AD91" s="26">
        <v>0.99651168060815376</v>
      </c>
      <c r="AE91" s="26">
        <v>6.3904571861617816</v>
      </c>
      <c r="AF91" s="26">
        <v>0.8863889875136256</v>
      </c>
      <c r="AG91" s="26">
        <v>5.9309545101790748E-2</v>
      </c>
      <c r="AH91" s="26">
        <v>2.6071130820451267</v>
      </c>
    </row>
    <row r="92" spans="1:34" x14ac:dyDescent="0.25">
      <c r="A92" s="11" t="s">
        <v>803</v>
      </c>
      <c r="B92" s="11" t="s">
        <v>565</v>
      </c>
      <c r="C92" s="11">
        <v>2022</v>
      </c>
      <c r="D92" s="11" t="s">
        <v>32</v>
      </c>
      <c r="E92" s="11" t="s">
        <v>33</v>
      </c>
      <c r="F92" s="13">
        <v>-1.424413182663371</v>
      </c>
      <c r="G92" s="13">
        <v>-27.237422009602607</v>
      </c>
      <c r="H92" s="13">
        <v>5.2465344862329895</v>
      </c>
      <c r="J92" s="26">
        <v>17.399370375295398</v>
      </c>
      <c r="K92" s="26">
        <v>0.3066685007686612</v>
      </c>
      <c r="L92" s="26">
        <v>0.91620702166340739</v>
      </c>
      <c r="M92" s="26">
        <v>0.56943447801260716</v>
      </c>
      <c r="N92" s="26">
        <v>0.25075057804140993</v>
      </c>
      <c r="O92" s="26">
        <v>7.5632865880724953</v>
      </c>
      <c r="P92" s="26">
        <v>0.20638775175461968</v>
      </c>
      <c r="Q92" s="26">
        <v>1.8859493052101877</v>
      </c>
      <c r="R92" s="26">
        <v>8.2778001840332411</v>
      </c>
      <c r="S92" s="26">
        <v>1.6318422571997064</v>
      </c>
      <c r="T92" s="26">
        <v>6.6297008475922015</v>
      </c>
      <c r="U92" s="26">
        <v>4.6444402089827559</v>
      </c>
      <c r="V92" s="26">
        <v>23.863191892063089</v>
      </c>
      <c r="W92" s="26">
        <v>2.4773160495807574</v>
      </c>
      <c r="X92" s="26">
        <v>1.5587048565830042</v>
      </c>
      <c r="Y92" s="26">
        <v>0.80196295013842767</v>
      </c>
      <c r="Z92" s="26">
        <v>1.2846209695038606</v>
      </c>
      <c r="AA92" s="26">
        <v>8.1194272651196737</v>
      </c>
      <c r="AB92" s="26">
        <v>0.36930303525196706</v>
      </c>
      <c r="AC92" s="26">
        <v>30.275002944388245</v>
      </c>
      <c r="AD92" s="26">
        <v>0.96809632431065562</v>
      </c>
      <c r="AE92" s="26">
        <v>8.1951310713701666</v>
      </c>
      <c r="AF92" s="26">
        <v>0.43571081734444833</v>
      </c>
      <c r="AG92" s="26">
        <v>1.4041735399050164</v>
      </c>
      <c r="AH92" s="26">
        <v>6.1944378651000447</v>
      </c>
    </row>
    <row r="93" spans="1:34" x14ac:dyDescent="0.25">
      <c r="A93" s="11" t="s">
        <v>803</v>
      </c>
      <c r="B93" s="11" t="s">
        <v>566</v>
      </c>
      <c r="C93" s="11">
        <v>2022</v>
      </c>
      <c r="D93" s="11" t="s">
        <v>32</v>
      </c>
      <c r="E93" s="11" t="s">
        <v>33</v>
      </c>
      <c r="F93" s="13">
        <v>-4.2492801835252099</v>
      </c>
      <c r="G93" s="13">
        <v>-28.232975262347399</v>
      </c>
      <c r="H93" s="13">
        <v>4.7769441047122276</v>
      </c>
      <c r="J93" s="26">
        <v>8.3231522138654483</v>
      </c>
      <c r="K93" s="26">
        <v>0.28290872232046888</v>
      </c>
      <c r="L93" s="26">
        <v>0.78896498708191054</v>
      </c>
      <c r="M93" s="26">
        <v>0.55628347384317034</v>
      </c>
      <c r="N93" s="26">
        <v>0.3234373118297304</v>
      </c>
      <c r="O93" s="26">
        <v>6.546333305943234</v>
      </c>
      <c r="P93" s="26">
        <v>0.11283551273704491</v>
      </c>
      <c r="Q93" s="26">
        <v>1.5802445272673904</v>
      </c>
      <c r="R93" s="26">
        <v>3.4951196241051896</v>
      </c>
      <c r="S93" s="26">
        <v>2.1761528853992469</v>
      </c>
      <c r="T93" s="26">
        <v>6.1326573899468855</v>
      </c>
      <c r="U93" s="26">
        <v>5.3745822597929926</v>
      </c>
      <c r="V93" s="26">
        <v>19.319576921085279</v>
      </c>
      <c r="W93" s="26">
        <v>2.0446820263339869</v>
      </c>
      <c r="X93" s="26">
        <v>1.2419284052993631</v>
      </c>
      <c r="Y93" s="26">
        <v>0.60869913096520523</v>
      </c>
      <c r="Z93" s="26">
        <v>2.5370400635451968</v>
      </c>
      <c r="AA93" s="26">
        <v>1.4479272289772134</v>
      </c>
      <c r="AB93" s="26">
        <v>7.3083157311643082E-2</v>
      </c>
      <c r="AC93" s="26">
        <v>60.175909913922823</v>
      </c>
      <c r="AD93" s="26">
        <v>1.0735080994527959</v>
      </c>
      <c r="AE93" s="26">
        <v>1.4953120936685793</v>
      </c>
      <c r="AF93" s="26">
        <v>0.13191256003806362</v>
      </c>
      <c r="AG93" s="26">
        <v>1.4041735399050164</v>
      </c>
      <c r="AH93" s="26">
        <v>1.8342941915532354</v>
      </c>
    </row>
    <row r="94" spans="1:34" x14ac:dyDescent="0.25">
      <c r="A94" s="11" t="s">
        <v>803</v>
      </c>
      <c r="B94" s="11" t="s">
        <v>567</v>
      </c>
      <c r="C94" s="11">
        <v>2022</v>
      </c>
      <c r="D94" s="11" t="s">
        <v>32</v>
      </c>
      <c r="E94" s="11" t="s">
        <v>33</v>
      </c>
      <c r="F94" s="13">
        <v>-3.3852192688265847</v>
      </c>
      <c r="G94" s="13">
        <v>-26.030895211958917</v>
      </c>
      <c r="H94" s="13">
        <v>5.2689577784089723</v>
      </c>
      <c r="J94" s="26">
        <v>4.2729662558119488</v>
      </c>
      <c r="K94" s="26">
        <v>0.26264740445159046</v>
      </c>
      <c r="L94" s="26">
        <v>1.2210397007557257</v>
      </c>
      <c r="M94" s="26">
        <v>0.42531956743024668</v>
      </c>
      <c r="N94" s="26">
        <v>0.14796591501345641</v>
      </c>
      <c r="O94" s="26">
        <v>4.87089185514367</v>
      </c>
      <c r="P94" s="26">
        <v>0.28734537608256516</v>
      </c>
      <c r="Q94" s="26">
        <v>3.6278186162147485</v>
      </c>
      <c r="R94" s="26">
        <v>9.0014824088795873</v>
      </c>
      <c r="S94" s="26">
        <v>1.3357165823775023</v>
      </c>
      <c r="T94" s="26">
        <v>4.5952303965697432</v>
      </c>
      <c r="U94" s="26">
        <v>16.939102820290142</v>
      </c>
      <c r="V94" s="26">
        <v>9.7144405887108185</v>
      </c>
      <c r="W94" s="26">
        <v>1.860895875060711</v>
      </c>
      <c r="X94" s="26">
        <v>1.0227559226218839</v>
      </c>
      <c r="Y94" s="26">
        <v>0.52082215152760136</v>
      </c>
      <c r="Z94" s="26">
        <v>5</v>
      </c>
      <c r="AA94" s="26">
        <v>5.7258299340027881</v>
      </c>
      <c r="AB94" s="26">
        <v>0.14949508768339631</v>
      </c>
      <c r="AC94" s="26">
        <v>34.025665244363012</v>
      </c>
      <c r="AD94" s="26">
        <v>0.51478854809334829</v>
      </c>
      <c r="AE94" s="26">
        <v>2.253822070702324</v>
      </c>
      <c r="AF94" s="26">
        <v>0.21234751421118409</v>
      </c>
      <c r="AG94" s="26">
        <v>1.4041735399050164</v>
      </c>
      <c r="AH94" s="26">
        <v>7.2694614713861352</v>
      </c>
    </row>
    <row r="95" spans="1:34" x14ac:dyDescent="0.25">
      <c r="A95" s="11" t="s">
        <v>803</v>
      </c>
      <c r="B95" s="11" t="s">
        <v>568</v>
      </c>
      <c r="C95" s="11">
        <v>2022</v>
      </c>
      <c r="D95" s="11" t="s">
        <v>32</v>
      </c>
      <c r="E95" s="11" t="s">
        <v>33</v>
      </c>
      <c r="F95" s="13">
        <v>-3.8572143144368085</v>
      </c>
      <c r="G95" s="13">
        <v>-26.411316614103963</v>
      </c>
      <c r="H95" s="13">
        <v>4.5746981021579991</v>
      </c>
      <c r="J95" s="26">
        <v>6.5137434582433498</v>
      </c>
      <c r="K95" s="26">
        <v>0.27236534727637091</v>
      </c>
      <c r="L95" s="26">
        <v>1.6915605163901772</v>
      </c>
      <c r="M95" s="26">
        <v>0.49388522844029054</v>
      </c>
      <c r="N95" s="26">
        <v>0.19277064567347008</v>
      </c>
      <c r="O95" s="26">
        <v>5.413419038774415</v>
      </c>
      <c r="P95" s="26">
        <v>0.36045795513660756</v>
      </c>
      <c r="Q95" s="26">
        <v>1.6359748091258126</v>
      </c>
      <c r="R95" s="26">
        <v>7.3968370741400413</v>
      </c>
      <c r="S95" s="26">
        <v>1.6633751418932992</v>
      </c>
      <c r="T95" s="26">
        <v>4.955604779756543</v>
      </c>
      <c r="U95" s="26">
        <v>4.6642457203726053</v>
      </c>
      <c r="V95" s="26">
        <v>17.699935192474015</v>
      </c>
      <c r="W95" s="26">
        <v>2.3736286614543682</v>
      </c>
      <c r="X95" s="26">
        <v>1.6559906705796814</v>
      </c>
      <c r="Y95" s="26">
        <v>1.0006891383609817</v>
      </c>
      <c r="Z95" s="26">
        <v>2.9594940632117828</v>
      </c>
      <c r="AA95" s="26">
        <v>1.8167072480816322</v>
      </c>
      <c r="AB95" s="26">
        <v>0.33944522287974122</v>
      </c>
      <c r="AC95" s="26">
        <v>27.457654363712706</v>
      </c>
      <c r="AD95" s="26">
        <v>1.0914785342813986</v>
      </c>
      <c r="AE95" s="26">
        <v>2.5116751780622533</v>
      </c>
      <c r="AF95" s="26">
        <v>0.78425548508751519</v>
      </c>
      <c r="AG95" s="26">
        <v>1.4041735399050164</v>
      </c>
      <c r="AH95" s="26">
        <v>1.6269345743926227</v>
      </c>
    </row>
    <row r="96" spans="1:34" x14ac:dyDescent="0.25">
      <c r="A96" s="11" t="s">
        <v>803</v>
      </c>
      <c r="B96" s="11" t="s">
        <v>569</v>
      </c>
      <c r="C96" s="11">
        <v>2022</v>
      </c>
      <c r="D96" s="11" t="s">
        <v>32</v>
      </c>
      <c r="E96" s="11" t="s">
        <v>33</v>
      </c>
      <c r="F96" s="13">
        <v>-4.0346032094909292</v>
      </c>
      <c r="G96" s="13">
        <v>-27.583073107134197</v>
      </c>
      <c r="H96" s="13">
        <v>4.5362769831612395</v>
      </c>
      <c r="J96" s="26">
        <v>5.9459920302384353</v>
      </c>
      <c r="K96" s="26">
        <v>0.26571200983933491</v>
      </c>
      <c r="L96" s="26">
        <v>3.6466931471212756</v>
      </c>
      <c r="M96" s="26">
        <v>0.45121882791448908</v>
      </c>
      <c r="N96" s="26">
        <v>0.21067140989371672</v>
      </c>
      <c r="O96" s="26">
        <v>5.3761502040459188</v>
      </c>
      <c r="P96" s="26">
        <v>0.24629124536999281</v>
      </c>
      <c r="Q96" s="26">
        <v>1.8975809929834297</v>
      </c>
      <c r="R96" s="26">
        <v>16.640921945337052</v>
      </c>
      <c r="S96" s="26">
        <v>1.7449962456688635</v>
      </c>
      <c r="T96" s="26">
        <v>6.0920998968086613</v>
      </c>
      <c r="U96" s="26">
        <v>18.890335670232034</v>
      </c>
      <c r="V96" s="26">
        <v>25.723596318509248</v>
      </c>
      <c r="W96" s="26">
        <v>2.1611952284533715</v>
      </c>
      <c r="X96" s="26">
        <v>2.3932951502745046</v>
      </c>
      <c r="Y96" s="26">
        <v>0.94279426377251851</v>
      </c>
      <c r="Z96" s="26">
        <v>3.2780135999746909</v>
      </c>
      <c r="AA96" s="26">
        <v>3.0129473196908556</v>
      </c>
      <c r="AB96" s="26">
        <v>0.41065118780387516</v>
      </c>
      <c r="AC96" s="26">
        <v>17.857659383672367</v>
      </c>
      <c r="AD96" s="26">
        <v>2.2468012599822553</v>
      </c>
      <c r="AE96" s="26">
        <v>3.4907818445338026</v>
      </c>
      <c r="AF96" s="26">
        <v>0.53457759102723723</v>
      </c>
      <c r="AG96" s="26">
        <v>0.28865133560944722</v>
      </c>
      <c r="AH96" s="26">
        <v>6.5643313715692404</v>
      </c>
    </row>
    <row r="97" spans="1:34" x14ac:dyDescent="0.25">
      <c r="A97" s="11" t="s">
        <v>803</v>
      </c>
      <c r="B97" s="11" t="s">
        <v>572</v>
      </c>
      <c r="C97" s="11">
        <v>2022</v>
      </c>
      <c r="D97" s="11" t="s">
        <v>32</v>
      </c>
      <c r="E97" s="11" t="s">
        <v>33</v>
      </c>
      <c r="F97" s="13">
        <v>-3.5774878228852951</v>
      </c>
      <c r="G97" s="13">
        <v>-26.710105053289944</v>
      </c>
      <c r="H97" s="13">
        <v>4.8096323748142948</v>
      </c>
      <c r="J97" s="26">
        <v>1.6398396368900383</v>
      </c>
      <c r="K97" s="26">
        <v>0.26908825415332543</v>
      </c>
      <c r="L97" s="26">
        <v>1.3085616993123432</v>
      </c>
      <c r="M97" s="26">
        <v>0.39031030945507245</v>
      </c>
      <c r="N97" s="26">
        <v>0.12778872565049845</v>
      </c>
      <c r="O97" s="26">
        <v>5.7777756271885368</v>
      </c>
      <c r="P97" s="26">
        <v>0.24117419890226749</v>
      </c>
      <c r="Q97" s="26">
        <v>1.2136550898746561</v>
      </c>
      <c r="R97" s="26">
        <v>6.9175746965877147</v>
      </c>
      <c r="S97" s="26">
        <v>1.8341362770466902</v>
      </c>
      <c r="T97" s="26">
        <v>4.62098415284194</v>
      </c>
      <c r="U97" s="26">
        <v>2.7597369478322471</v>
      </c>
      <c r="V97" s="26">
        <v>16.390209110040015</v>
      </c>
      <c r="W97" s="26">
        <v>1.8437004566894397</v>
      </c>
      <c r="X97" s="26">
        <v>0.92372441392689097</v>
      </c>
      <c r="Y97" s="26">
        <v>1.2214080475212499</v>
      </c>
      <c r="Z97" s="26">
        <v>0.47751373680354997</v>
      </c>
      <c r="AA97" s="26">
        <v>1.2118898294233857</v>
      </c>
      <c r="AB97" s="26">
        <v>0.46365905874075147</v>
      </c>
      <c r="AC97" s="26">
        <v>10.501638928366342</v>
      </c>
      <c r="AD97" s="26">
        <v>1.9476238313659939</v>
      </c>
      <c r="AE97" s="26">
        <v>0.69501739005663299</v>
      </c>
      <c r="AF97" s="26">
        <v>1.2099052786360491</v>
      </c>
      <c r="AG97" s="26">
        <v>1.4041735399050164</v>
      </c>
      <c r="AH97" s="26">
        <v>1.4200487542420754</v>
      </c>
    </row>
    <row r="98" spans="1:34" x14ac:dyDescent="0.25">
      <c r="A98" s="11" t="s">
        <v>803</v>
      </c>
      <c r="B98" s="11" t="s">
        <v>573</v>
      </c>
      <c r="C98" s="11">
        <v>2022</v>
      </c>
      <c r="D98" s="11" t="s">
        <v>32</v>
      </c>
      <c r="E98" s="11" t="s">
        <v>33</v>
      </c>
      <c r="F98" s="13">
        <v>-3.8313108999520282</v>
      </c>
      <c r="G98" s="13">
        <v>-27.035467333315037</v>
      </c>
      <c r="H98" s="13">
        <v>7.1269648126914626</v>
      </c>
      <c r="J98" s="26">
        <v>12.257719683520975</v>
      </c>
      <c r="K98" s="26">
        <v>0.32130899547149561</v>
      </c>
      <c r="L98" s="26">
        <v>2.1909747749251403</v>
      </c>
      <c r="M98" s="26">
        <v>0.90163249888205799</v>
      </c>
      <c r="N98" s="26">
        <v>0.32913727632035622</v>
      </c>
      <c r="O98" s="26">
        <v>7.32348168596583</v>
      </c>
      <c r="P98" s="26">
        <v>0.28653192793517757</v>
      </c>
      <c r="Q98" s="26">
        <v>1.8961083282941811</v>
      </c>
      <c r="R98" s="26">
        <v>8.4844774818589244</v>
      </c>
      <c r="S98" s="26">
        <v>1.4674958257236981</v>
      </c>
      <c r="T98" s="26">
        <v>5.7074598067413129</v>
      </c>
      <c r="U98" s="26">
        <v>8.7219921711712001</v>
      </c>
      <c r="V98" s="26">
        <v>28.450210202664501</v>
      </c>
      <c r="W98" s="26">
        <v>3.9926211924430768</v>
      </c>
      <c r="X98" s="26">
        <v>1.2403037179214693</v>
      </c>
      <c r="Y98" s="26">
        <v>3.2467125536710406</v>
      </c>
      <c r="Z98" s="26">
        <v>3.17043020028331</v>
      </c>
      <c r="AA98" s="26">
        <v>2.1964141892717017</v>
      </c>
      <c r="AB98" s="26">
        <v>0.48993944854852417</v>
      </c>
      <c r="AC98" s="26">
        <v>27.862923802038285</v>
      </c>
      <c r="AD98" s="26">
        <v>0.88414155919841708</v>
      </c>
      <c r="AE98" s="26">
        <v>3.8510567031068588</v>
      </c>
      <c r="AF98" s="26">
        <v>0.78516051367378237</v>
      </c>
      <c r="AG98" s="26">
        <v>1.4041735399050164</v>
      </c>
      <c r="AH98" s="26">
        <v>4.1191719424069486</v>
      </c>
    </row>
    <row r="99" spans="1:34" x14ac:dyDescent="0.25">
      <c r="A99" s="11" t="s">
        <v>803</v>
      </c>
      <c r="B99" s="11" t="s">
        <v>576</v>
      </c>
      <c r="C99" s="11">
        <v>2022</v>
      </c>
      <c r="D99" s="11" t="s">
        <v>32</v>
      </c>
      <c r="E99" s="11" t="s">
        <v>33</v>
      </c>
      <c r="F99" s="13">
        <v>-4.2504797879593852</v>
      </c>
      <c r="G99" s="13">
        <v>-27.222115189741249</v>
      </c>
      <c r="H99" s="13">
        <v>8.8270253769299156</v>
      </c>
      <c r="J99" s="26">
        <v>15.935107318274772</v>
      </c>
      <c r="K99" s="26">
        <v>0.39038535801989982</v>
      </c>
      <c r="L99" s="26">
        <v>6.990215717850603</v>
      </c>
      <c r="M99" s="26">
        <v>0.62250962950101396</v>
      </c>
      <c r="N99" s="26">
        <v>0.41497001255133442</v>
      </c>
      <c r="O99" s="26">
        <v>7.4379774016697571</v>
      </c>
      <c r="P99" s="26">
        <v>0.19682365109535727</v>
      </c>
      <c r="Q99" s="26">
        <v>7.1767492098103363</v>
      </c>
      <c r="R99" s="26">
        <v>20.007588411892364</v>
      </c>
      <c r="S99" s="26">
        <v>4.3570550153509462</v>
      </c>
      <c r="T99" s="26">
        <v>9.9207724217119608</v>
      </c>
      <c r="U99" s="26">
        <v>18.650345959165492</v>
      </c>
      <c r="V99" s="26">
        <v>30.111604083497912</v>
      </c>
      <c r="W99" s="26">
        <v>2.3641756001106313</v>
      </c>
      <c r="X99" s="26">
        <v>1.2936759514394485</v>
      </c>
      <c r="Y99" s="26">
        <v>4.4151131607860101</v>
      </c>
      <c r="Z99" s="26">
        <v>4.4211058447357914</v>
      </c>
      <c r="AA99" s="26">
        <v>1.2498421269359832</v>
      </c>
      <c r="AB99" s="26">
        <v>0.19702628627791996</v>
      </c>
      <c r="AC99" s="26">
        <v>94.979611109396501</v>
      </c>
      <c r="AD99" s="26">
        <v>1.4153442307004729</v>
      </c>
      <c r="AE99" s="26">
        <v>3.1370890414906007</v>
      </c>
      <c r="AF99" s="26">
        <v>0.35000026714505805</v>
      </c>
      <c r="AG99" s="26">
        <v>9.7092135979506583E-2</v>
      </c>
      <c r="AH99" s="26">
        <v>14.699899943797243</v>
      </c>
    </row>
    <row r="100" spans="1:34" x14ac:dyDescent="0.25">
      <c r="A100" s="11" t="s">
        <v>803</v>
      </c>
      <c r="B100" s="11" t="s">
        <v>577</v>
      </c>
      <c r="C100" s="11">
        <v>2022</v>
      </c>
      <c r="D100" s="11" t="s">
        <v>32</v>
      </c>
      <c r="E100" s="11" t="s">
        <v>33</v>
      </c>
      <c r="F100" s="13">
        <v>-4.8377925297283699</v>
      </c>
      <c r="G100" s="13">
        <v>-28.63081240278429</v>
      </c>
      <c r="H100" s="13">
        <v>3.8215490830036152</v>
      </c>
      <c r="J100" s="26">
        <v>8.9287450122559964</v>
      </c>
      <c r="K100" s="26">
        <v>0.3009120634322594</v>
      </c>
      <c r="L100" s="26">
        <v>1.5012309274478775</v>
      </c>
      <c r="M100" s="26">
        <v>0.6338477247238149</v>
      </c>
      <c r="N100" s="26">
        <v>0.29308466802488081</v>
      </c>
      <c r="O100" s="26">
        <v>5.6178011398009247</v>
      </c>
      <c r="P100" s="26">
        <v>0.24474026034566013</v>
      </c>
      <c r="Q100" s="26">
        <v>2.1087333974135585</v>
      </c>
      <c r="R100" s="26">
        <v>13.4108778332865</v>
      </c>
      <c r="S100" s="26">
        <v>3.142848436428165</v>
      </c>
      <c r="T100" s="26">
        <v>7.1122781921549949</v>
      </c>
      <c r="U100" s="26">
        <v>10.369266031902406</v>
      </c>
      <c r="V100" s="26">
        <v>73.428298607190968</v>
      </c>
      <c r="W100" s="26">
        <v>3.7792797906097744</v>
      </c>
      <c r="X100" s="26">
        <v>1.9385130750506887</v>
      </c>
      <c r="Y100" s="26">
        <v>0.4081457327955052</v>
      </c>
      <c r="Z100" s="26">
        <v>5</v>
      </c>
      <c r="AA100" s="26">
        <v>8.0899177663281154</v>
      </c>
      <c r="AB100" s="26">
        <v>0.32021744664109419</v>
      </c>
      <c r="AC100" s="26">
        <v>24.349351230582542</v>
      </c>
      <c r="AD100" s="26">
        <v>1.2370502484404151</v>
      </c>
      <c r="AE100" s="26">
        <v>14.881617740851429</v>
      </c>
      <c r="AF100" s="26">
        <v>0.42675688220031011</v>
      </c>
      <c r="AG100" s="26">
        <v>0.16246886128231228</v>
      </c>
      <c r="AH100" s="26">
        <v>2.8327994169520321</v>
      </c>
    </row>
    <row r="101" spans="1:34" x14ac:dyDescent="0.25">
      <c r="A101" s="11" t="s">
        <v>803</v>
      </c>
      <c r="B101" s="11" t="s">
        <v>580</v>
      </c>
      <c r="C101" s="11">
        <v>2022</v>
      </c>
      <c r="D101" s="11" t="s">
        <v>32</v>
      </c>
      <c r="E101" s="11" t="s">
        <v>33</v>
      </c>
      <c r="F101" s="13">
        <v>-3.9410445689131706</v>
      </c>
      <c r="G101" s="13">
        <v>-26.558252445469574</v>
      </c>
      <c r="H101" s="13">
        <v>4.394159767709934</v>
      </c>
      <c r="J101" s="26">
        <v>9.412125603003485</v>
      </c>
      <c r="K101" s="26">
        <v>0.26639945260979364</v>
      </c>
      <c r="L101" s="26">
        <v>1.7179070017542699</v>
      </c>
      <c r="M101" s="26">
        <v>0.58377950916553001</v>
      </c>
      <c r="N101" s="26">
        <v>0.1720684372888111</v>
      </c>
      <c r="O101" s="26">
        <v>6.983645540663721</v>
      </c>
      <c r="P101" s="26">
        <v>0.29451461172533833</v>
      </c>
      <c r="Q101" s="26">
        <v>3.3547237112468196</v>
      </c>
      <c r="R101" s="26">
        <v>9.4819804521278428</v>
      </c>
      <c r="S101" s="26">
        <v>1.1867784135316339</v>
      </c>
      <c r="T101" s="26">
        <v>7.0592430752969619</v>
      </c>
      <c r="U101" s="26">
        <v>4.3183944722631153</v>
      </c>
      <c r="V101" s="26">
        <v>2.0006189484208519</v>
      </c>
      <c r="W101" s="26">
        <v>2.2006168096731811</v>
      </c>
      <c r="X101" s="26">
        <v>1.2593599353187876</v>
      </c>
      <c r="Y101" s="26">
        <v>1.2181978575761123</v>
      </c>
      <c r="Z101" s="26">
        <v>4.834178986843515</v>
      </c>
      <c r="AA101" s="26">
        <v>5.5345980323303152</v>
      </c>
      <c r="AB101" s="26">
        <v>0.21679745373521067</v>
      </c>
      <c r="AC101" s="26">
        <v>72.587350139388207</v>
      </c>
      <c r="AD101" s="26">
        <v>0.59829109026657423</v>
      </c>
      <c r="AE101" s="26">
        <v>3.8832034454363256</v>
      </c>
      <c r="AF101" s="26">
        <v>0.5055512112378634</v>
      </c>
      <c r="AG101" s="26">
        <v>1.4041735399050164</v>
      </c>
      <c r="AH101" s="26">
        <v>5.2946571592922211</v>
      </c>
    </row>
    <row r="102" spans="1:34" x14ac:dyDescent="0.25">
      <c r="A102" s="11" t="s">
        <v>803</v>
      </c>
      <c r="B102" s="11" t="s">
        <v>581</v>
      </c>
      <c r="C102" s="11">
        <v>2022</v>
      </c>
      <c r="D102" s="11" t="s">
        <v>32</v>
      </c>
      <c r="E102" s="11" t="s">
        <v>33</v>
      </c>
      <c r="F102" s="13">
        <v>-4.3678455880913303</v>
      </c>
      <c r="G102" s="13">
        <v>-30.605555748144823</v>
      </c>
      <c r="H102" s="13">
        <v>3.6691544260660991</v>
      </c>
      <c r="J102" s="26">
        <v>26.656766470976411</v>
      </c>
      <c r="K102" s="26">
        <v>0.36132336140341853</v>
      </c>
      <c r="L102" s="26">
        <v>2.9154120609344769</v>
      </c>
      <c r="M102" s="26">
        <v>0.6703223433253096</v>
      </c>
      <c r="N102" s="26">
        <v>0.31923593741020301</v>
      </c>
      <c r="O102" s="26">
        <v>8.2439587290362475</v>
      </c>
      <c r="P102" s="26">
        <v>0.29285883079288161</v>
      </c>
      <c r="Q102" s="26">
        <v>5.8842637149656776</v>
      </c>
      <c r="R102" s="26">
        <v>27.125558276798703</v>
      </c>
      <c r="S102" s="26">
        <v>2.4163245135899709</v>
      </c>
      <c r="T102" s="26">
        <v>5.8426664579508483</v>
      </c>
      <c r="U102" s="26">
        <v>3.9095093964539127</v>
      </c>
      <c r="V102" s="26">
        <v>52.140101241146219</v>
      </c>
      <c r="W102" s="26">
        <v>3.2890092341722985</v>
      </c>
      <c r="X102" s="26">
        <v>1.8325796316570431</v>
      </c>
      <c r="Y102" s="26">
        <v>0.40451758775834729</v>
      </c>
      <c r="Z102" s="26">
        <v>3.6419376969510111</v>
      </c>
      <c r="AA102" s="26">
        <v>2.2202376245240796</v>
      </c>
      <c r="AB102" s="26">
        <v>0.41020508614728424</v>
      </c>
      <c r="AC102" s="26">
        <v>71.848503212400303</v>
      </c>
      <c r="AD102" s="26">
        <v>0.64068978634552487</v>
      </c>
      <c r="AE102" s="26">
        <v>1.9150063848877015</v>
      </c>
      <c r="AF102" s="26">
        <v>0.47324030281901391</v>
      </c>
      <c r="AG102" s="26">
        <v>1.4041735399050164</v>
      </c>
      <c r="AH102" s="26">
        <v>10.545879608263734</v>
      </c>
    </row>
    <row r="103" spans="1:34" x14ac:dyDescent="0.25">
      <c r="A103" s="11" t="s">
        <v>803</v>
      </c>
      <c r="B103" s="11" t="s">
        <v>582</v>
      </c>
      <c r="C103" s="11">
        <v>2022</v>
      </c>
      <c r="D103" s="11" t="s">
        <v>32</v>
      </c>
      <c r="E103" s="11" t="s">
        <v>33</v>
      </c>
      <c r="F103" s="13">
        <v>-3.746900121275111</v>
      </c>
      <c r="G103" s="13">
        <v>-27.587836391792763</v>
      </c>
      <c r="H103" s="13">
        <v>6.1709521267953091</v>
      </c>
      <c r="J103" s="26">
        <v>10.169945082053056</v>
      </c>
      <c r="K103" s="26">
        <v>0.30685592619536062</v>
      </c>
      <c r="L103" s="26">
        <v>1.4811278523449078</v>
      </c>
      <c r="M103" s="26">
        <v>0.42847243644085309</v>
      </c>
      <c r="N103" s="26">
        <v>0.25518365263170983</v>
      </c>
      <c r="O103" s="26">
        <v>7.4474726549433541</v>
      </c>
      <c r="P103" s="26">
        <v>0.22090822391441356</v>
      </c>
      <c r="Q103" s="26">
        <v>2.2088987564201137</v>
      </c>
      <c r="R103" s="26">
        <v>9.6463294420700851</v>
      </c>
      <c r="S103" s="26">
        <v>1.6970523355791451</v>
      </c>
      <c r="T103" s="26">
        <v>5.2573059351152986</v>
      </c>
      <c r="U103" s="26">
        <v>11.985158676072636</v>
      </c>
      <c r="V103" s="26">
        <v>19.847225813711841</v>
      </c>
      <c r="W103" s="26">
        <v>2.1895880945627768</v>
      </c>
      <c r="X103" s="26">
        <v>1.4704139542576418</v>
      </c>
      <c r="Y103" s="26">
        <v>2.1050196226316822</v>
      </c>
      <c r="Z103" s="26">
        <v>9.5933092609482906E-2</v>
      </c>
      <c r="AA103" s="26">
        <v>0.80361369705181029</v>
      </c>
      <c r="AB103" s="26">
        <v>0.27292053855366522</v>
      </c>
      <c r="AC103" s="26">
        <v>35.975959116937858</v>
      </c>
      <c r="AD103" s="26">
        <v>0.78300169177095102</v>
      </c>
      <c r="AE103" s="26">
        <v>0.53185937941381245</v>
      </c>
      <c r="AF103" s="26">
        <v>0.34035747367224667</v>
      </c>
      <c r="AG103" s="26">
        <v>1.4041735399050164</v>
      </c>
      <c r="AH103" s="26">
        <v>8.293841316136108</v>
      </c>
    </row>
    <row r="104" spans="1:34" x14ac:dyDescent="0.25">
      <c r="A104" s="11" t="s">
        <v>803</v>
      </c>
      <c r="B104" s="11" t="s">
        <v>586</v>
      </c>
      <c r="C104" s="11">
        <v>2022</v>
      </c>
      <c r="D104" s="11" t="s">
        <v>32</v>
      </c>
      <c r="E104" s="11" t="s">
        <v>33</v>
      </c>
      <c r="F104" s="13">
        <v>-3.0010058644560318</v>
      </c>
      <c r="G104" s="13">
        <v>-28.820633647552285</v>
      </c>
      <c r="H104" s="13">
        <v>3.0104157407972045</v>
      </c>
      <c r="J104" s="26">
        <v>8.0844456109972782</v>
      </c>
      <c r="K104" s="26">
        <v>0.22594284921025357</v>
      </c>
      <c r="L104" s="26">
        <v>1.1967855320840477</v>
      </c>
      <c r="M104" s="26">
        <v>0.62574635705141701</v>
      </c>
      <c r="N104" s="26">
        <v>0.12186627709642955</v>
      </c>
      <c r="O104" s="26">
        <v>7.1845563827977657</v>
      </c>
      <c r="P104" s="26">
        <v>0.26410039287197223</v>
      </c>
      <c r="Q104" s="26">
        <v>1.7362433269852839</v>
      </c>
      <c r="R104" s="26">
        <v>12.905709765354594</v>
      </c>
      <c r="S104" s="26">
        <v>1.4153423637974611</v>
      </c>
      <c r="T104" s="26">
        <v>6.7083427915327993</v>
      </c>
      <c r="U104" s="26">
        <v>1.4465329776491791</v>
      </c>
      <c r="V104" s="26">
        <v>71.732935636557102</v>
      </c>
      <c r="W104" s="26">
        <v>2.2058035200439732</v>
      </c>
      <c r="X104" s="26">
        <v>1.1811517992427012</v>
      </c>
      <c r="Y104" s="26">
        <v>1.2181978575761123</v>
      </c>
      <c r="Z104" s="26">
        <v>2.0706750139902397</v>
      </c>
      <c r="AA104" s="26">
        <v>3.8503674894313242</v>
      </c>
      <c r="AB104" s="26">
        <v>0.55757038494101718</v>
      </c>
      <c r="AC104" s="26">
        <v>6.2833384870563807</v>
      </c>
      <c r="AD104" s="26">
        <v>0.23763591653522537</v>
      </c>
      <c r="AE104" s="26">
        <v>0.97476868170320197</v>
      </c>
      <c r="AF104" s="26">
        <v>2.0355080254299818</v>
      </c>
      <c r="AG104" s="26">
        <v>1.4041735399050164</v>
      </c>
      <c r="AH104" s="26">
        <v>37.556861782617979</v>
      </c>
    </row>
    <row r="105" spans="1:34" x14ac:dyDescent="0.25">
      <c r="A105" s="11" t="s">
        <v>803</v>
      </c>
      <c r="B105" s="11" t="s">
        <v>333</v>
      </c>
      <c r="C105" s="11">
        <v>2020</v>
      </c>
      <c r="D105" s="11" t="s">
        <v>88</v>
      </c>
      <c r="E105" s="11" t="s">
        <v>334</v>
      </c>
      <c r="F105" s="13">
        <v>-3.7596129479103535</v>
      </c>
      <c r="G105" s="13">
        <v>-29.378110608668415</v>
      </c>
      <c r="H105" s="13">
        <v>2.3222830521687059</v>
      </c>
      <c r="J105" s="26">
        <v>12.714514070760281</v>
      </c>
      <c r="K105" s="26">
        <v>0.30259999850623059</v>
      </c>
      <c r="L105" s="26">
        <v>12.914683254605144</v>
      </c>
      <c r="M105" s="26">
        <v>0.65181498038428187</v>
      </c>
      <c r="N105" s="26">
        <v>0.20271149998264779</v>
      </c>
      <c r="O105" s="26">
        <v>8.123476376910526</v>
      </c>
      <c r="P105" s="26">
        <v>0.22290506912531796</v>
      </c>
      <c r="Q105" s="26">
        <v>11.273020139322409</v>
      </c>
      <c r="R105" s="26">
        <v>29.262797795184081</v>
      </c>
      <c r="S105" s="26">
        <v>1.9754704285753693</v>
      </c>
      <c r="T105" s="26">
        <v>8.1307270470951956</v>
      </c>
      <c r="U105" s="26">
        <v>5.0138361457224327</v>
      </c>
      <c r="V105" s="26">
        <v>15.925761478355291</v>
      </c>
      <c r="W105" s="26">
        <v>2.387096654432348</v>
      </c>
      <c r="X105" s="26">
        <v>0.65464630509557076</v>
      </c>
      <c r="Y105" s="26">
        <v>4.1353595813861936</v>
      </c>
      <c r="Z105" s="26">
        <v>4</v>
      </c>
      <c r="AA105" s="26">
        <v>24.411901158080699</v>
      </c>
      <c r="AB105" s="26">
        <v>0.73282567820095135</v>
      </c>
      <c r="AC105" s="26">
        <v>81.429600863328773</v>
      </c>
      <c r="AD105" s="26">
        <v>0.25</v>
      </c>
      <c r="AE105" s="26">
        <v>13.443267483629121</v>
      </c>
      <c r="AF105" s="26">
        <v>0.18405190352055306</v>
      </c>
      <c r="AG105" s="26">
        <v>0.77814623940465</v>
      </c>
      <c r="AH105" s="26">
        <v>5.8633311647951745</v>
      </c>
    </row>
    <row r="106" spans="1:34" x14ac:dyDescent="0.25">
      <c r="A106" s="11" t="s">
        <v>803</v>
      </c>
      <c r="B106" s="11" t="s">
        <v>335</v>
      </c>
      <c r="C106" s="11">
        <v>2020</v>
      </c>
      <c r="D106" s="11" t="s">
        <v>88</v>
      </c>
      <c r="E106" s="11" t="s">
        <v>246</v>
      </c>
      <c r="F106" s="13">
        <v>-2.2321027417530446</v>
      </c>
      <c r="G106" s="13">
        <v>-27.562141322251897</v>
      </c>
      <c r="H106" s="13">
        <v>3.6679197020748711</v>
      </c>
      <c r="J106" s="26">
        <v>20.990148388442332</v>
      </c>
      <c r="K106" s="26">
        <v>0.36148297440785176</v>
      </c>
      <c r="L106" s="26">
        <v>1.05</v>
      </c>
      <c r="M106" s="26">
        <v>0.68804629741487278</v>
      </c>
      <c r="N106" s="26">
        <v>0.23976916253919484</v>
      </c>
      <c r="O106" s="26">
        <v>8.6383740288692117</v>
      </c>
      <c r="P106" s="26">
        <v>0.28989498734941715</v>
      </c>
      <c r="Q106" s="26">
        <v>4.3001579655406426</v>
      </c>
      <c r="R106" s="26">
        <v>70.877862677859852</v>
      </c>
      <c r="S106" s="26">
        <v>1.6768943081944183</v>
      </c>
      <c r="T106" s="26">
        <v>5.8770975906143841</v>
      </c>
      <c r="U106" s="26">
        <v>11.116002352107454</v>
      </c>
      <c r="V106" s="26">
        <v>56.247787599419389</v>
      </c>
      <c r="W106" s="26">
        <v>3.3797685115177054</v>
      </c>
      <c r="X106" s="26">
        <v>2.3950611658325589</v>
      </c>
      <c r="Y106" s="26">
        <v>2.0235412578790393</v>
      </c>
      <c r="Z106" s="26">
        <v>15.627734855929001</v>
      </c>
      <c r="AA106" s="26">
        <v>3.1411944397572755</v>
      </c>
      <c r="AB106" s="26">
        <v>1.3466486415372194</v>
      </c>
      <c r="AC106" s="26">
        <v>49.356787296254851</v>
      </c>
      <c r="AD106" s="26">
        <v>0.25</v>
      </c>
      <c r="AE106" s="26">
        <v>8.3663756593980381</v>
      </c>
      <c r="AF106" s="26">
        <v>0.50060303947036311</v>
      </c>
      <c r="AG106" s="26">
        <v>8.3807225290553247E-2</v>
      </c>
      <c r="AH106" s="26">
        <v>3.1164051182106038</v>
      </c>
    </row>
    <row r="107" spans="1:34" x14ac:dyDescent="0.25">
      <c r="A107" s="11" t="s">
        <v>803</v>
      </c>
      <c r="B107" s="11" t="s">
        <v>336</v>
      </c>
      <c r="C107" s="11">
        <v>2020</v>
      </c>
      <c r="D107" s="11" t="s">
        <v>88</v>
      </c>
      <c r="E107" s="11" t="s">
        <v>246</v>
      </c>
      <c r="F107" s="13">
        <v>-2.7590287215354174</v>
      </c>
      <c r="G107" s="13">
        <v>-28.113238909251201</v>
      </c>
      <c r="H107" s="13">
        <v>2.2486720269334897</v>
      </c>
      <c r="J107" s="26">
        <v>9.1220537391991989</v>
      </c>
      <c r="K107" s="26">
        <v>0.21275184730394547</v>
      </c>
      <c r="L107" s="26">
        <v>0.50788472467649937</v>
      </c>
      <c r="M107" s="26">
        <v>0.36282496559228145</v>
      </c>
      <c r="N107" s="26">
        <v>0.11430051731424326</v>
      </c>
      <c r="O107" s="26">
        <v>5.6631758084174262</v>
      </c>
      <c r="P107" s="26">
        <v>0.14425610550104673</v>
      </c>
      <c r="Q107" s="26">
        <v>1.952046372156589</v>
      </c>
      <c r="R107" s="26">
        <v>6.3221676935363282</v>
      </c>
      <c r="S107" s="26">
        <v>0.7088567935701946</v>
      </c>
      <c r="T107" s="26">
        <v>2.8625241604610374</v>
      </c>
      <c r="U107" s="26">
        <v>6.3778796429856364</v>
      </c>
      <c r="V107" s="26">
        <v>5.8246719684875741</v>
      </c>
      <c r="W107" s="26">
        <v>2.3515645687769813</v>
      </c>
      <c r="X107" s="26">
        <v>0.83776823967566039</v>
      </c>
      <c r="Y107" s="26">
        <v>1.4318794829977242</v>
      </c>
      <c r="Z107" s="26">
        <v>3.8248124148246214</v>
      </c>
      <c r="AA107" s="26">
        <v>1.1671788325194485</v>
      </c>
      <c r="AB107" s="26">
        <v>1.0721883228343181</v>
      </c>
      <c r="AC107" s="26">
        <v>22.803664203875229</v>
      </c>
      <c r="AD107" s="26">
        <v>0.25</v>
      </c>
      <c r="AE107" s="26">
        <v>2.0649599924575042</v>
      </c>
      <c r="AF107" s="26">
        <v>0.36172487371406581</v>
      </c>
      <c r="AG107" s="26">
        <v>0.29633306813906979</v>
      </c>
      <c r="AH107" s="26">
        <v>4.5</v>
      </c>
    </row>
    <row r="108" spans="1:34" x14ac:dyDescent="0.25">
      <c r="A108" s="11" t="s">
        <v>803</v>
      </c>
      <c r="B108" s="11" t="s">
        <v>337</v>
      </c>
      <c r="C108" s="11">
        <v>2020</v>
      </c>
      <c r="D108" s="11" t="s">
        <v>88</v>
      </c>
      <c r="E108" s="11" t="s">
        <v>338</v>
      </c>
      <c r="F108" s="13">
        <v>-3.9287027704246498</v>
      </c>
      <c r="G108" s="13">
        <v>-29.866979567775353</v>
      </c>
      <c r="H108" s="13">
        <v>2.4007080449334812</v>
      </c>
      <c r="J108" s="26">
        <v>4.3408991762970492</v>
      </c>
      <c r="K108" s="26">
        <v>0.28616086783369837</v>
      </c>
      <c r="L108" s="26">
        <v>6.7660967392746443</v>
      </c>
      <c r="M108" s="26">
        <v>0.7103269998699635</v>
      </c>
      <c r="N108" s="26">
        <v>0.25290287210130019</v>
      </c>
      <c r="O108" s="26">
        <v>5.8970479551431767</v>
      </c>
      <c r="P108" s="26">
        <v>0.3018966095272318</v>
      </c>
      <c r="Q108" s="26">
        <v>2.9682711216192335</v>
      </c>
      <c r="R108" s="26">
        <v>18.507671532469779</v>
      </c>
      <c r="S108" s="26">
        <v>3.2873188783531964</v>
      </c>
      <c r="T108" s="26">
        <v>6.4771810084907555</v>
      </c>
      <c r="U108" s="26">
        <v>7.0952712970614344</v>
      </c>
      <c r="V108" s="26">
        <v>58.316702823651831</v>
      </c>
      <c r="W108" s="26">
        <v>3.8670671413334516</v>
      </c>
      <c r="X108" s="26">
        <v>1.8951517465129877</v>
      </c>
      <c r="Y108" s="26">
        <v>0.18286532318972723</v>
      </c>
      <c r="Z108" s="26">
        <v>3.409362156963891</v>
      </c>
      <c r="AA108" s="26">
        <v>3.6726553994052571</v>
      </c>
      <c r="AB108" s="26">
        <v>0.62676754935280277</v>
      </c>
      <c r="AC108" s="26">
        <v>48.216375996269711</v>
      </c>
      <c r="AD108" s="26">
        <v>0.98486609802083869</v>
      </c>
      <c r="AE108" s="26">
        <v>6.3032471748313155</v>
      </c>
      <c r="AF108" s="26">
        <v>0.36935075088645308</v>
      </c>
      <c r="AG108" s="26">
        <v>0.42638421418244188</v>
      </c>
      <c r="AH108" s="26">
        <v>3.2750812087482091</v>
      </c>
    </row>
    <row r="109" spans="1:34" x14ac:dyDescent="0.25">
      <c r="A109" s="11" t="s">
        <v>803</v>
      </c>
      <c r="B109" s="11" t="s">
        <v>339</v>
      </c>
      <c r="C109" s="11">
        <v>2020</v>
      </c>
      <c r="D109" s="11" t="s">
        <v>88</v>
      </c>
      <c r="E109" s="11" t="s">
        <v>102</v>
      </c>
      <c r="F109" s="13">
        <v>-2.0108432665298657</v>
      </c>
      <c r="G109" s="13">
        <v>-27.555062361180742</v>
      </c>
      <c r="H109" s="13">
        <v>2.6742954297600585</v>
      </c>
      <c r="J109" s="26">
        <v>79.115325887032085</v>
      </c>
      <c r="K109" s="26">
        <v>0.32941686987752572</v>
      </c>
      <c r="L109" s="26">
        <v>2.5462491544642751</v>
      </c>
      <c r="M109" s="26">
        <v>0.39126001594528598</v>
      </c>
      <c r="N109" s="26">
        <v>0.21075353036128522</v>
      </c>
      <c r="O109" s="26">
        <v>6.3767312820364177</v>
      </c>
      <c r="P109" s="26">
        <v>0.29534001684931432</v>
      </c>
      <c r="Q109" s="26">
        <v>4.1861313939520901</v>
      </c>
      <c r="R109" s="26">
        <v>9.9094711671729456</v>
      </c>
      <c r="S109" s="26">
        <v>3.0601105364172403</v>
      </c>
      <c r="T109" s="26">
        <v>4.122831516047623</v>
      </c>
      <c r="U109" s="26">
        <v>10.363196528266776</v>
      </c>
      <c r="V109" s="26">
        <v>31.579922233187357</v>
      </c>
      <c r="W109" s="26">
        <v>2.1434823019989118</v>
      </c>
      <c r="X109" s="26">
        <v>1.3595320279185918</v>
      </c>
      <c r="Y109" s="26">
        <v>17.28447726649307</v>
      </c>
      <c r="Z109" s="26">
        <v>9.133401111690759</v>
      </c>
      <c r="AA109" s="26">
        <v>1.1423902811846305</v>
      </c>
      <c r="AB109" s="26">
        <v>0.74385077498147067</v>
      </c>
      <c r="AC109" s="26">
        <v>121.89285467905027</v>
      </c>
      <c r="AD109" s="26">
        <v>0.18192587003181826</v>
      </c>
      <c r="AE109" s="26">
        <v>7.5347831447167124</v>
      </c>
      <c r="AF109" s="26">
        <v>0.61233417198752793</v>
      </c>
      <c r="AG109" s="26">
        <v>6.7126894350555411E-4</v>
      </c>
      <c r="AH109" s="26">
        <v>3.073131023986639</v>
      </c>
    </row>
    <row r="110" spans="1:34" x14ac:dyDescent="0.25">
      <c r="A110" s="11" t="s">
        <v>803</v>
      </c>
      <c r="B110" s="11" t="s">
        <v>340</v>
      </c>
      <c r="C110" s="11">
        <v>2020</v>
      </c>
      <c r="D110" s="11" t="s">
        <v>88</v>
      </c>
      <c r="E110" s="11" t="s">
        <v>102</v>
      </c>
      <c r="F110" s="13">
        <v>-5.5081786545131335</v>
      </c>
      <c r="G110" s="13">
        <v>-27.937385784687198</v>
      </c>
      <c r="H110" s="13">
        <v>0.82699551782750425</v>
      </c>
      <c r="J110" s="26">
        <v>29.464152354029629</v>
      </c>
      <c r="K110" s="26">
        <v>0.36233162497968247</v>
      </c>
      <c r="L110" s="26">
        <v>0.61461888903510442</v>
      </c>
      <c r="M110" s="26">
        <v>0.43859348156611883</v>
      </c>
      <c r="N110" s="26">
        <v>0.28727085055813734</v>
      </c>
      <c r="O110" s="26">
        <v>6.3375135551559989</v>
      </c>
      <c r="P110" s="26">
        <v>0.37364782753088666</v>
      </c>
      <c r="Q110" s="26">
        <v>5.2013636713183971</v>
      </c>
      <c r="R110" s="26">
        <v>14.898656375924409</v>
      </c>
      <c r="S110" s="26">
        <v>2.3354172744909563</v>
      </c>
      <c r="T110" s="26">
        <v>5.6865206519931357</v>
      </c>
      <c r="U110" s="26">
        <v>12.487194090307138</v>
      </c>
      <c r="V110" s="26">
        <v>30.904567934648433</v>
      </c>
      <c r="W110" s="26">
        <v>3.5938388164440456</v>
      </c>
      <c r="X110" s="26">
        <v>2.3822160792472316</v>
      </c>
      <c r="Y110" s="26">
        <v>3.8996462575902817</v>
      </c>
      <c r="Z110" s="26">
        <v>0.34249264386546291</v>
      </c>
      <c r="AA110" s="26">
        <v>5.2098037988481041</v>
      </c>
      <c r="AB110" s="26">
        <v>0.68434723331790459</v>
      </c>
      <c r="AC110" s="26">
        <v>51.468357657486514</v>
      </c>
      <c r="AD110" s="26">
        <v>1.075470354311258</v>
      </c>
      <c r="AE110" s="26">
        <v>49.432625642658017</v>
      </c>
      <c r="AF110" s="26">
        <v>1.0597945534414357</v>
      </c>
      <c r="AG110" s="26">
        <v>0.12294828864274046</v>
      </c>
      <c r="AH110" s="26">
        <v>4.6861968757564751</v>
      </c>
    </row>
    <row r="111" spans="1:34" x14ac:dyDescent="0.25">
      <c r="A111" s="11" t="s">
        <v>803</v>
      </c>
      <c r="B111" s="11" t="s">
        <v>341</v>
      </c>
      <c r="C111" s="11">
        <v>2020</v>
      </c>
      <c r="D111" s="11" t="s">
        <v>88</v>
      </c>
      <c r="E111" s="11" t="s">
        <v>342</v>
      </c>
      <c r="F111" s="13">
        <v>-3.0059581507545658</v>
      </c>
      <c r="G111" s="13">
        <v>-29.912157874286891</v>
      </c>
      <c r="H111" s="13">
        <v>2.8780014554641511</v>
      </c>
      <c r="J111" s="26">
        <v>71.187523027008638</v>
      </c>
      <c r="K111" s="26">
        <v>0.28180540809104421</v>
      </c>
      <c r="L111" s="26">
        <v>1.05</v>
      </c>
      <c r="M111" s="26">
        <v>0.58548296952852386</v>
      </c>
      <c r="N111" s="26">
        <v>0.16822558466969706</v>
      </c>
      <c r="O111" s="26">
        <v>8.3415358422780361</v>
      </c>
      <c r="P111" s="26">
        <v>0.30291658131141058</v>
      </c>
      <c r="Q111" s="26">
        <v>0.82605299703553325</v>
      </c>
      <c r="R111" s="26">
        <v>25.575271909702256</v>
      </c>
      <c r="S111" s="26">
        <v>2.2360321112056036</v>
      </c>
      <c r="T111" s="26">
        <v>6.5115732017897194</v>
      </c>
      <c r="U111" s="26">
        <v>9.1478607017672928</v>
      </c>
      <c r="V111" s="26">
        <v>39.613784253440983</v>
      </c>
      <c r="W111" s="26">
        <v>3.0954130031415126</v>
      </c>
      <c r="X111" s="26">
        <v>2.7220533041464603</v>
      </c>
      <c r="Y111" s="26">
        <v>8.912212532837076</v>
      </c>
      <c r="Z111" s="26">
        <v>0.41299490738219852</v>
      </c>
      <c r="AA111" s="26">
        <v>9.0525152191686598</v>
      </c>
      <c r="AB111" s="26">
        <v>1.5167661877694985</v>
      </c>
      <c r="AC111" s="26">
        <v>35.898398118802589</v>
      </c>
      <c r="AD111" s="26">
        <v>0.36242237802794752</v>
      </c>
      <c r="AE111" s="26">
        <v>10.185929837626439</v>
      </c>
      <c r="AF111" s="26">
        <v>1.1087508870974967</v>
      </c>
      <c r="AG111" s="26">
        <v>0.55872109483714338</v>
      </c>
      <c r="AH111" s="26">
        <v>4.5</v>
      </c>
    </row>
    <row r="112" spans="1:34" x14ac:dyDescent="0.25">
      <c r="A112" s="11" t="s">
        <v>803</v>
      </c>
      <c r="B112" s="11" t="s">
        <v>343</v>
      </c>
      <c r="C112" s="11">
        <v>2020</v>
      </c>
      <c r="D112" s="11" t="s">
        <v>88</v>
      </c>
      <c r="E112" s="11" t="s">
        <v>118</v>
      </c>
      <c r="F112" s="13">
        <v>-3.981499204293975</v>
      </c>
      <c r="G112" s="13">
        <v>-28.611718087109651</v>
      </c>
      <c r="H112" s="13">
        <v>3.2916285802872332</v>
      </c>
      <c r="J112" s="26">
        <v>23.447364279353689</v>
      </c>
      <c r="K112" s="26">
        <v>0.45097554988349559</v>
      </c>
      <c r="L112" s="26">
        <v>2.8431991316775589</v>
      </c>
      <c r="M112" s="26">
        <v>0.95936315135793904</v>
      </c>
      <c r="N112" s="26">
        <v>0.31276779502831237</v>
      </c>
      <c r="O112" s="26">
        <v>10.109865822718387</v>
      </c>
      <c r="P112" s="26">
        <v>0.43266388584106708</v>
      </c>
      <c r="Q112" s="26">
        <v>4.2247513101047591</v>
      </c>
      <c r="R112" s="26">
        <v>98.054238445589789</v>
      </c>
      <c r="S112" s="26">
        <v>4.1479540626243558</v>
      </c>
      <c r="T112" s="26">
        <v>13.046011841720118</v>
      </c>
      <c r="U112" s="26">
        <v>8.1585803695446248</v>
      </c>
      <c r="V112" s="26">
        <v>242.86890040196943</v>
      </c>
      <c r="W112" s="26">
        <v>4.1482923102786229</v>
      </c>
      <c r="X112" s="26">
        <v>2.5592060625714095</v>
      </c>
      <c r="Y112" s="26">
        <v>1.9491846120581204</v>
      </c>
      <c r="Z112" s="26">
        <v>4</v>
      </c>
      <c r="AA112" s="26">
        <v>14.361118213406071</v>
      </c>
      <c r="AB112" s="26">
        <v>2.621885763212243</v>
      </c>
      <c r="AC112" s="26">
        <v>31.082324103420071</v>
      </c>
      <c r="AD112" s="26">
        <v>1.664722717449417</v>
      </c>
      <c r="AE112" s="26">
        <v>27.634773073258586</v>
      </c>
      <c r="AF112" s="26">
        <v>2.9957082577917675</v>
      </c>
      <c r="AG112" s="26">
        <v>0.45799416876762145</v>
      </c>
      <c r="AH112" s="26">
        <v>4.5</v>
      </c>
    </row>
    <row r="113" spans="1:34" x14ac:dyDescent="0.25">
      <c r="A113" s="11" t="s">
        <v>803</v>
      </c>
      <c r="B113" s="11" t="s">
        <v>344</v>
      </c>
      <c r="C113" s="11">
        <v>2020</v>
      </c>
      <c r="D113" s="11" t="s">
        <v>88</v>
      </c>
      <c r="E113" s="11" t="s">
        <v>118</v>
      </c>
      <c r="F113" s="13">
        <v>-3.3310502251571932</v>
      </c>
      <c r="G113" s="13">
        <v>-28.210749424691997</v>
      </c>
      <c r="H113" s="13">
        <v>2.2745111752609142</v>
      </c>
      <c r="J113" s="26">
        <v>4.970880189933272</v>
      </c>
      <c r="K113" s="26">
        <v>0.31008354755673501</v>
      </c>
      <c r="L113" s="26">
        <v>4.4888174079378844</v>
      </c>
      <c r="M113" s="26">
        <v>0.46669247806209291</v>
      </c>
      <c r="N113" s="26">
        <v>0.20300404590871407</v>
      </c>
      <c r="O113" s="26">
        <v>4.2908886739031775</v>
      </c>
      <c r="P113" s="26">
        <v>0.44024482328246917</v>
      </c>
      <c r="Q113" s="26">
        <v>6.5666731569213113</v>
      </c>
      <c r="R113" s="26">
        <v>38.775720837751145</v>
      </c>
      <c r="S113" s="26">
        <v>3.0593272763320782</v>
      </c>
      <c r="T113" s="26">
        <v>7.8273154737953368</v>
      </c>
      <c r="U113" s="26">
        <v>8.6073103191208489</v>
      </c>
      <c r="V113" s="26">
        <v>58.242279246761797</v>
      </c>
      <c r="W113" s="26">
        <v>2.1821506741539807</v>
      </c>
      <c r="X113" s="26">
        <v>1.2373140997033096</v>
      </c>
      <c r="Y113" s="26">
        <v>1.751225029505886</v>
      </c>
      <c r="Z113" s="26">
        <v>4</v>
      </c>
      <c r="AA113" s="26">
        <v>4.4570882822438938</v>
      </c>
      <c r="AB113" s="26">
        <v>1.0383514238517078</v>
      </c>
      <c r="AC113" s="26">
        <v>20.656831195395096</v>
      </c>
      <c r="AD113" s="26">
        <v>0.45729599922011044</v>
      </c>
      <c r="AE113" s="26">
        <v>13.890193228122426</v>
      </c>
      <c r="AF113" s="26">
        <v>0.83422593017265467</v>
      </c>
      <c r="AG113" s="26">
        <v>0.15</v>
      </c>
      <c r="AH113" s="26">
        <v>0.62146650899567391</v>
      </c>
    </row>
    <row r="114" spans="1:34" x14ac:dyDescent="0.25">
      <c r="A114" s="11" t="s">
        <v>803</v>
      </c>
      <c r="B114" s="11" t="s">
        <v>527</v>
      </c>
      <c r="C114" s="11">
        <v>2021</v>
      </c>
      <c r="D114" s="11" t="s">
        <v>88</v>
      </c>
      <c r="E114" s="11" t="s">
        <v>89</v>
      </c>
      <c r="F114" s="13">
        <v>-5.1701759475488069</v>
      </c>
      <c r="G114" s="13">
        <v>-30.184678979508337</v>
      </c>
      <c r="H114" s="13">
        <v>3.0702065465001964</v>
      </c>
      <c r="I114" s="13">
        <v>2.8910876368815437</v>
      </c>
      <c r="J114" s="26">
        <v>9.9232850157565036</v>
      </c>
      <c r="K114" s="26">
        <v>0.31396318705541759</v>
      </c>
      <c r="L114" s="26">
        <v>1.5794005785604643</v>
      </c>
      <c r="M114" s="26">
        <v>0.62922779394786932</v>
      </c>
      <c r="N114" s="26">
        <v>0.18822855171051536</v>
      </c>
      <c r="O114" s="26">
        <v>6.2328867716083369</v>
      </c>
      <c r="P114" s="26">
        <v>0.23746684216975608</v>
      </c>
      <c r="Q114" s="26">
        <v>2.7267671188578451</v>
      </c>
      <c r="R114" s="26">
        <v>8.9745755302572672</v>
      </c>
      <c r="S114" s="26">
        <v>2.2422065118240453</v>
      </c>
      <c r="T114" s="26">
        <v>8.0950037857242716</v>
      </c>
      <c r="U114" s="26">
        <v>3.957491454424412</v>
      </c>
      <c r="V114" s="26">
        <v>47.468610585998498</v>
      </c>
      <c r="W114" s="26">
        <v>1.5470924258756715</v>
      </c>
      <c r="X114" s="26">
        <v>1.3269137495057324</v>
      </c>
      <c r="Y114" s="26">
        <v>2.0657955068908969</v>
      </c>
      <c r="Z114" s="26">
        <v>0.43924425890563351</v>
      </c>
      <c r="AA114" s="26">
        <v>3.6129118417385797</v>
      </c>
      <c r="AB114" s="26">
        <v>0.3101564471922969</v>
      </c>
      <c r="AC114" s="26">
        <v>29.342854938305504</v>
      </c>
      <c r="AD114" s="26">
        <v>0.97667527080267835</v>
      </c>
      <c r="AE114" s="26">
        <v>9.5996128339640272</v>
      </c>
      <c r="AF114" s="26">
        <v>0.40471213035892045</v>
      </c>
      <c r="AG114" s="26">
        <v>0.21832682725190014</v>
      </c>
      <c r="AH114" s="26">
        <v>1.6285156509777119</v>
      </c>
    </row>
    <row r="115" spans="1:34" x14ac:dyDescent="0.25">
      <c r="A115" s="11" t="s">
        <v>803</v>
      </c>
      <c r="B115" s="11" t="s">
        <v>535</v>
      </c>
      <c r="C115" s="11">
        <v>2021</v>
      </c>
      <c r="D115" s="11" t="s">
        <v>88</v>
      </c>
      <c r="E115" s="11" t="s">
        <v>102</v>
      </c>
      <c r="F115" s="13">
        <v>-2.948911319914624</v>
      </c>
      <c r="G115" s="13">
        <v>-28.200354335782752</v>
      </c>
      <c r="H115" s="13">
        <v>4.2515255319215886</v>
      </c>
      <c r="I115" s="13">
        <v>4.6001032301639198</v>
      </c>
      <c r="J115" s="26">
        <v>9.6660991084571855</v>
      </c>
      <c r="K115" s="26">
        <v>0.38297709272226271</v>
      </c>
      <c r="L115" s="26">
        <v>4.9548178703530299</v>
      </c>
      <c r="M115" s="26">
        <v>0.48595389412536411</v>
      </c>
      <c r="N115" s="26">
        <v>0.21184112209396555</v>
      </c>
      <c r="O115" s="26">
        <v>6.9797628816193171</v>
      </c>
      <c r="P115" s="26">
        <v>0.47327682501693291</v>
      </c>
      <c r="Q115" s="26">
        <v>7.1931089377312754</v>
      </c>
      <c r="R115" s="26">
        <v>37.245192916314785</v>
      </c>
      <c r="S115" s="26">
        <v>2.3591586646918046</v>
      </c>
      <c r="T115" s="26">
        <v>7.1305721100949944</v>
      </c>
      <c r="U115" s="26">
        <v>8.2011951913120935</v>
      </c>
      <c r="V115" s="26">
        <v>30.795345742388704</v>
      </c>
      <c r="W115" s="26">
        <v>2.8046779697080106</v>
      </c>
      <c r="X115" s="26">
        <v>2.3933980817055951</v>
      </c>
      <c r="Y115" s="26">
        <v>10.927277621379375</v>
      </c>
      <c r="Z115" s="26">
        <v>3.0813043902565518</v>
      </c>
      <c r="AA115" s="26">
        <v>3.7686704864053797</v>
      </c>
      <c r="AB115" s="26">
        <v>1.1093814988701065</v>
      </c>
      <c r="AC115" s="26">
        <v>70.20078913910298</v>
      </c>
      <c r="AD115" s="26">
        <v>1.2761275095417375</v>
      </c>
      <c r="AE115" s="26">
        <v>11.503351262792226</v>
      </c>
      <c r="AF115" s="26">
        <v>0.9631064508344146</v>
      </c>
      <c r="AG115" s="26">
        <v>3.4450307497325638E-2</v>
      </c>
      <c r="AH115" s="26">
        <v>11.428974651182891</v>
      </c>
    </row>
    <row r="116" spans="1:34" x14ac:dyDescent="0.25">
      <c r="A116" s="11" t="s">
        <v>803</v>
      </c>
      <c r="B116" s="11" t="s">
        <v>544</v>
      </c>
      <c r="C116" s="11">
        <v>2021</v>
      </c>
      <c r="D116" s="11" t="s">
        <v>88</v>
      </c>
      <c r="E116" s="11" t="s">
        <v>500</v>
      </c>
      <c r="F116" s="13">
        <v>-5.3690185669524437</v>
      </c>
      <c r="G116" s="13">
        <v>-28.053359670216413</v>
      </c>
      <c r="H116" s="13">
        <v>4.0089806700304091</v>
      </c>
      <c r="I116" s="13">
        <v>2.3172507635762321</v>
      </c>
      <c r="J116" s="26">
        <v>9.1309454184975003</v>
      </c>
      <c r="K116" s="26">
        <v>0.28129541687617304</v>
      </c>
      <c r="L116" s="26">
        <v>1.4647813310635294</v>
      </c>
      <c r="M116" s="26">
        <v>0.48002093737045182</v>
      </c>
      <c r="N116" s="26">
        <v>0.19182057460994445</v>
      </c>
      <c r="O116" s="26">
        <v>5.5555786938935237</v>
      </c>
      <c r="P116" s="26">
        <v>0.18703727962659683</v>
      </c>
      <c r="Q116" s="26">
        <v>4.3828071226677148</v>
      </c>
      <c r="R116" s="26">
        <v>32.659370931120606</v>
      </c>
      <c r="S116" s="26">
        <v>4.0792176319811908</v>
      </c>
      <c r="T116" s="26">
        <v>6.3171889955703699</v>
      </c>
      <c r="U116" s="26">
        <v>6.9263512637860538</v>
      </c>
      <c r="V116" s="26">
        <v>11.478500404313362</v>
      </c>
      <c r="W116" s="26">
        <v>1.729027608669204</v>
      </c>
      <c r="X116" s="26">
        <v>1.9657031419370521</v>
      </c>
      <c r="Y116" s="26">
        <v>2.3595049354077964</v>
      </c>
      <c r="Z116" s="26">
        <v>0.15</v>
      </c>
      <c r="AA116" s="26">
        <v>2.9693072702508734</v>
      </c>
      <c r="AB116" s="26">
        <v>0.28138358704356381</v>
      </c>
      <c r="AC116" s="26">
        <v>57.892333959116662</v>
      </c>
      <c r="AD116" s="26">
        <v>1.3657808777946259</v>
      </c>
      <c r="AE116" s="26">
        <v>1.5270903440417325</v>
      </c>
      <c r="AF116" s="26">
        <v>0.4883275157529231</v>
      </c>
      <c r="AG116" s="26">
        <v>0.17394605545897471</v>
      </c>
      <c r="AH116" s="26">
        <v>5.8708783276721386</v>
      </c>
    </row>
    <row r="117" spans="1:34" x14ac:dyDescent="0.25">
      <c r="A117" s="11" t="s">
        <v>803</v>
      </c>
      <c r="B117" s="11" t="s">
        <v>545</v>
      </c>
      <c r="C117" s="11">
        <v>2021</v>
      </c>
      <c r="D117" s="11" t="s">
        <v>88</v>
      </c>
      <c r="E117" s="11" t="s">
        <v>89</v>
      </c>
      <c r="F117" s="13">
        <v>-2.2061667792882544</v>
      </c>
      <c r="G117" s="13">
        <v>-27.122390930951557</v>
      </c>
      <c r="H117" s="13">
        <v>4.5389650233439198</v>
      </c>
      <c r="I117" s="13">
        <v>3.1203325424212456</v>
      </c>
      <c r="J117" s="26">
        <v>9.7334973327142151</v>
      </c>
      <c r="K117" s="26">
        <v>0.29190347773983866</v>
      </c>
      <c r="L117" s="26">
        <v>0.89956898170134703</v>
      </c>
      <c r="M117" s="26">
        <v>0.72583808812584483</v>
      </c>
      <c r="N117" s="26">
        <v>0.23735226038281232</v>
      </c>
      <c r="O117" s="26">
        <v>7.5451160834509237</v>
      </c>
      <c r="P117" s="26">
        <v>0.18509273064003801</v>
      </c>
      <c r="Q117" s="26">
        <v>3.823157148207148</v>
      </c>
      <c r="R117" s="26">
        <v>34.091460935618201</v>
      </c>
      <c r="S117" s="26">
        <v>2.7302954691735031</v>
      </c>
      <c r="T117" s="26">
        <v>6.6018348009036911</v>
      </c>
      <c r="U117" s="26">
        <v>18.303914263603865</v>
      </c>
      <c r="V117" s="26">
        <v>21.45504747867297</v>
      </c>
      <c r="W117" s="26">
        <v>3.1952440108390001</v>
      </c>
      <c r="X117" s="26">
        <v>1.1856258131775923</v>
      </c>
      <c r="Y117" s="26">
        <v>6.0549760145179723E-2</v>
      </c>
      <c r="Z117" s="26">
        <v>0.56953403264599367</v>
      </c>
      <c r="AA117" s="26">
        <v>2.5403340243419588</v>
      </c>
      <c r="AB117" s="26">
        <v>0.29993391915363027</v>
      </c>
      <c r="AC117" s="26">
        <v>20.257289380789572</v>
      </c>
      <c r="AD117" s="26">
        <v>1.2860171971580794</v>
      </c>
      <c r="AE117" s="26">
        <v>2.8719661057522941</v>
      </c>
      <c r="AF117" s="26">
        <v>0.37901818855843028</v>
      </c>
      <c r="AG117" s="26">
        <v>0.27966939125380624</v>
      </c>
      <c r="AH117" s="26">
        <v>1.2111910865490714</v>
      </c>
    </row>
    <row r="118" spans="1:34" x14ac:dyDescent="0.25">
      <c r="A118" s="11" t="s">
        <v>803</v>
      </c>
      <c r="B118" s="11" t="s">
        <v>546</v>
      </c>
      <c r="C118" s="11">
        <v>2021</v>
      </c>
      <c r="D118" s="11" t="s">
        <v>88</v>
      </c>
      <c r="E118" s="11" t="s">
        <v>500</v>
      </c>
      <c r="F118" s="13">
        <v>-3.9106120841941134</v>
      </c>
      <c r="G118" s="13">
        <v>-29.768852627962897</v>
      </c>
      <c r="H118" s="13">
        <v>3.4859360114250215</v>
      </c>
      <c r="I118" s="13">
        <v>2.7605482941135016</v>
      </c>
      <c r="J118" s="26">
        <v>6.660731249766445</v>
      </c>
      <c r="K118" s="26">
        <v>0.28226156068124519</v>
      </c>
      <c r="L118" s="26">
        <v>1.9781651384243601</v>
      </c>
      <c r="M118" s="26">
        <v>0.53865284300516103</v>
      </c>
      <c r="N118" s="26">
        <v>0.17018896052520696</v>
      </c>
      <c r="O118" s="26">
        <v>5.0368208185122203</v>
      </c>
      <c r="P118" s="26">
        <v>0.26337558971602876</v>
      </c>
      <c r="Q118" s="26">
        <v>3.7621083065798238</v>
      </c>
      <c r="R118" s="26">
        <v>20.2701128065722</v>
      </c>
      <c r="S118" s="26">
        <v>2.1197912453596675</v>
      </c>
      <c r="T118" s="26">
        <v>7.4251222126234477</v>
      </c>
      <c r="U118" s="26">
        <v>6.0194932280116591</v>
      </c>
      <c r="V118" s="26">
        <v>53.966650726187069</v>
      </c>
      <c r="W118" s="26">
        <v>1.3972539800537001</v>
      </c>
      <c r="X118" s="26">
        <v>1.798340559525484</v>
      </c>
      <c r="Y118" s="26">
        <v>2.4123966653063293</v>
      </c>
      <c r="Z118" s="26">
        <v>0.38380290162612785</v>
      </c>
      <c r="AA118" s="26">
        <v>3.067383765730916</v>
      </c>
      <c r="AB118" s="26">
        <v>0.30784296032456188</v>
      </c>
      <c r="AC118" s="26">
        <v>31.626960837797398</v>
      </c>
      <c r="AD118" s="26">
        <v>0.96962169902835971</v>
      </c>
      <c r="AE118" s="26">
        <v>8.2029929450796608</v>
      </c>
      <c r="AF118" s="26">
        <v>0.43087360358297416</v>
      </c>
      <c r="AG118" s="26">
        <v>0.30640550772260539</v>
      </c>
      <c r="AH118" s="26">
        <v>7.732464225099557</v>
      </c>
    </row>
    <row r="119" spans="1:34" x14ac:dyDescent="0.25">
      <c r="A119" s="11" t="s">
        <v>803</v>
      </c>
      <c r="B119" s="11" t="s">
        <v>558</v>
      </c>
      <c r="C119" s="11">
        <v>2022</v>
      </c>
      <c r="D119" s="11" t="s">
        <v>88</v>
      </c>
      <c r="E119" s="11" t="s">
        <v>588</v>
      </c>
      <c r="F119" s="13">
        <v>-3.8073062380973219</v>
      </c>
      <c r="G119" s="13">
        <v>-26.560748662358804</v>
      </c>
      <c r="H119" s="13">
        <v>7.9696809430798723</v>
      </c>
      <c r="J119" s="26">
        <v>9.3489527738188247</v>
      </c>
      <c r="K119" s="26">
        <v>0.30280602618179803</v>
      </c>
      <c r="L119" s="26">
        <v>2.194915706676853</v>
      </c>
      <c r="M119" s="26">
        <v>0.58674038295713082</v>
      </c>
      <c r="N119" s="26">
        <v>0.15405719025206727</v>
      </c>
      <c r="O119" s="26">
        <v>7.2743984925029883</v>
      </c>
      <c r="P119" s="26">
        <v>0.36370566920873332</v>
      </c>
      <c r="Q119" s="26">
        <v>1.2894330708982251</v>
      </c>
      <c r="R119" s="26">
        <v>17.625006962221217</v>
      </c>
      <c r="S119" s="26">
        <v>1.7773419751833825</v>
      </c>
      <c r="T119" s="26">
        <v>7.0284322225106903</v>
      </c>
      <c r="U119" s="26">
        <v>16.955081748320005</v>
      </c>
      <c r="V119" s="26">
        <v>53.331161416384965</v>
      </c>
      <c r="W119" s="26">
        <v>1.9427386145270515</v>
      </c>
      <c r="X119" s="26">
        <v>1.3217122653794457</v>
      </c>
      <c r="Y119" s="26">
        <v>1.9138939521146565</v>
      </c>
      <c r="Z119" s="26">
        <v>2.560349203665905</v>
      </c>
      <c r="AA119" s="26">
        <v>3.1809243071340987</v>
      </c>
      <c r="AB119" s="26">
        <v>0.84511209662657449</v>
      </c>
      <c r="AC119" s="26">
        <v>25.085120204126206</v>
      </c>
      <c r="AD119" s="26">
        <v>0.92098361314496657</v>
      </c>
      <c r="AE119" s="26">
        <v>2.8048053002474322</v>
      </c>
      <c r="AF119" s="26">
        <v>0.94162381021735397</v>
      </c>
      <c r="AG119" s="26">
        <v>0.2052553082719823</v>
      </c>
      <c r="AH119" s="26">
        <v>2.3033354103134345</v>
      </c>
    </row>
    <row r="120" spans="1:34" x14ac:dyDescent="0.25">
      <c r="A120" s="11" t="s">
        <v>803</v>
      </c>
      <c r="B120" s="11" t="s">
        <v>571</v>
      </c>
      <c r="C120" s="11">
        <v>2022</v>
      </c>
      <c r="D120" s="11" t="s">
        <v>88</v>
      </c>
      <c r="E120" s="11" t="s">
        <v>334</v>
      </c>
      <c r="F120" s="13">
        <v>-4.7366663378297966</v>
      </c>
      <c r="G120" s="13">
        <v>-28.320816155762312</v>
      </c>
      <c r="H120" s="13">
        <v>5.1941010534175973</v>
      </c>
      <c r="J120" s="26">
        <v>14.842145253526558</v>
      </c>
      <c r="K120" s="26">
        <v>0.27759616483917798</v>
      </c>
      <c r="L120" s="26">
        <v>8.3543368546368395</v>
      </c>
      <c r="M120" s="26">
        <v>0.54915075058217833</v>
      </c>
      <c r="N120" s="26">
        <v>0.17858546698567843</v>
      </c>
      <c r="O120" s="26">
        <v>7.6769533636059517</v>
      </c>
      <c r="P120" s="26">
        <v>0.29064666571559267</v>
      </c>
      <c r="Q120" s="26">
        <v>23.65</v>
      </c>
      <c r="R120" s="26">
        <v>83</v>
      </c>
      <c r="S120" s="26">
        <v>1.8856338867332119</v>
      </c>
      <c r="T120" s="26">
        <v>8.0399999999999991</v>
      </c>
      <c r="U120" s="26">
        <v>8.3002081134189574</v>
      </c>
      <c r="V120" s="26">
        <v>23.077543764817168</v>
      </c>
      <c r="W120" s="26">
        <v>2.9823942380207544</v>
      </c>
      <c r="X120" s="26">
        <v>1.057169277537088</v>
      </c>
      <c r="Y120" s="26">
        <v>26.998042191394063</v>
      </c>
      <c r="Z120" s="26">
        <v>3.5978379667810962</v>
      </c>
      <c r="AA120" s="26">
        <v>19.300599109797961</v>
      </c>
      <c r="AB120" s="26">
        <v>0.77650327873520342</v>
      </c>
      <c r="AC120" s="26">
        <v>114.76392886257828</v>
      </c>
      <c r="AD120" s="26">
        <v>0.28265269446559044</v>
      </c>
      <c r="AE120" s="26">
        <v>570.04276067368778</v>
      </c>
      <c r="AF120" s="26">
        <v>0.60184973480454318</v>
      </c>
      <c r="AG120" s="26">
        <v>1.4041735399050164</v>
      </c>
      <c r="AH120" s="26">
        <v>4.7335251754227485</v>
      </c>
    </row>
    <row r="121" spans="1:34" x14ac:dyDescent="0.25">
      <c r="A121" s="11" t="s">
        <v>803</v>
      </c>
      <c r="B121" s="11" t="s">
        <v>575</v>
      </c>
      <c r="C121" s="11">
        <v>2022</v>
      </c>
      <c r="D121" s="11" t="s">
        <v>88</v>
      </c>
      <c r="E121" s="11" t="s">
        <v>102</v>
      </c>
      <c r="F121" s="13">
        <v>-4.0718463166654679</v>
      </c>
      <c r="G121" s="13">
        <v>-28.085967810279687</v>
      </c>
      <c r="H121" s="13">
        <v>6.3527674214561376</v>
      </c>
      <c r="J121" s="26">
        <v>20.026713271095467</v>
      </c>
      <c r="K121" s="26">
        <v>0.32673806562586</v>
      </c>
      <c r="L121" s="26">
        <v>0.86422173461024954</v>
      </c>
      <c r="M121" s="26">
        <v>0.6519831925291274</v>
      </c>
      <c r="N121" s="26">
        <v>0.25412044625281122</v>
      </c>
      <c r="O121" s="26">
        <v>7.6220563909161276</v>
      </c>
      <c r="P121" s="26">
        <v>0.35439841288711865</v>
      </c>
      <c r="Q121" s="26">
        <v>1.4397615979770291</v>
      </c>
      <c r="R121" s="26">
        <v>10.337915993127833</v>
      </c>
      <c r="S121" s="26">
        <v>2.4057380842089753</v>
      </c>
      <c r="T121" s="26">
        <v>5.6451060729056222</v>
      </c>
      <c r="U121" s="26">
        <v>6.5254469689239736</v>
      </c>
      <c r="V121" s="26">
        <v>24.679306949358015</v>
      </c>
      <c r="W121" s="26">
        <v>2.9299603286233804</v>
      </c>
      <c r="X121" s="26">
        <v>5.5473823469394192</v>
      </c>
      <c r="Y121" s="26">
        <v>5.2037779666130479</v>
      </c>
      <c r="Z121" s="26">
        <v>4.963423205009426</v>
      </c>
      <c r="AA121" s="26">
        <v>1.5009828683246103</v>
      </c>
      <c r="AB121" s="26">
        <v>0.59148918634479331</v>
      </c>
      <c r="AC121" s="26">
        <v>74.587356192060696</v>
      </c>
      <c r="AD121" s="26">
        <v>0.45261846292604963</v>
      </c>
      <c r="AE121" s="26">
        <v>3.0069249467760182</v>
      </c>
      <c r="AF121" s="26">
        <v>0.54539730454095647</v>
      </c>
      <c r="AG121" s="26">
        <v>0.1167095387688</v>
      </c>
      <c r="AH121" s="26">
        <v>1.835943973981832</v>
      </c>
    </row>
    <row r="122" spans="1:34" x14ac:dyDescent="0.25">
      <c r="A122" s="11" t="s">
        <v>803</v>
      </c>
      <c r="B122" s="11" t="s">
        <v>578</v>
      </c>
      <c r="C122" s="11">
        <v>2022</v>
      </c>
      <c r="D122" s="11" t="s">
        <v>88</v>
      </c>
      <c r="E122" s="11" t="s">
        <v>587</v>
      </c>
      <c r="F122" s="13">
        <v>-1.2244445273029594</v>
      </c>
      <c r="G122" s="13">
        <v>-28.18924007821667</v>
      </c>
      <c r="H122" s="13">
        <v>4.8162574493903012</v>
      </c>
      <c r="J122" s="26">
        <v>29.660801476131773</v>
      </c>
      <c r="K122" s="26">
        <v>0.29601873988451405</v>
      </c>
      <c r="L122" s="26">
        <v>1.5780066392417469</v>
      </c>
      <c r="M122" s="26">
        <v>0.73421620929798126</v>
      </c>
      <c r="N122" s="26">
        <v>0.20365516950711945</v>
      </c>
      <c r="O122" s="26">
        <v>8.5554733944635863</v>
      </c>
      <c r="P122" s="26">
        <v>0.2304408545710965</v>
      </c>
      <c r="Q122" s="26">
        <v>6.5946212280429064</v>
      </c>
      <c r="R122" s="26">
        <v>15.12652076601487</v>
      </c>
      <c r="S122" s="26">
        <v>1.3344943126820146</v>
      </c>
      <c r="T122" s="26">
        <v>5.4869432287554769</v>
      </c>
      <c r="U122" s="26">
        <v>6.951283564939807</v>
      </c>
      <c r="V122" s="26">
        <v>14.73158076729527</v>
      </c>
      <c r="W122" s="26">
        <v>3.352332790702099</v>
      </c>
      <c r="X122" s="26">
        <v>0.64687936951552982</v>
      </c>
      <c r="Y122" s="26">
        <v>6.5980236504924781</v>
      </c>
      <c r="Z122" s="26">
        <v>0.69455355449419065</v>
      </c>
      <c r="AA122" s="26">
        <v>2.1987185198851997</v>
      </c>
      <c r="AB122" s="26">
        <v>0.66694223273279218</v>
      </c>
      <c r="AC122" s="26">
        <v>28.84921876729824</v>
      </c>
      <c r="AD122" s="26">
        <v>0.25649735957007075</v>
      </c>
      <c r="AE122" s="26">
        <v>4.2566220507232719</v>
      </c>
      <c r="AF122" s="26">
        <v>0.52430585635362903</v>
      </c>
      <c r="AG122" s="26">
        <v>1.5895421343014984E-2</v>
      </c>
      <c r="AH122" s="26">
        <v>3.1858984120731062</v>
      </c>
    </row>
    <row r="123" spans="1:34" x14ac:dyDescent="0.25">
      <c r="A123" s="11" t="s">
        <v>803</v>
      </c>
      <c r="B123" s="11" t="s">
        <v>579</v>
      </c>
      <c r="C123" s="11">
        <v>2022</v>
      </c>
      <c r="D123" s="11" t="s">
        <v>88</v>
      </c>
      <c r="E123" s="11" t="s">
        <v>334</v>
      </c>
      <c r="F123" s="13">
        <v>-3.3290020698226974</v>
      </c>
      <c r="G123" s="13">
        <v>-27.801580372467249</v>
      </c>
      <c r="H123" s="13">
        <v>5.6986214790513312</v>
      </c>
      <c r="J123" s="26">
        <v>18.27138436000638</v>
      </c>
      <c r="K123" s="26">
        <v>0.28592084598930972</v>
      </c>
      <c r="L123" s="26">
        <v>24.029599815582461</v>
      </c>
      <c r="M123" s="26">
        <v>0.67842429610835719</v>
      </c>
      <c r="N123" s="26">
        <v>0.19342601231261808</v>
      </c>
      <c r="O123" s="26">
        <v>6.7004552720237465</v>
      </c>
      <c r="P123" s="26">
        <v>0.30813276543156182</v>
      </c>
      <c r="Q123" s="26">
        <v>14.943621780192995</v>
      </c>
      <c r="R123" s="26">
        <v>38.209259614546291</v>
      </c>
      <c r="S123" s="26">
        <v>2.2324249838449011</v>
      </c>
      <c r="T123" s="26">
        <v>8.0720896895486973</v>
      </c>
      <c r="U123" s="26">
        <v>6.8117356812950245</v>
      </c>
      <c r="V123" s="26">
        <v>56.820343435387052</v>
      </c>
      <c r="W123" s="26">
        <v>2.5143097396704177</v>
      </c>
      <c r="X123" s="26">
        <v>1.3637993006270281</v>
      </c>
      <c r="Y123" s="26">
        <v>2.3053755118228585</v>
      </c>
      <c r="Z123" s="26">
        <v>0.55630286351565683</v>
      </c>
      <c r="AA123" s="26">
        <v>11.03374046733386</v>
      </c>
      <c r="AB123" s="26">
        <v>0.86944040372146658</v>
      </c>
      <c r="AC123" s="26">
        <v>63.13235438909846</v>
      </c>
      <c r="AD123" s="26">
        <v>0.44939821767792248</v>
      </c>
      <c r="AE123" s="26">
        <v>25.208376125989698</v>
      </c>
      <c r="AF123" s="26">
        <v>1.2247086436134991</v>
      </c>
      <c r="AG123" s="26">
        <v>1.4041735399050164</v>
      </c>
      <c r="AH123" s="26">
        <v>13.630419809023291</v>
      </c>
    </row>
    <row r="124" spans="1:34" x14ac:dyDescent="0.25">
      <c r="A124" s="11" t="s">
        <v>803</v>
      </c>
      <c r="B124" s="11" t="s">
        <v>583</v>
      </c>
      <c r="C124" s="11">
        <v>2022</v>
      </c>
      <c r="D124" s="11" t="s">
        <v>88</v>
      </c>
      <c r="E124" s="11" t="s">
        <v>500</v>
      </c>
      <c r="F124" s="13">
        <v>-5.2090386664425594</v>
      </c>
      <c r="G124" s="13">
        <v>-27.173672847692032</v>
      </c>
      <c r="H124" s="13">
        <v>6.1159141079397408</v>
      </c>
      <c r="J124" s="26">
        <v>7.1144202968336616</v>
      </c>
      <c r="K124" s="26">
        <v>0.32464906149753586</v>
      </c>
      <c r="L124" s="26">
        <v>1.9630174912571705</v>
      </c>
      <c r="M124" s="26">
        <v>0.45525568052589932</v>
      </c>
      <c r="N124" s="26">
        <v>0.21374533316092245</v>
      </c>
      <c r="O124" s="26">
        <v>6.3801089214830586</v>
      </c>
      <c r="P124" s="26">
        <v>0.31537216695822873</v>
      </c>
      <c r="Q124" s="26">
        <v>3.6583017027618752</v>
      </c>
      <c r="R124" s="26">
        <v>55.260387760067417</v>
      </c>
      <c r="S124" s="26">
        <v>6.4877418391271799</v>
      </c>
      <c r="T124" s="26">
        <v>6.1608950778803688</v>
      </c>
      <c r="U124" s="26">
        <v>9.7639945369917367</v>
      </c>
      <c r="V124" s="26">
        <v>77.911897488459871</v>
      </c>
      <c r="W124" s="26">
        <v>1.4157585944485163</v>
      </c>
      <c r="X124" s="26">
        <v>1.4361937637141418</v>
      </c>
      <c r="Y124" s="26">
        <v>3.7336166387596674</v>
      </c>
      <c r="Z124" s="26">
        <v>3.8103336937591346</v>
      </c>
      <c r="AA124" s="26">
        <v>3.7858867318498453</v>
      </c>
      <c r="AB124" s="26">
        <v>0.68135885569600529</v>
      </c>
      <c r="AC124" s="26">
        <v>36.909908565872392</v>
      </c>
      <c r="AD124" s="26">
        <v>1.7685190763785146</v>
      </c>
      <c r="AE124" s="26">
        <v>1.2758102839742487</v>
      </c>
      <c r="AF124" s="26">
        <v>0.96635639491294401</v>
      </c>
      <c r="AG124" s="26">
        <v>1.4041735399050164</v>
      </c>
      <c r="AH124" s="26">
        <v>6.7064086502532181</v>
      </c>
    </row>
    <row r="125" spans="1:34" x14ac:dyDescent="0.25">
      <c r="A125" s="11" t="s">
        <v>803</v>
      </c>
      <c r="B125" s="11" t="s">
        <v>584</v>
      </c>
      <c r="C125" s="11">
        <v>2022</v>
      </c>
      <c r="D125" s="11" t="s">
        <v>88</v>
      </c>
      <c r="E125" s="11" t="s">
        <v>89</v>
      </c>
      <c r="F125" s="13">
        <v>-3.3286044425044055</v>
      </c>
      <c r="G125" s="13">
        <v>-27.194788664447902</v>
      </c>
      <c r="H125" s="13">
        <v>4.6150510124375081</v>
      </c>
      <c r="J125" s="26">
        <v>10.216595170656555</v>
      </c>
      <c r="K125" s="26">
        <v>0.29686628677045634</v>
      </c>
      <c r="L125" s="26">
        <v>10.247397062099422</v>
      </c>
      <c r="M125" s="26">
        <v>0.40729163997481532</v>
      </c>
      <c r="N125" s="26">
        <v>0.163443424696813</v>
      </c>
      <c r="O125" s="26">
        <v>5.2064318088862773</v>
      </c>
      <c r="P125" s="26">
        <v>0.20638176586172491</v>
      </c>
      <c r="Q125" s="26">
        <v>7.3708111846202957</v>
      </c>
      <c r="R125" s="26">
        <v>29.018634525154461</v>
      </c>
      <c r="S125" s="26">
        <v>2.2215455215280757</v>
      </c>
      <c r="T125" s="26">
        <v>6.9500867646057722</v>
      </c>
      <c r="U125" s="26">
        <v>4.5859406268556135</v>
      </c>
      <c r="V125" s="26">
        <v>70.913097385592891</v>
      </c>
      <c r="W125" s="26">
        <v>1.930099780794057</v>
      </c>
      <c r="X125" s="26">
        <v>2.0416534854265844</v>
      </c>
      <c r="Y125" s="26">
        <v>2.1853048675697346</v>
      </c>
      <c r="Z125" s="26">
        <v>1.4753368280323158</v>
      </c>
      <c r="AA125" s="26">
        <v>1.4645715906853494</v>
      </c>
      <c r="AB125" s="26">
        <v>0.34785051302574616</v>
      </c>
      <c r="AC125" s="26">
        <v>27.311698673157622</v>
      </c>
      <c r="AD125" s="26">
        <v>0.41127513386809816</v>
      </c>
      <c r="AE125" s="26">
        <v>2.7727945546129305</v>
      </c>
      <c r="AF125" s="26">
        <v>0.49539471761830783</v>
      </c>
      <c r="AG125" s="26">
        <v>1.4041735399050164</v>
      </c>
      <c r="AH125" s="26">
        <v>6.2762514385091102</v>
      </c>
    </row>
    <row r="126" spans="1:34" x14ac:dyDescent="0.25">
      <c r="A126" s="11" t="s">
        <v>803</v>
      </c>
      <c r="B126" s="11" t="s">
        <v>585</v>
      </c>
      <c r="C126" s="11">
        <v>2022</v>
      </c>
      <c r="D126" s="11" t="s">
        <v>88</v>
      </c>
      <c r="E126" s="11" t="s">
        <v>500</v>
      </c>
      <c r="F126" s="13">
        <v>-4.440434107119934</v>
      </c>
      <c r="G126" s="13">
        <v>-26.501817173254103</v>
      </c>
      <c r="H126" s="13">
        <v>3.9793101829585371</v>
      </c>
      <c r="J126" s="26">
        <v>14.147640827964635</v>
      </c>
      <c r="K126" s="26">
        <v>0.26364468010310677</v>
      </c>
      <c r="L126" s="26">
        <v>2.3907122824494351</v>
      </c>
      <c r="M126" s="26">
        <v>0.4046836099752778</v>
      </c>
      <c r="N126" s="26">
        <v>0.15617482155255327</v>
      </c>
      <c r="O126" s="26">
        <v>5.7378469519406368</v>
      </c>
      <c r="P126" s="26">
        <v>0.4530809219364772</v>
      </c>
      <c r="Q126" s="26">
        <v>4.0325202996115319</v>
      </c>
      <c r="R126" s="26">
        <v>31.274566101609892</v>
      </c>
      <c r="S126" s="26">
        <v>3.5895177733681982</v>
      </c>
      <c r="T126" s="26">
        <v>4.82123136951276</v>
      </c>
      <c r="U126" s="26">
        <v>4.7247020187874202</v>
      </c>
      <c r="V126" s="26">
        <v>74.188781769744949</v>
      </c>
      <c r="W126" s="26">
        <v>0.87625897467710256</v>
      </c>
      <c r="X126" s="26">
        <v>1.356778268575934</v>
      </c>
      <c r="Y126" s="26">
        <v>4.3443229431221013</v>
      </c>
      <c r="Z126" s="26">
        <v>5.9898657379852596</v>
      </c>
      <c r="AA126" s="26">
        <v>2.5073400298469291</v>
      </c>
      <c r="AB126" s="26">
        <v>1.6973463498571886</v>
      </c>
      <c r="AC126" s="26">
        <v>22.284182680420301</v>
      </c>
      <c r="AD126" s="26">
        <v>7.7401624475012607</v>
      </c>
      <c r="AE126" s="26">
        <v>4.1213347537612188</v>
      </c>
      <c r="AF126" s="26">
        <v>0.63782175464494906</v>
      </c>
      <c r="AG126" s="26">
        <v>1.0574898793574072E-2</v>
      </c>
      <c r="AH126" s="26">
        <v>5.8501785052587252</v>
      </c>
    </row>
    <row r="127" spans="1:34" x14ac:dyDescent="0.25">
      <c r="A127" s="11" t="s">
        <v>803</v>
      </c>
      <c r="B127" s="11" t="s">
        <v>345</v>
      </c>
      <c r="C127" s="11">
        <v>2020</v>
      </c>
      <c r="D127" s="11" t="s">
        <v>122</v>
      </c>
      <c r="E127" s="11" t="s">
        <v>33</v>
      </c>
      <c r="F127" s="13">
        <v>-4.7231492856197548</v>
      </c>
      <c r="G127" s="13">
        <v>-28.230220674394431</v>
      </c>
      <c r="H127" s="13">
        <v>5.1616278830336704</v>
      </c>
      <c r="J127" s="26">
        <v>9.5910596988227699</v>
      </c>
      <c r="K127" s="26">
        <v>0.25803224504867789</v>
      </c>
      <c r="L127" s="26">
        <v>6.3563206593012982</v>
      </c>
      <c r="M127" s="26">
        <v>0.47432004057601079</v>
      </c>
      <c r="N127" s="26">
        <v>0.21370242040763751</v>
      </c>
      <c r="O127" s="26">
        <v>5.4698364798949948</v>
      </c>
      <c r="P127" s="26">
        <v>0.37522749111905779</v>
      </c>
      <c r="Q127" s="26">
        <v>7.6961849340078139</v>
      </c>
      <c r="R127" s="26">
        <v>15.164128884952612</v>
      </c>
      <c r="S127" s="26">
        <v>2.3429935436180371</v>
      </c>
      <c r="T127" s="26">
        <v>8.3355692888859192</v>
      </c>
      <c r="U127" s="26">
        <v>9.1861349294256449</v>
      </c>
      <c r="V127" s="26">
        <v>52.065490223456095</v>
      </c>
      <c r="W127" s="26">
        <v>1.9291962117800174</v>
      </c>
      <c r="X127" s="26">
        <v>1.6798543932032171</v>
      </c>
      <c r="Y127" s="26">
        <v>5.7076197177962946</v>
      </c>
      <c r="Z127" s="26">
        <v>7.4784940865402243</v>
      </c>
      <c r="AA127" s="26">
        <v>1.9936805532508084</v>
      </c>
      <c r="AB127" s="26">
        <v>1.2653305048107704</v>
      </c>
      <c r="AC127" s="26">
        <v>35.970217449746997</v>
      </c>
      <c r="AD127" s="26">
        <v>0.79417373410057357</v>
      </c>
      <c r="AE127" s="26">
        <v>4.6542255800453072</v>
      </c>
      <c r="AF127" s="26">
        <v>0.47814479262272119</v>
      </c>
      <c r="AG127" s="26">
        <v>0.53489729603050884</v>
      </c>
      <c r="AH127" s="26">
        <v>5.4013890370181956</v>
      </c>
    </row>
    <row r="128" spans="1:34" x14ac:dyDescent="0.25">
      <c r="A128" s="11" t="s">
        <v>803</v>
      </c>
      <c r="B128" s="11" t="s">
        <v>346</v>
      </c>
      <c r="C128" s="11">
        <v>2020</v>
      </c>
      <c r="D128" s="11" t="s">
        <v>122</v>
      </c>
      <c r="E128" s="11" t="s">
        <v>33</v>
      </c>
      <c r="F128" s="13">
        <v>-4.4742124980577822</v>
      </c>
      <c r="G128" s="13">
        <v>-28.382310439485867</v>
      </c>
      <c r="H128" s="13">
        <v>3.6537524501063952</v>
      </c>
      <c r="J128" s="26">
        <v>16.571129961155734</v>
      </c>
      <c r="K128" s="26">
        <v>0.32663369338326242</v>
      </c>
      <c r="L128" s="26">
        <v>0.21283436809816486</v>
      </c>
      <c r="M128" s="26">
        <v>0.6197569131093843</v>
      </c>
      <c r="N128" s="26">
        <v>0.25872803075073614</v>
      </c>
      <c r="O128" s="26">
        <v>5.7628620774408779</v>
      </c>
      <c r="P128" s="26">
        <v>0.40867393223850818</v>
      </c>
      <c r="Q128" s="26">
        <v>1</v>
      </c>
      <c r="R128" s="26">
        <v>29.046106202922559</v>
      </c>
      <c r="S128" s="26">
        <v>2.564653786632602</v>
      </c>
      <c r="T128" s="26">
        <v>5.0183988469689211</v>
      </c>
      <c r="U128" s="26">
        <v>12.175150569354789</v>
      </c>
      <c r="V128" s="26">
        <v>30.335467787298061</v>
      </c>
      <c r="W128" s="26">
        <v>2.8036082141280305</v>
      </c>
      <c r="X128" s="26">
        <v>1.5518213964108447</v>
      </c>
      <c r="Y128" s="26">
        <v>1.4872675730267901</v>
      </c>
      <c r="Z128" s="26">
        <v>7.4397481923901161</v>
      </c>
      <c r="AA128" s="26">
        <v>3.2821088932410674</v>
      </c>
      <c r="AB128" s="26">
        <v>0.50774287036980481</v>
      </c>
      <c r="AC128" s="26">
        <v>30.076581376011383</v>
      </c>
      <c r="AD128" s="26">
        <v>1.3828110645912119</v>
      </c>
      <c r="AE128" s="26">
        <v>8.8036591106963673</v>
      </c>
      <c r="AF128" s="26">
        <v>1.0294131031761022</v>
      </c>
      <c r="AG128" s="26">
        <v>0.15</v>
      </c>
      <c r="AH128" s="26">
        <v>0.68406278211313354</v>
      </c>
    </row>
    <row r="129" spans="1:34" x14ac:dyDescent="0.25">
      <c r="A129" s="11" t="s">
        <v>803</v>
      </c>
      <c r="B129" s="11" t="s">
        <v>347</v>
      </c>
      <c r="C129" s="11">
        <v>2020</v>
      </c>
      <c r="D129" s="11" t="s">
        <v>122</v>
      </c>
      <c r="E129" s="11" t="s">
        <v>33</v>
      </c>
      <c r="F129" s="13">
        <v>-4.0395535385231529</v>
      </c>
      <c r="G129" s="13">
        <v>-28.029513303697954</v>
      </c>
      <c r="H129" s="13">
        <v>2.6481601182841321</v>
      </c>
      <c r="J129" s="26">
        <v>4.830804701658459</v>
      </c>
      <c r="K129" s="26">
        <v>0.34127777772526835</v>
      </c>
      <c r="L129" s="26">
        <v>7.5585155002281965</v>
      </c>
      <c r="M129" s="26">
        <v>0.51889039692837069</v>
      </c>
      <c r="N129" s="26">
        <v>0.21623376756026683</v>
      </c>
      <c r="O129" s="26">
        <v>5.3849744399917769</v>
      </c>
      <c r="P129" s="26">
        <v>0.24865181177161474</v>
      </c>
      <c r="Q129" s="26">
        <v>0.3078669691350347</v>
      </c>
      <c r="R129" s="26">
        <v>11.746933244550611</v>
      </c>
      <c r="S129" s="26">
        <v>3.8335703739262095</v>
      </c>
      <c r="T129" s="26">
        <v>5.1487077712462304</v>
      </c>
      <c r="U129" s="26">
        <v>14.94915104010785</v>
      </c>
      <c r="V129" s="26">
        <v>80.265398147356578</v>
      </c>
      <c r="W129" s="26">
        <v>2.150216305200003</v>
      </c>
      <c r="X129" s="26">
        <v>1.4772837969888679</v>
      </c>
      <c r="Y129" s="26">
        <v>1</v>
      </c>
      <c r="Z129" s="26">
        <v>11.447459226946089</v>
      </c>
      <c r="AA129" s="26">
        <v>8.211532539159311</v>
      </c>
      <c r="AB129" s="26">
        <v>0.47065515476137215</v>
      </c>
      <c r="AC129" s="26">
        <v>9.8945915526479755</v>
      </c>
      <c r="AD129" s="26">
        <v>0.76581786507712224</v>
      </c>
      <c r="AE129" s="26">
        <v>13.403777237758373</v>
      </c>
      <c r="AF129" s="26">
        <v>0.66417824481231857</v>
      </c>
      <c r="AG129" s="26">
        <v>0.47153610028138543</v>
      </c>
      <c r="AH129" s="26">
        <v>2.1484998744553971</v>
      </c>
    </row>
    <row r="130" spans="1:34" x14ac:dyDescent="0.25">
      <c r="A130" s="11" t="s">
        <v>803</v>
      </c>
      <c r="B130" s="11" t="s">
        <v>348</v>
      </c>
      <c r="C130" s="11">
        <v>2020</v>
      </c>
      <c r="D130" s="11" t="s">
        <v>122</v>
      </c>
      <c r="E130" s="11" t="s">
        <v>33</v>
      </c>
      <c r="F130" s="13">
        <v>-3.8033614246453005</v>
      </c>
      <c r="G130" s="13">
        <v>-28.981358685363727</v>
      </c>
      <c r="H130" s="13">
        <v>4.3757530818804149</v>
      </c>
      <c r="J130" s="26">
        <v>7.7494124824942698</v>
      </c>
      <c r="K130" s="26">
        <v>0.33879971049419211</v>
      </c>
      <c r="L130" s="26">
        <v>13.213431684726885</v>
      </c>
      <c r="M130" s="26">
        <v>0.76174473187569491</v>
      </c>
      <c r="N130" s="26">
        <v>0.24517416083386354</v>
      </c>
      <c r="O130" s="26">
        <v>7.2872215633759367</v>
      </c>
      <c r="P130" s="26">
        <v>0.35972574909010618</v>
      </c>
      <c r="Q130" s="26">
        <v>2.6596550147865239</v>
      </c>
      <c r="R130" s="26">
        <v>38.186253133595173</v>
      </c>
      <c r="S130" s="26">
        <v>2.552531160835815</v>
      </c>
      <c r="T130" s="26">
        <v>7.453217806280068</v>
      </c>
      <c r="U130" s="26">
        <v>4.7338891814330673</v>
      </c>
      <c r="V130" s="26">
        <v>71.922186214217632</v>
      </c>
      <c r="W130" s="26">
        <v>3.0843659009842637</v>
      </c>
      <c r="X130" s="26">
        <v>1.9519426988584943</v>
      </c>
      <c r="Y130" s="26">
        <v>2.8507055357840883</v>
      </c>
      <c r="Z130" s="26">
        <v>11.960306615056398</v>
      </c>
      <c r="AA130" s="26">
        <v>8.6550348458235309</v>
      </c>
      <c r="AB130" s="26">
        <v>0.81673767680163389</v>
      </c>
      <c r="AC130" s="26">
        <v>29.674127274454001</v>
      </c>
      <c r="AD130" s="26">
        <v>0.45246590337166898</v>
      </c>
      <c r="AE130" s="26">
        <v>27.827302785024791</v>
      </c>
      <c r="AF130" s="26">
        <v>1.3150790943764299</v>
      </c>
      <c r="AG130" s="26">
        <v>0.96086793318233177</v>
      </c>
      <c r="AH130" s="26">
        <v>9.4719019052116824</v>
      </c>
    </row>
    <row r="131" spans="1:34" x14ac:dyDescent="0.25">
      <c r="A131" s="11" t="s">
        <v>803</v>
      </c>
      <c r="B131" s="11" t="s">
        <v>349</v>
      </c>
      <c r="C131" s="11">
        <v>2020</v>
      </c>
      <c r="D131" s="11" t="s">
        <v>122</v>
      </c>
      <c r="E131" s="11" t="s">
        <v>33</v>
      </c>
      <c r="F131" s="13">
        <v>-4.1267295012910203</v>
      </c>
      <c r="G131" s="13">
        <v>-26.814279037730362</v>
      </c>
      <c r="H131" s="13">
        <v>3.7410872737905509</v>
      </c>
      <c r="J131" s="26">
        <v>8.0312687458905092</v>
      </c>
      <c r="K131" s="26">
        <v>0.28706968510807507</v>
      </c>
      <c r="L131" s="26">
        <v>8.5253324031911717</v>
      </c>
      <c r="M131" s="26">
        <v>0.60818374219419391</v>
      </c>
      <c r="N131" s="26">
        <v>0.25770316869682391</v>
      </c>
      <c r="O131" s="26">
        <v>6.4355172385512933</v>
      </c>
      <c r="P131" s="26">
        <v>0.12557618522912525</v>
      </c>
      <c r="Q131" s="26">
        <v>1.6805277810203327</v>
      </c>
      <c r="R131" s="26">
        <v>14.922058188400685</v>
      </c>
      <c r="S131" s="26">
        <v>2.6278250103495377</v>
      </c>
      <c r="T131" s="26">
        <v>6.5757652366676718</v>
      </c>
      <c r="U131" s="26">
        <v>3.0241361268989486</v>
      </c>
      <c r="V131" s="26">
        <v>34.515771675456932</v>
      </c>
      <c r="W131" s="26">
        <v>2.7542681718920528</v>
      </c>
      <c r="X131" s="26">
        <v>1.0557064847334152</v>
      </c>
      <c r="Y131" s="26">
        <v>1</v>
      </c>
      <c r="Z131" s="26">
        <v>7.8834596148425611</v>
      </c>
      <c r="AA131" s="26">
        <v>6.7946164368716024</v>
      </c>
      <c r="AB131" s="26">
        <v>0.28250264054998092</v>
      </c>
      <c r="AC131" s="26">
        <v>6.3628898449560944</v>
      </c>
      <c r="AD131" s="26">
        <v>0.52510717150146358</v>
      </c>
      <c r="AE131" s="26">
        <v>7.5584705952791031</v>
      </c>
      <c r="AF131" s="26">
        <v>0.42998385838380337</v>
      </c>
      <c r="AG131" s="26">
        <v>0.15</v>
      </c>
      <c r="AH131" s="26">
        <v>2.1568597142325512</v>
      </c>
    </row>
    <row r="132" spans="1:34" x14ac:dyDescent="0.25">
      <c r="A132" s="11" t="s">
        <v>803</v>
      </c>
      <c r="B132" s="11" t="s">
        <v>350</v>
      </c>
      <c r="C132" s="11">
        <v>2020</v>
      </c>
      <c r="D132" s="11" t="s">
        <v>122</v>
      </c>
      <c r="E132" s="11" t="s">
        <v>33</v>
      </c>
      <c r="F132" s="13">
        <v>-2.8530753372052744</v>
      </c>
      <c r="G132" s="13">
        <v>-28.759049151392006</v>
      </c>
      <c r="H132" s="13">
        <v>1.6036192326505994</v>
      </c>
      <c r="J132" s="26">
        <v>6.5805462542008746</v>
      </c>
      <c r="K132" s="26">
        <v>0.27206465631403759</v>
      </c>
      <c r="L132" s="26">
        <v>1.5520069587735765</v>
      </c>
      <c r="M132" s="26">
        <v>0.65368662648760023</v>
      </c>
      <c r="N132" s="26">
        <v>0.13290118126858241</v>
      </c>
      <c r="O132" s="26">
        <v>6.3552342340520687</v>
      </c>
      <c r="P132" s="26">
        <v>0.41950247497486465</v>
      </c>
      <c r="Q132" s="26">
        <v>1</v>
      </c>
      <c r="R132" s="26">
        <v>4.7187708936480162</v>
      </c>
      <c r="S132" s="26">
        <v>2.0845666393962583</v>
      </c>
      <c r="T132" s="26">
        <v>3.2787178759706803</v>
      </c>
      <c r="U132" s="26">
        <v>5.568872488651146</v>
      </c>
      <c r="V132" s="26">
        <v>29.79042747263183</v>
      </c>
      <c r="W132" s="26">
        <v>1.9991684587776142</v>
      </c>
      <c r="X132" s="26">
        <v>1.4790803976307778</v>
      </c>
      <c r="Y132" s="26">
        <v>1</v>
      </c>
      <c r="Z132" s="26">
        <v>4</v>
      </c>
      <c r="AA132" s="26">
        <v>15.636024219967847</v>
      </c>
      <c r="AB132" s="26">
        <v>1.6460147236485827</v>
      </c>
      <c r="AC132" s="26">
        <v>14.916409676615368</v>
      </c>
      <c r="AD132" s="26">
        <v>0.23224835661608426</v>
      </c>
      <c r="AE132" s="26">
        <v>18.037948554574005</v>
      </c>
      <c r="AF132" s="26">
        <v>1.2044298522992174</v>
      </c>
      <c r="AG132" s="26">
        <v>0.15527373565730876</v>
      </c>
      <c r="AH132" s="26">
        <v>4.5</v>
      </c>
    </row>
    <row r="133" spans="1:34" x14ac:dyDescent="0.25">
      <c r="A133" s="11" t="s">
        <v>803</v>
      </c>
      <c r="B133" s="11" t="s">
        <v>351</v>
      </c>
      <c r="C133" s="11">
        <v>2020</v>
      </c>
      <c r="D133" s="11" t="s">
        <v>122</v>
      </c>
      <c r="E133" s="11" t="s">
        <v>33</v>
      </c>
      <c r="F133" s="13">
        <v>-3.8027459543814159</v>
      </c>
      <c r="G133" s="13">
        <v>-28.338557480429344</v>
      </c>
      <c r="H133" s="13">
        <v>3.3418001820471424</v>
      </c>
      <c r="J133" s="26">
        <v>2.3848728742631176</v>
      </c>
      <c r="K133" s="26">
        <v>0.3107120219764557</v>
      </c>
      <c r="L133" s="26">
        <v>10.766476841541538</v>
      </c>
      <c r="M133" s="26">
        <v>0.58359990451489585</v>
      </c>
      <c r="N133" s="26">
        <v>0.22275022052479621</v>
      </c>
      <c r="O133" s="26">
        <v>6.1750278939361198</v>
      </c>
      <c r="P133" s="26">
        <v>0.30408135693999994</v>
      </c>
      <c r="Q133" s="26">
        <v>0.51149927654327587</v>
      </c>
      <c r="R133" s="26">
        <v>11.821114162705312</v>
      </c>
      <c r="S133" s="26">
        <v>2.5152301751572721</v>
      </c>
      <c r="T133" s="26">
        <v>5.8059326258138872</v>
      </c>
      <c r="U133" s="26">
        <v>8.4689465014647638</v>
      </c>
      <c r="V133" s="26">
        <v>63.88343399094957</v>
      </c>
      <c r="W133" s="26">
        <v>2.5696386834311991</v>
      </c>
      <c r="X133" s="26">
        <v>1.4301951359948668</v>
      </c>
      <c r="Y133" s="26">
        <v>1</v>
      </c>
      <c r="Z133" s="26">
        <v>1.9456924868427414</v>
      </c>
      <c r="AA133" s="26">
        <v>6.674329774987469</v>
      </c>
      <c r="AB133" s="26">
        <v>0.72117925527032944</v>
      </c>
      <c r="AC133" s="26">
        <v>19.721891726471103</v>
      </c>
      <c r="AD133" s="26">
        <v>1.390589842780676</v>
      </c>
      <c r="AE133" s="26">
        <v>15.426432598596874</v>
      </c>
      <c r="AF133" s="26">
        <v>0.89852697901377498</v>
      </c>
      <c r="AG133" s="26">
        <v>0.14965066580659636</v>
      </c>
      <c r="AH133" s="26">
        <v>4.5</v>
      </c>
    </row>
    <row r="134" spans="1:34" x14ac:dyDescent="0.25">
      <c r="A134" s="11" t="s">
        <v>803</v>
      </c>
      <c r="B134" s="11" t="s">
        <v>352</v>
      </c>
      <c r="C134" s="11">
        <v>2020</v>
      </c>
      <c r="D134" s="11" t="s">
        <v>122</v>
      </c>
      <c r="E134" s="11" t="s">
        <v>33</v>
      </c>
      <c r="F134" s="13">
        <v>-3.1997081898258841</v>
      </c>
      <c r="G134" s="13">
        <v>-27.631729407342309</v>
      </c>
      <c r="H134" s="13">
        <v>3.2223148439256861</v>
      </c>
      <c r="J134" s="26">
        <v>15.765211182318907</v>
      </c>
      <c r="K134" s="26">
        <v>0.34204572651370341</v>
      </c>
      <c r="L134" s="26">
        <v>31.695012718865115</v>
      </c>
      <c r="M134" s="26">
        <v>0.60640420515530014</v>
      </c>
      <c r="N134" s="26">
        <v>0.17362253223959292</v>
      </c>
      <c r="O134" s="26">
        <v>7.2182925970092571</v>
      </c>
      <c r="P134" s="26">
        <v>0.44059922951341873</v>
      </c>
      <c r="Q134" s="26">
        <v>4.6799378348632859</v>
      </c>
      <c r="R134" s="26">
        <v>71.675505526864839</v>
      </c>
      <c r="S134" s="26">
        <v>3.3493404079195055</v>
      </c>
      <c r="T134" s="26">
        <v>4.3889011472261927</v>
      </c>
      <c r="U134" s="26">
        <v>5.0066287570609695</v>
      </c>
      <c r="V134" s="26">
        <v>51.621089009179286</v>
      </c>
      <c r="W134" s="26">
        <v>2.256755738636532</v>
      </c>
      <c r="X134" s="26">
        <v>1.7175126354025427</v>
      </c>
      <c r="Y134" s="26">
        <v>8.9488468658792151</v>
      </c>
      <c r="Z134" s="26">
        <v>4</v>
      </c>
      <c r="AA134" s="26">
        <v>2.6944938054127143</v>
      </c>
      <c r="AB134" s="26">
        <v>0.55547547472223124</v>
      </c>
      <c r="AC134" s="26">
        <v>79.69862032975206</v>
      </c>
      <c r="AD134" s="26">
        <v>1.1046419179952072</v>
      </c>
      <c r="AE134" s="26">
        <v>1.4124801865555547</v>
      </c>
      <c r="AF134" s="26">
        <v>0.36793163145200325</v>
      </c>
      <c r="AG134" s="26">
        <v>0.15</v>
      </c>
      <c r="AH134" s="26">
        <v>9.8019725036168612</v>
      </c>
    </row>
    <row r="135" spans="1:34" x14ac:dyDescent="0.25">
      <c r="A135" s="11" t="s">
        <v>803</v>
      </c>
      <c r="B135" s="11" t="s">
        <v>353</v>
      </c>
      <c r="C135" s="11">
        <v>2020</v>
      </c>
      <c r="D135" s="11" t="s">
        <v>122</v>
      </c>
      <c r="E135" s="11" t="s">
        <v>33</v>
      </c>
      <c r="F135" s="13">
        <v>-4.3990497175464718</v>
      </c>
      <c r="G135" s="13">
        <v>-27.812267222333361</v>
      </c>
      <c r="H135" s="13">
        <v>1.494946854814605</v>
      </c>
      <c r="J135" s="26">
        <v>7.9816612916471055</v>
      </c>
      <c r="K135" s="26">
        <v>0.3864186276790621</v>
      </c>
      <c r="L135" s="26">
        <v>2.7942097244617488</v>
      </c>
      <c r="M135" s="26">
        <v>0.59738318931705259</v>
      </c>
      <c r="N135" s="26">
        <v>0.25305684656483424</v>
      </c>
      <c r="O135" s="26">
        <v>6.2321658815802392</v>
      </c>
      <c r="P135" s="26">
        <v>0.54786151811561601</v>
      </c>
      <c r="Q135" s="26">
        <v>0.694795113242625</v>
      </c>
      <c r="R135" s="26">
        <v>16.293518904535109</v>
      </c>
      <c r="S135" s="26">
        <v>3.7862402449944272</v>
      </c>
      <c r="T135" s="26">
        <v>5.8402218129916381</v>
      </c>
      <c r="U135" s="26">
        <v>8.655996063188562</v>
      </c>
      <c r="V135" s="26">
        <v>113.54472035257322</v>
      </c>
      <c r="W135" s="26">
        <v>2.7261224173522653</v>
      </c>
      <c r="X135" s="26">
        <v>2.5750360788020208</v>
      </c>
      <c r="Y135" s="26">
        <v>1</v>
      </c>
      <c r="Z135" s="26">
        <v>11.437824178080394</v>
      </c>
      <c r="AA135" s="26">
        <v>6.4125266941554102</v>
      </c>
      <c r="AB135" s="26">
        <v>1.5447652836173549</v>
      </c>
      <c r="AC135" s="26">
        <v>24.24314382123633</v>
      </c>
      <c r="AD135" s="26">
        <v>0.15236273370088571</v>
      </c>
      <c r="AE135" s="26">
        <v>20.676802798479898</v>
      </c>
      <c r="AF135" s="26">
        <v>0.47184747019713325</v>
      </c>
      <c r="AG135" s="26">
        <v>0.104462282999571</v>
      </c>
      <c r="AH135" s="26">
        <v>1.5219327722469194</v>
      </c>
    </row>
    <row r="136" spans="1:34" x14ac:dyDescent="0.25">
      <c r="A136" s="11" t="s">
        <v>803</v>
      </c>
      <c r="B136" s="11" t="s">
        <v>354</v>
      </c>
      <c r="C136" s="11">
        <v>2020</v>
      </c>
      <c r="D136" s="11" t="s">
        <v>122</v>
      </c>
      <c r="E136" s="11" t="s">
        <v>33</v>
      </c>
      <c r="F136" s="13">
        <v>-3.8582503462431901</v>
      </c>
      <c r="G136" s="13">
        <v>-27.753977651616371</v>
      </c>
      <c r="H136" s="13">
        <v>4.1898569319876318</v>
      </c>
      <c r="J136" s="26">
        <v>1.6789032420698278</v>
      </c>
      <c r="K136" s="26">
        <v>0.33285785754314107</v>
      </c>
      <c r="L136" s="26">
        <v>5.1227265044238184</v>
      </c>
      <c r="M136" s="26">
        <v>0.58408977312615296</v>
      </c>
      <c r="N136" s="26">
        <v>0.23762825253743386</v>
      </c>
      <c r="O136" s="26">
        <v>6.4718081744357532</v>
      </c>
      <c r="P136" s="26">
        <v>0.22771095319473136</v>
      </c>
      <c r="Q136" s="26">
        <v>1.0426149650652501</v>
      </c>
      <c r="R136" s="26">
        <v>27.547379907713061</v>
      </c>
      <c r="S136" s="26">
        <v>3.5516772879915406</v>
      </c>
      <c r="T136" s="26">
        <v>8.1091000236989323</v>
      </c>
      <c r="U136" s="26">
        <v>8.4686356568161099</v>
      </c>
      <c r="V136" s="26">
        <v>57.258397358082377</v>
      </c>
      <c r="W136" s="26">
        <v>2.9964180939144129</v>
      </c>
      <c r="X136" s="26">
        <v>2.4472482871556211</v>
      </c>
      <c r="Y136" s="26">
        <v>1</v>
      </c>
      <c r="Z136" s="26">
        <v>4</v>
      </c>
      <c r="AA136" s="26">
        <v>2.9938065239192038</v>
      </c>
      <c r="AB136" s="26">
        <v>0.29333632310008817</v>
      </c>
      <c r="AC136" s="26">
        <v>31.629523365581967</v>
      </c>
      <c r="AD136" s="26">
        <v>0.63969970962032785</v>
      </c>
      <c r="AE136" s="26">
        <v>5.6396267295558173</v>
      </c>
      <c r="AF136" s="26">
        <v>0.92877218958923413</v>
      </c>
      <c r="AG136" s="26">
        <v>0.27492758867507211</v>
      </c>
      <c r="AH136" s="26">
        <v>4.5</v>
      </c>
    </row>
    <row r="137" spans="1:34" x14ac:dyDescent="0.25">
      <c r="A137" s="11" t="s">
        <v>803</v>
      </c>
      <c r="B137" s="11" t="s">
        <v>355</v>
      </c>
      <c r="C137" s="11">
        <v>2020</v>
      </c>
      <c r="D137" s="11" t="s">
        <v>122</v>
      </c>
      <c r="E137" s="11" t="s">
        <v>33</v>
      </c>
      <c r="F137" s="13">
        <v>-4.5633999925292441</v>
      </c>
      <c r="G137" s="13">
        <v>-28.994939161440758</v>
      </c>
      <c r="H137" s="13">
        <v>1.5812263409225782</v>
      </c>
      <c r="J137" s="26">
        <v>38.413059951666298</v>
      </c>
      <c r="K137" s="26">
        <v>0.32843679968455086</v>
      </c>
      <c r="L137" s="26">
        <v>8.2967026752315807</v>
      </c>
      <c r="M137" s="26">
        <v>0.56219396582837899</v>
      </c>
      <c r="N137" s="26">
        <v>0.15791674148041893</v>
      </c>
      <c r="O137" s="26">
        <v>6.50856372116729</v>
      </c>
      <c r="P137" s="26">
        <v>0.29494537016515349</v>
      </c>
      <c r="Q137" s="26">
        <v>1.2814867016926648</v>
      </c>
      <c r="R137" s="26">
        <v>37.226065237120764</v>
      </c>
      <c r="S137" s="26">
        <v>2.7909077026993017</v>
      </c>
      <c r="T137" s="26">
        <v>6.6419856020651915</v>
      </c>
      <c r="U137" s="26">
        <v>4.0989210826520575</v>
      </c>
      <c r="V137" s="26">
        <v>74.223201778144599</v>
      </c>
      <c r="W137" s="26">
        <v>1.8918736561966492</v>
      </c>
      <c r="X137" s="26">
        <v>2.4363077897701086</v>
      </c>
      <c r="Y137" s="26">
        <v>2.1208162591301014</v>
      </c>
      <c r="Z137" s="26">
        <v>4</v>
      </c>
      <c r="AA137" s="26">
        <v>20.992912908593688</v>
      </c>
      <c r="AB137" s="26">
        <v>0.67876807036176656</v>
      </c>
      <c r="AC137" s="26">
        <v>78.187844122477088</v>
      </c>
      <c r="AD137" s="26">
        <v>0.25</v>
      </c>
      <c r="AE137" s="26">
        <v>45.583116792492049</v>
      </c>
      <c r="AF137" s="26">
        <v>1.0396160674382382</v>
      </c>
      <c r="AG137" s="26">
        <v>0.42443328814506559</v>
      </c>
      <c r="AH137" s="26">
        <v>4.5</v>
      </c>
    </row>
    <row r="138" spans="1:34" x14ac:dyDescent="0.25">
      <c r="A138" s="11" t="s">
        <v>803</v>
      </c>
      <c r="B138" s="11" t="s">
        <v>356</v>
      </c>
      <c r="C138" s="11">
        <v>2020</v>
      </c>
      <c r="D138" s="11" t="s">
        <v>122</v>
      </c>
      <c r="E138" s="11" t="s">
        <v>33</v>
      </c>
      <c r="F138" s="13">
        <v>-3.4154961339286252</v>
      </c>
      <c r="G138" s="13">
        <v>-26.129343987219183</v>
      </c>
      <c r="H138" s="13">
        <v>3.6170006289219496</v>
      </c>
      <c r="J138" s="26">
        <v>10.418885560860678</v>
      </c>
      <c r="K138" s="26">
        <v>0.39513655942609965</v>
      </c>
      <c r="L138" s="26">
        <v>3.0360688285010786</v>
      </c>
      <c r="M138" s="26">
        <v>0.67935931034822639</v>
      </c>
      <c r="N138" s="26">
        <v>0.24845372164103144</v>
      </c>
      <c r="O138" s="26">
        <v>7.973147857010253</v>
      </c>
      <c r="P138" s="26">
        <v>0.21661820139223253</v>
      </c>
      <c r="Q138" s="26">
        <v>0.95640562608909629</v>
      </c>
      <c r="R138" s="26">
        <v>30.903979378574849</v>
      </c>
      <c r="S138" s="26">
        <v>3.9455676376839333</v>
      </c>
      <c r="T138" s="26">
        <v>6.1711917969380918</v>
      </c>
      <c r="U138" s="26">
        <v>22.515068725955555</v>
      </c>
      <c r="V138" s="26">
        <v>46.804472898892406</v>
      </c>
      <c r="W138" s="26">
        <v>2.9203697579685577</v>
      </c>
      <c r="X138" s="26">
        <v>2.5807525180587514</v>
      </c>
      <c r="Y138" s="26">
        <v>0.42193879353321101</v>
      </c>
      <c r="Z138" s="26">
        <v>4</v>
      </c>
      <c r="AA138" s="26">
        <v>4.483768357888577</v>
      </c>
      <c r="AB138" s="26">
        <v>0.24104131977295143</v>
      </c>
      <c r="AC138" s="26">
        <v>24.657979536246597</v>
      </c>
      <c r="AD138" s="26">
        <v>1.1083610768567875</v>
      </c>
      <c r="AE138" s="26">
        <v>4.4563397164906089</v>
      </c>
      <c r="AF138" s="26">
        <v>0.4000888651352435</v>
      </c>
      <c r="AG138" s="26">
        <v>3.6854237362251609E-2</v>
      </c>
      <c r="AH138" s="26">
        <v>0.79758231849695271</v>
      </c>
    </row>
    <row r="139" spans="1:34" x14ac:dyDescent="0.25">
      <c r="A139" s="11" t="s">
        <v>803</v>
      </c>
      <c r="B139" s="11" t="s">
        <v>357</v>
      </c>
      <c r="C139" s="11">
        <v>2020</v>
      </c>
      <c r="D139" s="11" t="s">
        <v>122</v>
      </c>
      <c r="E139" s="11" t="s">
        <v>33</v>
      </c>
      <c r="F139" s="13">
        <v>-3.4948185450426572</v>
      </c>
      <c r="G139" s="13">
        <v>-26.057392294151761</v>
      </c>
      <c r="H139" s="13">
        <v>2.2631450831983311</v>
      </c>
      <c r="J139" s="26">
        <v>12.827643492720677</v>
      </c>
      <c r="K139" s="26">
        <v>0.38613302444736042</v>
      </c>
      <c r="L139" s="26">
        <v>4.2932690989945739</v>
      </c>
      <c r="M139" s="26">
        <v>0.47743545873556076</v>
      </c>
      <c r="N139" s="26">
        <v>0.25934994389139626</v>
      </c>
      <c r="O139" s="26">
        <v>7.9607788963077848</v>
      </c>
      <c r="P139" s="26">
        <v>0.13858734566285008</v>
      </c>
      <c r="Q139" s="26">
        <v>0.28464853655915878</v>
      </c>
      <c r="R139" s="26">
        <v>10.0710785261788</v>
      </c>
      <c r="S139" s="26">
        <v>2.9643891475395847</v>
      </c>
      <c r="T139" s="26">
        <v>5.6315641355522743</v>
      </c>
      <c r="U139" s="26">
        <v>11.955310583123973</v>
      </c>
      <c r="V139" s="26">
        <v>9.290481285395872</v>
      </c>
      <c r="W139" s="26">
        <v>2.0321540828447424</v>
      </c>
      <c r="X139" s="26">
        <v>2.1010252632349595</v>
      </c>
      <c r="Y139" s="26">
        <v>1.4300699144671376</v>
      </c>
      <c r="Z139" s="26">
        <v>2.25477310502467</v>
      </c>
      <c r="AA139" s="26">
        <v>3.4085711447401135</v>
      </c>
      <c r="AB139" s="26">
        <v>0.16074374625035534</v>
      </c>
      <c r="AC139" s="26">
        <v>42.350700307535405</v>
      </c>
      <c r="AD139" s="26">
        <v>0.44636809739747807</v>
      </c>
      <c r="AE139" s="26">
        <v>2.6684991262606954</v>
      </c>
      <c r="AF139" s="26">
        <v>0.21720192796772045</v>
      </c>
      <c r="AG139" s="26">
        <v>6.6701783202474524E-2</v>
      </c>
      <c r="AH139" s="26">
        <v>3.6525897210963447</v>
      </c>
    </row>
    <row r="140" spans="1:34" x14ac:dyDescent="0.25">
      <c r="A140" s="11" t="s">
        <v>803</v>
      </c>
      <c r="B140" s="11" t="s">
        <v>358</v>
      </c>
      <c r="C140" s="11">
        <v>2020</v>
      </c>
      <c r="D140" s="11" t="s">
        <v>122</v>
      </c>
      <c r="E140" s="11" t="s">
        <v>33</v>
      </c>
      <c r="F140" s="13">
        <v>-3.1802985378460975</v>
      </c>
      <c r="G140" s="13">
        <v>-28.984927063431378</v>
      </c>
      <c r="H140" s="13">
        <v>2.7450186174084337</v>
      </c>
      <c r="J140" s="26">
        <v>10.541269843377254</v>
      </c>
      <c r="K140" s="26">
        <v>0.41500343175691323</v>
      </c>
      <c r="L140" s="26">
        <v>2.872331428666353</v>
      </c>
      <c r="M140" s="26">
        <v>0.72056504810493482</v>
      </c>
      <c r="N140" s="26">
        <v>0.3391909584707099</v>
      </c>
      <c r="O140" s="26">
        <v>8.2750514852039512</v>
      </c>
      <c r="P140" s="26">
        <v>0.24155842413813927</v>
      </c>
      <c r="Q140" s="26">
        <v>2.7405198171788419</v>
      </c>
      <c r="R140" s="26">
        <v>22.834546010262702</v>
      </c>
      <c r="S140" s="26">
        <v>3.5338040692651789</v>
      </c>
      <c r="T140" s="26">
        <v>10.674204209543465</v>
      </c>
      <c r="U140" s="26">
        <v>56.574623251927029</v>
      </c>
      <c r="V140" s="26">
        <v>84.038635554444298</v>
      </c>
      <c r="W140" s="26">
        <v>2.985641333413851</v>
      </c>
      <c r="X140" s="26">
        <v>2.0586349241834578</v>
      </c>
      <c r="Y140" s="26">
        <v>1</v>
      </c>
      <c r="Z140" s="26">
        <v>2.7195431445920111</v>
      </c>
      <c r="AA140" s="26">
        <v>8.9348896471642121</v>
      </c>
      <c r="AB140" s="26">
        <v>0.55430473525864732</v>
      </c>
      <c r="AC140" s="26">
        <v>124.05100153400326</v>
      </c>
      <c r="AD140" s="26">
        <v>0.48612193616941907</v>
      </c>
      <c r="AE140" s="26">
        <v>4.9626276477923472</v>
      </c>
      <c r="AF140" s="26">
        <v>1.4041094812431807</v>
      </c>
      <c r="AG140" s="26">
        <v>5.236998266562487E-2</v>
      </c>
      <c r="AH140" s="26">
        <v>1.9431346319920739</v>
      </c>
    </row>
    <row r="141" spans="1:34" x14ac:dyDescent="0.25">
      <c r="A141" s="11" t="s">
        <v>803</v>
      </c>
      <c r="B141" s="11" t="s">
        <v>359</v>
      </c>
      <c r="C141" s="11">
        <v>2020</v>
      </c>
      <c r="D141" s="11" t="s">
        <v>122</v>
      </c>
      <c r="E141" s="11" t="s">
        <v>33</v>
      </c>
      <c r="F141" s="13">
        <v>-3.682821522222143</v>
      </c>
      <c r="G141" s="13">
        <v>-27.831803881176185</v>
      </c>
      <c r="H141" s="13">
        <v>2.5929384065251266</v>
      </c>
      <c r="J141" s="26">
        <v>22.282150109485308</v>
      </c>
      <c r="K141" s="26">
        <v>0.34420028047536877</v>
      </c>
      <c r="L141" s="26">
        <v>7.5792310389635258</v>
      </c>
      <c r="M141" s="26">
        <v>0.64997691087571996</v>
      </c>
      <c r="N141" s="26">
        <v>0.21227333555339081</v>
      </c>
      <c r="O141" s="26">
        <v>7.0553459314082376</v>
      </c>
      <c r="P141" s="26">
        <v>0.45567153898644963</v>
      </c>
      <c r="Q141" s="26">
        <v>1.3301991926683345</v>
      </c>
      <c r="R141" s="26">
        <v>40.935870992710662</v>
      </c>
      <c r="S141" s="26">
        <v>4.185658695323057</v>
      </c>
      <c r="T141" s="26">
        <v>12.931799499937371</v>
      </c>
      <c r="U141" s="26">
        <v>5.1438068043672285</v>
      </c>
      <c r="V141" s="26">
        <v>60.94732089967296</v>
      </c>
      <c r="W141" s="26">
        <v>3.3745639618509662</v>
      </c>
      <c r="X141" s="26">
        <v>3.8459477932374182</v>
      </c>
      <c r="Y141" s="26">
        <v>1.7862306122877756</v>
      </c>
      <c r="Z141" s="26">
        <v>4</v>
      </c>
      <c r="AA141" s="26">
        <v>3.2786818813891014</v>
      </c>
      <c r="AB141" s="26">
        <v>0.42132046202810924</v>
      </c>
      <c r="AC141" s="26">
        <v>375.10773505389028</v>
      </c>
      <c r="AD141" s="26">
        <v>1.4729664951869212</v>
      </c>
      <c r="AE141" s="26">
        <v>1.7226412628423708</v>
      </c>
      <c r="AF141" s="26">
        <v>0.44195013866177885</v>
      </c>
      <c r="AG141" s="26">
        <v>0.51487093260888772</v>
      </c>
      <c r="AH141" s="26">
        <v>23.336861556470179</v>
      </c>
    </row>
    <row r="142" spans="1:34" x14ac:dyDescent="0.25">
      <c r="A142" s="11" t="s">
        <v>803</v>
      </c>
      <c r="B142" s="11" t="s">
        <v>360</v>
      </c>
      <c r="C142" s="11">
        <v>2020</v>
      </c>
      <c r="D142" s="11" t="s">
        <v>122</v>
      </c>
      <c r="E142" s="11" t="s">
        <v>33</v>
      </c>
      <c r="F142" s="13">
        <v>-3.131442136587316</v>
      </c>
      <c r="G142" s="13">
        <v>-27.836421058465032</v>
      </c>
      <c r="H142" s="13">
        <v>2.8838789757127272</v>
      </c>
      <c r="J142" s="26">
        <v>4.4155379181705454</v>
      </c>
      <c r="K142" s="26">
        <v>0.31216677324654035</v>
      </c>
      <c r="L142" s="26">
        <v>1.4372725334449139</v>
      </c>
      <c r="M142" s="26">
        <v>0.59156754348820217</v>
      </c>
      <c r="N142" s="26">
        <v>0.18783431453887975</v>
      </c>
      <c r="O142" s="26">
        <v>5.6814255382437127</v>
      </c>
      <c r="P142" s="26">
        <v>0.33206275650988554</v>
      </c>
      <c r="Q142" s="26">
        <v>0.6560023327942458</v>
      </c>
      <c r="R142" s="26">
        <v>10.620784715858905</v>
      </c>
      <c r="S142" s="26">
        <v>2.8489646085289921</v>
      </c>
      <c r="T142" s="26">
        <v>5.1373280101443806</v>
      </c>
      <c r="U142" s="26">
        <v>18.195953170548385</v>
      </c>
      <c r="V142" s="26">
        <v>51.617627878008044</v>
      </c>
      <c r="W142" s="26">
        <v>2.988616787398847</v>
      </c>
      <c r="X142" s="26">
        <v>1.9475039265654706</v>
      </c>
      <c r="Y142" s="26">
        <v>1</v>
      </c>
      <c r="Z142" s="26">
        <v>4</v>
      </c>
      <c r="AA142" s="26">
        <v>5.467607676018611</v>
      </c>
      <c r="AB142" s="26">
        <v>0.62127386250440197</v>
      </c>
      <c r="AC142" s="26">
        <v>21.784603776882417</v>
      </c>
      <c r="AD142" s="26">
        <v>0.25</v>
      </c>
      <c r="AE142" s="26">
        <v>8.546029461896449</v>
      </c>
      <c r="AF142" s="26">
        <v>0.79561359736769299</v>
      </c>
      <c r="AG142" s="26">
        <v>0.31729313580459989</v>
      </c>
      <c r="AH142" s="26">
        <v>1.4875036613059684</v>
      </c>
    </row>
    <row r="143" spans="1:34" x14ac:dyDescent="0.25">
      <c r="A143" s="11" t="s">
        <v>803</v>
      </c>
      <c r="B143" s="11" t="s">
        <v>361</v>
      </c>
      <c r="C143" s="11">
        <v>2020</v>
      </c>
      <c r="D143" s="11" t="s">
        <v>122</v>
      </c>
      <c r="E143" s="11" t="s">
        <v>33</v>
      </c>
      <c r="F143" s="13">
        <v>-3.9434640384756143</v>
      </c>
      <c r="G143" s="13">
        <v>-27.865698507975416</v>
      </c>
      <c r="H143" s="13">
        <v>4.8087096519468426</v>
      </c>
      <c r="J143" s="26">
        <v>8.0351132611066625</v>
      </c>
      <c r="K143" s="26">
        <v>0.2803559413991818</v>
      </c>
      <c r="L143" s="26">
        <v>5.3829373087590975</v>
      </c>
      <c r="M143" s="26">
        <v>0.40247370813801336</v>
      </c>
      <c r="N143" s="26">
        <v>0.22673845042373372</v>
      </c>
      <c r="O143" s="26">
        <v>5.943064196277799</v>
      </c>
      <c r="P143" s="26">
        <v>0.2864647684618386</v>
      </c>
      <c r="Q143" s="26">
        <v>1.782435682219448</v>
      </c>
      <c r="R143" s="26">
        <v>12.26176216617384</v>
      </c>
      <c r="S143" s="26">
        <v>3.9335387651377669</v>
      </c>
      <c r="T143" s="26">
        <v>5.799266262181086</v>
      </c>
      <c r="U143" s="26">
        <v>7.0817423940638609</v>
      </c>
      <c r="V143" s="26">
        <v>70.011851835118591</v>
      </c>
      <c r="W143" s="26">
        <v>2.7374081522932587</v>
      </c>
      <c r="X143" s="26">
        <v>4.3285500354618724</v>
      </c>
      <c r="Y143" s="26">
        <v>1</v>
      </c>
      <c r="Z143" s="26">
        <v>0.26128864892154324</v>
      </c>
      <c r="AA143" s="26">
        <v>4.8461548418077305</v>
      </c>
      <c r="AB143" s="26">
        <v>0.25424649281541628</v>
      </c>
      <c r="AC143" s="26">
        <v>6.1398826363298635</v>
      </c>
      <c r="AD143" s="26">
        <v>1.1364496333839502</v>
      </c>
      <c r="AE143" s="26">
        <v>5.3175114120261924</v>
      </c>
      <c r="AF143" s="26">
        <v>0.52475131431993549</v>
      </c>
      <c r="AG143" s="26">
        <v>0.50068195853955888</v>
      </c>
      <c r="AH143" s="26">
        <v>2.0478342737103623</v>
      </c>
    </row>
    <row r="144" spans="1:34" x14ac:dyDescent="0.25">
      <c r="A144" s="11" t="s">
        <v>803</v>
      </c>
      <c r="B144" s="11" t="s">
        <v>362</v>
      </c>
      <c r="C144" s="11">
        <v>2020</v>
      </c>
      <c r="D144" s="11" t="s">
        <v>122</v>
      </c>
      <c r="E144" s="11" t="s">
        <v>33</v>
      </c>
      <c r="F144" s="13">
        <v>-4.2980467997393745</v>
      </c>
      <c r="G144" s="13">
        <v>-29.355374547752326</v>
      </c>
      <c r="H144" s="13">
        <v>2.1887126092387708</v>
      </c>
      <c r="J144" s="26">
        <v>7.520350459430909</v>
      </c>
      <c r="K144" s="26">
        <v>0.41572716348157707</v>
      </c>
      <c r="L144" s="26">
        <v>1.05</v>
      </c>
      <c r="M144" s="26">
        <v>0.51339163539188393</v>
      </c>
      <c r="N144" s="26">
        <v>0.27923531903249788</v>
      </c>
      <c r="O144" s="26">
        <v>7.1136516246590569</v>
      </c>
      <c r="P144" s="26">
        <v>0.59547419837051518</v>
      </c>
      <c r="Q144" s="26">
        <v>3.9627237258413235</v>
      </c>
      <c r="R144" s="26">
        <v>20.131546134155517</v>
      </c>
      <c r="S144" s="26">
        <v>4.6356445632310095</v>
      </c>
      <c r="T144" s="26">
        <v>7.7917521192868753</v>
      </c>
      <c r="U144" s="26">
        <v>44.943012712649946</v>
      </c>
      <c r="V144" s="26">
        <v>56.94275871899157</v>
      </c>
      <c r="W144" s="26">
        <v>2.366076140183762</v>
      </c>
      <c r="X144" s="26">
        <v>3.5309658210887775</v>
      </c>
      <c r="Y144" s="26">
        <v>1.6882720432465119</v>
      </c>
      <c r="Z144" s="26">
        <v>4</v>
      </c>
      <c r="AA144" s="26">
        <v>5.337080421451871</v>
      </c>
      <c r="AB144" s="26">
        <v>0.993517340655235</v>
      </c>
      <c r="AC144" s="26">
        <v>24.693888712957495</v>
      </c>
      <c r="AD144" s="26">
        <v>0.95953402188241632</v>
      </c>
      <c r="AE144" s="26">
        <v>2.6316588623264572</v>
      </c>
      <c r="AF144" s="26">
        <v>1.7413221789553952</v>
      </c>
      <c r="AG144" s="26">
        <v>0.32625554761877062</v>
      </c>
      <c r="AH144" s="26">
        <v>6.3820760879218099</v>
      </c>
    </row>
    <row r="145" spans="1:34" x14ac:dyDescent="0.25">
      <c r="A145" s="11" t="s">
        <v>803</v>
      </c>
      <c r="B145" s="11" t="s">
        <v>570</v>
      </c>
      <c r="C145" s="11">
        <v>2022</v>
      </c>
      <c r="D145" s="11" t="s">
        <v>122</v>
      </c>
      <c r="E145" s="11" t="s">
        <v>33</v>
      </c>
      <c r="F145" s="13">
        <v>-2.8132380034848388</v>
      </c>
      <c r="G145" s="13">
        <v>-27.569207698882579</v>
      </c>
      <c r="H145" s="13">
        <v>4.7286170851053795</v>
      </c>
      <c r="J145" s="26">
        <v>8.988627100195254</v>
      </c>
      <c r="K145" s="26">
        <v>0.45193114567415649</v>
      </c>
      <c r="L145" s="26">
        <v>1.0140347098741864</v>
      </c>
      <c r="M145" s="26">
        <v>0.88731320895804089</v>
      </c>
      <c r="N145" s="26">
        <v>0.4161139989253691</v>
      </c>
      <c r="O145" s="26">
        <v>8.6538223870191899</v>
      </c>
      <c r="P145" s="26">
        <v>0.26920606811338904</v>
      </c>
      <c r="Q145" s="26">
        <v>1.0805884923563469</v>
      </c>
      <c r="R145" s="26">
        <v>10.401930858444116</v>
      </c>
      <c r="S145" s="26">
        <v>3.9957653672187003</v>
      </c>
      <c r="T145" s="26">
        <v>11.84563643952845</v>
      </c>
      <c r="U145" s="26">
        <v>20.274789415804747</v>
      </c>
      <c r="V145" s="26">
        <v>43.066464412436247</v>
      </c>
      <c r="W145" s="26">
        <v>3.8747921661856815</v>
      </c>
      <c r="X145" s="26">
        <v>3.2954078407206344</v>
      </c>
      <c r="Y145" s="26">
        <v>3.3163706177992189</v>
      </c>
      <c r="Z145" s="26">
        <v>6.1370073544500654</v>
      </c>
      <c r="AA145" s="26">
        <v>4.1785133002314536</v>
      </c>
      <c r="AB145" s="26">
        <v>0.31299020707321207</v>
      </c>
      <c r="AC145" s="26">
        <v>122.60159062159507</v>
      </c>
      <c r="AD145" s="26">
        <v>2.5286993978097794</v>
      </c>
      <c r="AE145" s="26">
        <v>3.7159934820097131</v>
      </c>
      <c r="AF145" s="26">
        <v>0.58181442083857449</v>
      </c>
      <c r="AG145" s="26">
        <v>0.11517964929171078</v>
      </c>
      <c r="AH145" s="26">
        <v>3.1648011423409259</v>
      </c>
    </row>
    <row r="146" spans="1:34" x14ac:dyDescent="0.25">
      <c r="A146" s="11" t="s">
        <v>803</v>
      </c>
      <c r="B146" s="11" t="s">
        <v>574</v>
      </c>
      <c r="C146" s="11">
        <v>2022</v>
      </c>
      <c r="D146" s="11" t="s">
        <v>122</v>
      </c>
      <c r="E146" s="11" t="s">
        <v>33</v>
      </c>
      <c r="F146" s="13">
        <v>-3.7957228056041017</v>
      </c>
      <c r="G146" s="13">
        <v>-28.300582115982905</v>
      </c>
      <c r="H146" s="13">
        <v>4.582570715271209</v>
      </c>
      <c r="J146" s="26">
        <v>7.6924614210668274</v>
      </c>
      <c r="K146" s="26">
        <v>0.35254333396971527</v>
      </c>
      <c r="L146" s="26">
        <v>1.443656117592478</v>
      </c>
      <c r="M146" s="26">
        <v>0.80194257274959857</v>
      </c>
      <c r="N146" s="26">
        <v>0.24019287628829131</v>
      </c>
      <c r="O146" s="26">
        <v>8.6735411401510092</v>
      </c>
      <c r="P146" s="26">
        <v>0.17585686906214928</v>
      </c>
      <c r="Q146" s="26">
        <v>1.5145966663361792</v>
      </c>
      <c r="R146" s="26">
        <v>12.362517543254764</v>
      </c>
      <c r="S146" s="26">
        <v>1.6982565892393158</v>
      </c>
      <c r="T146" s="26">
        <v>6.6724319364015274</v>
      </c>
      <c r="U146" s="26">
        <v>10.418887081871395</v>
      </c>
      <c r="V146" s="26">
        <v>69.223639842833705</v>
      </c>
      <c r="W146" s="26">
        <v>3.105</v>
      </c>
      <c r="X146" s="26">
        <v>1.488</v>
      </c>
      <c r="Y146" s="26">
        <v>3.7322113897978442</v>
      </c>
      <c r="Z146" s="26">
        <v>1.4909233390780747</v>
      </c>
      <c r="AA146" s="26">
        <v>3.5433142807803417</v>
      </c>
      <c r="AB146" s="26">
        <v>0.33196035739212665</v>
      </c>
      <c r="AC146" s="26">
        <v>16.728901563999536</v>
      </c>
      <c r="AD146" s="26">
        <v>0.487270638007195</v>
      </c>
      <c r="AE146" s="26">
        <v>3.5069710737100097</v>
      </c>
      <c r="AF146" s="26">
        <v>0.79265391943402919</v>
      </c>
      <c r="AG146" s="26">
        <v>1.4041735399050164</v>
      </c>
      <c r="AH146" s="26">
        <v>42.782919536969857</v>
      </c>
    </row>
  </sheetData>
  <sortState xmlns:xlrd2="http://schemas.microsoft.com/office/spreadsheetml/2017/richdata2" ref="A22:AK146">
    <sortCondition ref="D22:D146"/>
  </sortState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65"/>
  <sheetViews>
    <sheetView tabSelected="1" topLeftCell="A13" workbookViewId="0">
      <selection activeCell="E103" sqref="E103"/>
    </sheetView>
  </sheetViews>
  <sheetFormatPr defaultRowHeight="13.2" x14ac:dyDescent="0.25"/>
  <cols>
    <col min="1" max="1" width="16.5546875" style="3" customWidth="1"/>
    <col min="2" max="2" width="14.77734375" style="3" customWidth="1"/>
    <col min="3" max="3" width="16.88671875" style="3" customWidth="1"/>
    <col min="4" max="4" width="13.5546875" style="3" customWidth="1"/>
    <col min="5" max="5" width="11.109375" style="3" customWidth="1"/>
    <col min="10" max="21" width="9" bestFit="1" customWidth="1"/>
    <col min="22" max="22" width="9.5546875" bestFit="1" customWidth="1"/>
    <col min="23" max="28" width="9" bestFit="1" customWidth="1"/>
    <col min="29" max="29" width="9.5546875" bestFit="1" customWidth="1"/>
    <col min="30" max="33" width="9" bestFit="1" customWidth="1"/>
    <col min="34" max="34" width="9.5546875" bestFit="1" customWidth="1"/>
  </cols>
  <sheetData>
    <row r="1" spans="1:34" s="24" customFormat="1" ht="15.6" x14ac:dyDescent="0.25">
      <c r="A1" s="36" t="s">
        <v>589</v>
      </c>
      <c r="B1" s="36" t="s">
        <v>591</v>
      </c>
      <c r="C1" s="36" t="s">
        <v>590</v>
      </c>
      <c r="D1" s="36" t="s">
        <v>592</v>
      </c>
      <c r="E1" s="36" t="s">
        <v>593</v>
      </c>
      <c r="F1" s="23" t="s">
        <v>605</v>
      </c>
      <c r="G1" s="23" t="s">
        <v>606</v>
      </c>
      <c r="H1" s="23" t="s">
        <v>607</v>
      </c>
      <c r="I1" s="23" t="s">
        <v>608</v>
      </c>
      <c r="J1" s="23" t="s">
        <v>0</v>
      </c>
      <c r="K1" s="23" t="s">
        <v>1</v>
      </c>
      <c r="L1" s="23" t="s">
        <v>2</v>
      </c>
      <c r="M1" s="23" t="s">
        <v>3</v>
      </c>
      <c r="N1" s="23" t="s">
        <v>4</v>
      </c>
      <c r="O1" s="23" t="s">
        <v>5</v>
      </c>
      <c r="P1" s="23" t="s">
        <v>6</v>
      </c>
      <c r="Q1" s="23" t="s">
        <v>7</v>
      </c>
      <c r="R1" s="23" t="s">
        <v>8</v>
      </c>
      <c r="S1" s="23" t="s">
        <v>9</v>
      </c>
      <c r="T1" s="23" t="s">
        <v>10</v>
      </c>
      <c r="U1" s="23" t="s">
        <v>11</v>
      </c>
      <c r="V1" s="23" t="s">
        <v>12</v>
      </c>
      <c r="W1" s="23" t="s">
        <v>13</v>
      </c>
      <c r="X1" s="23" t="s">
        <v>14</v>
      </c>
      <c r="Y1" s="23" t="s">
        <v>15</v>
      </c>
      <c r="Z1" s="23" t="s">
        <v>16</v>
      </c>
      <c r="AA1" s="23" t="s">
        <v>17</v>
      </c>
      <c r="AB1" s="23" t="s">
        <v>18</v>
      </c>
      <c r="AC1" s="23" t="s">
        <v>19</v>
      </c>
      <c r="AD1" s="23" t="s">
        <v>20</v>
      </c>
      <c r="AE1" s="23" t="s">
        <v>21</v>
      </c>
      <c r="AF1" s="23" t="s">
        <v>22</v>
      </c>
      <c r="AG1" s="23" t="s">
        <v>23</v>
      </c>
      <c r="AH1" s="23" t="s">
        <v>24</v>
      </c>
    </row>
    <row r="2" spans="1:34" x14ac:dyDescent="0.25">
      <c r="A2" s="3" t="s">
        <v>598</v>
      </c>
      <c r="B2" s="11"/>
      <c r="C2" s="11">
        <v>2018</v>
      </c>
      <c r="D2" s="11"/>
      <c r="E2" s="11"/>
      <c r="F2" s="12" t="s">
        <v>26</v>
      </c>
      <c r="G2" s="12" t="s">
        <v>26</v>
      </c>
      <c r="H2" s="12" t="s">
        <v>26</v>
      </c>
      <c r="I2" s="12" t="s">
        <v>26</v>
      </c>
      <c r="J2" s="25" t="s">
        <v>28</v>
      </c>
      <c r="K2" s="25" t="s">
        <v>28</v>
      </c>
      <c r="L2" s="25" t="s">
        <v>28</v>
      </c>
      <c r="M2" s="25" t="s">
        <v>28</v>
      </c>
      <c r="N2" s="25" t="s">
        <v>28</v>
      </c>
      <c r="O2" s="25" t="s">
        <v>28</v>
      </c>
      <c r="P2" s="25" t="s">
        <v>28</v>
      </c>
      <c r="Q2" s="25" t="s">
        <v>29</v>
      </c>
      <c r="R2" s="25" t="s">
        <v>29</v>
      </c>
      <c r="S2" s="25" t="s">
        <v>28</v>
      </c>
      <c r="T2" s="25" t="s">
        <v>28</v>
      </c>
      <c r="U2" s="25" t="s">
        <v>29</v>
      </c>
      <c r="V2" s="25" t="s">
        <v>29</v>
      </c>
      <c r="W2" s="25" t="s">
        <v>28</v>
      </c>
      <c r="X2" s="25" t="s">
        <v>28</v>
      </c>
      <c r="Y2" s="25" t="s">
        <v>29</v>
      </c>
      <c r="Z2" s="25" t="s">
        <v>29</v>
      </c>
      <c r="AA2" s="25" t="s">
        <v>28</v>
      </c>
      <c r="AB2" s="25" t="s">
        <v>28</v>
      </c>
      <c r="AC2" s="25" t="s">
        <v>29</v>
      </c>
      <c r="AD2" s="25" t="s">
        <v>29</v>
      </c>
      <c r="AE2" s="25" t="s">
        <v>29</v>
      </c>
      <c r="AF2" s="25" t="s">
        <v>28</v>
      </c>
      <c r="AG2" s="25" t="s">
        <v>29</v>
      </c>
      <c r="AH2" s="25" t="s">
        <v>29</v>
      </c>
    </row>
    <row r="3" spans="1:34" x14ac:dyDescent="0.25">
      <c r="A3" s="3" t="s">
        <v>27</v>
      </c>
      <c r="B3" s="11"/>
      <c r="C3" s="11">
        <v>2018</v>
      </c>
      <c r="D3" s="11"/>
      <c r="E3" s="11"/>
      <c r="F3" s="12"/>
      <c r="G3" s="12"/>
      <c r="H3" s="12"/>
      <c r="I3" s="12"/>
      <c r="J3" s="26">
        <v>2.4</v>
      </c>
      <c r="K3" s="26">
        <v>2E-3</v>
      </c>
      <c r="L3" s="26">
        <v>2.5</v>
      </c>
      <c r="M3" s="26">
        <v>4.4999999999999999E-4</v>
      </c>
      <c r="N3" s="26">
        <v>3.0000000000000001E-3</v>
      </c>
      <c r="O3" s="26">
        <v>6.4000000000000003E-3</v>
      </c>
      <c r="P3" s="26">
        <v>3.5000000000000003E-2</v>
      </c>
      <c r="Q3" s="26">
        <v>2</v>
      </c>
      <c r="R3" s="26">
        <v>8</v>
      </c>
      <c r="S3" s="26">
        <v>0.02</v>
      </c>
      <c r="T3" s="26">
        <v>0.5</v>
      </c>
      <c r="U3" s="26">
        <v>1.2</v>
      </c>
      <c r="V3" s="26">
        <v>40</v>
      </c>
      <c r="W3" s="26">
        <v>0.05</v>
      </c>
      <c r="X3" s="26">
        <v>0.95</v>
      </c>
      <c r="Y3" s="26">
        <v>3</v>
      </c>
      <c r="Z3" s="26">
        <v>2.5</v>
      </c>
      <c r="AA3" s="26">
        <v>1.4999999999999999E-2</v>
      </c>
      <c r="AB3" s="26">
        <v>0.13</v>
      </c>
      <c r="AC3" s="26">
        <v>10</v>
      </c>
      <c r="AD3" s="26">
        <v>1</v>
      </c>
      <c r="AE3" s="26">
        <v>1</v>
      </c>
      <c r="AF3" s="26">
        <v>4.4999999999999998E-2</v>
      </c>
      <c r="AG3" s="26">
        <v>0.4</v>
      </c>
      <c r="AH3" s="26">
        <v>15</v>
      </c>
    </row>
    <row r="4" spans="1:34" s="4" customFormat="1" x14ac:dyDescent="0.25">
      <c r="A4" s="6" t="s">
        <v>599</v>
      </c>
      <c r="B4" s="21"/>
      <c r="C4" s="21">
        <v>2018</v>
      </c>
      <c r="D4" s="21"/>
      <c r="E4" s="21"/>
      <c r="F4" s="17"/>
      <c r="G4" s="17"/>
      <c r="H4" s="17"/>
      <c r="I4" s="17"/>
      <c r="J4" s="27">
        <v>0</v>
      </c>
      <c r="K4" s="27">
        <v>0</v>
      </c>
      <c r="L4" s="27">
        <v>10</v>
      </c>
      <c r="M4" s="27">
        <v>0</v>
      </c>
      <c r="N4" s="27">
        <v>0</v>
      </c>
      <c r="O4" s="27">
        <v>0</v>
      </c>
      <c r="P4" s="27">
        <v>0</v>
      </c>
      <c r="Q4" s="27">
        <v>26.666666666666668</v>
      </c>
      <c r="R4" s="27">
        <v>54.347826086956516</v>
      </c>
      <c r="S4" s="27">
        <v>0</v>
      </c>
      <c r="T4" s="27">
        <v>0</v>
      </c>
      <c r="U4" s="27">
        <v>0</v>
      </c>
      <c r="V4" s="27">
        <v>2</v>
      </c>
      <c r="W4" s="27">
        <v>0</v>
      </c>
      <c r="X4" s="27">
        <v>0</v>
      </c>
      <c r="Y4" s="27">
        <v>7.5471698113207548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23.728813559322035</v>
      </c>
      <c r="AF4" s="27">
        <v>0</v>
      </c>
      <c r="AG4" s="27">
        <v>47.540983606557376</v>
      </c>
      <c r="AH4" s="27">
        <v>59.677419354838712</v>
      </c>
    </row>
    <row r="5" spans="1:34" x14ac:dyDescent="0.25">
      <c r="A5" s="3" t="s">
        <v>598</v>
      </c>
      <c r="B5" s="11"/>
      <c r="C5" s="11">
        <v>2019</v>
      </c>
      <c r="D5" s="11"/>
      <c r="E5" s="11"/>
      <c r="F5" s="12" t="s">
        <v>26</v>
      </c>
      <c r="G5" s="12" t="s">
        <v>26</v>
      </c>
      <c r="H5" s="12" t="s">
        <v>26</v>
      </c>
      <c r="I5" s="12" t="s">
        <v>26</v>
      </c>
      <c r="J5" s="25" t="s">
        <v>363</v>
      </c>
      <c r="K5" s="25" t="s">
        <v>28</v>
      </c>
      <c r="L5" s="25" t="s">
        <v>363</v>
      </c>
      <c r="M5" s="25" t="s">
        <v>28</v>
      </c>
      <c r="N5" s="25" t="s">
        <v>28</v>
      </c>
      <c r="O5" s="25" t="s">
        <v>28</v>
      </c>
      <c r="P5" s="25" t="s">
        <v>28</v>
      </c>
      <c r="Q5" s="25" t="s">
        <v>29</v>
      </c>
      <c r="R5" s="25" t="s">
        <v>29</v>
      </c>
      <c r="S5" s="25" t="s">
        <v>363</v>
      </c>
      <c r="T5" s="25" t="s">
        <v>363</v>
      </c>
      <c r="U5" s="25" t="s">
        <v>29</v>
      </c>
      <c r="V5" s="25" t="s">
        <v>29</v>
      </c>
      <c r="W5" s="25" t="s">
        <v>363</v>
      </c>
      <c r="X5" s="25" t="s">
        <v>363</v>
      </c>
      <c r="Y5" s="25" t="s">
        <v>29</v>
      </c>
      <c r="Z5" s="25" t="s">
        <v>29</v>
      </c>
      <c r="AA5" s="25" t="s">
        <v>363</v>
      </c>
      <c r="AB5" s="25" t="s">
        <v>363</v>
      </c>
      <c r="AC5" s="25" t="s">
        <v>29</v>
      </c>
      <c r="AD5" s="25" t="s">
        <v>29</v>
      </c>
      <c r="AE5" s="25" t="s">
        <v>29</v>
      </c>
      <c r="AF5" s="25" t="s">
        <v>28</v>
      </c>
      <c r="AG5" s="25" t="s">
        <v>29</v>
      </c>
      <c r="AH5" s="25" t="s">
        <v>29</v>
      </c>
    </row>
    <row r="6" spans="1:34" x14ac:dyDescent="0.25">
      <c r="A6" s="3" t="s">
        <v>27</v>
      </c>
      <c r="B6" s="11"/>
      <c r="C6" s="11">
        <v>2019</v>
      </c>
      <c r="D6" s="11"/>
      <c r="E6" s="11"/>
      <c r="F6" s="12"/>
      <c r="G6" s="12"/>
      <c r="H6" s="12"/>
      <c r="I6" s="12"/>
      <c r="J6" s="26">
        <f>2500/1000</f>
        <v>2.5</v>
      </c>
      <c r="K6" s="26">
        <f>2/1000</f>
        <v>2E-3</v>
      </c>
      <c r="L6" s="26">
        <f>1500/1000</f>
        <v>1.5</v>
      </c>
      <c r="M6" s="26">
        <f>3000/1000000</f>
        <v>3.0000000000000001E-3</v>
      </c>
      <c r="N6" s="26">
        <f>9000/1000000</f>
        <v>8.9999999999999993E-3</v>
      </c>
      <c r="O6" s="26">
        <f>19000/1000000</f>
        <v>1.9E-2</v>
      </c>
      <c r="P6" s="26">
        <f>18/1000</f>
        <v>1.7999999999999999E-2</v>
      </c>
      <c r="Q6" s="26">
        <v>6</v>
      </c>
      <c r="R6" s="26">
        <v>6</v>
      </c>
      <c r="S6" s="26">
        <f>25.3462653720708/1000</f>
        <v>2.5346265372070801E-2</v>
      </c>
      <c r="T6" s="26">
        <f>650/1000</f>
        <v>0.65</v>
      </c>
      <c r="U6" s="26">
        <v>1.5</v>
      </c>
      <c r="V6" s="26">
        <v>8</v>
      </c>
      <c r="W6" s="26">
        <f>35/1000</f>
        <v>3.5000000000000003E-2</v>
      </c>
      <c r="X6" s="26">
        <f>3500/1000</f>
        <v>3.5</v>
      </c>
      <c r="Y6" s="26">
        <v>3</v>
      </c>
      <c r="Z6" s="26">
        <v>5</v>
      </c>
      <c r="AA6" s="26">
        <f>10/1000</f>
        <v>0.01</v>
      </c>
      <c r="AB6" s="26">
        <f>100/1000</f>
        <v>0.1</v>
      </c>
      <c r="AC6" s="26">
        <v>4.5</v>
      </c>
      <c r="AD6" s="26">
        <v>1</v>
      </c>
      <c r="AE6" s="26">
        <v>1</v>
      </c>
      <c r="AF6" s="26">
        <v>0.04</v>
      </c>
      <c r="AG6" s="26">
        <v>1</v>
      </c>
      <c r="AH6" s="26">
        <v>20</v>
      </c>
    </row>
    <row r="7" spans="1:34" s="20" customFormat="1" x14ac:dyDescent="0.25">
      <c r="A7" s="6" t="s">
        <v>599</v>
      </c>
      <c r="B7" s="21"/>
      <c r="C7" s="21">
        <v>2019</v>
      </c>
      <c r="D7" s="21"/>
      <c r="E7" s="21"/>
      <c r="F7" s="17"/>
      <c r="G7" s="17"/>
      <c r="H7" s="17"/>
      <c r="I7" s="17"/>
      <c r="J7" s="27">
        <v>0</v>
      </c>
      <c r="K7" s="27">
        <v>0</v>
      </c>
      <c r="L7" s="27">
        <v>48.648648648648653</v>
      </c>
      <c r="M7" s="27">
        <v>0</v>
      </c>
      <c r="N7" s="27">
        <v>0</v>
      </c>
      <c r="O7" s="27">
        <v>0</v>
      </c>
      <c r="P7" s="27">
        <v>0</v>
      </c>
      <c r="Q7" s="27">
        <v>66.21621621621621</v>
      </c>
      <c r="R7" s="27">
        <v>54.054054054054056</v>
      </c>
      <c r="S7" s="27">
        <v>0</v>
      </c>
      <c r="T7" s="27">
        <v>0</v>
      </c>
      <c r="U7" s="27">
        <v>1.3513513513513513</v>
      </c>
      <c r="V7" s="27">
        <v>0</v>
      </c>
      <c r="W7" s="27">
        <v>0</v>
      </c>
      <c r="X7" s="27">
        <v>0</v>
      </c>
      <c r="Y7" s="27">
        <v>16.216216216216218</v>
      </c>
      <c r="Z7" s="27">
        <v>5.4054054054054053</v>
      </c>
      <c r="AA7" s="27">
        <v>0</v>
      </c>
      <c r="AB7" s="27">
        <v>1.3513513513513513</v>
      </c>
      <c r="AC7" s="27">
        <v>0</v>
      </c>
      <c r="AD7" s="27">
        <v>0</v>
      </c>
      <c r="AE7" s="27">
        <v>24.324324324324326</v>
      </c>
      <c r="AF7" s="27">
        <v>0</v>
      </c>
      <c r="AG7" s="27">
        <v>67.567567567567565</v>
      </c>
      <c r="AH7" s="27">
        <v>89.189189189189193</v>
      </c>
    </row>
    <row r="8" spans="1:34" x14ac:dyDescent="0.25">
      <c r="A8" s="3" t="s">
        <v>598</v>
      </c>
      <c r="B8" s="11"/>
      <c r="C8" s="11">
        <v>2020</v>
      </c>
      <c r="D8" s="11"/>
      <c r="E8" s="11"/>
      <c r="F8" s="12" t="s">
        <v>26</v>
      </c>
      <c r="G8" s="12" t="s">
        <v>26</v>
      </c>
      <c r="H8" s="12" t="s">
        <v>26</v>
      </c>
      <c r="I8" s="12" t="s">
        <v>26</v>
      </c>
      <c r="J8" s="28" t="s">
        <v>28</v>
      </c>
      <c r="K8" s="28" t="s">
        <v>28</v>
      </c>
      <c r="L8" s="28" t="s">
        <v>28</v>
      </c>
      <c r="M8" s="28" t="s">
        <v>28</v>
      </c>
      <c r="N8" s="28" t="s">
        <v>28</v>
      </c>
      <c r="O8" s="28" t="s">
        <v>28</v>
      </c>
      <c r="P8" s="28" t="s">
        <v>28</v>
      </c>
      <c r="Q8" s="28" t="s">
        <v>29</v>
      </c>
      <c r="R8" s="28" t="s">
        <v>29</v>
      </c>
      <c r="S8" s="28" t="s">
        <v>28</v>
      </c>
      <c r="T8" s="28" t="s">
        <v>28</v>
      </c>
      <c r="U8" s="28" t="s">
        <v>29</v>
      </c>
      <c r="V8" s="28" t="s">
        <v>29</v>
      </c>
      <c r="W8" s="28" t="s">
        <v>28</v>
      </c>
      <c r="X8" s="28" t="s">
        <v>28</v>
      </c>
      <c r="Y8" s="28" t="s">
        <v>29</v>
      </c>
      <c r="Z8" s="28" t="s">
        <v>29</v>
      </c>
      <c r="AA8" s="28" t="s">
        <v>28</v>
      </c>
      <c r="AB8" s="28" t="s">
        <v>28</v>
      </c>
      <c r="AC8" s="28" t="s">
        <v>29</v>
      </c>
      <c r="AD8" s="28" t="s">
        <v>29</v>
      </c>
      <c r="AE8" s="28" t="s">
        <v>29</v>
      </c>
      <c r="AF8" s="28" t="s">
        <v>28</v>
      </c>
      <c r="AG8" s="28" t="s">
        <v>29</v>
      </c>
      <c r="AH8" s="28" t="s">
        <v>29</v>
      </c>
    </row>
    <row r="9" spans="1:34" x14ac:dyDescent="0.25">
      <c r="A9" s="3" t="s">
        <v>27</v>
      </c>
      <c r="B9" s="11"/>
      <c r="C9" s="11">
        <v>2020</v>
      </c>
      <c r="D9" s="11"/>
      <c r="E9" s="11"/>
      <c r="F9" s="12"/>
      <c r="G9" s="12"/>
      <c r="H9" s="12"/>
      <c r="I9" s="12"/>
      <c r="J9" s="26">
        <v>2.4</v>
      </c>
      <c r="K9" s="26">
        <v>1E-3</v>
      </c>
      <c r="L9" s="26">
        <v>3.2</v>
      </c>
      <c r="M9" s="26">
        <v>4.0000000000000002E-4</v>
      </c>
      <c r="N9" s="26">
        <v>3.0000000000000001E-3</v>
      </c>
      <c r="O9" s="26">
        <v>7.0000000000000001E-3</v>
      </c>
      <c r="P9" s="26">
        <v>1.4999999999999999E-2</v>
      </c>
      <c r="Q9" s="26">
        <v>1.5</v>
      </c>
      <c r="R9" s="26">
        <v>10</v>
      </c>
      <c r="S9" s="26">
        <v>0.1</v>
      </c>
      <c r="T9" s="26">
        <v>0.23</v>
      </c>
      <c r="U9" s="26">
        <v>1.4</v>
      </c>
      <c r="V9" s="26">
        <v>10</v>
      </c>
      <c r="W9" s="26">
        <v>3.5000000000000003E-2</v>
      </c>
      <c r="X9" s="26">
        <v>0.3</v>
      </c>
      <c r="Y9" s="26">
        <v>2</v>
      </c>
      <c r="Z9" s="26">
        <v>3</v>
      </c>
      <c r="AA9" s="26">
        <v>8.0000000000000002E-3</v>
      </c>
      <c r="AB9" s="26">
        <v>0.09</v>
      </c>
      <c r="AC9" s="26">
        <v>10</v>
      </c>
      <c r="AD9" s="26">
        <v>0.5</v>
      </c>
      <c r="AE9" s="26">
        <v>0.5</v>
      </c>
      <c r="AF9" s="26">
        <v>0.08</v>
      </c>
      <c r="AG9" s="26">
        <v>0.5</v>
      </c>
      <c r="AH9" s="26">
        <v>10</v>
      </c>
    </row>
    <row r="10" spans="1:34" s="20" customFormat="1" ht="13.2" customHeight="1" x14ac:dyDescent="0.25">
      <c r="A10" s="6" t="s">
        <v>599</v>
      </c>
      <c r="B10" s="21"/>
      <c r="C10" s="21">
        <v>2020</v>
      </c>
      <c r="D10" s="21"/>
      <c r="E10" s="21"/>
      <c r="F10" s="17"/>
      <c r="G10" s="17"/>
      <c r="H10" s="17"/>
      <c r="I10" s="17"/>
      <c r="J10" s="27">
        <v>0</v>
      </c>
      <c r="K10" s="27">
        <v>0</v>
      </c>
      <c r="L10" s="27">
        <v>40</v>
      </c>
      <c r="M10" s="27">
        <v>0</v>
      </c>
      <c r="N10" s="27">
        <v>0</v>
      </c>
      <c r="O10" s="27">
        <v>0</v>
      </c>
      <c r="P10" s="27">
        <v>0</v>
      </c>
      <c r="Q10" s="27">
        <v>20</v>
      </c>
      <c r="R10" s="27">
        <v>65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15</v>
      </c>
      <c r="Z10" s="27">
        <v>20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  <c r="AG10" s="27">
        <v>80</v>
      </c>
      <c r="AH10" s="27">
        <v>80</v>
      </c>
    </row>
    <row r="11" spans="1:34" s="1" customFormat="1" x14ac:dyDescent="0.25">
      <c r="A11" s="3" t="s">
        <v>598</v>
      </c>
      <c r="B11" s="11"/>
      <c r="C11" s="11">
        <v>2022</v>
      </c>
      <c r="D11" s="11"/>
      <c r="E11" s="11"/>
      <c r="F11" s="12" t="s">
        <v>26</v>
      </c>
      <c r="G11" s="12" t="s">
        <v>26</v>
      </c>
      <c r="H11" s="12" t="s">
        <v>26</v>
      </c>
      <c r="I11" s="12" t="s">
        <v>26</v>
      </c>
      <c r="J11" s="25" t="s">
        <v>28</v>
      </c>
      <c r="K11" s="25" t="s">
        <v>28</v>
      </c>
      <c r="L11" s="25" t="s">
        <v>28</v>
      </c>
      <c r="M11" s="25" t="s">
        <v>28</v>
      </c>
      <c r="N11" s="25" t="s">
        <v>28</v>
      </c>
      <c r="O11" s="25" t="s">
        <v>28</v>
      </c>
      <c r="P11" s="25" t="s">
        <v>28</v>
      </c>
      <c r="Q11" s="25" t="s">
        <v>29</v>
      </c>
      <c r="R11" s="25" t="s">
        <v>29</v>
      </c>
      <c r="S11" s="25" t="s">
        <v>28</v>
      </c>
      <c r="T11" s="25" t="s">
        <v>28</v>
      </c>
      <c r="U11" s="25" t="s">
        <v>29</v>
      </c>
      <c r="V11" s="25" t="s">
        <v>29</v>
      </c>
      <c r="W11" s="25" t="s">
        <v>28</v>
      </c>
      <c r="X11" s="25" t="s">
        <v>28</v>
      </c>
      <c r="Y11" s="25" t="s">
        <v>29</v>
      </c>
      <c r="Z11" s="25" t="s">
        <v>29</v>
      </c>
      <c r="AA11" s="25" t="s">
        <v>28</v>
      </c>
      <c r="AB11" s="25" t="s">
        <v>28</v>
      </c>
      <c r="AC11" s="25" t="s">
        <v>29</v>
      </c>
      <c r="AD11" s="25" t="s">
        <v>29</v>
      </c>
      <c r="AE11" s="25" t="s">
        <v>29</v>
      </c>
      <c r="AF11" s="25" t="s">
        <v>28</v>
      </c>
      <c r="AG11" s="25" t="s">
        <v>29</v>
      </c>
      <c r="AH11" s="25" t="s">
        <v>29</v>
      </c>
    </row>
    <row r="12" spans="1:34" s="1" customFormat="1" x14ac:dyDescent="0.25">
      <c r="A12" s="3" t="s">
        <v>27</v>
      </c>
      <c r="B12" s="11"/>
      <c r="C12" s="11">
        <v>2022</v>
      </c>
      <c r="D12" s="11"/>
      <c r="E12" s="11"/>
      <c r="F12" s="12"/>
      <c r="G12" s="12"/>
      <c r="H12" s="12"/>
      <c r="I12" s="12"/>
      <c r="J12" s="26">
        <v>2.5800209832117926</v>
      </c>
      <c r="K12" s="26">
        <v>1.8E-3</v>
      </c>
      <c r="L12" s="26">
        <v>1.6</v>
      </c>
      <c r="M12" s="26">
        <v>4.0000000000000002E-4</v>
      </c>
      <c r="N12" s="26">
        <v>3.7000000000000002E-3</v>
      </c>
      <c r="O12" s="26">
        <v>3.7000000000000002E-3</v>
      </c>
      <c r="P12" s="26">
        <v>1.2999999999999999E-2</v>
      </c>
      <c r="Q12" s="26">
        <v>2.2059796520759032</v>
      </c>
      <c r="R12" s="26">
        <v>13.125587658343933</v>
      </c>
      <c r="S12" s="26">
        <v>0.03</v>
      </c>
      <c r="T12" s="26">
        <v>0.4</v>
      </c>
      <c r="U12" s="26">
        <v>0.92785998781352819</v>
      </c>
      <c r="V12" s="26">
        <v>50</v>
      </c>
      <c r="W12" s="26">
        <v>2.658373988247743E-2</v>
      </c>
      <c r="X12" s="26">
        <v>0.20017754977670121</v>
      </c>
      <c r="Y12" s="26">
        <v>1.2025158801875742</v>
      </c>
      <c r="Z12" s="26">
        <v>2.8605793548175509</v>
      </c>
      <c r="AA12" s="26">
        <v>4.6061375633682823E-3</v>
      </c>
      <c r="AB12" s="26">
        <v>2.4121161539354119E-2</v>
      </c>
      <c r="AC12" s="26">
        <v>12.664769038923955</v>
      </c>
      <c r="AD12" s="26">
        <v>0.70226584664140612</v>
      </c>
      <c r="AE12" s="26">
        <v>0.59015187325353047</v>
      </c>
      <c r="AF12" s="26">
        <v>4.7434242039024327E-2</v>
      </c>
      <c r="AG12" s="26">
        <v>0.9015465870363466</v>
      </c>
      <c r="AH12" s="26">
        <v>10.8697175321995</v>
      </c>
    </row>
    <row r="13" spans="1:34" s="20" customFormat="1" x14ac:dyDescent="0.25">
      <c r="A13" s="6" t="s">
        <v>599</v>
      </c>
      <c r="B13" s="21"/>
      <c r="C13" s="21">
        <v>2022</v>
      </c>
      <c r="D13" s="21"/>
      <c r="E13" s="21"/>
      <c r="F13" s="17"/>
      <c r="G13" s="17"/>
      <c r="H13" s="17"/>
      <c r="I13" s="17"/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80</v>
      </c>
      <c r="R13" s="27">
        <v>33.333333333333329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20</v>
      </c>
      <c r="Z13" s="27">
        <v>6.666666666666667</v>
      </c>
      <c r="AA13" s="27">
        <v>0</v>
      </c>
      <c r="AB13" s="27">
        <v>0</v>
      </c>
      <c r="AC13" s="27">
        <v>0</v>
      </c>
      <c r="AD13" s="27">
        <v>0</v>
      </c>
      <c r="AE13" s="27">
        <v>40</v>
      </c>
      <c r="AF13" s="27">
        <v>0</v>
      </c>
      <c r="AG13" s="27">
        <v>33.333333333333329</v>
      </c>
      <c r="AH13" s="27">
        <v>100</v>
      </c>
    </row>
    <row r="14" spans="1:34" x14ac:dyDescent="0.25">
      <c r="A14" s="3" t="s">
        <v>598</v>
      </c>
      <c r="B14" s="11"/>
      <c r="C14" s="3" t="s">
        <v>601</v>
      </c>
      <c r="D14" s="11"/>
      <c r="E14" s="11"/>
      <c r="F14" s="12" t="s">
        <v>26</v>
      </c>
      <c r="G14" s="12" t="s">
        <v>26</v>
      </c>
      <c r="H14" s="12" t="s">
        <v>26</v>
      </c>
      <c r="I14" s="12" t="s">
        <v>26</v>
      </c>
      <c r="J14" s="28" t="s">
        <v>28</v>
      </c>
      <c r="K14" s="28" t="s">
        <v>28</v>
      </c>
      <c r="L14" s="28" t="s">
        <v>28</v>
      </c>
      <c r="M14" s="28" t="s">
        <v>28</v>
      </c>
      <c r="N14" s="28" t="s">
        <v>28</v>
      </c>
      <c r="O14" s="28" t="s">
        <v>28</v>
      </c>
      <c r="P14" s="28" t="s">
        <v>28</v>
      </c>
      <c r="Q14" s="28" t="s">
        <v>29</v>
      </c>
      <c r="R14" s="28" t="s">
        <v>29</v>
      </c>
      <c r="S14" s="28" t="s">
        <v>28</v>
      </c>
      <c r="T14" s="28" t="s">
        <v>28</v>
      </c>
      <c r="U14" s="28" t="s">
        <v>29</v>
      </c>
      <c r="V14" s="28" t="s">
        <v>29</v>
      </c>
      <c r="W14" s="28" t="s">
        <v>28</v>
      </c>
      <c r="X14" s="28" t="s">
        <v>28</v>
      </c>
      <c r="Y14" s="28" t="s">
        <v>29</v>
      </c>
      <c r="Z14" s="28" t="s">
        <v>29</v>
      </c>
      <c r="AA14" s="28" t="s">
        <v>28</v>
      </c>
      <c r="AB14" s="28" t="s">
        <v>28</v>
      </c>
      <c r="AC14" s="28" t="s">
        <v>29</v>
      </c>
      <c r="AD14" s="28" t="s">
        <v>29</v>
      </c>
      <c r="AE14" s="28" t="s">
        <v>29</v>
      </c>
      <c r="AF14" s="28" t="s">
        <v>28</v>
      </c>
      <c r="AG14" s="28" t="s">
        <v>29</v>
      </c>
      <c r="AH14" s="28" t="s">
        <v>29</v>
      </c>
    </row>
    <row r="15" spans="1:34" x14ac:dyDescent="0.25">
      <c r="A15" s="3" t="s">
        <v>27</v>
      </c>
      <c r="B15" s="11"/>
      <c r="C15" s="3" t="s">
        <v>601</v>
      </c>
      <c r="D15" s="11"/>
      <c r="E15" s="11"/>
      <c r="F15" s="12"/>
      <c r="G15" s="12"/>
      <c r="H15" s="12"/>
      <c r="I15" s="12"/>
      <c r="J15" s="26">
        <f>MAX(J3,J6,J9,J12)</f>
        <v>2.5800209832117926</v>
      </c>
      <c r="K15" s="26">
        <f t="shared" ref="K15:AH15" si="0">MAX(K3,K6,K9,K12)</f>
        <v>2E-3</v>
      </c>
      <c r="L15" s="26">
        <f t="shared" si="0"/>
        <v>3.2</v>
      </c>
      <c r="M15" s="26">
        <f t="shared" si="0"/>
        <v>3.0000000000000001E-3</v>
      </c>
      <c r="N15" s="26">
        <f t="shared" si="0"/>
        <v>8.9999999999999993E-3</v>
      </c>
      <c r="O15" s="26">
        <f t="shared" si="0"/>
        <v>1.9E-2</v>
      </c>
      <c r="P15" s="26">
        <f t="shared" si="0"/>
        <v>3.5000000000000003E-2</v>
      </c>
      <c r="Q15" s="26">
        <f t="shared" si="0"/>
        <v>6</v>
      </c>
      <c r="R15" s="26">
        <f t="shared" si="0"/>
        <v>13.125587658343933</v>
      </c>
      <c r="S15" s="26">
        <f t="shared" si="0"/>
        <v>0.1</v>
      </c>
      <c r="T15" s="26">
        <f t="shared" si="0"/>
        <v>0.65</v>
      </c>
      <c r="U15" s="26">
        <f t="shared" si="0"/>
        <v>1.5</v>
      </c>
      <c r="V15" s="26">
        <f t="shared" si="0"/>
        <v>50</v>
      </c>
      <c r="W15" s="26">
        <f t="shared" si="0"/>
        <v>0.05</v>
      </c>
      <c r="X15" s="26">
        <f t="shared" si="0"/>
        <v>3.5</v>
      </c>
      <c r="Y15" s="26">
        <f t="shared" si="0"/>
        <v>3</v>
      </c>
      <c r="Z15" s="26">
        <f t="shared" si="0"/>
        <v>5</v>
      </c>
      <c r="AA15" s="26">
        <f t="shared" si="0"/>
        <v>1.4999999999999999E-2</v>
      </c>
      <c r="AB15" s="26">
        <f t="shared" si="0"/>
        <v>0.13</v>
      </c>
      <c r="AC15" s="26">
        <f t="shared" si="0"/>
        <v>12.664769038923955</v>
      </c>
      <c r="AD15" s="26">
        <f t="shared" si="0"/>
        <v>1</v>
      </c>
      <c r="AE15" s="26">
        <f t="shared" si="0"/>
        <v>1</v>
      </c>
      <c r="AF15" s="26">
        <f t="shared" si="0"/>
        <v>0.08</v>
      </c>
      <c r="AG15" s="26">
        <f t="shared" si="0"/>
        <v>1</v>
      </c>
      <c r="AH15" s="26">
        <f t="shared" si="0"/>
        <v>20</v>
      </c>
    </row>
    <row r="16" spans="1:34" x14ac:dyDescent="0.25">
      <c r="A16" s="3" t="s">
        <v>30</v>
      </c>
      <c r="B16" s="11"/>
      <c r="C16" s="3" t="s">
        <v>601</v>
      </c>
      <c r="D16" s="11"/>
      <c r="E16" s="11"/>
      <c r="F16" s="12"/>
      <c r="G16" s="12"/>
      <c r="H16" s="12"/>
      <c r="I16" s="12"/>
      <c r="J16" s="25">
        <f>COUNT(J19:J165)</f>
        <v>147</v>
      </c>
      <c r="K16" s="25">
        <f>COUNT(K19:K165)</f>
        <v>147</v>
      </c>
      <c r="L16" s="25">
        <f>COUNT(L19:L165)</f>
        <v>147</v>
      </c>
      <c r="M16" s="25">
        <f>COUNT(M19:M165)</f>
        <v>147</v>
      </c>
      <c r="N16" s="25">
        <f>COUNT(N19:N165)</f>
        <v>147</v>
      </c>
      <c r="O16" s="25">
        <f>COUNT(O19:O165)</f>
        <v>147</v>
      </c>
      <c r="P16" s="25">
        <f>COUNT(P19:P165)</f>
        <v>147</v>
      </c>
      <c r="Q16" s="25">
        <f>COUNT(Q19:Q165)</f>
        <v>147</v>
      </c>
      <c r="R16" s="25">
        <f>COUNT(R19:R165)</f>
        <v>147</v>
      </c>
      <c r="S16" s="25">
        <f>COUNT(S19:S165)</f>
        <v>147</v>
      </c>
      <c r="T16" s="25">
        <f>COUNT(T19:T165)</f>
        <v>147</v>
      </c>
      <c r="U16" s="25">
        <f>COUNT(U19:U165)</f>
        <v>147</v>
      </c>
      <c r="V16" s="25">
        <f>COUNT(V19:V165)</f>
        <v>147</v>
      </c>
      <c r="W16" s="25">
        <f>COUNT(W19:W165)</f>
        <v>147</v>
      </c>
      <c r="X16" s="25">
        <f>COUNT(X19:X165)</f>
        <v>147</v>
      </c>
      <c r="Y16" s="25">
        <f>COUNT(Y19:Y165)</f>
        <v>147</v>
      </c>
      <c r="Z16" s="25">
        <f>COUNT(Z19:Z165)</f>
        <v>147</v>
      </c>
      <c r="AA16" s="25">
        <f>COUNT(AA19:AA165)</f>
        <v>147</v>
      </c>
      <c r="AB16" s="25">
        <f>COUNT(AB19:AB165)</f>
        <v>147</v>
      </c>
      <c r="AC16" s="25">
        <f>COUNT(AC19:AC165)</f>
        <v>147</v>
      </c>
      <c r="AD16" s="25">
        <f>COUNT(AD19:AD165)</f>
        <v>147</v>
      </c>
      <c r="AE16" s="25">
        <f>COUNT(AE19:AE165)</f>
        <v>147</v>
      </c>
      <c r="AF16" s="25">
        <f>COUNT(AF19:AF165)</f>
        <v>147</v>
      </c>
      <c r="AG16" s="25">
        <f>COUNT(AG19:AG165)</f>
        <v>147</v>
      </c>
      <c r="AH16" s="25">
        <f>COUNT(AH19:AH165)</f>
        <v>147</v>
      </c>
    </row>
    <row r="17" spans="1:34" x14ac:dyDescent="0.25">
      <c r="A17" s="3" t="s">
        <v>600</v>
      </c>
      <c r="B17" s="11"/>
      <c r="C17" s="3" t="s">
        <v>601</v>
      </c>
      <c r="D17" s="11"/>
      <c r="E17" s="11"/>
      <c r="F17" s="12"/>
      <c r="G17" s="12"/>
      <c r="H17" s="12"/>
      <c r="I17" s="12"/>
      <c r="J17" s="29">
        <f>COUNTIF(J19:J165,"&lt;"&amp;J15)</f>
        <v>0</v>
      </c>
      <c r="K17" s="29">
        <f>COUNTIF(K19:K165,"&lt;"&amp;K15)</f>
        <v>0</v>
      </c>
      <c r="L17" s="29">
        <f>COUNTIF(L19:L165,"&lt;"&amp;L15)</f>
        <v>76</v>
      </c>
      <c r="M17" s="29">
        <f>COUNTIF(M19:M165,"&lt;"&amp;M15)</f>
        <v>0</v>
      </c>
      <c r="N17" s="29">
        <f>COUNTIF(N19:N165,"&lt;"&amp;N15)</f>
        <v>0</v>
      </c>
      <c r="O17" s="29">
        <f>COUNTIF(O19:O165,"&lt;"&amp;O15)</f>
        <v>0</v>
      </c>
      <c r="P17" s="29">
        <f>COUNTIF(P19:P165,"&lt;"&amp;P15)</f>
        <v>0</v>
      </c>
      <c r="Q17" s="29">
        <f>COUNTIF(Q19:Q165,"&lt;"&amp;Q15)</f>
        <v>108</v>
      </c>
      <c r="R17" s="29">
        <f>COUNTIF(R19:R165,"&lt;"&amp;R15)</f>
        <v>109</v>
      </c>
      <c r="S17" s="29">
        <f>COUNTIF(S19:S165,"&lt;"&amp;S15)</f>
        <v>0</v>
      </c>
      <c r="T17" s="29">
        <f>COUNTIF(T19:T165,"&lt;"&amp;T15)</f>
        <v>0</v>
      </c>
      <c r="U17" s="29">
        <f>COUNTIF(U19:U165,"&lt;"&amp;U15)</f>
        <v>1</v>
      </c>
      <c r="V17" s="29">
        <f>COUNTIF(V19:V165,"&lt;"&amp;V15)</f>
        <v>2</v>
      </c>
      <c r="W17" s="29">
        <f>COUNTIF(W19:W165,"&lt;"&amp;W15)</f>
        <v>0</v>
      </c>
      <c r="X17" s="29">
        <f>COUNTIF(X19:X165,"&lt;"&amp;X15)</f>
        <v>0</v>
      </c>
      <c r="Y17" s="29">
        <f>COUNTIF(Y19:Y165,"&lt;"&amp;Y15)</f>
        <v>29</v>
      </c>
      <c r="Z17" s="29">
        <f>COUNTIF(Z19:Z165,"&lt;"&amp;Z15)</f>
        <v>13</v>
      </c>
      <c r="AA17" s="29">
        <f>COUNTIF(AA19:AA165,"&lt;"&amp;AA15)</f>
        <v>0</v>
      </c>
      <c r="AB17" s="29">
        <f>COUNTIF(AB19:AB165,"&lt;"&amp;AB15)</f>
        <v>2</v>
      </c>
      <c r="AC17" s="29">
        <f>COUNTIF(AC19:AC165,"&lt;"&amp;AC15)</f>
        <v>0</v>
      </c>
      <c r="AD17" s="29">
        <f>COUNTIF(AD19:AD165,"&lt;"&amp;AD15)</f>
        <v>0</v>
      </c>
      <c r="AE17" s="29">
        <f>COUNTIF(AE19:AE165,"&lt;"&amp;AE15)</f>
        <v>45</v>
      </c>
      <c r="AF17" s="29">
        <f>COUNTIF(AF19:AF165,"&lt;"&amp;AF15)</f>
        <v>0</v>
      </c>
      <c r="AG17" s="29">
        <f>COUNTIF(AG19:AG165,"&lt;"&amp;AG15)</f>
        <v>109</v>
      </c>
      <c r="AH17" s="29">
        <f>COUNTIF(AH19:AH165,"&lt;"&amp;AH15)</f>
        <v>136</v>
      </c>
    </row>
    <row r="18" spans="1:34" s="4" customFormat="1" x14ac:dyDescent="0.25">
      <c r="A18" s="5" t="s">
        <v>599</v>
      </c>
      <c r="B18" s="21"/>
      <c r="C18" s="5" t="s">
        <v>601</v>
      </c>
      <c r="D18" s="21"/>
      <c r="E18" s="21"/>
      <c r="F18" s="17"/>
      <c r="G18" s="17"/>
      <c r="H18" s="17"/>
      <c r="I18" s="17"/>
      <c r="J18" s="27">
        <f>J17/J16*100</f>
        <v>0</v>
      </c>
      <c r="K18" s="27">
        <f t="shared" ref="K18:AH18" si="1">K17/K16*100</f>
        <v>0</v>
      </c>
      <c r="L18" s="27">
        <f t="shared" si="1"/>
        <v>51.700680272108848</v>
      </c>
      <c r="M18" s="27">
        <f t="shared" si="1"/>
        <v>0</v>
      </c>
      <c r="N18" s="27">
        <f t="shared" si="1"/>
        <v>0</v>
      </c>
      <c r="O18" s="27">
        <f t="shared" si="1"/>
        <v>0</v>
      </c>
      <c r="P18" s="27">
        <f t="shared" si="1"/>
        <v>0</v>
      </c>
      <c r="Q18" s="27">
        <f t="shared" si="1"/>
        <v>73.469387755102048</v>
      </c>
      <c r="R18" s="27">
        <f t="shared" si="1"/>
        <v>74.149659863945587</v>
      </c>
      <c r="S18" s="27">
        <f t="shared" si="1"/>
        <v>0</v>
      </c>
      <c r="T18" s="27">
        <f t="shared" si="1"/>
        <v>0</v>
      </c>
      <c r="U18" s="27">
        <f t="shared" si="1"/>
        <v>0.68027210884353739</v>
      </c>
      <c r="V18" s="27">
        <f t="shared" si="1"/>
        <v>1.3605442176870748</v>
      </c>
      <c r="W18" s="27">
        <f t="shared" si="1"/>
        <v>0</v>
      </c>
      <c r="X18" s="27">
        <f t="shared" si="1"/>
        <v>0</v>
      </c>
      <c r="Y18" s="27">
        <f t="shared" si="1"/>
        <v>19.727891156462583</v>
      </c>
      <c r="Z18" s="27">
        <f t="shared" si="1"/>
        <v>8.8435374149659864</v>
      </c>
      <c r="AA18" s="27">
        <f t="shared" si="1"/>
        <v>0</v>
      </c>
      <c r="AB18" s="27">
        <f t="shared" si="1"/>
        <v>1.3605442176870748</v>
      </c>
      <c r="AC18" s="27">
        <f t="shared" si="1"/>
        <v>0</v>
      </c>
      <c r="AD18" s="27">
        <f t="shared" si="1"/>
        <v>0</v>
      </c>
      <c r="AE18" s="27">
        <f t="shared" si="1"/>
        <v>30.612244897959183</v>
      </c>
      <c r="AF18" s="27">
        <f t="shared" si="1"/>
        <v>0</v>
      </c>
      <c r="AG18" s="27">
        <f t="shared" si="1"/>
        <v>74.149659863945587</v>
      </c>
      <c r="AH18" s="27">
        <f t="shared" si="1"/>
        <v>92.517006802721085</v>
      </c>
    </row>
    <row r="19" spans="1:34" x14ac:dyDescent="0.25">
      <c r="A19" s="11" t="s">
        <v>804</v>
      </c>
      <c r="B19" s="11" t="s">
        <v>364</v>
      </c>
      <c r="C19" s="11">
        <v>2018</v>
      </c>
      <c r="D19" s="11" t="s">
        <v>32</v>
      </c>
      <c r="E19" s="11" t="s">
        <v>33</v>
      </c>
      <c r="F19" s="13">
        <v>-6.8940414015380753</v>
      </c>
      <c r="G19" s="13">
        <v>-28.607503153952337</v>
      </c>
      <c r="H19" s="13">
        <v>5.8410992980863981</v>
      </c>
      <c r="I19" s="13">
        <v>7.9659084505051911</v>
      </c>
      <c r="J19" s="26">
        <v>66.925547412293</v>
      </c>
      <c r="K19" s="26">
        <v>0.58465981291085156</v>
      </c>
      <c r="L19" s="26">
        <v>7.4355674352817847</v>
      </c>
      <c r="M19" s="26">
        <v>3.6534922419573834</v>
      </c>
      <c r="N19" s="26">
        <v>4.7226841643548436</v>
      </c>
      <c r="O19" s="26">
        <v>13.050205675967378</v>
      </c>
      <c r="P19" s="26">
        <v>0.1814853304511535</v>
      </c>
      <c r="Q19" s="26">
        <v>1.9987810102265933</v>
      </c>
      <c r="R19" s="26">
        <v>4.0186745388877254</v>
      </c>
      <c r="S19" s="26">
        <v>5.2440874575884138</v>
      </c>
      <c r="T19" s="26">
        <v>18.901051062633709</v>
      </c>
      <c r="U19" s="26">
        <v>4.3327300165469582</v>
      </c>
      <c r="V19" s="26">
        <v>819.28738058028455</v>
      </c>
      <c r="W19" s="26">
        <v>3.7176806557217974</v>
      </c>
      <c r="X19" s="26">
        <v>18.129225703703426</v>
      </c>
      <c r="Y19" s="26">
        <v>1.5</v>
      </c>
      <c r="Z19" s="26">
        <v>12.941932644661311</v>
      </c>
      <c r="AA19" s="26">
        <v>0.74961290221399968</v>
      </c>
      <c r="AB19" s="26">
        <v>0.91616191207729625</v>
      </c>
      <c r="AC19" s="26">
        <v>45.696434075670147</v>
      </c>
      <c r="AD19" s="26">
        <v>64.822295484629976</v>
      </c>
      <c r="AE19" s="26">
        <v>1.533179371050055</v>
      </c>
      <c r="AF19" s="26">
        <v>1.4475128597234193</v>
      </c>
      <c r="AG19" s="26">
        <v>11.3</v>
      </c>
      <c r="AH19" s="26">
        <v>11.9</v>
      </c>
    </row>
    <row r="20" spans="1:34" x14ac:dyDescent="0.25">
      <c r="A20" s="11" t="s">
        <v>804</v>
      </c>
      <c r="B20" s="11" t="s">
        <v>365</v>
      </c>
      <c r="C20" s="11">
        <v>2018</v>
      </c>
      <c r="D20" s="11" t="s">
        <v>32</v>
      </c>
      <c r="E20" s="11" t="s">
        <v>33</v>
      </c>
      <c r="F20" s="13">
        <v>-6.5877866249588877</v>
      </c>
      <c r="G20" s="13">
        <v>-28.409550715502693</v>
      </c>
      <c r="H20" s="13">
        <v>4.128885145182779</v>
      </c>
      <c r="I20" s="13">
        <v>6.4890082683925359</v>
      </c>
      <c r="J20" s="26">
        <v>14.825775463158958</v>
      </c>
      <c r="K20" s="26">
        <v>0.63119431583889352</v>
      </c>
      <c r="L20" s="26">
        <v>8.1229397463911486</v>
      </c>
      <c r="M20" s="26">
        <v>4.0179671656575371</v>
      </c>
      <c r="N20" s="26">
        <v>4.8526318280631981</v>
      </c>
      <c r="O20" s="26">
        <v>15.601345151977233</v>
      </c>
      <c r="P20" s="26">
        <v>0.19280847838174159</v>
      </c>
      <c r="Q20" s="26">
        <v>1.9813589154907223</v>
      </c>
      <c r="R20" s="26">
        <v>1.7226174634745557</v>
      </c>
      <c r="S20" s="26">
        <v>6.1867411237522161</v>
      </c>
      <c r="T20" s="26">
        <v>16.124473407278391</v>
      </c>
      <c r="U20" s="26">
        <v>9.4088424541657751</v>
      </c>
      <c r="V20" s="26">
        <v>1138.4892151002543</v>
      </c>
      <c r="W20" s="26">
        <v>2.4244282694177133</v>
      </c>
      <c r="X20" s="26">
        <v>19.063582808687958</v>
      </c>
      <c r="Y20" s="26">
        <v>8.0836324882863515</v>
      </c>
      <c r="Z20" s="26">
        <v>14.572702722568192</v>
      </c>
      <c r="AA20" s="26">
        <v>0.72054806775932034</v>
      </c>
      <c r="AB20" s="26">
        <v>1.0627801008067792</v>
      </c>
      <c r="AC20" s="26">
        <v>38.166289949658633</v>
      </c>
      <c r="AD20" s="26">
        <v>58.89697355067733</v>
      </c>
      <c r="AE20" s="26">
        <v>1.3474005731624674</v>
      </c>
      <c r="AF20" s="26">
        <v>2.4507155726738921</v>
      </c>
      <c r="AG20" s="26">
        <v>1.1100000000000001</v>
      </c>
      <c r="AH20" s="26">
        <v>0.37</v>
      </c>
    </row>
    <row r="21" spans="1:34" x14ac:dyDescent="0.25">
      <c r="A21" s="11" t="s">
        <v>804</v>
      </c>
      <c r="B21" s="11" t="s">
        <v>366</v>
      </c>
      <c r="C21" s="11">
        <v>2018</v>
      </c>
      <c r="D21" s="11" t="s">
        <v>32</v>
      </c>
      <c r="E21" s="11" t="s">
        <v>33</v>
      </c>
      <c r="F21" s="13">
        <v>-8.857150705396224</v>
      </c>
      <c r="G21" s="13">
        <v>-28.757505686581212</v>
      </c>
      <c r="H21" s="13">
        <v>1.4198826225752699</v>
      </c>
      <c r="I21" s="13">
        <v>6.9977826747595477</v>
      </c>
      <c r="J21" s="26">
        <v>27.712908494406516</v>
      </c>
      <c r="K21" s="26">
        <v>0.66250432808556592</v>
      </c>
      <c r="L21" s="26">
        <v>8.2147976193829013</v>
      </c>
      <c r="M21" s="26">
        <v>4.0605856164422649</v>
      </c>
      <c r="N21" s="26">
        <v>4.3376206302173417</v>
      </c>
      <c r="O21" s="26">
        <v>11.590224469089694</v>
      </c>
      <c r="P21" s="26">
        <v>0.24198197593185503</v>
      </c>
      <c r="Q21" s="26">
        <v>2.5200930587594943</v>
      </c>
      <c r="R21" s="26">
        <v>4</v>
      </c>
      <c r="S21" s="26">
        <v>7.5334940252192819</v>
      </c>
      <c r="T21" s="26">
        <v>22.056155207402028</v>
      </c>
      <c r="U21" s="26">
        <v>6.6863701861922546</v>
      </c>
      <c r="V21" s="26">
        <v>1085.2775902867834</v>
      </c>
      <c r="W21" s="26">
        <v>3.2795309899452416</v>
      </c>
      <c r="X21" s="26">
        <v>15.583904916029885</v>
      </c>
      <c r="Y21" s="26">
        <v>5.3431692264915025</v>
      </c>
      <c r="Z21" s="26">
        <v>10.330634777145754</v>
      </c>
      <c r="AA21" s="26">
        <v>2.0011724299703757</v>
      </c>
      <c r="AB21" s="26">
        <v>0.6740613133054848</v>
      </c>
      <c r="AC21" s="26">
        <v>39.728292094872039</v>
      </c>
      <c r="AD21" s="26">
        <v>47.188477386799285</v>
      </c>
      <c r="AE21" s="26">
        <v>7.7323663865418037</v>
      </c>
      <c r="AF21" s="26">
        <v>0.95036600894468204</v>
      </c>
      <c r="AG21" s="26">
        <v>2.4</v>
      </c>
      <c r="AH21" s="26">
        <v>7.5</v>
      </c>
    </row>
    <row r="22" spans="1:34" x14ac:dyDescent="0.25">
      <c r="A22" s="11" t="s">
        <v>804</v>
      </c>
      <c r="B22" s="11" t="s">
        <v>367</v>
      </c>
      <c r="C22" s="11">
        <v>2018</v>
      </c>
      <c r="D22" s="11" t="s">
        <v>32</v>
      </c>
      <c r="E22" s="11" t="s">
        <v>33</v>
      </c>
      <c r="F22" s="13">
        <v>-6.7413180162224364</v>
      </c>
      <c r="G22" s="13">
        <v>-27.009684611601156</v>
      </c>
      <c r="H22" s="13">
        <v>4.3461289456611665</v>
      </c>
      <c r="I22" s="13">
        <v>5.0461780036245187</v>
      </c>
      <c r="J22" s="26">
        <v>22.742061087372331</v>
      </c>
      <c r="K22" s="26">
        <v>0.7489043866988514</v>
      </c>
      <c r="L22" s="26">
        <v>18.776159157291541</v>
      </c>
      <c r="M22" s="26">
        <v>4.89412711103214</v>
      </c>
      <c r="N22" s="26">
        <v>3.2702920609409252</v>
      </c>
      <c r="O22" s="26">
        <v>10.755643525979659</v>
      </c>
      <c r="P22" s="26">
        <v>0.45613397748502721</v>
      </c>
      <c r="Q22" s="26">
        <v>14.201359674010925</v>
      </c>
      <c r="R22" s="26">
        <v>9.7155579004862584</v>
      </c>
      <c r="S22" s="26">
        <v>5.2722291465487618</v>
      </c>
      <c r="T22" s="26">
        <v>27.981692823721108</v>
      </c>
      <c r="U22" s="26">
        <v>10.133265387330928</v>
      </c>
      <c r="V22" s="26">
        <v>918.43299335301799</v>
      </c>
      <c r="W22" s="26">
        <v>1.9066699892459829</v>
      </c>
      <c r="X22" s="26">
        <v>20.014925410996319</v>
      </c>
      <c r="Y22" s="26">
        <v>12.334717479474257</v>
      </c>
      <c r="Z22" s="26">
        <v>10.701842288985315</v>
      </c>
      <c r="AA22" s="26">
        <v>0.61710957538192979</v>
      </c>
      <c r="AB22" s="26">
        <v>1.9585373298305804</v>
      </c>
      <c r="AC22" s="26">
        <v>377.50973806133015</v>
      </c>
      <c r="AD22" s="26">
        <v>110.13933664720827</v>
      </c>
      <c r="AE22" s="26">
        <v>1.6105760340574284</v>
      </c>
      <c r="AF22" s="26">
        <v>1.301514919719694</v>
      </c>
      <c r="AG22" s="26">
        <v>0.46</v>
      </c>
      <c r="AH22" s="26">
        <v>1.28</v>
      </c>
    </row>
    <row r="23" spans="1:34" x14ac:dyDescent="0.25">
      <c r="A23" s="11" t="s">
        <v>804</v>
      </c>
      <c r="B23" s="11" t="s">
        <v>368</v>
      </c>
      <c r="C23" s="11">
        <v>2018</v>
      </c>
      <c r="D23" s="11" t="s">
        <v>32</v>
      </c>
      <c r="E23" s="11" t="s">
        <v>33</v>
      </c>
      <c r="F23" s="13">
        <v>-6.3698284277830481</v>
      </c>
      <c r="G23" s="13">
        <v>-29.313498685339344</v>
      </c>
      <c r="H23" s="13">
        <v>3.6273507542549743</v>
      </c>
      <c r="I23" s="13">
        <v>8.5935488501682258</v>
      </c>
      <c r="J23" s="26">
        <v>16.628915896774846</v>
      </c>
      <c r="K23" s="26">
        <v>0.71797930306093871</v>
      </c>
      <c r="L23" s="26">
        <v>4.5164193820343357</v>
      </c>
      <c r="M23" s="26">
        <v>3.7527012737121961</v>
      </c>
      <c r="N23" s="26">
        <v>6.7476116746826564</v>
      </c>
      <c r="O23" s="26">
        <v>13.990220417747135</v>
      </c>
      <c r="P23" s="26">
        <v>0.28503245450387688</v>
      </c>
      <c r="Q23" s="26">
        <v>0.88324108063596074</v>
      </c>
      <c r="R23" s="26">
        <v>3.0977327306988385</v>
      </c>
      <c r="S23" s="26">
        <v>7.1428873671902497</v>
      </c>
      <c r="T23" s="26">
        <v>27.758947842552672</v>
      </c>
      <c r="U23" s="26">
        <v>8.9550061637525236</v>
      </c>
      <c r="V23" s="26">
        <v>2665.9363871266628</v>
      </c>
      <c r="W23" s="26">
        <v>3.2736783790762622</v>
      </c>
      <c r="X23" s="26">
        <v>19.353141767652126</v>
      </c>
      <c r="Y23" s="26">
        <v>14.670816738584087</v>
      </c>
      <c r="Z23" s="26">
        <v>16.346263402451818</v>
      </c>
      <c r="AA23" s="26">
        <v>2.7053556349321801</v>
      </c>
      <c r="AB23" s="26">
        <v>1.3791729331901439</v>
      </c>
      <c r="AC23" s="26">
        <v>49.566676563314289</v>
      </c>
      <c r="AD23" s="26">
        <v>148.40073210589654</v>
      </c>
      <c r="AE23" s="26">
        <v>4.7264067268103505</v>
      </c>
      <c r="AF23" s="26">
        <v>1.7476071663769777</v>
      </c>
      <c r="AG23" s="26">
        <v>0.09</v>
      </c>
      <c r="AH23" s="26">
        <v>16.100000000000001</v>
      </c>
    </row>
    <row r="24" spans="1:34" x14ac:dyDescent="0.25">
      <c r="A24" s="11" t="s">
        <v>804</v>
      </c>
      <c r="B24" s="11" t="s">
        <v>369</v>
      </c>
      <c r="C24" s="11">
        <v>2018</v>
      </c>
      <c r="D24" s="11" t="s">
        <v>32</v>
      </c>
      <c r="E24" s="11" t="s">
        <v>33</v>
      </c>
      <c r="F24" s="13">
        <v>-3.2705069651259873</v>
      </c>
      <c r="G24" s="13">
        <v>-28.155829324947291</v>
      </c>
      <c r="H24" s="13">
        <v>3.5538900900609618</v>
      </c>
      <c r="I24" s="13">
        <v>5.5382182676342078</v>
      </c>
      <c r="J24" s="26">
        <v>67.534043958863393</v>
      </c>
      <c r="K24" s="26">
        <v>0.78766319366915383</v>
      </c>
      <c r="L24" s="26">
        <v>6.6719816628967363</v>
      </c>
      <c r="M24" s="26">
        <v>3.0887521016326027</v>
      </c>
      <c r="N24" s="26">
        <v>4.9804308980995264</v>
      </c>
      <c r="O24" s="26">
        <v>18.280173980377604</v>
      </c>
      <c r="P24" s="26">
        <v>0.21324675668506995</v>
      </c>
      <c r="Q24" s="26">
        <v>3.3898514128614816</v>
      </c>
      <c r="R24" s="26">
        <v>2.4060198801871922</v>
      </c>
      <c r="S24" s="26">
        <v>7.2625438042287049</v>
      </c>
      <c r="T24" s="26">
        <v>19.966322843972907</v>
      </c>
      <c r="U24" s="26">
        <v>9.2629458862417522</v>
      </c>
      <c r="V24" s="26">
        <v>304.37212992523001</v>
      </c>
      <c r="W24" s="26">
        <v>5.1777912927762628</v>
      </c>
      <c r="X24" s="26">
        <v>24.58922716424474</v>
      </c>
      <c r="Y24" s="26">
        <v>1.6507312865865873</v>
      </c>
      <c r="Z24" s="26">
        <v>51.010684640681944</v>
      </c>
      <c r="AA24" s="26">
        <v>2.7500158943498789</v>
      </c>
      <c r="AB24" s="26">
        <v>0.47838862938609955</v>
      </c>
      <c r="AC24" s="26">
        <v>201.4332484494754</v>
      </c>
      <c r="AD24" s="26">
        <v>44.589550675057431</v>
      </c>
      <c r="AE24" s="26">
        <v>3.2391962660275038</v>
      </c>
      <c r="AF24" s="26">
        <v>0.19629779249167575</v>
      </c>
      <c r="AG24" s="26">
        <v>0.2</v>
      </c>
      <c r="AH24" s="26">
        <v>7.5</v>
      </c>
    </row>
    <row r="25" spans="1:34" x14ac:dyDescent="0.25">
      <c r="A25" s="11" t="s">
        <v>804</v>
      </c>
      <c r="B25" s="11" t="s">
        <v>370</v>
      </c>
      <c r="C25" s="11">
        <v>2018</v>
      </c>
      <c r="D25" s="11" t="s">
        <v>32</v>
      </c>
      <c r="E25" s="11" t="s">
        <v>33</v>
      </c>
      <c r="F25" s="13">
        <v>-5.1559706842686905</v>
      </c>
      <c r="G25" s="13">
        <v>-27.255774230873659</v>
      </c>
      <c r="H25" s="13">
        <v>0.902357479643772</v>
      </c>
      <c r="I25" s="13">
        <v>1.4561005874400521</v>
      </c>
      <c r="J25" s="26">
        <v>20.5665213464898</v>
      </c>
      <c r="K25" s="26">
        <v>0.9434223755627581</v>
      </c>
      <c r="L25" s="26">
        <v>5.8929128806465361</v>
      </c>
      <c r="M25" s="26">
        <v>5.9039564330769672</v>
      </c>
      <c r="N25" s="26">
        <v>8.3302496326658719</v>
      </c>
      <c r="O25" s="26">
        <v>18.072701127451644</v>
      </c>
      <c r="P25" s="26">
        <v>0.194376923407407</v>
      </c>
      <c r="Q25" s="26">
        <v>3.4013265818088887</v>
      </c>
      <c r="R25" s="26">
        <v>1.1583387391201119</v>
      </c>
      <c r="S25" s="26">
        <v>6.8509364310834746</v>
      </c>
      <c r="T25" s="26">
        <v>30.417077251165985</v>
      </c>
      <c r="U25" s="26">
        <v>5.3344090418644647</v>
      </c>
      <c r="V25" s="26">
        <v>90.229344023609144</v>
      </c>
      <c r="W25" s="26">
        <v>5.7319455983749101</v>
      </c>
      <c r="X25" s="26">
        <v>23.352297649157943</v>
      </c>
      <c r="Y25" s="26">
        <v>7.1421526071002672</v>
      </c>
      <c r="Z25" s="26">
        <v>7.8326195857956522</v>
      </c>
      <c r="AA25" s="26">
        <v>1.3608341299061337</v>
      </c>
      <c r="AB25" s="26">
        <v>0.15328343797304297</v>
      </c>
      <c r="AC25" s="26">
        <v>374.62373141111277</v>
      </c>
      <c r="AD25" s="26">
        <v>191.80531507607537</v>
      </c>
      <c r="AE25" s="26">
        <v>1.68536706855353</v>
      </c>
      <c r="AF25" s="26">
        <v>0.20043069585000758</v>
      </c>
      <c r="AG25" s="26">
        <v>0.2</v>
      </c>
      <c r="AH25" s="26">
        <v>7.5</v>
      </c>
    </row>
    <row r="26" spans="1:34" x14ac:dyDescent="0.25">
      <c r="A26" s="11" t="s">
        <v>804</v>
      </c>
      <c r="B26" s="11" t="s">
        <v>371</v>
      </c>
      <c r="C26" s="11">
        <v>2018</v>
      </c>
      <c r="D26" s="11" t="s">
        <v>32</v>
      </c>
      <c r="E26" s="11" t="s">
        <v>33</v>
      </c>
      <c r="F26" s="13">
        <v>-6.6673265970356042</v>
      </c>
      <c r="G26" s="13">
        <v>-28.318972659235083</v>
      </c>
      <c r="H26" s="13">
        <v>6.1617980111852182</v>
      </c>
      <c r="I26" s="13">
        <v>2.8935692059663496</v>
      </c>
      <c r="J26" s="26">
        <v>21.239764308748434</v>
      </c>
      <c r="K26" s="26">
        <v>0.73078615703720007</v>
      </c>
      <c r="L26" s="26">
        <v>8.7519217117160295</v>
      </c>
      <c r="M26" s="26">
        <v>4.726605819083793</v>
      </c>
      <c r="N26" s="26">
        <v>2.6004699251924848</v>
      </c>
      <c r="O26" s="26">
        <v>15.618518322954008</v>
      </c>
      <c r="P26" s="26">
        <v>0.26504520821380784</v>
      </c>
      <c r="Q26" s="26">
        <v>4.8665979404566784</v>
      </c>
      <c r="R26" s="26">
        <v>4.3024891571743433</v>
      </c>
      <c r="S26" s="26">
        <v>6.2014723507275349</v>
      </c>
      <c r="T26" s="26">
        <v>24.165393274529603</v>
      </c>
      <c r="U26" s="26">
        <v>5.4440881308646603</v>
      </c>
      <c r="V26" s="26">
        <v>82.222269816641628</v>
      </c>
      <c r="W26" s="26">
        <v>2.6738850140835462</v>
      </c>
      <c r="X26" s="26">
        <v>13.66917468151753</v>
      </c>
      <c r="Y26" s="26">
        <v>6.3285778788007159</v>
      </c>
      <c r="Z26" s="26">
        <v>62.540571330838326</v>
      </c>
      <c r="AA26" s="26">
        <v>2.5557365512599706</v>
      </c>
      <c r="AB26" s="26">
        <v>0.41812715467119643</v>
      </c>
      <c r="AC26" s="26">
        <v>520.57537722224129</v>
      </c>
      <c r="AD26" s="26">
        <v>60.237686297127951</v>
      </c>
      <c r="AE26" s="26">
        <v>2.8736713994613883</v>
      </c>
      <c r="AF26" s="26">
        <v>0.61552658041691322</v>
      </c>
      <c r="AG26" s="26">
        <v>0.2</v>
      </c>
      <c r="AH26" s="26">
        <v>0.13</v>
      </c>
    </row>
    <row r="27" spans="1:34" x14ac:dyDescent="0.25">
      <c r="A27" s="11" t="s">
        <v>804</v>
      </c>
      <c r="B27" s="11" t="s">
        <v>372</v>
      </c>
      <c r="C27" s="11">
        <v>2018</v>
      </c>
      <c r="D27" s="11" t="s">
        <v>32</v>
      </c>
      <c r="E27" s="11" t="s">
        <v>33</v>
      </c>
      <c r="F27" s="13">
        <v>-2.9094674966803598</v>
      </c>
      <c r="G27" s="13">
        <v>-28.296556536096769</v>
      </c>
      <c r="H27" s="13">
        <v>0.60609914640993523</v>
      </c>
      <c r="I27" s="13">
        <v>7.8827460088069117</v>
      </c>
      <c r="J27" s="26">
        <v>17.688812664753737</v>
      </c>
      <c r="K27" s="26">
        <v>0.64844261360326061</v>
      </c>
      <c r="L27" s="26">
        <v>4.6811540060182519</v>
      </c>
      <c r="M27" s="26">
        <v>4.0856979536196256</v>
      </c>
      <c r="N27" s="26">
        <v>5.8090923305521809</v>
      </c>
      <c r="O27" s="26">
        <v>14.604410380650606</v>
      </c>
      <c r="P27" s="26">
        <v>0.19565324621492344</v>
      </c>
      <c r="Q27" s="26">
        <v>1.7309493346667479</v>
      </c>
      <c r="R27" s="26">
        <v>0.75712176748710147</v>
      </c>
      <c r="S27" s="26">
        <v>5.9641450951685488</v>
      </c>
      <c r="T27" s="26">
        <v>19.653379083965135</v>
      </c>
      <c r="U27" s="26">
        <v>2.434712053747468</v>
      </c>
      <c r="V27" s="26">
        <v>149.57682775515781</v>
      </c>
      <c r="W27" s="26">
        <v>6.9535576890300046</v>
      </c>
      <c r="X27" s="26">
        <v>18.05682856310607</v>
      </c>
      <c r="Y27" s="26">
        <v>5.0266123702348979</v>
      </c>
      <c r="Z27" s="26">
        <v>4.9494800450581709</v>
      </c>
      <c r="AA27" s="26">
        <v>2.9334487556294415</v>
      </c>
      <c r="AB27" s="26">
        <v>0.34541130017387933</v>
      </c>
      <c r="AC27" s="26">
        <v>52.83886301809558</v>
      </c>
      <c r="AD27" s="26">
        <v>88.166860166722259</v>
      </c>
      <c r="AE27" s="26">
        <v>1.5377533547532845</v>
      </c>
      <c r="AF27" s="26">
        <v>0.76755266526030808</v>
      </c>
      <c r="AG27" s="26">
        <v>0.1</v>
      </c>
      <c r="AH27" s="26">
        <v>1.4</v>
      </c>
    </row>
    <row r="28" spans="1:34" x14ac:dyDescent="0.25">
      <c r="A28" s="11" t="s">
        <v>804</v>
      </c>
      <c r="B28" s="11" t="s">
        <v>373</v>
      </c>
      <c r="C28" s="11">
        <v>2018</v>
      </c>
      <c r="D28" s="11" t="s">
        <v>32</v>
      </c>
      <c r="E28" s="11" t="s">
        <v>33</v>
      </c>
      <c r="F28" s="13">
        <v>-4.551488018636606</v>
      </c>
      <c r="G28" s="13">
        <v>-28.809991780123315</v>
      </c>
      <c r="H28" s="13">
        <v>0.15748231329273268</v>
      </c>
      <c r="I28" s="13">
        <v>4.6578368272238535</v>
      </c>
      <c r="J28" s="26">
        <v>14.161657929602212</v>
      </c>
      <c r="K28" s="26">
        <v>0.63680896010688237</v>
      </c>
      <c r="L28" s="26">
        <v>5.3964579084338116</v>
      </c>
      <c r="M28" s="26">
        <v>4.0392937357521754</v>
      </c>
      <c r="N28" s="26">
        <v>4.088031311081374</v>
      </c>
      <c r="O28" s="26">
        <v>15.43960319258111</v>
      </c>
      <c r="P28" s="26">
        <v>0.18087242729576281</v>
      </c>
      <c r="Q28" s="26">
        <v>1.2988596995292176</v>
      </c>
      <c r="R28" s="26">
        <v>4</v>
      </c>
      <c r="S28" s="26">
        <v>6.2288686983070773</v>
      </c>
      <c r="T28" s="26">
        <v>21.450749056471132</v>
      </c>
      <c r="U28" s="26">
        <v>4.7680888469895315</v>
      </c>
      <c r="V28" s="26">
        <v>310.82639010742264</v>
      </c>
      <c r="W28" s="26">
        <v>3.3848258326469955</v>
      </c>
      <c r="X28" s="26">
        <v>20.029745125178213</v>
      </c>
      <c r="Y28" s="26">
        <v>2.5304951004566831</v>
      </c>
      <c r="Z28" s="26">
        <v>10.515856243130253</v>
      </c>
      <c r="AA28" s="26">
        <v>3.4396512994656829</v>
      </c>
      <c r="AB28" s="26">
        <v>0.35588113245643471</v>
      </c>
      <c r="AC28" s="26">
        <v>215.55445683581229</v>
      </c>
      <c r="AD28" s="26">
        <v>136.4192054119703</v>
      </c>
      <c r="AE28" s="26">
        <v>0.36190044149976675</v>
      </c>
      <c r="AF28" s="26">
        <v>0.88825884199478466</v>
      </c>
      <c r="AG28" s="26">
        <v>0.05</v>
      </c>
      <c r="AH28" s="26">
        <v>7.5</v>
      </c>
    </row>
    <row r="29" spans="1:34" x14ac:dyDescent="0.25">
      <c r="A29" s="11" t="s">
        <v>804</v>
      </c>
      <c r="B29" s="11" t="s">
        <v>374</v>
      </c>
      <c r="C29" s="11">
        <v>2018</v>
      </c>
      <c r="D29" s="11" t="s">
        <v>32</v>
      </c>
      <c r="E29" s="11" t="s">
        <v>33</v>
      </c>
      <c r="F29" s="13">
        <v>-4.0986984737825471</v>
      </c>
      <c r="G29" s="13">
        <v>-27.881354961759403</v>
      </c>
      <c r="H29" s="13">
        <v>3.9084662058105977</v>
      </c>
      <c r="I29" s="13">
        <v>3.7519443979885878</v>
      </c>
      <c r="J29" s="26">
        <v>49.717072997596873</v>
      </c>
      <c r="K29" s="26">
        <v>0.51320043003248283</v>
      </c>
      <c r="L29" s="26">
        <v>6.5366510014936194</v>
      </c>
      <c r="M29" s="26">
        <v>3.9343206548177627</v>
      </c>
      <c r="N29" s="26">
        <v>5.6927479755794872</v>
      </c>
      <c r="O29" s="26">
        <v>9.8071873344278764</v>
      </c>
      <c r="P29" s="26">
        <v>0.31902453068040809</v>
      </c>
      <c r="Q29" s="26">
        <v>1.7080437218382483</v>
      </c>
      <c r="R29" s="26">
        <v>56.18969464236288</v>
      </c>
      <c r="S29" s="26">
        <v>7.1138915229686503</v>
      </c>
      <c r="T29" s="26">
        <v>19.99265309580592</v>
      </c>
      <c r="U29" s="26">
        <v>9.4596991525288825</v>
      </c>
      <c r="V29" s="26">
        <v>1221.5670527697227</v>
      </c>
      <c r="W29" s="26">
        <v>4.6807985493575872</v>
      </c>
      <c r="X29" s="26">
        <v>25.881856118860526</v>
      </c>
      <c r="Y29" s="26">
        <v>13.04361789770552</v>
      </c>
      <c r="Z29" s="26">
        <v>37.738646408984522</v>
      </c>
      <c r="AA29" s="26">
        <v>5.3539932254585736</v>
      </c>
      <c r="AB29" s="26">
        <v>0.48833391595748704</v>
      </c>
      <c r="AC29" s="26">
        <v>62.800528313524566</v>
      </c>
      <c r="AD29" s="26">
        <v>69.67991126752456</v>
      </c>
      <c r="AE29" s="26">
        <v>2.8058555390904791</v>
      </c>
      <c r="AF29" s="26">
        <v>0.27296636547125747</v>
      </c>
      <c r="AG29" s="26">
        <v>0.32</v>
      </c>
      <c r="AH29" s="26">
        <v>7.5</v>
      </c>
    </row>
    <row r="30" spans="1:34" x14ac:dyDescent="0.25">
      <c r="A30" s="11" t="s">
        <v>804</v>
      </c>
      <c r="B30" s="11" t="s">
        <v>375</v>
      </c>
      <c r="C30" s="11">
        <v>2018</v>
      </c>
      <c r="D30" s="11" t="s">
        <v>32</v>
      </c>
      <c r="E30" s="11" t="s">
        <v>33</v>
      </c>
      <c r="F30" s="13">
        <v>-3.8823913545590329</v>
      </c>
      <c r="G30" s="13">
        <v>-28.076802014516101</v>
      </c>
      <c r="H30" s="13">
        <v>3.7172114915687495</v>
      </c>
      <c r="I30" s="13">
        <v>1.6152915186205765</v>
      </c>
      <c r="J30" s="26">
        <v>9.2951220595750303</v>
      </c>
      <c r="K30" s="26">
        <v>0.46334652012786298</v>
      </c>
      <c r="L30" s="26">
        <v>3.2888206637699535</v>
      </c>
      <c r="M30" s="26">
        <v>4.1935683132140094</v>
      </c>
      <c r="N30" s="26">
        <v>5.7017838602964979</v>
      </c>
      <c r="O30" s="26">
        <v>10.711866862085293</v>
      </c>
      <c r="P30" s="26">
        <v>0.36198408259622494</v>
      </c>
      <c r="Q30" s="26">
        <v>1.1273707420260577</v>
      </c>
      <c r="R30" s="26">
        <v>0.8719383882782924</v>
      </c>
      <c r="S30" s="26">
        <v>5.9496740421959187</v>
      </c>
      <c r="T30" s="26">
        <v>18.724258264984545</v>
      </c>
      <c r="U30" s="26">
        <v>5.1389993963088658</v>
      </c>
      <c r="V30" s="26">
        <v>335.64275230260893</v>
      </c>
      <c r="W30" s="26">
        <v>4.0072749395173588</v>
      </c>
      <c r="X30" s="26">
        <v>21.4914648317455</v>
      </c>
      <c r="Y30" s="26">
        <v>5.148132254117785</v>
      </c>
      <c r="Z30" s="26">
        <v>39.331695575188135</v>
      </c>
      <c r="AA30" s="26">
        <v>1.2082664513609129</v>
      </c>
      <c r="AB30" s="26">
        <v>0.77310564056787523</v>
      </c>
      <c r="AC30" s="26">
        <v>192.92237104400439</v>
      </c>
      <c r="AD30" s="26">
        <v>24.457077512460948</v>
      </c>
      <c r="AE30" s="26">
        <v>0.14961663004159159</v>
      </c>
      <c r="AF30" s="26">
        <v>0.4743132117177099</v>
      </c>
      <c r="AG30" s="26">
        <v>0.03</v>
      </c>
      <c r="AH30" s="26">
        <v>7.5</v>
      </c>
    </row>
    <row r="31" spans="1:34" x14ac:dyDescent="0.25">
      <c r="A31" s="11" t="s">
        <v>804</v>
      </c>
      <c r="B31" s="11" t="s">
        <v>376</v>
      </c>
      <c r="C31" s="11">
        <v>2018</v>
      </c>
      <c r="D31" s="11" t="s">
        <v>32</v>
      </c>
      <c r="E31" s="11" t="s">
        <v>33</v>
      </c>
      <c r="F31" s="13">
        <v>-4.0377206667121159</v>
      </c>
      <c r="G31" s="13">
        <v>-28.192739754280947</v>
      </c>
      <c r="H31" s="13">
        <v>4.5488552205221984</v>
      </c>
      <c r="I31" s="13">
        <v>4.0746209935626174</v>
      </c>
      <c r="J31" s="26">
        <v>13.848331117811</v>
      </c>
      <c r="K31" s="26">
        <v>0.48844480842055876</v>
      </c>
      <c r="L31" s="26">
        <v>2.5036395394633093</v>
      </c>
      <c r="M31" s="26">
        <v>3.7443883253837513</v>
      </c>
      <c r="N31" s="26">
        <v>7.8565291998224209</v>
      </c>
      <c r="O31" s="26">
        <v>11.587541214440764</v>
      </c>
      <c r="P31" s="26">
        <v>0.30372307844925789</v>
      </c>
      <c r="Q31" s="26">
        <v>1.085569657512629</v>
      </c>
      <c r="R31" s="26">
        <v>1.626061844507102</v>
      </c>
      <c r="S31" s="26">
        <v>8.3947058360042099</v>
      </c>
      <c r="T31" s="26">
        <v>21.782737487198471</v>
      </c>
      <c r="U31" s="26">
        <v>12.478579373430799</v>
      </c>
      <c r="V31" s="26">
        <v>891.24693938850066</v>
      </c>
      <c r="W31" s="26">
        <v>4.2633384295686332</v>
      </c>
      <c r="X31" s="26">
        <v>23.120172566647284</v>
      </c>
      <c r="Y31" s="26">
        <v>6.4961761656559416</v>
      </c>
      <c r="Z31" s="26">
        <v>24.107688519697362</v>
      </c>
      <c r="AA31" s="26">
        <v>1.0153882416547075</v>
      </c>
      <c r="AB31" s="26">
        <v>0.72639453635025764</v>
      </c>
      <c r="AC31" s="26">
        <v>54.519280334295608</v>
      </c>
      <c r="AD31" s="26">
        <v>15.384065717408468</v>
      </c>
      <c r="AE31" s="26">
        <v>0.3464119566231687</v>
      </c>
      <c r="AF31" s="26">
        <v>0.74499195475743651</v>
      </c>
      <c r="AG31" s="26">
        <v>0.2</v>
      </c>
      <c r="AH31" s="26">
        <v>7.5</v>
      </c>
    </row>
    <row r="32" spans="1:34" x14ac:dyDescent="0.25">
      <c r="A32" s="11" t="s">
        <v>804</v>
      </c>
      <c r="B32" s="11" t="s">
        <v>377</v>
      </c>
      <c r="C32" s="11">
        <v>2018</v>
      </c>
      <c r="D32" s="11" t="s">
        <v>32</v>
      </c>
      <c r="E32" s="11" t="s">
        <v>33</v>
      </c>
      <c r="F32" s="13">
        <v>-5.0096765283447917</v>
      </c>
      <c r="G32" s="13">
        <v>-27.794914127316673</v>
      </c>
      <c r="H32" s="13">
        <v>5.6506756002292668</v>
      </c>
      <c r="I32" s="13">
        <v>4.2634996365916811</v>
      </c>
      <c r="J32" s="26">
        <v>8.6880246169716617</v>
      </c>
      <c r="K32" s="26">
        <v>0.49907106937608331</v>
      </c>
      <c r="L32" s="26">
        <v>1.7915431675215538</v>
      </c>
      <c r="M32" s="26">
        <v>4.3586331349486818</v>
      </c>
      <c r="N32" s="26">
        <v>6.8279757073645913</v>
      </c>
      <c r="O32" s="26">
        <v>11.824789913250333</v>
      </c>
      <c r="P32" s="26">
        <v>0.35753255176218485</v>
      </c>
      <c r="Q32" s="26">
        <v>0.29858593198933875</v>
      </c>
      <c r="R32" s="26">
        <v>6.0943508321902646</v>
      </c>
      <c r="S32" s="26">
        <v>5.8734722378718107</v>
      </c>
      <c r="T32" s="26">
        <v>17.017999993073179</v>
      </c>
      <c r="U32" s="26">
        <v>6.2693939481795526</v>
      </c>
      <c r="V32" s="26">
        <v>414.7013586441447</v>
      </c>
      <c r="W32" s="26">
        <v>3.7254210816442308</v>
      </c>
      <c r="X32" s="26">
        <v>23.97672908017601</v>
      </c>
      <c r="Y32" s="26">
        <v>5.1089459048556174</v>
      </c>
      <c r="Z32" s="26">
        <v>111.08575253486232</v>
      </c>
      <c r="AA32" s="26">
        <v>1.6809007853114171</v>
      </c>
      <c r="AB32" s="26">
        <v>1.055635934557873</v>
      </c>
      <c r="AC32" s="26">
        <v>247.21367012681139</v>
      </c>
      <c r="AD32" s="26">
        <v>20.347439246293884</v>
      </c>
      <c r="AE32" s="26">
        <v>7.2935585439067807E-2</v>
      </c>
      <c r="AF32" s="26">
        <v>0.37021196498984438</v>
      </c>
      <c r="AG32" s="26">
        <v>0.2</v>
      </c>
      <c r="AH32" s="26">
        <v>7.5</v>
      </c>
    </row>
    <row r="33" spans="1:34" x14ac:dyDescent="0.25">
      <c r="A33" s="11" t="s">
        <v>804</v>
      </c>
      <c r="B33" s="11" t="s">
        <v>378</v>
      </c>
      <c r="C33" s="11">
        <v>2018</v>
      </c>
      <c r="D33" s="11" t="s">
        <v>32</v>
      </c>
      <c r="E33" s="11" t="s">
        <v>33</v>
      </c>
      <c r="F33" s="13">
        <v>-6.2228129500399625</v>
      </c>
      <c r="G33" s="13">
        <v>-27.887351811069561</v>
      </c>
      <c r="H33" s="13">
        <v>7.6238986605311654</v>
      </c>
      <c r="I33" s="13">
        <v>3.411396545971686</v>
      </c>
      <c r="J33" s="26">
        <v>11.07768500936413</v>
      </c>
      <c r="K33" s="26">
        <v>0.66283076366483662</v>
      </c>
      <c r="L33" s="26">
        <v>6.8358181678287089</v>
      </c>
      <c r="M33" s="26">
        <v>4.4466361086377724</v>
      </c>
      <c r="N33" s="26">
        <v>4.2277835484309509</v>
      </c>
      <c r="O33" s="26">
        <v>12.236741023432749</v>
      </c>
      <c r="P33" s="26">
        <v>0.25513566697747586</v>
      </c>
      <c r="Q33" s="26">
        <v>4.4123362945367433</v>
      </c>
      <c r="R33" s="26">
        <v>5.3812043118098272</v>
      </c>
      <c r="S33" s="26">
        <v>5.4410129824709079</v>
      </c>
      <c r="T33" s="26">
        <v>15.902479261230782</v>
      </c>
      <c r="U33" s="26">
        <v>5.8514850273595238</v>
      </c>
      <c r="V33" s="26">
        <v>134.01795689842919</v>
      </c>
      <c r="W33" s="26">
        <v>3.681501541815829</v>
      </c>
      <c r="X33" s="26">
        <v>18.67635024673412</v>
      </c>
      <c r="Y33" s="26">
        <v>5.3473288797337553</v>
      </c>
      <c r="Z33" s="26">
        <v>87.574959606489358</v>
      </c>
      <c r="AA33" s="26">
        <v>1.0273566562445615</v>
      </c>
      <c r="AB33" s="26">
        <v>0.38048479988756101</v>
      </c>
      <c r="AC33" s="26">
        <v>622.50584835747622</v>
      </c>
      <c r="AD33" s="26">
        <v>63.715321244262263</v>
      </c>
      <c r="AE33" s="26">
        <v>0.42076623935337004</v>
      </c>
      <c r="AF33" s="26">
        <v>0.62864353344663648</v>
      </c>
      <c r="AG33" s="26">
        <v>0.2</v>
      </c>
      <c r="AH33" s="26">
        <v>7.5</v>
      </c>
    </row>
    <row r="34" spans="1:34" x14ac:dyDescent="0.25">
      <c r="A34" s="11" t="s">
        <v>804</v>
      </c>
      <c r="B34" s="11" t="s">
        <v>379</v>
      </c>
      <c r="C34" s="11">
        <v>2018</v>
      </c>
      <c r="D34" s="11" t="s">
        <v>32</v>
      </c>
      <c r="E34" s="11" t="s">
        <v>33</v>
      </c>
      <c r="F34" s="13">
        <v>-5.9424911027722613</v>
      </c>
      <c r="G34" s="13">
        <v>-28.122151257596055</v>
      </c>
      <c r="H34" s="13">
        <v>7.0062038764556904</v>
      </c>
      <c r="I34" s="13">
        <v>4.5891204973195165</v>
      </c>
      <c r="J34" s="26">
        <v>10.928417022586162</v>
      </c>
      <c r="K34" s="26">
        <v>0.55336058933244991</v>
      </c>
      <c r="L34" s="26">
        <v>5.943517937454561</v>
      </c>
      <c r="M34" s="26">
        <v>3.4604507789339154</v>
      </c>
      <c r="N34" s="26">
        <v>2.5199487746064708</v>
      </c>
      <c r="O34" s="26">
        <v>11.210013727043876</v>
      </c>
      <c r="P34" s="26">
        <v>0.23880450866670275</v>
      </c>
      <c r="Q34" s="26">
        <v>3.9691682064153109</v>
      </c>
      <c r="R34" s="26">
        <v>7.0531776990556878</v>
      </c>
      <c r="S34" s="26">
        <v>4.9646392600359803</v>
      </c>
      <c r="T34" s="26">
        <v>10.464258176093264</v>
      </c>
      <c r="U34" s="26">
        <v>3.9762645984033407</v>
      </c>
      <c r="V34" s="26">
        <v>99.799570904360124</v>
      </c>
      <c r="W34" s="26">
        <v>3.5585245887658905</v>
      </c>
      <c r="X34" s="26">
        <v>13.843049898374845</v>
      </c>
      <c r="Y34" s="26">
        <v>22.26309075961629</v>
      </c>
      <c r="Z34" s="26">
        <v>7.8953781481140961</v>
      </c>
      <c r="AA34" s="26">
        <v>4.4253737913115225</v>
      </c>
      <c r="AB34" s="26">
        <v>0.36719465360114645</v>
      </c>
      <c r="AC34" s="26">
        <v>142.28421213655025</v>
      </c>
      <c r="AD34" s="26">
        <v>25.390467077112621</v>
      </c>
      <c r="AE34" s="26">
        <v>0.45984460548525086</v>
      </c>
      <c r="AF34" s="26">
        <v>1.896227414222784</v>
      </c>
      <c r="AG34" s="26">
        <v>0.2</v>
      </c>
      <c r="AH34" s="26">
        <v>7.5</v>
      </c>
    </row>
    <row r="35" spans="1:34" x14ac:dyDescent="0.25">
      <c r="A35" s="11" t="s">
        <v>804</v>
      </c>
      <c r="B35" s="11" t="s">
        <v>380</v>
      </c>
      <c r="C35" s="11">
        <v>2018</v>
      </c>
      <c r="D35" s="11" t="s">
        <v>32</v>
      </c>
      <c r="E35" s="11" t="s">
        <v>33</v>
      </c>
      <c r="F35" s="13">
        <v>-5.4436461452103133</v>
      </c>
      <c r="G35" s="13">
        <v>-27.524084588047334</v>
      </c>
      <c r="H35" s="13">
        <v>3.2025068414377991</v>
      </c>
      <c r="I35" s="13">
        <v>7.8207066957978704</v>
      </c>
      <c r="J35" s="26">
        <v>124.02575467894441</v>
      </c>
      <c r="K35" s="26">
        <v>0.46555276925414552</v>
      </c>
      <c r="L35" s="26">
        <v>4.2485257421191047</v>
      </c>
      <c r="M35" s="26">
        <v>3.044273481815424</v>
      </c>
      <c r="N35" s="26">
        <v>2.1664933361386836</v>
      </c>
      <c r="O35" s="26">
        <v>7.3945521221054333</v>
      </c>
      <c r="P35" s="26">
        <v>0.17047476099593545</v>
      </c>
      <c r="Q35" s="26">
        <v>1.9163215696554905</v>
      </c>
      <c r="R35" s="26">
        <v>0.52428012120973277</v>
      </c>
      <c r="S35" s="26">
        <v>5.9790981226711652</v>
      </c>
      <c r="T35" s="26">
        <v>9.4250752055293141</v>
      </c>
      <c r="U35" s="26">
        <v>1.6594410400289539</v>
      </c>
      <c r="V35" s="26">
        <v>713.53851567831373</v>
      </c>
      <c r="W35" s="26">
        <v>4.9817037978366274</v>
      </c>
      <c r="X35" s="26">
        <v>21.577882174329659</v>
      </c>
      <c r="Y35" s="26">
        <v>3.8544053892225421</v>
      </c>
      <c r="Z35" s="26">
        <v>10.168539800723341</v>
      </c>
      <c r="AA35" s="26">
        <v>4.5894790945846289</v>
      </c>
      <c r="AB35" s="26">
        <v>1.1337643591047795</v>
      </c>
      <c r="AC35" s="26">
        <v>16.871444408546417</v>
      </c>
      <c r="AD35" s="26">
        <v>182.95506406708714</v>
      </c>
      <c r="AE35" s="26">
        <v>11.12603322521899</v>
      </c>
      <c r="AF35" s="26">
        <v>0.80996732734764909</v>
      </c>
      <c r="AG35" s="26">
        <v>0.2</v>
      </c>
      <c r="AH35" s="26">
        <v>7.5</v>
      </c>
    </row>
    <row r="36" spans="1:34" x14ac:dyDescent="0.25">
      <c r="A36" s="11" t="s">
        <v>804</v>
      </c>
      <c r="B36" s="11" t="s">
        <v>381</v>
      </c>
      <c r="C36" s="11">
        <v>2018</v>
      </c>
      <c r="D36" s="11" t="s">
        <v>32</v>
      </c>
      <c r="E36" s="11" t="s">
        <v>33</v>
      </c>
      <c r="F36" s="13">
        <v>-4.1591707432501392</v>
      </c>
      <c r="G36" s="13">
        <v>-28.601364577031006</v>
      </c>
      <c r="H36" s="13">
        <v>5.2298506499705937</v>
      </c>
      <c r="I36" s="13">
        <v>5.6540942168920241</v>
      </c>
      <c r="J36" s="26">
        <v>56.609522578944976</v>
      </c>
      <c r="K36" s="26">
        <v>0.48498062411914522</v>
      </c>
      <c r="L36" s="26">
        <v>5.5449161789519232</v>
      </c>
      <c r="M36" s="26">
        <v>3.150243163153128</v>
      </c>
      <c r="N36" s="26">
        <v>2.6134907732245511</v>
      </c>
      <c r="O36" s="26">
        <v>11.093772883234104</v>
      </c>
      <c r="P36" s="26">
        <v>0.16559146957588206</v>
      </c>
      <c r="Q36" s="26">
        <v>4.9991551553719011</v>
      </c>
      <c r="R36" s="26">
        <v>4.3236627196618489</v>
      </c>
      <c r="S36" s="26">
        <v>5.0010613241023556</v>
      </c>
      <c r="T36" s="26">
        <v>16.685311061458965</v>
      </c>
      <c r="U36" s="26">
        <v>8.4733891101003547</v>
      </c>
      <c r="V36" s="26">
        <v>165.76320160290786</v>
      </c>
      <c r="W36" s="26">
        <v>4.202582630782838</v>
      </c>
      <c r="X36" s="26">
        <v>16.529047384524411</v>
      </c>
      <c r="Y36" s="26">
        <v>3.9186293295006194</v>
      </c>
      <c r="Z36" s="26">
        <v>19.699221783353646</v>
      </c>
      <c r="AA36" s="26">
        <v>5.5417887777741237</v>
      </c>
      <c r="AB36" s="26">
        <v>0.68527260172727644</v>
      </c>
      <c r="AC36" s="26">
        <v>74.854773402549853</v>
      </c>
      <c r="AD36" s="26">
        <v>49.933631435832666</v>
      </c>
      <c r="AE36" s="26">
        <v>3.9895807032261805</v>
      </c>
      <c r="AF36" s="26">
        <v>0.64204998352907505</v>
      </c>
      <c r="AG36" s="26">
        <v>0.2</v>
      </c>
      <c r="AH36" s="26">
        <v>2.63</v>
      </c>
    </row>
    <row r="37" spans="1:34" x14ac:dyDescent="0.25">
      <c r="A37" s="11" t="s">
        <v>804</v>
      </c>
      <c r="B37" s="11" t="s">
        <v>382</v>
      </c>
      <c r="C37" s="11">
        <v>2018</v>
      </c>
      <c r="D37" s="11" t="s">
        <v>32</v>
      </c>
      <c r="E37" s="11" t="s">
        <v>33</v>
      </c>
      <c r="F37" s="13">
        <v>-4.5897439566026739</v>
      </c>
      <c r="G37" s="13">
        <v>-27.466838691112727</v>
      </c>
      <c r="H37" s="13">
        <v>6.9868780013233378E-2</v>
      </c>
      <c r="I37" s="13">
        <v>4.8510557361368578</v>
      </c>
      <c r="J37" s="26">
        <v>10.536934463305428</v>
      </c>
      <c r="K37" s="26">
        <v>0.74983884558447245</v>
      </c>
      <c r="L37" s="26">
        <v>7.2377332083743839</v>
      </c>
      <c r="M37" s="26">
        <v>4.2528961887967975</v>
      </c>
      <c r="N37" s="26">
        <v>2.5698856204581548</v>
      </c>
      <c r="O37" s="26">
        <v>14.179844212153444</v>
      </c>
      <c r="P37" s="26">
        <v>0.13391881877431824</v>
      </c>
      <c r="Q37" s="26">
        <v>6.3733957774522798</v>
      </c>
      <c r="R37" s="26">
        <v>3.3613338114982234</v>
      </c>
      <c r="S37" s="26">
        <v>5.3694097509183196</v>
      </c>
      <c r="T37" s="26">
        <v>13.681353804309714</v>
      </c>
      <c r="U37" s="26">
        <v>1.7035275469619671</v>
      </c>
      <c r="V37" s="26">
        <v>38.304913236720907</v>
      </c>
      <c r="W37" s="26">
        <v>3.7023966146567591</v>
      </c>
      <c r="X37" s="26">
        <v>14.286072597540391</v>
      </c>
      <c r="Y37" s="26">
        <v>2.856601662967809</v>
      </c>
      <c r="Z37" s="26">
        <v>4.2878587665962504</v>
      </c>
      <c r="AA37" s="26">
        <v>2.4004231875918776</v>
      </c>
      <c r="AB37" s="26">
        <v>0.15125437072805653</v>
      </c>
      <c r="AC37" s="26">
        <v>421.28041942113293</v>
      </c>
      <c r="AD37" s="26">
        <v>144.70502362323199</v>
      </c>
      <c r="AE37" s="26">
        <v>0.34504102143830961</v>
      </c>
      <c r="AF37" s="26">
        <v>0.57103788396168897</v>
      </c>
      <c r="AG37" s="26">
        <v>0.02</v>
      </c>
      <c r="AH37" s="26">
        <v>7.5</v>
      </c>
    </row>
    <row r="38" spans="1:34" x14ac:dyDescent="0.25">
      <c r="A38" s="11" t="s">
        <v>804</v>
      </c>
      <c r="B38" s="11" t="s">
        <v>383</v>
      </c>
      <c r="C38" s="11">
        <v>2018</v>
      </c>
      <c r="D38" s="11" t="s">
        <v>32</v>
      </c>
      <c r="E38" s="11" t="s">
        <v>33</v>
      </c>
      <c r="F38" s="13">
        <v>-3.2414669526691529</v>
      </c>
      <c r="G38" s="13">
        <v>-28.634576415200304</v>
      </c>
      <c r="H38" s="13">
        <v>0.12923100837054777</v>
      </c>
      <c r="I38" s="13">
        <v>6.2049082750081554</v>
      </c>
      <c r="J38" s="26">
        <v>45.040331489014726</v>
      </c>
      <c r="K38" s="26">
        <v>0.66424258618389997</v>
      </c>
      <c r="L38" s="26">
        <v>13.854130325829081</v>
      </c>
      <c r="M38" s="26">
        <v>4.8579226961615483</v>
      </c>
      <c r="N38" s="26">
        <v>2.3324822521711948</v>
      </c>
      <c r="O38" s="26">
        <v>7.2812358538039437</v>
      </c>
      <c r="P38" s="26">
        <v>0.32248214891490179</v>
      </c>
      <c r="Q38" s="26">
        <v>4.6272846316815865</v>
      </c>
      <c r="R38" s="26">
        <v>13.747317743841437</v>
      </c>
      <c r="S38" s="26">
        <v>8.6743988232919165</v>
      </c>
      <c r="T38" s="26">
        <v>26.668154174077142</v>
      </c>
      <c r="U38" s="26">
        <v>6.1065254515412661</v>
      </c>
      <c r="V38" s="26">
        <v>165.16334425090614</v>
      </c>
      <c r="W38" s="26">
        <v>6.0354449018746008</v>
      </c>
      <c r="X38" s="26">
        <v>28.719527731226044</v>
      </c>
      <c r="Y38" s="26">
        <v>9.7858880792524072</v>
      </c>
      <c r="Z38" s="26">
        <v>248.64119912709924</v>
      </c>
      <c r="AA38" s="26">
        <v>8.6606685905085268</v>
      </c>
      <c r="AB38" s="26">
        <v>0.4028474289181127</v>
      </c>
      <c r="AC38" s="26">
        <v>378.62930954259701</v>
      </c>
      <c r="AD38" s="26">
        <v>53.409583865922372</v>
      </c>
      <c r="AE38" s="26">
        <v>3.3357407312446035</v>
      </c>
      <c r="AF38" s="26">
        <v>0.37806626844417163</v>
      </c>
      <c r="AG38" s="26">
        <v>0.2</v>
      </c>
      <c r="AH38" s="26">
        <v>7.5</v>
      </c>
    </row>
    <row r="39" spans="1:34" x14ac:dyDescent="0.25">
      <c r="A39" s="11" t="s">
        <v>804</v>
      </c>
      <c r="B39" s="11" t="s">
        <v>384</v>
      </c>
      <c r="C39" s="11">
        <v>2018</v>
      </c>
      <c r="D39" s="11" t="s">
        <v>32</v>
      </c>
      <c r="E39" s="11" t="s">
        <v>33</v>
      </c>
      <c r="F39" s="13">
        <v>-2.756709848571294</v>
      </c>
      <c r="G39" s="13">
        <v>-28.104518108552437</v>
      </c>
      <c r="H39" s="13">
        <v>3.2203978082223284</v>
      </c>
      <c r="I39" s="13">
        <v>5.8120699282159007</v>
      </c>
      <c r="J39" s="26">
        <v>49.919064115954662</v>
      </c>
      <c r="K39" s="26">
        <v>0.6389201738775695</v>
      </c>
      <c r="L39" s="26">
        <v>9.7864508901691867</v>
      </c>
      <c r="M39" s="26">
        <v>3.9431042807023577</v>
      </c>
      <c r="N39" s="26">
        <v>2.6667678969842106</v>
      </c>
      <c r="O39" s="26">
        <v>6.9089240785162875</v>
      </c>
      <c r="P39" s="26">
        <v>0.35199157028320205</v>
      </c>
      <c r="Q39" s="26">
        <v>2.8390133921624443</v>
      </c>
      <c r="R39" s="26">
        <v>10.428580756166781</v>
      </c>
      <c r="S39" s="26">
        <v>5.6058615168578045</v>
      </c>
      <c r="T39" s="26">
        <v>14.141303577293932</v>
      </c>
      <c r="U39" s="26">
        <v>2.7823989542777188</v>
      </c>
      <c r="V39" s="26">
        <v>322.53769112762404</v>
      </c>
      <c r="W39" s="26">
        <v>3.9874838454544883</v>
      </c>
      <c r="X39" s="26">
        <v>19.038064280597332</v>
      </c>
      <c r="Y39" s="26">
        <v>4.983318717763086</v>
      </c>
      <c r="Z39" s="26">
        <v>92.123394662285193</v>
      </c>
      <c r="AA39" s="26">
        <v>3.4339600042064284</v>
      </c>
      <c r="AB39" s="26">
        <v>0.49612303226806015</v>
      </c>
      <c r="AC39" s="26">
        <v>297.80416011349917</v>
      </c>
      <c r="AD39" s="26">
        <v>60.903578343649443</v>
      </c>
      <c r="AE39" s="26">
        <v>4.010202673966317</v>
      </c>
      <c r="AF39" s="26">
        <v>0.41883343497572145</v>
      </c>
      <c r="AG39" s="26">
        <v>0.8</v>
      </c>
      <c r="AH39" s="26">
        <v>1.29</v>
      </c>
    </row>
    <row r="40" spans="1:34" x14ac:dyDescent="0.25">
      <c r="A40" s="11" t="s">
        <v>804</v>
      </c>
      <c r="B40" s="11" t="s">
        <v>385</v>
      </c>
      <c r="C40" s="11">
        <v>2018</v>
      </c>
      <c r="D40" s="11" t="s">
        <v>32</v>
      </c>
      <c r="E40" s="11" t="s">
        <v>33</v>
      </c>
      <c r="F40" s="13">
        <v>-2.8168307014837044</v>
      </c>
      <c r="G40" s="13">
        <v>-27.476752241602995</v>
      </c>
      <c r="H40" s="13">
        <v>4.7981918312521783</v>
      </c>
      <c r="I40" s="13">
        <v>4.81015035901423</v>
      </c>
      <c r="J40" s="26">
        <v>18.708915214475915</v>
      </c>
      <c r="K40" s="26">
        <v>0.5267988776874587</v>
      </c>
      <c r="L40" s="26">
        <v>5.6271784141719516</v>
      </c>
      <c r="M40" s="26">
        <v>3.6570275395582104</v>
      </c>
      <c r="N40" s="26">
        <v>6.758285392598947</v>
      </c>
      <c r="O40" s="26">
        <v>10.431485223028965</v>
      </c>
      <c r="P40" s="26">
        <v>0.24843564441954921</v>
      </c>
      <c r="Q40" s="26">
        <v>3.6783407493216091</v>
      </c>
      <c r="R40" s="26">
        <v>7.7242639771195751</v>
      </c>
      <c r="S40" s="26">
        <v>4.5447703130826547</v>
      </c>
      <c r="T40" s="26">
        <v>13.323129480468566</v>
      </c>
      <c r="U40" s="26">
        <v>2.3482411692398544</v>
      </c>
      <c r="V40" s="26">
        <v>165.18912230483863</v>
      </c>
      <c r="W40" s="26">
        <v>5.0521988892399969</v>
      </c>
      <c r="X40" s="26">
        <v>17.805270338520177</v>
      </c>
      <c r="Y40" s="26">
        <v>9.3921828467721173</v>
      </c>
      <c r="Z40" s="26">
        <v>36.998384465660678</v>
      </c>
      <c r="AA40" s="26">
        <v>1.3721040401479205</v>
      </c>
      <c r="AB40" s="26">
        <v>0.5962987311247484</v>
      </c>
      <c r="AC40" s="26">
        <v>311.47955139815593</v>
      </c>
      <c r="AD40" s="26">
        <v>82.854435738231416</v>
      </c>
      <c r="AE40" s="26">
        <v>2.4817622553712257</v>
      </c>
      <c r="AF40" s="26">
        <v>0.97190492772546133</v>
      </c>
      <c r="AG40" s="26">
        <v>0.04</v>
      </c>
      <c r="AH40" s="26">
        <v>1.1100000000000001</v>
      </c>
    </row>
    <row r="41" spans="1:34" x14ac:dyDescent="0.25">
      <c r="A41" s="11" t="s">
        <v>804</v>
      </c>
      <c r="B41" s="11" t="s">
        <v>386</v>
      </c>
      <c r="C41" s="11">
        <v>2018</v>
      </c>
      <c r="D41" s="11" t="s">
        <v>32</v>
      </c>
      <c r="E41" s="11" t="s">
        <v>33</v>
      </c>
      <c r="F41" s="13">
        <v>-3.8080883824524405</v>
      </c>
      <c r="G41" s="13">
        <v>-27.321885403785554</v>
      </c>
      <c r="H41" s="13">
        <v>-1.7808462463698971</v>
      </c>
      <c r="I41" s="13">
        <v>2.8798487659863765</v>
      </c>
      <c r="J41" s="26">
        <v>20.155855633188633</v>
      </c>
      <c r="K41" s="26">
        <v>0.6480159199296599</v>
      </c>
      <c r="L41" s="26">
        <v>6.3243872838330342</v>
      </c>
      <c r="M41" s="26">
        <v>4.2709444929164722</v>
      </c>
      <c r="N41" s="26">
        <v>7.3881667935296411</v>
      </c>
      <c r="O41" s="26">
        <v>15.03972016216427</v>
      </c>
      <c r="P41" s="26">
        <v>0.24602074686889286</v>
      </c>
      <c r="Q41" s="26">
        <v>3.834733091781132</v>
      </c>
      <c r="R41" s="26">
        <v>7.8747502697772056</v>
      </c>
      <c r="S41" s="26">
        <v>6.7884173593778732</v>
      </c>
      <c r="T41" s="26">
        <v>26.816334760583349</v>
      </c>
      <c r="U41" s="26">
        <v>6.5330181969807004</v>
      </c>
      <c r="V41" s="26">
        <v>229.77176706929947</v>
      </c>
      <c r="W41" s="26">
        <v>7.3543014703891041</v>
      </c>
      <c r="X41" s="26">
        <v>21.383205833972543</v>
      </c>
      <c r="Y41" s="26">
        <v>14.143894648782217</v>
      </c>
      <c r="Z41" s="26">
        <v>6.4212234512591353</v>
      </c>
      <c r="AA41" s="26">
        <v>2.6395703871240714</v>
      </c>
      <c r="AB41" s="26">
        <v>0.70602522465633555</v>
      </c>
      <c r="AC41" s="26">
        <v>214.54918620195087</v>
      </c>
      <c r="AD41" s="26">
        <v>149.39944825466219</v>
      </c>
      <c r="AE41" s="26">
        <v>1.1427132936495294</v>
      </c>
      <c r="AF41" s="26">
        <v>1.5446343148809161</v>
      </c>
      <c r="AG41" s="26">
        <v>7.0000000000000007E-2</v>
      </c>
      <c r="AH41" s="26">
        <v>7.5</v>
      </c>
    </row>
    <row r="42" spans="1:34" x14ac:dyDescent="0.25">
      <c r="A42" s="11" t="s">
        <v>804</v>
      </c>
      <c r="B42" s="11" t="s">
        <v>387</v>
      </c>
      <c r="C42" s="11">
        <v>2018</v>
      </c>
      <c r="D42" s="11" t="s">
        <v>32</v>
      </c>
      <c r="E42" s="11" t="s">
        <v>33</v>
      </c>
      <c r="F42" s="13">
        <v>-2.6968431318419701</v>
      </c>
      <c r="G42" s="13">
        <v>-28.35256298020137</v>
      </c>
      <c r="H42" s="13">
        <v>1.9506353090184447</v>
      </c>
      <c r="I42" s="13">
        <v>1.9468411922151168</v>
      </c>
      <c r="J42" s="26">
        <v>27.596292061000749</v>
      </c>
      <c r="K42" s="26">
        <v>0.53105102275812965</v>
      </c>
      <c r="L42" s="26">
        <v>5.7678908282848189</v>
      </c>
      <c r="M42" s="26">
        <v>4.4477002060159858</v>
      </c>
      <c r="N42" s="26">
        <v>3.9164550847655111</v>
      </c>
      <c r="O42" s="26">
        <v>11.60423709672266</v>
      </c>
      <c r="P42" s="26">
        <v>0.25738112524087198</v>
      </c>
      <c r="Q42" s="26">
        <v>6.7212145073324532</v>
      </c>
      <c r="R42" s="26">
        <v>15.115938363784409</v>
      </c>
      <c r="S42" s="26">
        <v>6.2762671040741518</v>
      </c>
      <c r="T42" s="26">
        <v>30.067983323184965</v>
      </c>
      <c r="U42" s="26">
        <v>11.973083588714331</v>
      </c>
      <c r="V42" s="26">
        <v>922.78888062558269</v>
      </c>
      <c r="W42" s="26">
        <v>5.0004113032816129</v>
      </c>
      <c r="X42" s="26">
        <v>22.450849478283693</v>
      </c>
      <c r="Y42" s="26">
        <v>7.6861725172394166</v>
      </c>
      <c r="Z42" s="26">
        <v>8.5946663635089298</v>
      </c>
      <c r="AA42" s="26">
        <v>3.0068853731416874</v>
      </c>
      <c r="AB42" s="26">
        <v>1.1303004958753973</v>
      </c>
      <c r="AC42" s="26">
        <v>103.85950822931846</v>
      </c>
      <c r="AD42" s="26">
        <v>62.388968678835894</v>
      </c>
      <c r="AE42" s="26">
        <v>1.4218901245488331</v>
      </c>
      <c r="AF42" s="26">
        <v>1.6701629025730305</v>
      </c>
      <c r="AG42" s="26">
        <v>0.2</v>
      </c>
      <c r="AH42" s="26">
        <v>7.5</v>
      </c>
    </row>
    <row r="43" spans="1:34" x14ac:dyDescent="0.25">
      <c r="A43" s="11" t="s">
        <v>804</v>
      </c>
      <c r="B43" s="11" t="s">
        <v>388</v>
      </c>
      <c r="C43" s="11">
        <v>2018</v>
      </c>
      <c r="D43" s="11" t="s">
        <v>32</v>
      </c>
      <c r="E43" s="11" t="s">
        <v>33</v>
      </c>
      <c r="F43" s="13">
        <v>-3.4646229891432614</v>
      </c>
      <c r="G43" s="13">
        <v>-28.464879247683328</v>
      </c>
      <c r="H43" s="13">
        <v>0.32604502693896659</v>
      </c>
      <c r="I43" s="13">
        <v>-0.39768289370349663</v>
      </c>
      <c r="J43" s="26">
        <v>23.718656416452447</v>
      </c>
      <c r="K43" s="26">
        <v>0.66476443427463994</v>
      </c>
      <c r="L43" s="26">
        <v>5.8661278529973959</v>
      </c>
      <c r="M43" s="26">
        <v>3.6249117242864841</v>
      </c>
      <c r="N43" s="26">
        <v>10.309120710092149</v>
      </c>
      <c r="O43" s="26">
        <v>17.1541896529877</v>
      </c>
      <c r="P43" s="26">
        <v>0.2325320868000553</v>
      </c>
      <c r="Q43" s="26">
        <v>6.3522363598670246</v>
      </c>
      <c r="R43" s="26">
        <v>12.863588598505153</v>
      </c>
      <c r="S43" s="26">
        <v>7.768010208877965</v>
      </c>
      <c r="T43" s="26">
        <v>35.692373611221349</v>
      </c>
      <c r="U43" s="26">
        <v>5.8878366818088299</v>
      </c>
      <c r="V43" s="26">
        <v>226.77079097657446</v>
      </c>
      <c r="W43" s="26">
        <v>3.4942841275096579</v>
      </c>
      <c r="X43" s="26">
        <v>22.106352142508861</v>
      </c>
      <c r="Y43" s="26">
        <v>6.7540491728784477</v>
      </c>
      <c r="Z43" s="26">
        <v>7.4944160586554158</v>
      </c>
      <c r="AA43" s="26">
        <v>6.829190557414897</v>
      </c>
      <c r="AB43" s="26">
        <v>0.80579285809453904</v>
      </c>
      <c r="AC43" s="26">
        <v>126.64179991842569</v>
      </c>
      <c r="AD43" s="26">
        <v>175.15245784367642</v>
      </c>
      <c r="AE43" s="26">
        <v>1.5607479503298478</v>
      </c>
      <c r="AF43" s="26">
        <v>0.91292457196216148</v>
      </c>
      <c r="AG43" s="26">
        <v>0.83</v>
      </c>
      <c r="AH43" s="26">
        <v>4.12</v>
      </c>
    </row>
    <row r="44" spans="1:34" x14ac:dyDescent="0.25">
      <c r="A44" s="11" t="s">
        <v>804</v>
      </c>
      <c r="B44" s="11" t="s">
        <v>389</v>
      </c>
      <c r="C44" s="11">
        <v>2018</v>
      </c>
      <c r="D44" s="11" t="s">
        <v>32</v>
      </c>
      <c r="E44" s="11" t="s">
        <v>33</v>
      </c>
      <c r="F44" s="13">
        <v>-5.0769215651833743</v>
      </c>
      <c r="G44" s="13">
        <v>-27.792390442368802</v>
      </c>
      <c r="H44" s="13">
        <v>3.0718388311843028</v>
      </c>
      <c r="I44" s="13">
        <v>-0.16893139361213638</v>
      </c>
      <c r="J44" s="26">
        <v>29.616739333462146</v>
      </c>
      <c r="K44" s="26">
        <v>0.64436162938072794</v>
      </c>
      <c r="L44" s="26">
        <v>2.5435316052128245</v>
      </c>
      <c r="M44" s="26">
        <v>4.3828733236115864</v>
      </c>
      <c r="N44" s="26">
        <v>5.8388878443902268</v>
      </c>
      <c r="O44" s="26">
        <v>15.653247021086532</v>
      </c>
      <c r="P44" s="26">
        <v>0.18533979020014774</v>
      </c>
      <c r="Q44" s="26">
        <v>4.4034933083703747</v>
      </c>
      <c r="R44" s="26">
        <v>9.9957028959380061</v>
      </c>
      <c r="S44" s="26">
        <v>6.9706375487788792</v>
      </c>
      <c r="T44" s="26">
        <v>23.067583977745652</v>
      </c>
      <c r="U44" s="26">
        <v>5.985280430729067</v>
      </c>
      <c r="V44" s="26">
        <v>3181.6991785657492</v>
      </c>
      <c r="W44" s="26">
        <v>8.5684530388837921</v>
      </c>
      <c r="X44" s="26">
        <v>27.715184614123334</v>
      </c>
      <c r="Y44" s="26">
        <v>7.0604942012485976</v>
      </c>
      <c r="Z44" s="26">
        <v>18.951162031677622</v>
      </c>
      <c r="AA44" s="26">
        <v>2.7426479518671876</v>
      </c>
      <c r="AB44" s="26">
        <v>0.78136902582648715</v>
      </c>
      <c r="AC44" s="26">
        <v>32.490562827394022</v>
      </c>
      <c r="AD44" s="26">
        <v>255.94611126646231</v>
      </c>
      <c r="AE44" s="26">
        <v>3.9797086144800429</v>
      </c>
      <c r="AF44" s="26">
        <v>1.9085499118293985</v>
      </c>
      <c r="AG44" s="26">
        <v>0.43</v>
      </c>
      <c r="AH44" s="26">
        <v>7.5</v>
      </c>
    </row>
    <row r="45" spans="1:34" x14ac:dyDescent="0.25">
      <c r="A45" s="11" t="s">
        <v>804</v>
      </c>
      <c r="B45" s="11" t="s">
        <v>390</v>
      </c>
      <c r="C45" s="11">
        <v>2018</v>
      </c>
      <c r="D45" s="11" t="s">
        <v>32</v>
      </c>
      <c r="E45" s="11" t="s">
        <v>33</v>
      </c>
      <c r="F45" s="13">
        <v>-5.0831309022889126</v>
      </c>
      <c r="G45" s="13">
        <v>-28.920775159914356</v>
      </c>
      <c r="H45" s="13">
        <v>1.8593250241769612</v>
      </c>
      <c r="I45" s="13">
        <v>5.1894655709089967</v>
      </c>
      <c r="J45" s="26">
        <v>43.159292691431403</v>
      </c>
      <c r="K45" s="26">
        <v>0.64421926187634959</v>
      </c>
      <c r="L45" s="26">
        <v>19.768565431185412</v>
      </c>
      <c r="M45" s="26">
        <v>4.3697397908402316</v>
      </c>
      <c r="N45" s="26">
        <v>5.12473725867269</v>
      </c>
      <c r="O45" s="26">
        <v>15.182802730368691</v>
      </c>
      <c r="P45" s="26">
        <v>0.2803653632667748</v>
      </c>
      <c r="Q45" s="26">
        <v>23.767996243573222</v>
      </c>
      <c r="R45" s="26">
        <v>29.035222460463981</v>
      </c>
      <c r="S45" s="26">
        <v>8.608083076199609</v>
      </c>
      <c r="T45" s="26">
        <v>33.302547558383345</v>
      </c>
      <c r="U45" s="26">
        <v>11.143353629253692</v>
      </c>
      <c r="V45" s="26">
        <v>1172.2630047320129</v>
      </c>
      <c r="W45" s="26">
        <v>4.1007801590679662</v>
      </c>
      <c r="X45" s="26">
        <v>23.888069751867651</v>
      </c>
      <c r="Y45" s="26">
        <v>14.410091025548093</v>
      </c>
      <c r="Z45" s="26">
        <v>10.717847034931575</v>
      </c>
      <c r="AA45" s="26">
        <v>2.4980920334336418</v>
      </c>
      <c r="AB45" s="26">
        <v>1.2442074905973928</v>
      </c>
      <c r="AC45" s="26">
        <v>48.276494350484668</v>
      </c>
      <c r="AD45" s="26">
        <v>118.26596979482264</v>
      </c>
      <c r="AE45" s="26">
        <v>2.9973982207030461</v>
      </c>
      <c r="AF45" s="26">
        <v>1.8128759300956976</v>
      </c>
      <c r="AG45" s="26">
        <v>0.2</v>
      </c>
      <c r="AH45" s="26">
        <v>7.5</v>
      </c>
    </row>
    <row r="46" spans="1:34" x14ac:dyDescent="0.25">
      <c r="A46" s="11" t="s">
        <v>804</v>
      </c>
      <c r="B46" s="11" t="s">
        <v>391</v>
      </c>
      <c r="C46" s="11">
        <v>2018</v>
      </c>
      <c r="D46" s="11" t="s">
        <v>32</v>
      </c>
      <c r="E46" s="11" t="s">
        <v>33</v>
      </c>
      <c r="F46" s="13">
        <v>-2.8178180580669001</v>
      </c>
      <c r="G46" s="13">
        <v>-27.609709301757693</v>
      </c>
      <c r="H46" s="13">
        <v>2.9148361613229068</v>
      </c>
      <c r="I46" s="13">
        <v>0.84140669320493711</v>
      </c>
      <c r="J46" s="26">
        <v>37.765217017083664</v>
      </c>
      <c r="K46" s="26">
        <v>0.70103249573995774</v>
      </c>
      <c r="L46" s="26">
        <v>4.379969911911644</v>
      </c>
      <c r="M46" s="26">
        <v>4.6363627970519454</v>
      </c>
      <c r="N46" s="26">
        <v>9.5520799648467118</v>
      </c>
      <c r="O46" s="26">
        <v>14.793824011102606</v>
      </c>
      <c r="P46" s="26">
        <v>0.29673021457407545</v>
      </c>
      <c r="Q46" s="26">
        <v>5.7510686724409599</v>
      </c>
      <c r="R46" s="26">
        <v>13.626039430552291</v>
      </c>
      <c r="S46" s="26">
        <v>7.5073665989498606</v>
      </c>
      <c r="T46" s="26">
        <v>27.080838671916055</v>
      </c>
      <c r="U46" s="26">
        <v>6.6704318829509797</v>
      </c>
      <c r="V46" s="26">
        <v>872.08824986658635</v>
      </c>
      <c r="W46" s="26">
        <v>9.9085941840595968</v>
      </c>
      <c r="X46" s="26">
        <v>23.671131205152438</v>
      </c>
      <c r="Y46" s="26">
        <v>9.8192929347603126</v>
      </c>
      <c r="Z46" s="26">
        <v>7.7597962226098387</v>
      </c>
      <c r="AA46" s="26">
        <v>1.7344299434489969</v>
      </c>
      <c r="AB46" s="26">
        <v>1.4979654936550628</v>
      </c>
      <c r="AC46" s="26">
        <v>49.289162811451199</v>
      </c>
      <c r="AD46" s="26">
        <v>112.62229859427197</v>
      </c>
      <c r="AE46" s="26">
        <v>2.9195857548798183</v>
      </c>
      <c r="AF46" s="26">
        <v>1.9741500858379133</v>
      </c>
      <c r="AG46" s="26">
        <v>0.2</v>
      </c>
      <c r="AH46" s="26">
        <v>7.5</v>
      </c>
    </row>
    <row r="47" spans="1:34" x14ac:dyDescent="0.25">
      <c r="A47" s="11" t="s">
        <v>804</v>
      </c>
      <c r="B47" s="11" t="s">
        <v>392</v>
      </c>
      <c r="C47" s="11">
        <v>2018</v>
      </c>
      <c r="D47" s="11" t="s">
        <v>32</v>
      </c>
      <c r="E47" s="11" t="s">
        <v>33</v>
      </c>
      <c r="F47" s="13">
        <v>-4.2726991276609692</v>
      </c>
      <c r="G47" s="13">
        <v>-29.335850123557631</v>
      </c>
      <c r="H47" s="13">
        <v>7.711118826844455</v>
      </c>
      <c r="I47" s="13">
        <v>3.3644884567145725</v>
      </c>
      <c r="J47" s="26">
        <v>21.580714215939434</v>
      </c>
      <c r="K47" s="26">
        <v>0.5774576483689593</v>
      </c>
      <c r="L47" s="26">
        <v>5.4136169937422709</v>
      </c>
      <c r="M47" s="26">
        <v>3.6698948280942654</v>
      </c>
      <c r="N47" s="26">
        <v>4.1063964731298324</v>
      </c>
      <c r="O47" s="26">
        <v>16.695906552858432</v>
      </c>
      <c r="P47" s="26">
        <v>0.21909854134303272</v>
      </c>
      <c r="Q47" s="26">
        <v>7.1275605424189736</v>
      </c>
      <c r="R47" s="26">
        <v>17.082534920229648</v>
      </c>
      <c r="S47" s="26">
        <v>5.1235497903188731</v>
      </c>
      <c r="T47" s="26">
        <v>23.86166111237392</v>
      </c>
      <c r="U47" s="26">
        <v>13.35399581798686</v>
      </c>
      <c r="V47" s="26">
        <v>349.66391234128776</v>
      </c>
      <c r="W47" s="26">
        <v>2.9734698930963432</v>
      </c>
      <c r="X47" s="26">
        <v>14.197525856295218</v>
      </c>
      <c r="Y47" s="26">
        <v>12.739809221063386</v>
      </c>
      <c r="Z47" s="26">
        <v>6.6058695921417732</v>
      </c>
      <c r="AA47" s="26">
        <v>2.2668298824651218</v>
      </c>
      <c r="AB47" s="26">
        <v>1.1467558714813153</v>
      </c>
      <c r="AC47" s="26">
        <v>194.29583233074985</v>
      </c>
      <c r="AD47" s="26">
        <v>47.431407714127388</v>
      </c>
      <c r="AE47" s="26">
        <v>0.80465408948771278</v>
      </c>
      <c r="AF47" s="26">
        <v>1.2139726480756969</v>
      </c>
      <c r="AG47" s="26">
        <v>0.18</v>
      </c>
      <c r="AH47" s="26">
        <v>7.5</v>
      </c>
    </row>
    <row r="48" spans="1:34" x14ac:dyDescent="0.25">
      <c r="A48" s="11" t="s">
        <v>804</v>
      </c>
      <c r="B48" s="11" t="s">
        <v>393</v>
      </c>
      <c r="C48" s="11">
        <v>2019</v>
      </c>
      <c r="D48" s="11" t="s">
        <v>32</v>
      </c>
      <c r="E48" s="11" t="s">
        <v>33</v>
      </c>
      <c r="F48" s="13">
        <v>-3.6498075888580659</v>
      </c>
      <c r="G48" s="13">
        <v>-26.994058400402235</v>
      </c>
      <c r="H48" s="13">
        <v>1.552366577114898</v>
      </c>
      <c r="I48" s="13">
        <v>2.1056573809705914</v>
      </c>
      <c r="J48" s="26">
        <v>42.291829168136871</v>
      </c>
      <c r="K48" s="26">
        <v>0.86369205356310708</v>
      </c>
      <c r="L48" s="26">
        <v>6.3865751125176029</v>
      </c>
      <c r="M48" s="26">
        <v>3.6182919627780104</v>
      </c>
      <c r="N48" s="26">
        <v>8.9275360679770515</v>
      </c>
      <c r="O48" s="26">
        <v>15.39987906157627</v>
      </c>
      <c r="P48" s="26">
        <v>0.17836742564551841</v>
      </c>
      <c r="Q48" s="26">
        <v>5.8856475995621294</v>
      </c>
      <c r="R48" s="26">
        <v>15.493898310833703</v>
      </c>
      <c r="S48" s="26">
        <v>12.068629622771139</v>
      </c>
      <c r="T48" s="26">
        <v>54.502685593165481</v>
      </c>
      <c r="U48" s="26">
        <v>9.3035425559199432</v>
      </c>
      <c r="V48" s="26">
        <v>274.81788653441885</v>
      </c>
      <c r="W48" s="26">
        <v>6.4651219781850875</v>
      </c>
      <c r="X48" s="26">
        <v>31.413160620429299</v>
      </c>
      <c r="Y48" s="26">
        <v>6.1362769224750657</v>
      </c>
      <c r="Z48" s="26">
        <v>28.18481027181496</v>
      </c>
      <c r="AA48" s="26">
        <v>7.8469284540376538</v>
      </c>
      <c r="AB48" s="26">
        <v>0.56274862906398626</v>
      </c>
      <c r="AC48" s="26">
        <v>75.598221818012917</v>
      </c>
      <c r="AD48" s="26">
        <v>140.20442843081074</v>
      </c>
      <c r="AE48" s="26">
        <v>5.2499210999181569</v>
      </c>
      <c r="AF48" s="26">
        <v>0.44962600000000003</v>
      </c>
      <c r="AG48" s="26">
        <v>0.61533899953669535</v>
      </c>
      <c r="AH48" s="26">
        <v>0.99639325966871095</v>
      </c>
    </row>
    <row r="49" spans="1:34" x14ac:dyDescent="0.25">
      <c r="A49" s="11" t="s">
        <v>804</v>
      </c>
      <c r="B49" s="11" t="s">
        <v>394</v>
      </c>
      <c r="C49" s="11">
        <v>2019</v>
      </c>
      <c r="D49" s="11" t="s">
        <v>32</v>
      </c>
      <c r="E49" s="11" t="s">
        <v>33</v>
      </c>
      <c r="F49" s="13">
        <v>-2.6969739197573497</v>
      </c>
      <c r="G49" s="13">
        <v>-28.142965738888325</v>
      </c>
      <c r="H49" s="13">
        <v>4.5103352642123093</v>
      </c>
      <c r="I49" s="13">
        <v>0.43781034126284685</v>
      </c>
      <c r="J49" s="26">
        <v>28.55383591828744</v>
      </c>
      <c r="K49" s="26">
        <v>0.87376750880567466</v>
      </c>
      <c r="L49" s="26">
        <v>2.3204847118941951</v>
      </c>
      <c r="M49" s="26">
        <v>4.9521363854417642</v>
      </c>
      <c r="N49" s="26">
        <v>4.7583824706213242</v>
      </c>
      <c r="O49" s="26">
        <v>20.176935455364085</v>
      </c>
      <c r="P49" s="26">
        <v>0.20600179247813993</v>
      </c>
      <c r="Q49" s="26">
        <v>3</v>
      </c>
      <c r="R49" s="26">
        <v>11.330020106229995</v>
      </c>
      <c r="S49" s="26">
        <v>9.4705067796161799</v>
      </c>
      <c r="T49" s="26">
        <v>51.509031018203245</v>
      </c>
      <c r="U49" s="26">
        <v>14.777826784220533</v>
      </c>
      <c r="V49" s="26">
        <v>125.21085424160975</v>
      </c>
      <c r="W49" s="26">
        <v>5.8223700398477671</v>
      </c>
      <c r="X49" s="26">
        <v>22.210947222038978</v>
      </c>
      <c r="Y49" s="26">
        <v>5.056377137136546</v>
      </c>
      <c r="Z49" s="26">
        <v>37.476519630626392</v>
      </c>
      <c r="AA49" s="26">
        <v>5.8313674589199431</v>
      </c>
      <c r="AB49" s="26">
        <v>0.26454597096117111</v>
      </c>
      <c r="AC49" s="26">
        <v>505.74210428497577</v>
      </c>
      <c r="AD49" s="26">
        <v>103.39202469129314</v>
      </c>
      <c r="AE49" s="26">
        <v>1.1454455662575156</v>
      </c>
      <c r="AF49" s="26">
        <v>0.57563299999999995</v>
      </c>
      <c r="AG49" s="26">
        <v>0.61748590810727289</v>
      </c>
      <c r="AH49" s="26">
        <v>10</v>
      </c>
    </row>
    <row r="50" spans="1:34" x14ac:dyDescent="0.25">
      <c r="A50" s="11" t="s">
        <v>804</v>
      </c>
      <c r="B50" s="11" t="s">
        <v>395</v>
      </c>
      <c r="C50" s="11">
        <v>2019</v>
      </c>
      <c r="D50" s="11" t="s">
        <v>32</v>
      </c>
      <c r="E50" s="11" t="s">
        <v>33</v>
      </c>
      <c r="F50" s="13">
        <v>-2.3469830409392807</v>
      </c>
      <c r="G50" s="13">
        <v>-27.622963722891146</v>
      </c>
      <c r="H50" s="13">
        <v>5.4730597488178647</v>
      </c>
      <c r="I50" s="13">
        <v>3.6022546016375778</v>
      </c>
      <c r="J50" s="26">
        <v>20.670889464970415</v>
      </c>
      <c r="K50" s="26">
        <v>0.68778584649331886</v>
      </c>
      <c r="L50" s="26">
        <v>4.9043144019429068</v>
      </c>
      <c r="M50" s="26">
        <v>5.1218964812653738</v>
      </c>
      <c r="N50" s="26">
        <v>5.2470724265314592</v>
      </c>
      <c r="O50" s="26">
        <v>11.571475288977702</v>
      </c>
      <c r="P50" s="26">
        <v>0.2762180493468992</v>
      </c>
      <c r="Q50" s="26">
        <v>3</v>
      </c>
      <c r="R50" s="26">
        <v>4.3270958055241495</v>
      </c>
      <c r="S50" s="26">
        <v>9.9672922272563369</v>
      </c>
      <c r="T50" s="26">
        <v>36.631694475610416</v>
      </c>
      <c r="U50" s="26">
        <v>12.814423487251073</v>
      </c>
      <c r="V50" s="26">
        <v>848.32764739880258</v>
      </c>
      <c r="W50" s="26">
        <v>4.2356508928610594</v>
      </c>
      <c r="X50" s="26">
        <v>35.53703575999171</v>
      </c>
      <c r="Y50" s="26">
        <v>1.9606175826305683</v>
      </c>
      <c r="Z50" s="26">
        <v>24.124610228107407</v>
      </c>
      <c r="AA50" s="26">
        <v>16.926055413064272</v>
      </c>
      <c r="AB50" s="26">
        <v>0.52817671509348829</v>
      </c>
      <c r="AC50" s="26">
        <v>400.73820873228487</v>
      </c>
      <c r="AD50" s="26">
        <v>209.32812031783871</v>
      </c>
      <c r="AE50" s="26">
        <v>7.8074099369376411</v>
      </c>
      <c r="AF50" s="26">
        <v>1.0722499999999999</v>
      </c>
      <c r="AG50" s="26">
        <v>2.6849406715370797E-3</v>
      </c>
      <c r="AH50" s="26">
        <v>1744.1410838008089</v>
      </c>
    </row>
    <row r="51" spans="1:34" x14ac:dyDescent="0.25">
      <c r="A51" s="11" t="s">
        <v>804</v>
      </c>
      <c r="B51" s="11" t="s">
        <v>396</v>
      </c>
      <c r="C51" s="11">
        <v>2019</v>
      </c>
      <c r="D51" s="11" t="s">
        <v>32</v>
      </c>
      <c r="E51" s="11" t="s">
        <v>33</v>
      </c>
      <c r="F51" s="13">
        <v>-2.1633646791873495</v>
      </c>
      <c r="G51" s="13">
        <v>-26.688693602862003</v>
      </c>
      <c r="H51" s="13">
        <v>5.3759092611662433</v>
      </c>
      <c r="I51" s="13">
        <v>3.8330042100916017</v>
      </c>
      <c r="J51" s="26">
        <v>20.184666354766662</v>
      </c>
      <c r="K51" s="26">
        <v>0.6966525262330916</v>
      </c>
      <c r="L51" s="26">
        <v>1.8806473236820407</v>
      </c>
      <c r="M51" s="26">
        <v>4.0494005675109905</v>
      </c>
      <c r="N51" s="26">
        <v>5.6923954651093833</v>
      </c>
      <c r="O51" s="26">
        <v>12.974879024206111</v>
      </c>
      <c r="P51" s="26">
        <v>0.18146303937115707</v>
      </c>
      <c r="Q51" s="26">
        <v>3</v>
      </c>
      <c r="R51" s="26">
        <v>2.9194073598213555</v>
      </c>
      <c r="S51" s="26">
        <v>6.8215148805024066</v>
      </c>
      <c r="T51" s="26">
        <v>24.371748831671372</v>
      </c>
      <c r="U51" s="26">
        <v>2.2831450892880865</v>
      </c>
      <c r="V51" s="26">
        <v>133.09452082428464</v>
      </c>
      <c r="W51" s="26">
        <v>3.6102520463351611</v>
      </c>
      <c r="X51" s="26">
        <v>24.595504309282042</v>
      </c>
      <c r="Y51" s="26">
        <v>53.155421148174064</v>
      </c>
      <c r="Z51" s="26">
        <v>6.4215829526138899</v>
      </c>
      <c r="AA51" s="26">
        <v>4.7203552560468669</v>
      </c>
      <c r="AB51" s="26">
        <v>9.0873063127054107E-2</v>
      </c>
      <c r="AC51" s="26">
        <v>1668.3161098087367</v>
      </c>
      <c r="AD51" s="26">
        <v>125.57551139212094</v>
      </c>
      <c r="AE51" s="26">
        <v>0.97560237253380022</v>
      </c>
      <c r="AF51" s="26">
        <v>0.171627</v>
      </c>
      <c r="AG51" s="26">
        <v>0.5</v>
      </c>
      <c r="AH51" s="26">
        <v>10</v>
      </c>
    </row>
    <row r="52" spans="1:34" x14ac:dyDescent="0.25">
      <c r="A52" s="11" t="s">
        <v>804</v>
      </c>
      <c r="B52" s="11" t="s">
        <v>397</v>
      </c>
      <c r="C52" s="11">
        <v>2019</v>
      </c>
      <c r="D52" s="11" t="s">
        <v>32</v>
      </c>
      <c r="E52" s="11" t="s">
        <v>33</v>
      </c>
      <c r="F52" s="13">
        <v>-2.8195036076879667</v>
      </c>
      <c r="G52" s="13">
        <v>-29.980318979258488</v>
      </c>
      <c r="H52" s="13">
        <v>3.3466274902183311</v>
      </c>
      <c r="I52" s="13">
        <v>4.3549201497702485</v>
      </c>
      <c r="J52" s="26">
        <v>19.70602768565892</v>
      </c>
      <c r="K52" s="26">
        <v>0.66618693704505338</v>
      </c>
      <c r="L52" s="26">
        <v>1.5205347254960975</v>
      </c>
      <c r="M52" s="26">
        <v>4.5287112865564767</v>
      </c>
      <c r="N52" s="26">
        <v>5.9488078195299456</v>
      </c>
      <c r="O52" s="26">
        <v>11.058720818773287</v>
      </c>
      <c r="P52" s="26">
        <v>0.49174439037016981</v>
      </c>
      <c r="Q52" s="26">
        <v>1.313991255389223</v>
      </c>
      <c r="R52" s="26">
        <v>5.7898598189729338</v>
      </c>
      <c r="S52" s="26">
        <v>8.0355845526313399</v>
      </c>
      <c r="T52" s="26">
        <v>32.453944596195321</v>
      </c>
      <c r="U52" s="26">
        <v>3.0321446004669341</v>
      </c>
      <c r="V52" s="26">
        <v>186.70085035050329</v>
      </c>
      <c r="W52" s="26">
        <v>3.8334297993965882</v>
      </c>
      <c r="X52" s="26">
        <v>18.378661996812426</v>
      </c>
      <c r="Y52" s="26">
        <v>6.8941331994749664</v>
      </c>
      <c r="Z52" s="26">
        <v>7.754945403074176</v>
      </c>
      <c r="AA52" s="26">
        <v>4.9617470657602176</v>
      </c>
      <c r="AB52" s="26">
        <v>1.0509250277223416</v>
      </c>
      <c r="AC52" s="26">
        <v>1153.0608849931391</v>
      </c>
      <c r="AD52" s="26">
        <v>56.871275549043759</v>
      </c>
      <c r="AE52" s="26">
        <v>2.0260045036682151</v>
      </c>
      <c r="AF52" s="26">
        <v>1.09429</v>
      </c>
      <c r="AG52" s="26">
        <v>0.69560406920959172</v>
      </c>
      <c r="AH52" s="26">
        <v>1.6595475844526237</v>
      </c>
    </row>
    <row r="53" spans="1:34" x14ac:dyDescent="0.25">
      <c r="A53" s="11" t="s">
        <v>804</v>
      </c>
      <c r="B53" s="11" t="s">
        <v>398</v>
      </c>
      <c r="C53" s="11">
        <v>2019</v>
      </c>
      <c r="D53" s="11" t="s">
        <v>32</v>
      </c>
      <c r="E53" s="11" t="s">
        <v>33</v>
      </c>
      <c r="F53" s="13">
        <v>-2.171230343272684</v>
      </c>
      <c r="G53" s="13">
        <v>-27.258802389056793</v>
      </c>
      <c r="H53" s="13">
        <v>4.0185744801196703</v>
      </c>
      <c r="I53" s="13">
        <v>4.698090621539933</v>
      </c>
      <c r="J53" s="26">
        <v>8.2481271082368401</v>
      </c>
      <c r="K53" s="26">
        <v>0.61475994973822257</v>
      </c>
      <c r="L53" s="26">
        <v>0.69727360549768302</v>
      </c>
      <c r="M53" s="26">
        <v>5.8813791615362243</v>
      </c>
      <c r="N53" s="26">
        <v>2.9790220207637037</v>
      </c>
      <c r="O53" s="26">
        <v>17.431265884580842</v>
      </c>
      <c r="P53" s="26">
        <v>0.35644604103801031</v>
      </c>
      <c r="Q53" s="26">
        <v>2.0188107635552681</v>
      </c>
      <c r="R53" s="26">
        <v>1.239707129328095</v>
      </c>
      <c r="S53" s="26">
        <v>5.5104987084609292</v>
      </c>
      <c r="T53" s="26">
        <v>21.693351988207674</v>
      </c>
      <c r="U53" s="26">
        <v>3.8131782781889045</v>
      </c>
      <c r="V53" s="26">
        <v>149.53256958626613</v>
      </c>
      <c r="W53" s="26">
        <v>5.8180836539028711</v>
      </c>
      <c r="X53" s="26">
        <v>27.812208795657167</v>
      </c>
      <c r="Y53" s="26">
        <v>4.0093598449390031</v>
      </c>
      <c r="Z53" s="26">
        <v>317.92049498869102</v>
      </c>
      <c r="AA53" s="26">
        <v>4.7842295967452166</v>
      </c>
      <c r="AB53" s="26">
        <v>0.53094535155232081</v>
      </c>
      <c r="AC53" s="26">
        <v>927.09954665786017</v>
      </c>
      <c r="AD53" s="26">
        <v>60.388911623900434</v>
      </c>
      <c r="AE53" s="26">
        <v>1.5828523610556358</v>
      </c>
      <c r="AF53" s="26">
        <v>0.49711499999999997</v>
      </c>
      <c r="AG53" s="26">
        <v>1.8259537351441997</v>
      </c>
      <c r="AH53" s="26">
        <v>2.8694734273110525</v>
      </c>
    </row>
    <row r="54" spans="1:34" x14ac:dyDescent="0.25">
      <c r="A54" s="11" t="s">
        <v>804</v>
      </c>
      <c r="B54" s="11" t="s">
        <v>399</v>
      </c>
      <c r="C54" s="11">
        <v>2019</v>
      </c>
      <c r="D54" s="11" t="s">
        <v>32</v>
      </c>
      <c r="E54" s="11" t="s">
        <v>33</v>
      </c>
      <c r="F54" s="13">
        <v>-3.5079586598475507</v>
      </c>
      <c r="G54" s="13">
        <v>-27.215761397653139</v>
      </c>
      <c r="H54" s="13">
        <v>6.509045704721423</v>
      </c>
      <c r="I54" s="13">
        <v>5.9507830884545827</v>
      </c>
      <c r="J54" s="26">
        <v>14.393918222841009</v>
      </c>
      <c r="K54" s="26">
        <v>0.60030542277655663</v>
      </c>
      <c r="L54" s="26">
        <v>1.3608037340644348</v>
      </c>
      <c r="M54" s="26">
        <v>4.2308379608051059</v>
      </c>
      <c r="N54" s="26">
        <v>1.9471300014496526</v>
      </c>
      <c r="O54" s="26">
        <v>12.205746779207555</v>
      </c>
      <c r="P54" s="26">
        <v>0.15678132238344306</v>
      </c>
      <c r="Q54" s="26">
        <v>3</v>
      </c>
      <c r="R54" s="26">
        <v>8.7254098121560606</v>
      </c>
      <c r="S54" s="26">
        <v>6.4088160517476194</v>
      </c>
      <c r="T54" s="26">
        <v>12.871245834609374</v>
      </c>
      <c r="U54" s="26">
        <v>5.6736194620296345</v>
      </c>
      <c r="V54" s="26">
        <v>101.3707819626419</v>
      </c>
      <c r="W54" s="26">
        <v>5.1328629591738197</v>
      </c>
      <c r="X54" s="26">
        <v>22.885940021945661</v>
      </c>
      <c r="Y54" s="26">
        <v>3.252429014491951</v>
      </c>
      <c r="Z54" s="26">
        <v>16.352300352695249</v>
      </c>
      <c r="AA54" s="26">
        <v>4.8680169791659775</v>
      </c>
      <c r="AB54" s="26">
        <v>0.12962970811197069</v>
      </c>
      <c r="AC54" s="26">
        <v>505.19177254653232</v>
      </c>
      <c r="AD54" s="26">
        <v>32.059615234453688</v>
      </c>
      <c r="AE54" s="26">
        <v>6.7456781277722491E-2</v>
      </c>
      <c r="AF54" s="26">
        <v>0.21845300000000001</v>
      </c>
      <c r="AG54" s="26">
        <v>0.53277973275847268</v>
      </c>
      <c r="AH54" s="26">
        <v>9.1714941176973195</v>
      </c>
    </row>
    <row r="55" spans="1:34" x14ac:dyDescent="0.25">
      <c r="A55" s="11" t="s">
        <v>804</v>
      </c>
      <c r="B55" s="11" t="s">
        <v>400</v>
      </c>
      <c r="C55" s="11">
        <v>2019</v>
      </c>
      <c r="D55" s="11" t="s">
        <v>32</v>
      </c>
      <c r="E55" s="11" t="s">
        <v>33</v>
      </c>
      <c r="F55" s="13">
        <v>-3.1827988815408532</v>
      </c>
      <c r="G55" s="13">
        <v>-27.273911900574358</v>
      </c>
      <c r="H55" s="13">
        <v>0.55064724142705146</v>
      </c>
      <c r="I55" s="13">
        <v>3.551911947570956</v>
      </c>
      <c r="J55" s="26">
        <v>15.568792349754142</v>
      </c>
      <c r="K55" s="26">
        <v>0.67697925505935319</v>
      </c>
      <c r="L55" s="26">
        <v>6.4657556847611035</v>
      </c>
      <c r="M55" s="26">
        <v>5.0481964598563893</v>
      </c>
      <c r="N55" s="26">
        <v>11.595733720986399</v>
      </c>
      <c r="O55" s="26">
        <v>14.849608524646404</v>
      </c>
      <c r="P55" s="26">
        <v>0.33551330277744601</v>
      </c>
      <c r="Q55" s="26">
        <v>10.287058153051365</v>
      </c>
      <c r="R55" s="26">
        <v>16.692454334959152</v>
      </c>
      <c r="S55" s="26">
        <v>10.011596877459926</v>
      </c>
      <c r="T55" s="26">
        <v>49.86309479761109</v>
      </c>
      <c r="U55" s="26">
        <v>10.878468852129158</v>
      </c>
      <c r="V55" s="26">
        <v>642.16763582560327</v>
      </c>
      <c r="W55" s="26">
        <v>6.0297083219206842</v>
      </c>
      <c r="X55" s="26">
        <v>34.405453044866647</v>
      </c>
      <c r="Y55" s="26">
        <v>17.261980634843805</v>
      </c>
      <c r="Z55" s="26">
        <v>35.910934143872289</v>
      </c>
      <c r="AA55" s="26">
        <v>1.0502504289169738</v>
      </c>
      <c r="AB55" s="26">
        <v>0.91357195365398181</v>
      </c>
      <c r="AC55" s="26">
        <v>104.98522250720787</v>
      </c>
      <c r="AD55" s="26">
        <v>40.975611317393579</v>
      </c>
      <c r="AE55" s="26">
        <v>1.1279355390349248</v>
      </c>
      <c r="AF55" s="26">
        <v>1.12419</v>
      </c>
      <c r="AG55" s="26">
        <v>0.84910136016685578</v>
      </c>
      <c r="AH55" s="26">
        <v>0.38146260731750853</v>
      </c>
    </row>
    <row r="56" spans="1:34" x14ac:dyDescent="0.25">
      <c r="A56" s="11" t="s">
        <v>804</v>
      </c>
      <c r="B56" s="11" t="s">
        <v>401</v>
      </c>
      <c r="C56" s="11">
        <v>2019</v>
      </c>
      <c r="D56" s="11" t="s">
        <v>32</v>
      </c>
      <c r="E56" s="11" t="s">
        <v>33</v>
      </c>
      <c r="F56" s="13">
        <v>-0.73048996130788701</v>
      </c>
      <c r="G56" s="13">
        <v>-27.329599472044503</v>
      </c>
      <c r="H56" s="13">
        <v>6.44668990760547</v>
      </c>
      <c r="I56" s="13">
        <v>1.6616501743727596</v>
      </c>
      <c r="J56" s="26">
        <v>9.7251196659080161</v>
      </c>
      <c r="K56" s="26">
        <v>0.66536549456766969</v>
      </c>
      <c r="L56" s="26">
        <v>1.7039452415740493</v>
      </c>
      <c r="M56" s="26">
        <v>5.2888521717298458</v>
      </c>
      <c r="N56" s="26">
        <v>8.0715941169456009</v>
      </c>
      <c r="O56" s="26">
        <v>17.951873797911151</v>
      </c>
      <c r="P56" s="26">
        <v>0.36139983992931068</v>
      </c>
      <c r="Q56" s="26">
        <v>2.1306380678324817</v>
      </c>
      <c r="R56" s="26">
        <v>4.8297759950133177</v>
      </c>
      <c r="S56" s="26">
        <v>7.8841017167850955</v>
      </c>
      <c r="T56" s="26">
        <v>30.890781662704104</v>
      </c>
      <c r="U56" s="26">
        <v>8.5330816691727591</v>
      </c>
      <c r="V56" s="26">
        <v>407.38875128594896</v>
      </c>
      <c r="W56" s="26">
        <v>5.7236391326890175</v>
      </c>
      <c r="X56" s="26">
        <v>27.464413945143541</v>
      </c>
      <c r="Y56" s="26">
        <v>6.4859329894669138</v>
      </c>
      <c r="Z56" s="26">
        <v>138.54860512760899</v>
      </c>
      <c r="AA56" s="26">
        <v>1.6278129010871012</v>
      </c>
      <c r="AB56" s="26">
        <v>0.90471068882873484</v>
      </c>
      <c r="AC56" s="26">
        <v>391.82507130686531</v>
      </c>
      <c r="AD56" s="26">
        <v>43.76254283233105</v>
      </c>
      <c r="AE56" s="26">
        <v>0.79017581997302144</v>
      </c>
      <c r="AF56" s="26">
        <v>0.91903299999999999</v>
      </c>
      <c r="AG56" s="26">
        <v>1.5062274859591418</v>
      </c>
      <c r="AH56" s="26">
        <v>10</v>
      </c>
    </row>
    <row r="57" spans="1:34" x14ac:dyDescent="0.25">
      <c r="A57" s="11" t="s">
        <v>804</v>
      </c>
      <c r="B57" s="11" t="s">
        <v>402</v>
      </c>
      <c r="C57" s="11">
        <v>2019</v>
      </c>
      <c r="D57" s="11" t="s">
        <v>32</v>
      </c>
      <c r="E57" s="11" t="s">
        <v>33</v>
      </c>
      <c r="F57" s="13">
        <v>-2.3426381589107366</v>
      </c>
      <c r="G57" s="13">
        <v>-28.222439832740822</v>
      </c>
      <c r="H57" s="13">
        <v>2.50811184878342</v>
      </c>
      <c r="I57" s="13">
        <v>2.5500600329240375</v>
      </c>
      <c r="J57" s="26">
        <v>176.64299071103775</v>
      </c>
      <c r="K57" s="26">
        <v>0.74207464986999272</v>
      </c>
      <c r="L57" s="26">
        <v>4.185938339829101</v>
      </c>
      <c r="M57" s="26">
        <v>3.5740902440479005</v>
      </c>
      <c r="N57" s="26">
        <v>7.0305642513333488</v>
      </c>
      <c r="O57" s="26">
        <v>13.247277698016092</v>
      </c>
      <c r="P57" s="26">
        <v>0.32706863991954827</v>
      </c>
      <c r="Q57" s="26">
        <v>10.453470042800452</v>
      </c>
      <c r="R57" s="26">
        <v>14.335838304653835</v>
      </c>
      <c r="S57" s="26">
        <v>10.144679657873548</v>
      </c>
      <c r="T57" s="26">
        <v>41.955387983380177</v>
      </c>
      <c r="U57" s="26">
        <v>15.335368581262232</v>
      </c>
      <c r="V57" s="26">
        <v>794.7866553614283</v>
      </c>
      <c r="W57" s="26">
        <v>8.1485224653250032</v>
      </c>
      <c r="X57" s="26">
        <v>32.894710920472441</v>
      </c>
      <c r="Y57" s="26">
        <v>6.4999617501385156</v>
      </c>
      <c r="Z57" s="26">
        <v>18.448294253318352</v>
      </c>
      <c r="AA57" s="26">
        <v>7.0732911197857744</v>
      </c>
      <c r="AB57" s="26">
        <v>0.55024066668168259</v>
      </c>
      <c r="AC57" s="26">
        <v>34.743112929513167</v>
      </c>
      <c r="AD57" s="26">
        <v>109.92637016590821</v>
      </c>
      <c r="AE57" s="26">
        <v>6.2407811918868958</v>
      </c>
      <c r="AF57" s="26">
        <v>0.30549199999999999</v>
      </c>
      <c r="AG57" s="26">
        <v>4.7191879526986584</v>
      </c>
      <c r="AH57" s="26">
        <v>22.937434355777352</v>
      </c>
    </row>
    <row r="58" spans="1:34" x14ac:dyDescent="0.25">
      <c r="A58" s="11" t="s">
        <v>804</v>
      </c>
      <c r="B58" s="11" t="s">
        <v>403</v>
      </c>
      <c r="C58" s="11">
        <v>2019</v>
      </c>
      <c r="D58" s="11" t="s">
        <v>32</v>
      </c>
      <c r="E58" s="11" t="s">
        <v>33</v>
      </c>
      <c r="F58" s="13">
        <v>-4.5815783124714899</v>
      </c>
      <c r="G58" s="13">
        <v>-28.90829498533374</v>
      </c>
      <c r="H58" s="13">
        <v>2.8434138474039075</v>
      </c>
      <c r="I58" s="13">
        <v>3.2260361361387742</v>
      </c>
      <c r="J58" s="26">
        <v>15.999021155899266</v>
      </c>
      <c r="K58" s="26">
        <v>0.76119264108959261</v>
      </c>
      <c r="L58" s="26">
        <v>3.7498099868248889</v>
      </c>
      <c r="M58" s="26">
        <v>4.3809085036648421</v>
      </c>
      <c r="N58" s="26">
        <v>3.9035358842025563</v>
      </c>
      <c r="O58" s="26">
        <v>16.448324494698884</v>
      </c>
      <c r="P58" s="26">
        <v>0.12892688385195422</v>
      </c>
      <c r="Q58" s="26">
        <v>11.625399618755788</v>
      </c>
      <c r="R58" s="26">
        <v>9.9639375890620165</v>
      </c>
      <c r="S58" s="26">
        <v>4.4563413423099041</v>
      </c>
      <c r="T58" s="26">
        <v>24.153474527757705</v>
      </c>
      <c r="U58" s="26">
        <v>2.6353447439116495</v>
      </c>
      <c r="V58" s="26">
        <v>55.242122802901548</v>
      </c>
      <c r="W58" s="26">
        <v>3.7311524378758527</v>
      </c>
      <c r="X58" s="26">
        <v>11.092696351524062</v>
      </c>
      <c r="Y58" s="26">
        <v>6.7698548427111183</v>
      </c>
      <c r="Z58" s="26">
        <v>31.599811096186691</v>
      </c>
      <c r="AA58" s="26">
        <v>7.8667179500329301</v>
      </c>
      <c r="AB58" s="26">
        <v>0.1578728732679969</v>
      </c>
      <c r="AC58" s="26">
        <v>1880.6669867325218</v>
      </c>
      <c r="AD58" s="26">
        <v>20.314969376079116</v>
      </c>
      <c r="AE58" s="26">
        <v>2.600248731652802</v>
      </c>
      <c r="AF58" s="26">
        <v>0.291904</v>
      </c>
      <c r="AG58" s="26">
        <v>0.48389033591903191</v>
      </c>
      <c r="AH58" s="26">
        <v>3.6714913025336635</v>
      </c>
    </row>
    <row r="59" spans="1:34" x14ac:dyDescent="0.25">
      <c r="A59" s="11" t="s">
        <v>804</v>
      </c>
      <c r="B59" s="11" t="s">
        <v>404</v>
      </c>
      <c r="C59" s="11">
        <v>2019</v>
      </c>
      <c r="D59" s="11" t="s">
        <v>32</v>
      </c>
      <c r="E59" s="11" t="s">
        <v>33</v>
      </c>
      <c r="F59" s="13">
        <v>-4.4786362878655641</v>
      </c>
      <c r="G59" s="13">
        <v>-27.85847133858702</v>
      </c>
      <c r="H59" s="13">
        <v>3.3790750578782203</v>
      </c>
      <c r="I59" s="13">
        <v>4.9567110985503477</v>
      </c>
      <c r="J59" s="26">
        <v>66.957349138079735</v>
      </c>
      <c r="K59" s="26">
        <v>0.60401940754082717</v>
      </c>
      <c r="L59" s="26">
        <v>9.3630555860063858</v>
      </c>
      <c r="M59" s="26">
        <v>3.3307388911043598</v>
      </c>
      <c r="N59" s="26">
        <v>9.6951667733903442</v>
      </c>
      <c r="O59" s="26">
        <v>12.032816595798927</v>
      </c>
      <c r="P59" s="26">
        <v>0.16288801673844819</v>
      </c>
      <c r="Q59" s="26">
        <v>22.252271056471326</v>
      </c>
      <c r="R59" s="26">
        <v>16.725813424091253</v>
      </c>
      <c r="S59" s="26">
        <v>9.2828041689108947</v>
      </c>
      <c r="T59" s="26">
        <v>35.190762504990602</v>
      </c>
      <c r="U59" s="26">
        <v>7.9884221807484517</v>
      </c>
      <c r="V59" s="26">
        <v>2377.0383819585804</v>
      </c>
      <c r="W59" s="26">
        <v>4.2979110891094425</v>
      </c>
      <c r="X59" s="26">
        <v>32.197207684674495</v>
      </c>
      <c r="Y59" s="26">
        <v>9.1603113152808042</v>
      </c>
      <c r="Z59" s="26">
        <v>133.76923323629052</v>
      </c>
      <c r="AA59" s="26">
        <v>7.4169141259086899</v>
      </c>
      <c r="AB59" s="26">
        <v>0.50354303249261234</v>
      </c>
      <c r="AC59" s="26">
        <v>42.885514643623068</v>
      </c>
      <c r="AD59" s="26">
        <v>208.52864726714375</v>
      </c>
      <c r="AE59" s="26">
        <v>28.781971440402302</v>
      </c>
      <c r="AF59" s="26">
        <v>0.72819400000000001</v>
      </c>
      <c r="AG59" s="26">
        <v>0.88931510009794823</v>
      </c>
      <c r="AH59" s="26">
        <v>0.51401538846093731</v>
      </c>
    </row>
    <row r="60" spans="1:34" x14ac:dyDescent="0.25">
      <c r="A60" s="11" t="s">
        <v>804</v>
      </c>
      <c r="B60" s="11" t="s">
        <v>405</v>
      </c>
      <c r="C60" s="11">
        <v>2019</v>
      </c>
      <c r="D60" s="11" t="s">
        <v>32</v>
      </c>
      <c r="E60" s="11" t="s">
        <v>33</v>
      </c>
      <c r="F60" s="13">
        <v>-2.8598575304163738</v>
      </c>
      <c r="G60" s="13">
        <v>-28.040969105146917</v>
      </c>
      <c r="H60" s="13">
        <v>0.37773702072535792</v>
      </c>
      <c r="I60" s="13">
        <v>3.2087686141870329</v>
      </c>
      <c r="J60" s="26">
        <v>82.739004052215108</v>
      </c>
      <c r="K60" s="26">
        <v>0.67019512919393209</v>
      </c>
      <c r="L60" s="26">
        <v>8.100461421008383</v>
      </c>
      <c r="M60" s="26">
        <v>3.651546584558969</v>
      </c>
      <c r="N60" s="26">
        <v>6.3990937185265544</v>
      </c>
      <c r="O60" s="26">
        <v>14.162705843978667</v>
      </c>
      <c r="P60" s="26">
        <v>0.18618512295641795</v>
      </c>
      <c r="Q60" s="26">
        <v>14.106661237431057</v>
      </c>
      <c r="R60" s="26">
        <v>9.9347188327203142</v>
      </c>
      <c r="S60" s="26">
        <v>8.0603146388585696</v>
      </c>
      <c r="T60" s="26">
        <v>34.997624440822534</v>
      </c>
      <c r="U60" s="26">
        <v>28.379819190065113</v>
      </c>
      <c r="V60" s="26">
        <v>1858.119982724839</v>
      </c>
      <c r="W60" s="26">
        <v>4.2080536778408346</v>
      </c>
      <c r="X60" s="26">
        <v>29.133565152490664</v>
      </c>
      <c r="Y60" s="26">
        <v>14.581562056707789</v>
      </c>
      <c r="Z60" s="26">
        <v>26.195059006973906</v>
      </c>
      <c r="AA60" s="26">
        <v>2.6539771655263729</v>
      </c>
      <c r="AB60" s="26">
        <v>0.90374504653942478</v>
      </c>
      <c r="AC60" s="26">
        <v>53.549421374669016</v>
      </c>
      <c r="AD60" s="26">
        <v>216.65624451149435</v>
      </c>
      <c r="AE60" s="26">
        <v>6.2376930668062798</v>
      </c>
      <c r="AF60" s="26">
        <v>1.38365</v>
      </c>
      <c r="AG60" s="26">
        <v>0.78707557109865212</v>
      </c>
      <c r="AH60" s="26">
        <v>27.207480316969047</v>
      </c>
    </row>
    <row r="61" spans="1:34" x14ac:dyDescent="0.25">
      <c r="A61" s="11" t="s">
        <v>804</v>
      </c>
      <c r="B61" s="11" t="s">
        <v>406</v>
      </c>
      <c r="C61" s="11">
        <v>2019</v>
      </c>
      <c r="D61" s="11" t="s">
        <v>32</v>
      </c>
      <c r="E61" s="11" t="s">
        <v>33</v>
      </c>
      <c r="F61" s="13">
        <v>-3.6294613966728826</v>
      </c>
      <c r="G61" s="13">
        <v>-27.749093126125377</v>
      </c>
      <c r="H61" s="13">
        <v>4.5675986189443565</v>
      </c>
      <c r="I61" s="13">
        <v>4.2744145365494592</v>
      </c>
      <c r="J61" s="26">
        <v>184.9851876930278</v>
      </c>
      <c r="K61" s="26">
        <v>0.66718700614718718</v>
      </c>
      <c r="L61" s="26">
        <v>2.7794869172430139</v>
      </c>
      <c r="M61" s="26">
        <v>3.9008498821421407</v>
      </c>
      <c r="N61" s="26">
        <v>4.6609630868097813</v>
      </c>
      <c r="O61" s="26">
        <v>12.337614483007183</v>
      </c>
      <c r="P61" s="26">
        <v>0.18212954221703398</v>
      </c>
      <c r="Q61" s="26">
        <v>1.2111355859748412</v>
      </c>
      <c r="R61" s="26">
        <v>5.850757801743395</v>
      </c>
      <c r="S61" s="26">
        <v>7.7217964392028469</v>
      </c>
      <c r="T61" s="26">
        <v>33.341089917475543</v>
      </c>
      <c r="U61" s="26">
        <v>8.2741383230635428</v>
      </c>
      <c r="V61" s="26">
        <v>2206.1158754883795</v>
      </c>
      <c r="W61" s="26">
        <v>5.032308010000305</v>
      </c>
      <c r="X61" s="26">
        <v>24.150642638863467</v>
      </c>
      <c r="Y61" s="26">
        <v>2.9630485410986735</v>
      </c>
      <c r="Z61" s="26">
        <v>33.671957922107602</v>
      </c>
      <c r="AA61" s="26">
        <v>3.5343396881968463</v>
      </c>
      <c r="AB61" s="26">
        <v>0.79567661613720564</v>
      </c>
      <c r="AC61" s="26">
        <v>64.475996692522386</v>
      </c>
      <c r="AD61" s="26">
        <v>214.90431815623651</v>
      </c>
      <c r="AE61" s="26">
        <v>16.692609897366069</v>
      </c>
      <c r="AF61" s="26">
        <v>1.39476</v>
      </c>
      <c r="AG61" s="26">
        <v>0.1661211921160925</v>
      </c>
      <c r="AH61" s="26">
        <v>4.364607344926557</v>
      </c>
    </row>
    <row r="62" spans="1:34" x14ac:dyDescent="0.25">
      <c r="A62" s="11" t="s">
        <v>804</v>
      </c>
      <c r="B62" s="11" t="s">
        <v>407</v>
      </c>
      <c r="C62" s="11">
        <v>2019</v>
      </c>
      <c r="D62" s="11" t="s">
        <v>32</v>
      </c>
      <c r="E62" s="11" t="s">
        <v>33</v>
      </c>
      <c r="F62" s="13">
        <v>-5.3330309233046673</v>
      </c>
      <c r="G62" s="13">
        <v>-27.50882730683875</v>
      </c>
      <c r="H62" s="13">
        <v>-0.88021088933018055</v>
      </c>
      <c r="I62" s="13">
        <v>1.8300015229058966</v>
      </c>
      <c r="J62" s="26">
        <v>51.42374419691793</v>
      </c>
      <c r="K62" s="26">
        <v>0.87819051607023968</v>
      </c>
      <c r="L62" s="26">
        <v>2.2451109425142168</v>
      </c>
      <c r="M62" s="26">
        <v>4.4154343504393232</v>
      </c>
      <c r="N62" s="26">
        <v>6.6556846422060589</v>
      </c>
      <c r="O62" s="26">
        <v>20.423358515329735</v>
      </c>
      <c r="P62" s="26">
        <v>0.21631661008088407</v>
      </c>
      <c r="Q62" s="26">
        <v>0.48231543830203472</v>
      </c>
      <c r="R62" s="26">
        <v>1.2455555923014532</v>
      </c>
      <c r="S62" s="26">
        <v>12.204044240134722</v>
      </c>
      <c r="T62" s="26">
        <v>55.098730322160826</v>
      </c>
      <c r="U62" s="26">
        <v>13.484264903210002</v>
      </c>
      <c r="V62" s="26">
        <v>1126.2519007002766</v>
      </c>
      <c r="W62" s="26">
        <v>6.7655744137848437</v>
      </c>
      <c r="X62" s="26">
        <v>41.56500657211275</v>
      </c>
      <c r="Y62" s="26">
        <v>14.042396210928176</v>
      </c>
      <c r="Z62" s="26">
        <v>28.628582259443352</v>
      </c>
      <c r="AA62" s="26">
        <v>1.9590456602145148</v>
      </c>
      <c r="AB62" s="26">
        <v>0.58556993361796084</v>
      </c>
      <c r="AC62" s="26">
        <v>64.58193804653979</v>
      </c>
      <c r="AD62" s="26">
        <v>260.91216563524949</v>
      </c>
      <c r="AE62" s="26">
        <v>2.6071194304747269</v>
      </c>
      <c r="AF62" s="26">
        <v>0.65221799999999996</v>
      </c>
      <c r="AG62" s="26">
        <v>7.6689283024371752E-2</v>
      </c>
      <c r="AH62" s="26">
        <v>10</v>
      </c>
    </row>
    <row r="63" spans="1:34" x14ac:dyDescent="0.25">
      <c r="A63" s="11" t="s">
        <v>804</v>
      </c>
      <c r="B63" s="11" t="s">
        <v>408</v>
      </c>
      <c r="C63" s="11">
        <v>2019</v>
      </c>
      <c r="D63" s="11" t="s">
        <v>32</v>
      </c>
      <c r="E63" s="11" t="s">
        <v>33</v>
      </c>
      <c r="F63" s="13">
        <v>-4.0728849683218096</v>
      </c>
      <c r="G63" s="13">
        <v>-28.125936503964066</v>
      </c>
      <c r="H63" s="13">
        <v>1.2953257008165524</v>
      </c>
      <c r="I63" s="13">
        <v>0.39367404691993824</v>
      </c>
      <c r="J63" s="26">
        <v>37.096955834026893</v>
      </c>
      <c r="K63" s="26">
        <v>0.76055857583349629</v>
      </c>
      <c r="L63" s="26">
        <v>1.3408337275396285</v>
      </c>
      <c r="M63" s="26">
        <v>4.1865782240109999</v>
      </c>
      <c r="N63" s="26">
        <v>7.53748611622333</v>
      </c>
      <c r="O63" s="26">
        <v>13.53538435059105</v>
      </c>
      <c r="P63" s="26">
        <v>0.18119785034305311</v>
      </c>
      <c r="Q63" s="26">
        <v>3</v>
      </c>
      <c r="R63" s="26">
        <v>0.81561677473912431</v>
      </c>
      <c r="S63" s="26">
        <v>6.4336857359768516</v>
      </c>
      <c r="T63" s="26">
        <v>28.826087999717977</v>
      </c>
      <c r="U63" s="26">
        <v>4.088670683167396</v>
      </c>
      <c r="V63" s="26">
        <v>354.5275940599679</v>
      </c>
      <c r="W63" s="26">
        <v>4.6624702489427952</v>
      </c>
      <c r="X63" s="26">
        <v>27.550844539113157</v>
      </c>
      <c r="Y63" s="26">
        <v>7.3924141421640739</v>
      </c>
      <c r="Z63" s="26">
        <v>14.10891805983912</v>
      </c>
      <c r="AA63" s="26">
        <v>12.787837826841786</v>
      </c>
      <c r="AB63" s="26">
        <v>0.47192507179278281</v>
      </c>
      <c r="AC63" s="26">
        <v>510.84773193678171</v>
      </c>
      <c r="AD63" s="26">
        <v>45.46975200263784</v>
      </c>
      <c r="AE63" s="26">
        <v>16.550791505201637</v>
      </c>
      <c r="AF63" s="26">
        <v>0.20870900000000001</v>
      </c>
      <c r="AG63" s="26">
        <v>3.1932051546517307E-2</v>
      </c>
      <c r="AH63" s="26">
        <v>2.25979017626012</v>
      </c>
    </row>
    <row r="64" spans="1:34" x14ac:dyDescent="0.25">
      <c r="A64" s="11" t="s">
        <v>804</v>
      </c>
      <c r="B64" s="11" t="s">
        <v>409</v>
      </c>
      <c r="C64" s="11">
        <v>2019</v>
      </c>
      <c r="D64" s="11" t="s">
        <v>32</v>
      </c>
      <c r="E64" s="11" t="s">
        <v>33</v>
      </c>
      <c r="F64" s="13">
        <v>-4.0306430279831886</v>
      </c>
      <c r="G64" s="13">
        <v>-29.19735527390235</v>
      </c>
      <c r="H64" s="13">
        <v>4.5681760379492982</v>
      </c>
      <c r="I64" s="13">
        <v>4.680927044500149</v>
      </c>
      <c r="J64" s="26">
        <v>12.994179165587195</v>
      </c>
      <c r="K64" s="26">
        <v>0.97170041346183134</v>
      </c>
      <c r="L64" s="26">
        <v>3.1564914998437805</v>
      </c>
      <c r="M64" s="26">
        <v>3.5607681882402189</v>
      </c>
      <c r="N64" s="26">
        <v>5.5602648560177759</v>
      </c>
      <c r="O64" s="26">
        <v>11.927361832346492</v>
      </c>
      <c r="P64" s="26">
        <v>0.25827242499322078</v>
      </c>
      <c r="Q64" s="26">
        <v>3.3523454439180811</v>
      </c>
      <c r="R64" s="26">
        <v>0.80230498818790885</v>
      </c>
      <c r="S64" s="26">
        <v>7.8684503850024745</v>
      </c>
      <c r="T64" s="26">
        <v>23.164292067524581</v>
      </c>
      <c r="U64" s="26">
        <v>4.5336965324289125</v>
      </c>
      <c r="V64" s="26">
        <v>158.70946707085079</v>
      </c>
      <c r="W64" s="26">
        <v>2.4359972699007328</v>
      </c>
      <c r="X64" s="26">
        <v>16.075207942986697</v>
      </c>
      <c r="Y64" s="26">
        <v>2.5543959423677398</v>
      </c>
      <c r="Z64" s="26">
        <v>115.37717858786793</v>
      </c>
      <c r="AA64" s="26">
        <v>21.251998358486436</v>
      </c>
      <c r="AB64" s="26">
        <v>0.42990859768386558</v>
      </c>
      <c r="AC64" s="26">
        <v>1441.6894063672762</v>
      </c>
      <c r="AD64" s="26">
        <v>51.753036139914848</v>
      </c>
      <c r="AE64" s="26">
        <v>8.0852982504423068</v>
      </c>
      <c r="AF64" s="26">
        <v>0.13470499999999999</v>
      </c>
      <c r="AG64" s="26">
        <v>4.5163476815625906E-3</v>
      </c>
      <c r="AH64" s="26">
        <v>10</v>
      </c>
    </row>
    <row r="65" spans="1:34" x14ac:dyDescent="0.25">
      <c r="A65" s="11" t="s">
        <v>804</v>
      </c>
      <c r="B65" s="11" t="s">
        <v>410</v>
      </c>
      <c r="C65" s="11">
        <v>2019</v>
      </c>
      <c r="D65" s="11" t="s">
        <v>32</v>
      </c>
      <c r="E65" s="11" t="s">
        <v>33</v>
      </c>
      <c r="F65" s="13">
        <v>-2.8883535563061056</v>
      </c>
      <c r="G65" s="13">
        <v>-28.343072078320784</v>
      </c>
      <c r="H65" s="13">
        <v>0.49006475919022452</v>
      </c>
      <c r="I65" s="13">
        <v>6.1999875007230587</v>
      </c>
      <c r="J65" s="26">
        <v>15.773460494502201</v>
      </c>
      <c r="K65" s="26">
        <v>0.70831151923146118</v>
      </c>
      <c r="L65" s="26">
        <v>10.402916913906161</v>
      </c>
      <c r="M65" s="26">
        <v>3.5119801823255599</v>
      </c>
      <c r="N65" s="26">
        <v>4.4269728466330047</v>
      </c>
      <c r="O65" s="26">
        <v>13.118731716327202</v>
      </c>
      <c r="P65" s="26">
        <v>0.21577578475882497</v>
      </c>
      <c r="Q65" s="26">
        <v>12.457598107829066</v>
      </c>
      <c r="R65" s="26">
        <v>14.431414542972183</v>
      </c>
      <c r="S65" s="26">
        <v>8.655536528428188</v>
      </c>
      <c r="T65" s="26">
        <v>31.849392080932134</v>
      </c>
      <c r="U65" s="26">
        <v>13.955721970555684</v>
      </c>
      <c r="V65" s="26">
        <v>392.77029838307891</v>
      </c>
      <c r="W65" s="26">
        <v>4.576766358157867</v>
      </c>
      <c r="X65" s="26">
        <v>28.025897867669958</v>
      </c>
      <c r="Y65" s="26">
        <v>4.14700240863798</v>
      </c>
      <c r="Z65" s="26">
        <v>29.67916023219097</v>
      </c>
      <c r="AA65" s="26">
        <v>5.9969468353076998</v>
      </c>
      <c r="AB65" s="26">
        <v>0.47504291277794086</v>
      </c>
      <c r="AC65" s="26">
        <v>71.673833184063383</v>
      </c>
      <c r="AD65" s="26">
        <v>243.74787702826032</v>
      </c>
      <c r="AE65" s="26">
        <v>2.5749063396460712</v>
      </c>
      <c r="AF65" s="26">
        <v>1.25119</v>
      </c>
      <c r="AG65" s="26">
        <v>0.5</v>
      </c>
      <c r="AH65" s="26">
        <v>10</v>
      </c>
    </row>
    <row r="66" spans="1:34" x14ac:dyDescent="0.25">
      <c r="A66" s="11" t="s">
        <v>804</v>
      </c>
      <c r="B66" s="11" t="s">
        <v>411</v>
      </c>
      <c r="C66" s="11">
        <v>2019</v>
      </c>
      <c r="D66" s="11" t="s">
        <v>32</v>
      </c>
      <c r="E66" s="11" t="s">
        <v>33</v>
      </c>
      <c r="F66" s="13">
        <v>-2.7469410718486209</v>
      </c>
      <c r="G66" s="13">
        <v>-28.338731104241315</v>
      </c>
      <c r="H66" s="13">
        <v>5.4803551266890533</v>
      </c>
      <c r="I66" s="13">
        <v>5.340446849623933</v>
      </c>
      <c r="J66" s="26">
        <v>37.466628993181764</v>
      </c>
      <c r="K66" s="26">
        <v>0.63971573428237771</v>
      </c>
      <c r="L66" s="26">
        <v>2.2852870404380439</v>
      </c>
      <c r="M66" s="26">
        <v>4.2953424175639432</v>
      </c>
      <c r="N66" s="26">
        <v>6.1342345517076851</v>
      </c>
      <c r="O66" s="26">
        <v>10.160303416011882</v>
      </c>
      <c r="P66" s="26">
        <v>0.3432643115847322</v>
      </c>
      <c r="Q66" s="26">
        <v>4.8773215776671464</v>
      </c>
      <c r="R66" s="26">
        <v>2.5256516925206731</v>
      </c>
      <c r="S66" s="26">
        <v>8.3753935445733649</v>
      </c>
      <c r="T66" s="26">
        <v>28.760036800500004</v>
      </c>
      <c r="U66" s="26">
        <v>5.8879339144029084</v>
      </c>
      <c r="V66" s="26">
        <v>447.33102667716412</v>
      </c>
      <c r="W66" s="26">
        <v>4.4167142844057734</v>
      </c>
      <c r="X66" s="26">
        <v>24.330439230563019</v>
      </c>
      <c r="Y66" s="26">
        <v>2.6408644004462083</v>
      </c>
      <c r="Z66" s="26">
        <v>49.129837616908986</v>
      </c>
      <c r="AA66" s="26">
        <v>8.992499440478932</v>
      </c>
      <c r="AB66" s="26">
        <v>0.47614505603944257</v>
      </c>
      <c r="AC66" s="26">
        <v>190.89983759779005</v>
      </c>
      <c r="AD66" s="26">
        <v>119.66961528410745</v>
      </c>
      <c r="AE66" s="26">
        <v>3.4326595935331641</v>
      </c>
      <c r="AF66" s="26">
        <v>0.96613499999999997</v>
      </c>
      <c r="AG66" s="26">
        <v>0.4803276349358459</v>
      </c>
      <c r="AH66" s="26">
        <v>10</v>
      </c>
    </row>
    <row r="67" spans="1:34" x14ac:dyDescent="0.25">
      <c r="A67" s="11" t="s">
        <v>804</v>
      </c>
      <c r="B67" s="11" t="s">
        <v>412</v>
      </c>
      <c r="C67" s="11">
        <v>2019</v>
      </c>
      <c r="D67" s="11" t="s">
        <v>32</v>
      </c>
      <c r="E67" s="11" t="s">
        <v>33</v>
      </c>
      <c r="F67" s="13">
        <v>-1.7670400884242194</v>
      </c>
      <c r="G67" s="13">
        <v>-28.345953840965507</v>
      </c>
      <c r="H67" s="13">
        <v>3.4763903370272526</v>
      </c>
      <c r="I67" s="13">
        <v>3.5266981331953895</v>
      </c>
      <c r="J67" s="26">
        <v>39.162819309395374</v>
      </c>
      <c r="K67" s="26">
        <v>0.973108972824139</v>
      </c>
      <c r="L67" s="26">
        <v>1.7917354570466146</v>
      </c>
      <c r="M67" s="26">
        <v>5.9836516286115122</v>
      </c>
      <c r="N67" s="26">
        <v>6.7256847745519428</v>
      </c>
      <c r="O67" s="26">
        <v>18.965231987639786</v>
      </c>
      <c r="P67" s="26">
        <v>0.25213822893069104</v>
      </c>
      <c r="Q67" s="26">
        <v>13.025478636109742</v>
      </c>
      <c r="R67" s="26">
        <v>2.4653819252979687</v>
      </c>
      <c r="S67" s="26">
        <v>5.1355401454627536</v>
      </c>
      <c r="T67" s="26">
        <v>28.859640998309253</v>
      </c>
      <c r="U67" s="26">
        <v>2.1590800063287126</v>
      </c>
      <c r="V67" s="26">
        <v>128.04023543941454</v>
      </c>
      <c r="W67" s="26">
        <v>1.7271009096981962</v>
      </c>
      <c r="X67" s="26">
        <v>23.733617217562504</v>
      </c>
      <c r="Y67" s="26">
        <v>1.2666892027015029</v>
      </c>
      <c r="Z67" s="26">
        <v>8.4681287452825824</v>
      </c>
      <c r="AA67" s="26">
        <v>26.950317514794424</v>
      </c>
      <c r="AB67" s="26">
        <v>0.3303013015924387</v>
      </c>
      <c r="AC67" s="26">
        <v>1799.1908284312142</v>
      </c>
      <c r="AD67" s="26">
        <v>71.592004839651594</v>
      </c>
      <c r="AE67" s="26">
        <v>2.3053140512021164</v>
      </c>
      <c r="AF67" s="26">
        <v>0.311228</v>
      </c>
      <c r="AG67" s="26">
        <v>0.50140719465155748</v>
      </c>
      <c r="AH67" s="26">
        <v>10</v>
      </c>
    </row>
    <row r="68" spans="1:34" x14ac:dyDescent="0.25">
      <c r="A68" s="11" t="s">
        <v>804</v>
      </c>
      <c r="B68" s="11" t="s">
        <v>413</v>
      </c>
      <c r="C68" s="11">
        <v>2019</v>
      </c>
      <c r="D68" s="11" t="s">
        <v>32</v>
      </c>
      <c r="E68" s="11" t="s">
        <v>33</v>
      </c>
      <c r="F68" s="13">
        <v>-0.84492904765649735</v>
      </c>
      <c r="G68" s="13">
        <v>-27.368351601214147</v>
      </c>
      <c r="H68" s="13">
        <v>-2.9100469653190881</v>
      </c>
      <c r="I68" s="13">
        <v>1.0369637868949113</v>
      </c>
      <c r="J68" s="26">
        <v>13.995745724884783</v>
      </c>
      <c r="K68" s="26">
        <v>0.74874655973833726</v>
      </c>
      <c r="L68" s="26">
        <v>2.9572235926533228</v>
      </c>
      <c r="M68" s="26">
        <v>3.9877179887414225</v>
      </c>
      <c r="N68" s="26">
        <v>4.2616367097465524</v>
      </c>
      <c r="O68" s="26">
        <v>10.997642275236741</v>
      </c>
      <c r="P68" s="26">
        <v>0.54590973962003453</v>
      </c>
      <c r="Q68" s="26">
        <v>6.9127526826463521</v>
      </c>
      <c r="R68" s="26">
        <v>13.689873119215827</v>
      </c>
      <c r="S68" s="26">
        <v>8.5186161456248062</v>
      </c>
      <c r="T68" s="26">
        <v>38.772752808793591</v>
      </c>
      <c r="U68" s="26">
        <v>4.546058670011627</v>
      </c>
      <c r="V68" s="26">
        <v>1024.1501618045627</v>
      </c>
      <c r="W68" s="26">
        <v>6.3565498175715938</v>
      </c>
      <c r="X68" s="26">
        <v>23.559797457055378</v>
      </c>
      <c r="Y68" s="26">
        <v>3.2874836475107609</v>
      </c>
      <c r="Z68" s="26">
        <v>33.10439488248764</v>
      </c>
      <c r="AA68" s="26">
        <v>1.0056559831636667</v>
      </c>
      <c r="AB68" s="26">
        <v>2.2176700548608816</v>
      </c>
      <c r="AC68" s="26">
        <v>156.78222845229288</v>
      </c>
      <c r="AD68" s="26">
        <v>269.6928204066873</v>
      </c>
      <c r="AE68" s="26">
        <v>1.2434596083359661</v>
      </c>
      <c r="AF68" s="26">
        <v>2.2497699999999998</v>
      </c>
      <c r="AG68" s="26">
        <v>0.37284694296428694</v>
      </c>
      <c r="AH68" s="26">
        <v>10</v>
      </c>
    </row>
    <row r="69" spans="1:34" x14ac:dyDescent="0.25">
      <c r="A69" s="11" t="s">
        <v>804</v>
      </c>
      <c r="B69" s="11" t="s">
        <v>414</v>
      </c>
      <c r="C69" s="11">
        <v>2019</v>
      </c>
      <c r="D69" s="11" t="s">
        <v>32</v>
      </c>
      <c r="E69" s="11" t="s">
        <v>33</v>
      </c>
      <c r="F69" s="13">
        <v>-1.4154704121939237</v>
      </c>
      <c r="G69" s="13">
        <v>-27.087317069170211</v>
      </c>
      <c r="H69" s="13">
        <v>4.7889369316633728</v>
      </c>
      <c r="I69" s="13">
        <v>4.6818879218471752</v>
      </c>
      <c r="J69" s="26">
        <v>6.8202149614487855</v>
      </c>
      <c r="K69" s="26">
        <v>0.55560209143260331</v>
      </c>
      <c r="L69" s="26">
        <v>1.3972002322007062</v>
      </c>
      <c r="M69" s="26">
        <v>4.0265389382677803</v>
      </c>
      <c r="N69" s="26">
        <v>2.8630690944352066</v>
      </c>
      <c r="O69" s="26">
        <v>12.156661408792615</v>
      </c>
      <c r="P69" s="26">
        <v>0.16518706634384056</v>
      </c>
      <c r="Q69" s="26">
        <v>10.71797341760298</v>
      </c>
      <c r="R69" s="26">
        <v>3.8845409730348752</v>
      </c>
      <c r="S69" s="26">
        <v>4.905190876936171</v>
      </c>
      <c r="T69" s="26">
        <v>13.673374787322444</v>
      </c>
      <c r="U69" s="26">
        <v>1.5490900787584554</v>
      </c>
      <c r="V69" s="26">
        <v>48.321542726937231</v>
      </c>
      <c r="W69" s="26">
        <v>3.5123909058635432</v>
      </c>
      <c r="X69" s="26">
        <v>17.88529208972847</v>
      </c>
      <c r="Y69" s="26">
        <v>0.67947712327687626</v>
      </c>
      <c r="Z69" s="26">
        <v>0</v>
      </c>
      <c r="AA69" s="26">
        <v>1.9453713185302681</v>
      </c>
      <c r="AB69" s="26">
        <v>0.14916937687463053</v>
      </c>
      <c r="AC69" s="26">
        <v>318.652409480264</v>
      </c>
      <c r="AD69" s="26">
        <v>78.827384624956153</v>
      </c>
      <c r="AE69" s="26">
        <v>0.6792708093361316</v>
      </c>
      <c r="AF69" s="26">
        <v>0.49227500000000002</v>
      </c>
      <c r="AG69" s="26">
        <v>0.3271403899440663</v>
      </c>
      <c r="AH69" s="26">
        <v>10</v>
      </c>
    </row>
    <row r="70" spans="1:34" x14ac:dyDescent="0.25">
      <c r="A70" s="11" t="s">
        <v>804</v>
      </c>
      <c r="B70" s="11" t="s">
        <v>415</v>
      </c>
      <c r="C70" s="11">
        <v>2019</v>
      </c>
      <c r="D70" s="11" t="s">
        <v>32</v>
      </c>
      <c r="E70" s="11" t="s">
        <v>33</v>
      </c>
      <c r="F70" s="13">
        <v>-2.7007868025049664</v>
      </c>
      <c r="G70" s="13">
        <v>-28.886424538216122</v>
      </c>
      <c r="H70" s="13">
        <v>4.1149465987469398</v>
      </c>
      <c r="I70" s="13">
        <v>4.3134674536650719</v>
      </c>
      <c r="J70" s="26">
        <v>21.55282063961775</v>
      </c>
      <c r="K70" s="26">
        <v>0.59865473873732422</v>
      </c>
      <c r="L70" s="26">
        <v>2.3254821945977056</v>
      </c>
      <c r="M70" s="26">
        <v>4.2417563239261487</v>
      </c>
      <c r="N70" s="26">
        <v>4.5346267147762376</v>
      </c>
      <c r="O70" s="26">
        <v>14.246888903663276</v>
      </c>
      <c r="P70" s="26">
        <v>0.21004606794598241</v>
      </c>
      <c r="Q70" s="26">
        <v>7.7983495156766756</v>
      </c>
      <c r="R70" s="26">
        <v>5.9620201332957468</v>
      </c>
      <c r="S70" s="26">
        <v>6.5860774225325383</v>
      </c>
      <c r="T70" s="26">
        <v>24.370248929425536</v>
      </c>
      <c r="U70" s="26">
        <v>4.2268140917671957</v>
      </c>
      <c r="V70" s="26">
        <v>174.13414837364718</v>
      </c>
      <c r="W70" s="26">
        <v>3.9225117204588837</v>
      </c>
      <c r="X70" s="26">
        <v>26.377726841465982</v>
      </c>
      <c r="Y70" s="26">
        <v>3.6519834150923316</v>
      </c>
      <c r="Z70" s="26">
        <v>31.077681268311117</v>
      </c>
      <c r="AA70" s="26">
        <v>6.6894259069898663</v>
      </c>
      <c r="AB70" s="26">
        <v>0.33056215065705158</v>
      </c>
      <c r="AC70" s="26">
        <v>91.793607805206634</v>
      </c>
      <c r="AD70" s="26">
        <v>120.38161116238209</v>
      </c>
      <c r="AE70" s="26">
        <v>3.6788661724704683</v>
      </c>
      <c r="AF70" s="26">
        <v>0.67583899999999997</v>
      </c>
      <c r="AG70" s="26">
        <v>0.320869041549673</v>
      </c>
      <c r="AH70" s="26">
        <v>10</v>
      </c>
    </row>
    <row r="71" spans="1:34" x14ac:dyDescent="0.25">
      <c r="A71" s="11" t="s">
        <v>804</v>
      </c>
      <c r="B71" s="11" t="s">
        <v>416</v>
      </c>
      <c r="C71" s="11">
        <v>2019</v>
      </c>
      <c r="D71" s="11" t="s">
        <v>32</v>
      </c>
      <c r="E71" s="11" t="s">
        <v>33</v>
      </c>
      <c r="F71" s="13">
        <v>-2.8545807414592397</v>
      </c>
      <c r="G71" s="13">
        <v>-26.191883307049768</v>
      </c>
      <c r="H71" s="13">
        <v>3.1289384699946812</v>
      </c>
      <c r="I71" s="13">
        <v>2.2973892017352915</v>
      </c>
      <c r="J71" s="26">
        <v>9.8847035710779032</v>
      </c>
      <c r="K71" s="26">
        <v>0.60867851006910523</v>
      </c>
      <c r="L71" s="26">
        <v>0.50588296194984228</v>
      </c>
      <c r="M71" s="26">
        <v>4.6386029824104584</v>
      </c>
      <c r="N71" s="26">
        <v>6.8878737134212544</v>
      </c>
      <c r="O71" s="26">
        <v>12.128610308421896</v>
      </c>
      <c r="P71" s="26">
        <v>0.24905299497074448</v>
      </c>
      <c r="Q71" s="26">
        <v>6.3296742996238384</v>
      </c>
      <c r="R71" s="26">
        <v>5.6776859293144062</v>
      </c>
      <c r="S71" s="26">
        <v>5.8193397540221046</v>
      </c>
      <c r="T71" s="26">
        <v>19.497082383517238</v>
      </c>
      <c r="U71" s="26">
        <v>3.889839253560309</v>
      </c>
      <c r="V71" s="26">
        <v>1153.0499164238847</v>
      </c>
      <c r="W71" s="26">
        <v>5.5217440844918677</v>
      </c>
      <c r="X71" s="26">
        <v>25.24346768228693</v>
      </c>
      <c r="Y71" s="26">
        <v>2.119781270007695</v>
      </c>
      <c r="Z71" s="26">
        <v>21.105424516973336</v>
      </c>
      <c r="AA71" s="26">
        <v>3.6684876207257497</v>
      </c>
      <c r="AB71" s="26">
        <v>0.66895287323595753</v>
      </c>
      <c r="AC71" s="26">
        <v>162.47798762951382</v>
      </c>
      <c r="AD71" s="26">
        <v>89.082622611613729</v>
      </c>
      <c r="AE71" s="26">
        <v>1.081898612586575</v>
      </c>
      <c r="AF71" s="26">
        <v>2.07775</v>
      </c>
      <c r="AG71" s="26">
        <v>0.34405230251880037</v>
      </c>
      <c r="AH71" s="26">
        <v>10</v>
      </c>
    </row>
    <row r="72" spans="1:34" x14ac:dyDescent="0.25">
      <c r="A72" s="11" t="s">
        <v>804</v>
      </c>
      <c r="B72" s="11" t="s">
        <v>417</v>
      </c>
      <c r="C72" s="11">
        <v>2020</v>
      </c>
      <c r="D72" s="11" t="s">
        <v>32</v>
      </c>
      <c r="E72" s="11" t="s">
        <v>33</v>
      </c>
      <c r="F72" s="13">
        <v>-6.1</v>
      </c>
      <c r="G72" s="13">
        <v>-28</v>
      </c>
      <c r="H72" s="13">
        <v>3.7</v>
      </c>
      <c r="I72" s="13">
        <v>5.3</v>
      </c>
      <c r="J72" s="26">
        <v>22.878508237891584</v>
      </c>
      <c r="K72" s="26">
        <v>0.3944798093014994</v>
      </c>
      <c r="L72" s="26">
        <v>49.477195010687524</v>
      </c>
      <c r="M72" s="26">
        <v>3.3482686967667101</v>
      </c>
      <c r="N72" s="26">
        <v>4.4843057476189561</v>
      </c>
      <c r="O72" s="26">
        <v>13.610814900199395</v>
      </c>
      <c r="P72" s="26">
        <v>0.36376783100487464</v>
      </c>
      <c r="Q72" s="26">
        <v>2.6401643538733541</v>
      </c>
      <c r="R72" s="26">
        <v>9.0121770294367582</v>
      </c>
      <c r="S72" s="26">
        <v>5.1794186847864383</v>
      </c>
      <c r="T72" s="26">
        <v>20.54376237440302</v>
      </c>
      <c r="U72" s="26">
        <v>2.6124631849444722</v>
      </c>
      <c r="V72" s="26">
        <v>660.83363688966665</v>
      </c>
      <c r="W72" s="26">
        <v>2.7911421544651347</v>
      </c>
      <c r="X72" s="26">
        <v>21.093067334874437</v>
      </c>
      <c r="Y72" s="26">
        <v>1.1425375301048661</v>
      </c>
      <c r="Z72" s="26">
        <v>1.5</v>
      </c>
      <c r="AA72" s="26">
        <v>0.93338523842760024</v>
      </c>
      <c r="AB72" s="26">
        <v>1.4076225160311504</v>
      </c>
      <c r="AC72" s="26">
        <v>37.146942166858985</v>
      </c>
      <c r="AD72" s="26">
        <v>47.615876414089144</v>
      </c>
      <c r="AE72" s="26">
        <v>0.56925846498872956</v>
      </c>
      <c r="AF72" s="26">
        <v>1.2368081519859342</v>
      </c>
      <c r="AG72" s="26">
        <v>0.56173965392358982</v>
      </c>
      <c r="AH72" s="26">
        <v>0.69307929640971366</v>
      </c>
    </row>
    <row r="73" spans="1:34" x14ac:dyDescent="0.25">
      <c r="A73" s="11" t="s">
        <v>804</v>
      </c>
      <c r="B73" s="11" t="s">
        <v>418</v>
      </c>
      <c r="C73" s="11">
        <v>2020</v>
      </c>
      <c r="D73" s="11" t="s">
        <v>32</v>
      </c>
      <c r="E73" s="11" t="s">
        <v>33</v>
      </c>
      <c r="F73" s="13">
        <v>-7.43</v>
      </c>
      <c r="G73" s="13">
        <v>-28.3</v>
      </c>
      <c r="H73" s="13">
        <v>2.8</v>
      </c>
      <c r="I73" s="13">
        <v>-0.6</v>
      </c>
      <c r="J73" s="26">
        <v>35.543964189468014</v>
      </c>
      <c r="K73" s="26">
        <v>0.37649601107283881</v>
      </c>
      <c r="L73" s="26">
        <v>1.5095197869189891</v>
      </c>
      <c r="M73" s="26">
        <v>2.8585953009558489</v>
      </c>
      <c r="N73" s="26">
        <v>4.8956387992069628</v>
      </c>
      <c r="O73" s="26">
        <v>9.9717918158584933</v>
      </c>
      <c r="P73" s="26">
        <v>0.27670936649720185</v>
      </c>
      <c r="Q73" s="26">
        <v>1.547169389191813</v>
      </c>
      <c r="R73" s="26">
        <v>4.6619817523271996</v>
      </c>
      <c r="S73" s="26">
        <v>6.0733988431902306</v>
      </c>
      <c r="T73" s="26">
        <v>20.773813375592574</v>
      </c>
      <c r="U73" s="26">
        <v>19.990251146793973</v>
      </c>
      <c r="V73" s="26">
        <v>1347.7957454951456</v>
      </c>
      <c r="W73" s="26">
        <v>2.8512079474346264</v>
      </c>
      <c r="X73" s="26">
        <v>18.066201941655489</v>
      </c>
      <c r="Y73" s="26">
        <v>0.44915924016155478</v>
      </c>
      <c r="Z73" s="26">
        <v>9.6789072412315242</v>
      </c>
      <c r="AA73" s="26">
        <v>1.9463821910458197</v>
      </c>
      <c r="AB73" s="26">
        <v>0.74893650988347515</v>
      </c>
      <c r="AC73" s="26">
        <v>31.673764432109913</v>
      </c>
      <c r="AD73" s="26">
        <v>48.580947858728535</v>
      </c>
      <c r="AE73" s="26">
        <v>7.0764574621588263</v>
      </c>
      <c r="AF73" s="26">
        <v>1.0110021346842106</v>
      </c>
      <c r="AG73" s="26">
        <v>0.43767816882371008</v>
      </c>
      <c r="AH73" s="26">
        <v>6.7525375914621604</v>
      </c>
    </row>
    <row r="74" spans="1:34" x14ac:dyDescent="0.25">
      <c r="A74" s="11" t="s">
        <v>804</v>
      </c>
      <c r="B74" s="11" t="s">
        <v>419</v>
      </c>
      <c r="C74" s="11">
        <v>2020</v>
      </c>
      <c r="D74" s="11" t="s">
        <v>32</v>
      </c>
      <c r="E74" s="11" t="s">
        <v>33</v>
      </c>
      <c r="F74" s="13">
        <v>-5.12</v>
      </c>
      <c r="G74" s="13">
        <v>-28.9</v>
      </c>
      <c r="H74" s="13">
        <v>6.3</v>
      </c>
      <c r="I74" s="13">
        <v>0.2</v>
      </c>
      <c r="J74" s="26">
        <v>20.648101698809484</v>
      </c>
      <c r="K74" s="26">
        <v>0.51232336634675713</v>
      </c>
      <c r="L74" s="26">
        <v>13.497776785022207</v>
      </c>
      <c r="M74" s="26">
        <v>4.3625927898757419</v>
      </c>
      <c r="N74" s="26">
        <v>8.0745122758519106</v>
      </c>
      <c r="O74" s="26">
        <v>15.398391130941173</v>
      </c>
      <c r="P74" s="26">
        <v>0.54474036321276964</v>
      </c>
      <c r="Q74" s="26">
        <v>1.6923592805465715</v>
      </c>
      <c r="R74" s="26">
        <v>0.31596496181951739</v>
      </c>
      <c r="S74" s="26">
        <v>9.0418327727299843</v>
      </c>
      <c r="T74" s="26">
        <v>28.00023873684167</v>
      </c>
      <c r="U74" s="26">
        <v>13.903127227057745</v>
      </c>
      <c r="V74" s="26">
        <v>439.84799464285743</v>
      </c>
      <c r="W74" s="26">
        <v>4.5802635803574381</v>
      </c>
      <c r="X74" s="26">
        <v>22.743977365632666</v>
      </c>
      <c r="Y74" s="26">
        <v>2.3172068387025826</v>
      </c>
      <c r="Z74" s="26">
        <v>4.8054605036367573</v>
      </c>
      <c r="AA74" s="26">
        <v>1.2060566698358732</v>
      </c>
      <c r="AB74" s="26">
        <v>1.1123249242797715</v>
      </c>
      <c r="AC74" s="26">
        <v>98.103210882344555</v>
      </c>
      <c r="AD74" s="26">
        <v>21.473733989880902</v>
      </c>
      <c r="AE74" s="26">
        <v>0.82350831158556337</v>
      </c>
      <c r="AF74" s="26">
        <v>0.97381708565650815</v>
      </c>
      <c r="AG74" s="26">
        <v>0.16628243812354879</v>
      </c>
      <c r="AH74" s="26">
        <v>0.58361238858034659</v>
      </c>
    </row>
    <row r="75" spans="1:34" x14ac:dyDescent="0.25">
      <c r="A75" s="11" t="s">
        <v>804</v>
      </c>
      <c r="B75" s="11" t="s">
        <v>420</v>
      </c>
      <c r="C75" s="11">
        <v>2020</v>
      </c>
      <c r="D75" s="11" t="s">
        <v>32</v>
      </c>
      <c r="E75" s="11" t="s">
        <v>33</v>
      </c>
      <c r="F75" s="13">
        <v>-5.75</v>
      </c>
      <c r="G75" s="13">
        <v>-27.7</v>
      </c>
      <c r="H75" s="13">
        <v>6.8</v>
      </c>
      <c r="I75" s="13">
        <v>3.2</v>
      </c>
      <c r="J75" s="26">
        <v>25.967367619769231</v>
      </c>
      <c r="K75" s="26">
        <v>0.54357270352328191</v>
      </c>
      <c r="L75" s="26">
        <v>6.11196470664005</v>
      </c>
      <c r="M75" s="26">
        <v>3.6871209096548556</v>
      </c>
      <c r="N75" s="26">
        <v>5.0048935664476373</v>
      </c>
      <c r="O75" s="26">
        <v>11.779400577070549</v>
      </c>
      <c r="P75" s="26">
        <v>0.43296457548859085</v>
      </c>
      <c r="Q75" s="26">
        <v>1.4295837719914259</v>
      </c>
      <c r="R75" s="26">
        <v>69.562123265295568</v>
      </c>
      <c r="S75" s="26">
        <v>8.4939594892050962</v>
      </c>
      <c r="T75" s="26">
        <v>24.914362694407821</v>
      </c>
      <c r="U75" s="26">
        <v>10.773116022286295</v>
      </c>
      <c r="V75" s="26">
        <v>172.09982473167159</v>
      </c>
      <c r="W75" s="26">
        <v>3.0075745673663383</v>
      </c>
      <c r="X75" s="26">
        <v>17.997279072178184</v>
      </c>
      <c r="Y75" s="26">
        <v>4.4013848998746745</v>
      </c>
      <c r="Z75" s="26">
        <v>20.146833002151663</v>
      </c>
      <c r="AA75" s="26">
        <v>3.0538690197071134</v>
      </c>
      <c r="AB75" s="26">
        <v>0.58885101847603671</v>
      </c>
      <c r="AC75" s="26">
        <v>607.03286240776163</v>
      </c>
      <c r="AD75" s="26">
        <v>50.55358771809891</v>
      </c>
      <c r="AE75" s="26">
        <v>0.98442462909567763</v>
      </c>
      <c r="AF75" s="26">
        <v>0.62296537945174402</v>
      </c>
      <c r="AG75" s="26">
        <v>0.16143064493122614</v>
      </c>
      <c r="AH75" s="26">
        <v>5</v>
      </c>
    </row>
    <row r="76" spans="1:34" x14ac:dyDescent="0.25">
      <c r="A76" s="11" t="s">
        <v>804</v>
      </c>
      <c r="B76" s="11" t="s">
        <v>421</v>
      </c>
      <c r="C76" s="11">
        <v>2020</v>
      </c>
      <c r="D76" s="11" t="s">
        <v>32</v>
      </c>
      <c r="E76" s="11" t="s">
        <v>33</v>
      </c>
      <c r="F76" s="13">
        <v>-5.3</v>
      </c>
      <c r="G76" s="13">
        <v>-27.4</v>
      </c>
      <c r="H76" s="13">
        <v>2</v>
      </c>
      <c r="I76" s="13">
        <v>3.4</v>
      </c>
      <c r="J76" s="26">
        <v>22.550159842391992</v>
      </c>
      <c r="K76" s="26">
        <v>0.63056863692976328</v>
      </c>
      <c r="L76" s="26">
        <v>1.6</v>
      </c>
      <c r="M76" s="26">
        <v>4.4225001214521331</v>
      </c>
      <c r="N76" s="26">
        <v>4.5091271740694658</v>
      </c>
      <c r="O76" s="26">
        <v>16.785831785096995</v>
      </c>
      <c r="P76" s="26">
        <v>0.38541932878378526</v>
      </c>
      <c r="Q76" s="26">
        <v>0.42276452581545171</v>
      </c>
      <c r="R76" s="26">
        <v>3.0399553880585266</v>
      </c>
      <c r="S76" s="26">
        <v>8.6038800512746487</v>
      </c>
      <c r="T76" s="26">
        <v>40.190070542757979</v>
      </c>
      <c r="U76" s="26">
        <v>14.364856021507308</v>
      </c>
      <c r="V76" s="26">
        <v>309.28918645603045</v>
      </c>
      <c r="W76" s="26">
        <v>4.4657929070474198</v>
      </c>
      <c r="X76" s="26">
        <v>27.806924573161133</v>
      </c>
      <c r="Y76" s="26">
        <v>8.5334922922202541</v>
      </c>
      <c r="Z76" s="26">
        <v>1.5</v>
      </c>
      <c r="AA76" s="26">
        <v>1.6074391230266747</v>
      </c>
      <c r="AB76" s="26">
        <v>0.72852625555339301</v>
      </c>
      <c r="AC76" s="26">
        <v>170.42258927992114</v>
      </c>
      <c r="AD76" s="26">
        <v>136.62558072087739</v>
      </c>
      <c r="AE76" s="26">
        <v>0.69201030897441407</v>
      </c>
      <c r="AF76" s="26">
        <v>1.3558945578133188</v>
      </c>
      <c r="AG76" s="26">
        <v>0.83024846699822674</v>
      </c>
      <c r="AH76" s="26">
        <v>0.59970106507239451</v>
      </c>
    </row>
    <row r="77" spans="1:34" x14ac:dyDescent="0.25">
      <c r="A77" s="11" t="s">
        <v>804</v>
      </c>
      <c r="B77" s="11" t="s">
        <v>422</v>
      </c>
      <c r="C77" s="11">
        <v>2020</v>
      </c>
      <c r="D77" s="11" t="s">
        <v>32</v>
      </c>
      <c r="E77" s="11" t="s">
        <v>33</v>
      </c>
      <c r="F77" s="13">
        <v>-3.14</v>
      </c>
      <c r="G77" s="13">
        <v>-28</v>
      </c>
      <c r="H77" s="13">
        <v>4.2</v>
      </c>
      <c r="I77" s="13">
        <v>5.3</v>
      </c>
      <c r="J77" s="26">
        <v>61.204598035059668</v>
      </c>
      <c r="K77" s="26">
        <v>0.75418965304169205</v>
      </c>
      <c r="L77" s="26">
        <v>1.7811357558958911</v>
      </c>
      <c r="M77" s="26">
        <v>4.5207863703663973</v>
      </c>
      <c r="N77" s="26">
        <v>5.3981290881979769</v>
      </c>
      <c r="O77" s="26">
        <v>17.301746287250303</v>
      </c>
      <c r="P77" s="26">
        <v>0.3815257835692713</v>
      </c>
      <c r="Q77" s="26">
        <v>7.6632175190936991</v>
      </c>
      <c r="R77" s="26">
        <v>0.5392553862898235</v>
      </c>
      <c r="S77" s="26">
        <v>10.12241325811635</v>
      </c>
      <c r="T77" s="26">
        <v>28.958863132832082</v>
      </c>
      <c r="U77" s="26">
        <v>8.0467166671353212</v>
      </c>
      <c r="V77" s="26">
        <v>123.01602266713437</v>
      </c>
      <c r="W77" s="26">
        <v>5.2512078032446805</v>
      </c>
      <c r="X77" s="26">
        <v>31.60355451231159</v>
      </c>
      <c r="Y77" s="26">
        <v>3.5121595459919277</v>
      </c>
      <c r="Z77" s="26">
        <v>9.3749763395268584</v>
      </c>
      <c r="AA77" s="26">
        <v>5.0749919168112312</v>
      </c>
      <c r="AB77" s="26">
        <v>0.21453153463787616</v>
      </c>
      <c r="AC77" s="26">
        <v>491.47176924252074</v>
      </c>
      <c r="AD77" s="26">
        <v>164.37806080791748</v>
      </c>
      <c r="AE77" s="26">
        <v>2.0733024483777527</v>
      </c>
      <c r="AF77" s="26">
        <v>0.15844765195416124</v>
      </c>
      <c r="AG77" s="26">
        <v>0.37082960470720028</v>
      </c>
      <c r="AH77" s="26">
        <v>5</v>
      </c>
    </row>
    <row r="78" spans="1:34" x14ac:dyDescent="0.25">
      <c r="A78" s="11" t="s">
        <v>804</v>
      </c>
      <c r="B78" s="11" t="s">
        <v>423</v>
      </c>
      <c r="C78" s="11">
        <v>2020</v>
      </c>
      <c r="D78" s="11" t="s">
        <v>32</v>
      </c>
      <c r="E78" s="11" t="s">
        <v>33</v>
      </c>
      <c r="F78" s="13">
        <v>-5.53</v>
      </c>
      <c r="G78" s="13">
        <v>-28.9</v>
      </c>
      <c r="H78" s="13">
        <v>1.7</v>
      </c>
      <c r="I78" s="13">
        <v>0.6</v>
      </c>
      <c r="J78" s="26">
        <v>94.96826168191734</v>
      </c>
      <c r="K78" s="26">
        <v>0.56186297411728015</v>
      </c>
      <c r="L78" s="26">
        <v>60.128169318947954</v>
      </c>
      <c r="M78" s="26">
        <v>3.7102593994595678</v>
      </c>
      <c r="N78" s="26">
        <v>7.6542592861389558</v>
      </c>
      <c r="O78" s="26">
        <v>15.468679189621392</v>
      </c>
      <c r="P78" s="26">
        <v>0.36997456284176022</v>
      </c>
      <c r="Q78" s="26">
        <v>14.690947273039042</v>
      </c>
      <c r="R78" s="26">
        <v>22.890250136470822</v>
      </c>
      <c r="S78" s="26">
        <v>6.1622624639564219</v>
      </c>
      <c r="T78" s="26">
        <v>22.425016222322594</v>
      </c>
      <c r="U78" s="26">
        <v>5.1599982767208301</v>
      </c>
      <c r="V78" s="26">
        <v>468.65479258941747</v>
      </c>
      <c r="W78" s="26">
        <v>3.3080489580573</v>
      </c>
      <c r="X78" s="26">
        <v>25.479013288120075</v>
      </c>
      <c r="Y78" s="26">
        <v>27.898551469131458</v>
      </c>
      <c r="Z78" s="26">
        <v>12.82284015804213</v>
      </c>
      <c r="AA78" s="26">
        <v>7.6695798443866616</v>
      </c>
      <c r="AB78" s="26">
        <v>1.9472813580651558</v>
      </c>
      <c r="AC78" s="26">
        <v>266.1469167742834</v>
      </c>
      <c r="AD78" s="26">
        <v>27.245612606921583</v>
      </c>
      <c r="AE78" s="26">
        <v>17.868675173480987</v>
      </c>
      <c r="AF78" s="26">
        <v>0.89763691975168591</v>
      </c>
      <c r="AG78" s="26">
        <v>1.4180335803583321E-4</v>
      </c>
      <c r="AH78" s="26">
        <v>37.758817135723717</v>
      </c>
    </row>
    <row r="79" spans="1:34" x14ac:dyDescent="0.25">
      <c r="A79" s="11" t="s">
        <v>804</v>
      </c>
      <c r="B79" s="11" t="s">
        <v>424</v>
      </c>
      <c r="C79" s="11">
        <v>2020</v>
      </c>
      <c r="D79" s="11" t="s">
        <v>32</v>
      </c>
      <c r="E79" s="11" t="s">
        <v>33</v>
      </c>
      <c r="F79" s="13">
        <v>-4.6100000000000003</v>
      </c>
      <c r="G79" s="13">
        <v>-27.2</v>
      </c>
      <c r="H79" s="13">
        <v>4.2</v>
      </c>
      <c r="I79" s="13">
        <v>3.2</v>
      </c>
      <c r="J79" s="26">
        <v>28.074546962616804</v>
      </c>
      <c r="K79" s="26">
        <v>0.67212489794720021</v>
      </c>
      <c r="L79" s="26">
        <v>7.3798711492387357</v>
      </c>
      <c r="M79" s="26">
        <v>4.4457425768386827</v>
      </c>
      <c r="N79" s="26">
        <v>6.1350073929735149</v>
      </c>
      <c r="O79" s="26">
        <v>16.491089920983832</v>
      </c>
      <c r="P79" s="26">
        <v>0.36416279136982316</v>
      </c>
      <c r="Q79" s="26">
        <v>6.2842493874497007</v>
      </c>
      <c r="R79" s="26">
        <v>6.5508090172422824</v>
      </c>
      <c r="S79" s="26">
        <v>6.7376451356676208</v>
      </c>
      <c r="T79" s="26">
        <v>21.276290060561042</v>
      </c>
      <c r="U79" s="26">
        <v>3.8449877727963551</v>
      </c>
      <c r="V79" s="26">
        <v>148.50609413890413</v>
      </c>
      <c r="W79" s="26">
        <v>5.2287721763139423</v>
      </c>
      <c r="X79" s="26">
        <v>19.825540707125779</v>
      </c>
      <c r="Y79" s="26">
        <v>7.5438775706951366</v>
      </c>
      <c r="Z79" s="26">
        <v>38.908557219896181</v>
      </c>
      <c r="AA79" s="26">
        <v>1.0649317698666658</v>
      </c>
      <c r="AB79" s="26">
        <v>0.50192769679982463</v>
      </c>
      <c r="AC79" s="26">
        <v>557.58388199658964</v>
      </c>
      <c r="AD79" s="26">
        <v>56.91259410785041</v>
      </c>
      <c r="AE79" s="26">
        <v>0.8784562296994195</v>
      </c>
      <c r="AF79" s="26">
        <v>0.72681186957471233</v>
      </c>
      <c r="AG79" s="26">
        <v>0.26087597637737614</v>
      </c>
      <c r="AH79" s="26">
        <v>4.5850688998157816</v>
      </c>
    </row>
    <row r="80" spans="1:34" x14ac:dyDescent="0.25">
      <c r="A80" s="11" t="s">
        <v>804</v>
      </c>
      <c r="B80" s="11" t="s">
        <v>425</v>
      </c>
      <c r="C80" s="11">
        <v>2020</v>
      </c>
      <c r="D80" s="11" t="s">
        <v>32</v>
      </c>
      <c r="E80" s="11" t="s">
        <v>33</v>
      </c>
      <c r="F80" s="13">
        <v>-3.9</v>
      </c>
      <c r="G80" s="13">
        <v>-26.7</v>
      </c>
      <c r="H80" s="13">
        <v>5.0999999999999996</v>
      </c>
      <c r="I80" s="13">
        <v>0.7</v>
      </c>
      <c r="J80" s="26">
        <v>35.043703091790867</v>
      </c>
      <c r="K80" s="26">
        <v>0.45522463605405705</v>
      </c>
      <c r="L80" s="26">
        <v>6.4092317231374034</v>
      </c>
      <c r="M80" s="26">
        <v>4.1475412328352661</v>
      </c>
      <c r="N80" s="26">
        <v>6.4990487540045905</v>
      </c>
      <c r="O80" s="26">
        <v>14.269373563876767</v>
      </c>
      <c r="P80" s="26">
        <v>0.42511307027125567</v>
      </c>
      <c r="Q80" s="26">
        <v>0.72283797311680498</v>
      </c>
      <c r="R80" s="26">
        <v>6.3158062789562441</v>
      </c>
      <c r="S80" s="26">
        <v>7.8417766998992047</v>
      </c>
      <c r="T80" s="26">
        <v>20.304468942256428</v>
      </c>
      <c r="U80" s="26">
        <v>9.8939568087508221</v>
      </c>
      <c r="V80" s="26">
        <v>244.71727599219321</v>
      </c>
      <c r="W80" s="26">
        <v>5.1529671452240562</v>
      </c>
      <c r="X80" s="26">
        <v>25.324635566792377</v>
      </c>
      <c r="Y80" s="26">
        <v>0.38969658105494576</v>
      </c>
      <c r="Z80" s="26">
        <v>149.45852201091341</v>
      </c>
      <c r="AA80" s="26">
        <v>3.3086031335883908</v>
      </c>
      <c r="AB80" s="26">
        <v>0.96850365168231323</v>
      </c>
      <c r="AC80" s="26">
        <v>96.056066441950804</v>
      </c>
      <c r="AD80" s="26">
        <v>24.926646113595147</v>
      </c>
      <c r="AE80" s="26">
        <v>1.5025830652309109</v>
      </c>
      <c r="AF80" s="26">
        <v>0.17973204336222984</v>
      </c>
      <c r="AG80" s="26">
        <v>0.25</v>
      </c>
      <c r="AH80" s="26">
        <v>5</v>
      </c>
    </row>
    <row r="81" spans="1:34" x14ac:dyDescent="0.25">
      <c r="A81" s="11" t="s">
        <v>804</v>
      </c>
      <c r="B81" s="11" t="s">
        <v>426</v>
      </c>
      <c r="C81" s="11">
        <v>2020</v>
      </c>
      <c r="D81" s="11" t="s">
        <v>32</v>
      </c>
      <c r="E81" s="11" t="s">
        <v>33</v>
      </c>
      <c r="F81" s="13">
        <v>-5.0999999999999996</v>
      </c>
      <c r="G81" s="13">
        <v>-29.1</v>
      </c>
      <c r="H81" s="13">
        <v>5.0999999999999996</v>
      </c>
      <c r="I81" s="13">
        <v>1.1000000000000001</v>
      </c>
      <c r="J81" s="26">
        <v>124.43952080030513</v>
      </c>
      <c r="K81" s="26">
        <v>0.57557392682375375</v>
      </c>
      <c r="L81" s="26">
        <v>2.219605158519721</v>
      </c>
      <c r="M81" s="26">
        <v>4.5526349976126816</v>
      </c>
      <c r="N81" s="26">
        <v>7.9275938019970225</v>
      </c>
      <c r="O81" s="26">
        <v>16.891124920486657</v>
      </c>
      <c r="P81" s="26">
        <v>0.40414194018449162</v>
      </c>
      <c r="Q81" s="26">
        <v>2.6661987373090348</v>
      </c>
      <c r="R81" s="26">
        <v>4.9540310420396576</v>
      </c>
      <c r="S81" s="26">
        <v>7.6118200202463822</v>
      </c>
      <c r="T81" s="26">
        <v>24.101790667484398</v>
      </c>
      <c r="U81" s="26">
        <v>5.8330791154448036</v>
      </c>
      <c r="V81" s="26">
        <v>68.154027822464386</v>
      </c>
      <c r="W81" s="26">
        <v>4.9998224151406205</v>
      </c>
      <c r="X81" s="26">
        <v>27.100084057438572</v>
      </c>
      <c r="Y81" s="26">
        <v>3.5240901843687169</v>
      </c>
      <c r="Z81" s="26">
        <v>8.9264180797920076</v>
      </c>
      <c r="AA81" s="26">
        <v>9.1121017959752848</v>
      </c>
      <c r="AB81" s="26">
        <v>0.6670928254079922</v>
      </c>
      <c r="AC81" s="26">
        <v>303.02461679884522</v>
      </c>
      <c r="AD81" s="26">
        <v>43.606531455807612</v>
      </c>
      <c r="AE81" s="26">
        <v>4.895670519284212</v>
      </c>
      <c r="AF81" s="26">
        <v>0.52758820672674289</v>
      </c>
      <c r="AG81" s="26">
        <v>1.7778232083433879E-2</v>
      </c>
      <c r="AH81" s="26">
        <v>2.2450480777895718</v>
      </c>
    </row>
    <row r="82" spans="1:34" x14ac:dyDescent="0.25">
      <c r="A82" s="11" t="s">
        <v>804</v>
      </c>
      <c r="B82" s="11" t="s">
        <v>501</v>
      </c>
      <c r="C82" s="11">
        <v>2022</v>
      </c>
      <c r="D82" s="11" t="s">
        <v>32</v>
      </c>
      <c r="E82" s="11" t="s">
        <v>33</v>
      </c>
      <c r="F82" s="13">
        <v>-2.4780033798867187</v>
      </c>
      <c r="G82" s="13">
        <v>-26.896066339963379</v>
      </c>
      <c r="H82" s="13">
        <v>2.1755049346238944</v>
      </c>
      <c r="I82" s="13">
        <v>-4.7255795053797804</v>
      </c>
      <c r="J82" s="26">
        <v>122.94855629667839</v>
      </c>
      <c r="K82" s="26">
        <v>0.74170634538744851</v>
      </c>
      <c r="L82" s="26">
        <v>2.3177286525176233</v>
      </c>
      <c r="M82" s="26">
        <v>4.7625876212446601</v>
      </c>
      <c r="N82" s="26">
        <v>12.787017308523609</v>
      </c>
      <c r="O82" s="26">
        <v>14.421401948612758</v>
      </c>
      <c r="P82" s="26">
        <v>0.49943968662948579</v>
      </c>
      <c r="Q82" s="26">
        <v>1.1029898260379516</v>
      </c>
      <c r="R82" s="26">
        <v>9.6237137007328499</v>
      </c>
      <c r="S82" s="26">
        <v>8.2528095882010515</v>
      </c>
      <c r="T82" s="26">
        <v>23.259842487831971</v>
      </c>
      <c r="U82" s="26">
        <v>3.2217279021072764</v>
      </c>
      <c r="V82" s="26">
        <v>495.61803167988268</v>
      </c>
      <c r="W82" s="26">
        <v>6.2441609784849934</v>
      </c>
      <c r="X82" s="26">
        <v>24.403611673670014</v>
      </c>
      <c r="Y82" s="26">
        <v>1.5285899491792638</v>
      </c>
      <c r="Z82" s="26">
        <v>50.579098644415737</v>
      </c>
      <c r="AA82" s="26">
        <v>4.3103764549974448</v>
      </c>
      <c r="AB82" s="26">
        <v>0.83023954422797508</v>
      </c>
      <c r="AC82" s="26">
        <v>76.6675814851707</v>
      </c>
      <c r="AD82" s="26">
        <v>85.523742357031807</v>
      </c>
      <c r="AE82" s="26">
        <v>1.2752476051919417</v>
      </c>
      <c r="AF82" s="26">
        <v>0.41797741802765959</v>
      </c>
      <c r="AG82" s="26">
        <v>1.2803489273365973</v>
      </c>
      <c r="AH82" s="26">
        <v>5.43485876609975</v>
      </c>
    </row>
    <row r="83" spans="1:34" x14ac:dyDescent="0.25">
      <c r="A83" s="11" t="s">
        <v>804</v>
      </c>
      <c r="B83" s="11" t="s">
        <v>502</v>
      </c>
      <c r="C83" s="11">
        <v>2022</v>
      </c>
      <c r="D83" s="11" t="s">
        <v>32</v>
      </c>
      <c r="E83" s="11" t="s">
        <v>33</v>
      </c>
      <c r="F83" s="13">
        <v>-1.4903733997415154</v>
      </c>
      <c r="G83" s="13">
        <v>-28.470579308979605</v>
      </c>
      <c r="H83" s="13">
        <v>6.7593241291002304</v>
      </c>
      <c r="I83" s="13">
        <v>3.4442798726306556</v>
      </c>
      <c r="J83" s="26">
        <v>29.110559097945703</v>
      </c>
      <c r="K83" s="26">
        <v>0.83706676680803338</v>
      </c>
      <c r="L83" s="26">
        <v>4.3285238041768981</v>
      </c>
      <c r="M83" s="26">
        <v>5.9387939097470834</v>
      </c>
      <c r="N83" s="26">
        <v>8.6228623959145754</v>
      </c>
      <c r="O83" s="26">
        <v>18.354562402952794</v>
      </c>
      <c r="P83" s="26">
        <v>0.44966106403322892</v>
      </c>
      <c r="Q83" s="26">
        <v>1.1029898260379516</v>
      </c>
      <c r="R83" s="26">
        <v>8.0166892761483179</v>
      </c>
      <c r="S83" s="26">
        <v>10.144514671173672</v>
      </c>
      <c r="T83" s="26">
        <v>26.399185245506338</v>
      </c>
      <c r="U83" s="26">
        <v>9.7396826542238539</v>
      </c>
      <c r="V83" s="26">
        <v>450.63219775212229</v>
      </c>
      <c r="W83" s="26">
        <v>5.2254760248591285</v>
      </c>
      <c r="X83" s="26">
        <v>23.100120482435074</v>
      </c>
      <c r="Y83" s="26">
        <v>1.3855069359886376</v>
      </c>
      <c r="Z83" s="26">
        <v>30.348388680202209</v>
      </c>
      <c r="AA83" s="26">
        <v>5.3403759618674309</v>
      </c>
      <c r="AB83" s="26">
        <v>0.55079104909995713</v>
      </c>
      <c r="AC83" s="26">
        <v>578.92687170260569</v>
      </c>
      <c r="AD83" s="26">
        <v>67.454967390309591</v>
      </c>
      <c r="AE83" s="26">
        <v>0.58772297463879764</v>
      </c>
      <c r="AF83" s="26">
        <v>1.0685424766601255</v>
      </c>
      <c r="AG83" s="26">
        <v>1.3007331935960635</v>
      </c>
      <c r="AH83" s="26">
        <v>5.43485876609975</v>
      </c>
    </row>
    <row r="84" spans="1:34" x14ac:dyDescent="0.25">
      <c r="A84" s="11" t="s">
        <v>804</v>
      </c>
      <c r="B84" s="11" t="s">
        <v>503</v>
      </c>
      <c r="C84" s="11">
        <v>2022</v>
      </c>
      <c r="D84" s="11" t="s">
        <v>32</v>
      </c>
      <c r="E84" s="11" t="s">
        <v>33</v>
      </c>
      <c r="F84" s="13">
        <v>-1.973063933308731</v>
      </c>
      <c r="G84" s="13">
        <v>-28.227772753168555</v>
      </c>
      <c r="H84" s="13">
        <v>2.8244185325913076</v>
      </c>
      <c r="I84" s="13">
        <v>3.7809222698509286</v>
      </c>
      <c r="J84" s="26">
        <v>39.28491440171058</v>
      </c>
      <c r="K84" s="26">
        <v>0.9309527592091722</v>
      </c>
      <c r="L84" s="26">
        <v>5.1646267869890314</v>
      </c>
      <c r="M84" s="26">
        <v>6.3768016200111228</v>
      </c>
      <c r="N84" s="26">
        <v>9.1205324294240508</v>
      </c>
      <c r="O84" s="26">
        <v>17.080240641644622</v>
      </c>
      <c r="P84" s="26">
        <v>0.33836647161082445</v>
      </c>
      <c r="Q84" s="26">
        <v>3.640952267713935</v>
      </c>
      <c r="R84" s="26">
        <v>8.3178136829985689</v>
      </c>
      <c r="S84" s="26">
        <v>10.938413111018395</v>
      </c>
      <c r="T84" s="26">
        <v>39.672093755601537</v>
      </c>
      <c r="U84" s="26">
        <v>7.7664080888862532</v>
      </c>
      <c r="V84" s="26">
        <v>290.91130034066208</v>
      </c>
      <c r="W84" s="26">
        <v>5.8479940922339644</v>
      </c>
      <c r="X84" s="26">
        <v>29.397271075546293</v>
      </c>
      <c r="Y84" s="26">
        <v>2.6631471003221407</v>
      </c>
      <c r="Z84" s="26">
        <v>25.286685685453044</v>
      </c>
      <c r="AA84" s="26">
        <v>1.6780545236077122</v>
      </c>
      <c r="AB84" s="26">
        <v>0.47711349784508156</v>
      </c>
      <c r="AC84" s="26">
        <v>459.50808202637626</v>
      </c>
      <c r="AD84" s="26">
        <v>133.72670244486858</v>
      </c>
      <c r="AE84" s="26">
        <v>2.2736036306653595</v>
      </c>
      <c r="AF84" s="26">
        <v>0.50307721997767829</v>
      </c>
      <c r="AG84" s="26">
        <v>0.81942440101675795</v>
      </c>
      <c r="AH84" s="26">
        <v>5.43485876609975</v>
      </c>
    </row>
    <row r="85" spans="1:34" x14ac:dyDescent="0.25">
      <c r="A85" s="11" t="s">
        <v>804</v>
      </c>
      <c r="B85" s="11" t="s">
        <v>509</v>
      </c>
      <c r="C85" s="11">
        <v>2022</v>
      </c>
      <c r="D85" s="11" t="s">
        <v>32</v>
      </c>
      <c r="E85" s="11" t="s">
        <v>516</v>
      </c>
      <c r="F85" s="13">
        <v>-4.1867536240574941</v>
      </c>
      <c r="G85" s="13">
        <v>-27.709418130863046</v>
      </c>
      <c r="H85" s="13">
        <v>2.2121781961250373</v>
      </c>
      <c r="I85" s="13">
        <v>8.139891201105236</v>
      </c>
      <c r="J85" s="26">
        <v>37.191304482915399</v>
      </c>
      <c r="K85" s="26">
        <v>0.91076523128065823</v>
      </c>
      <c r="L85" s="26">
        <v>2.9877310743792549</v>
      </c>
      <c r="M85" s="26">
        <v>6.2002495607657124</v>
      </c>
      <c r="N85" s="26">
        <v>9.3625611138088889</v>
      </c>
      <c r="O85" s="26">
        <v>21.322036091177836</v>
      </c>
      <c r="P85" s="26">
        <v>0.2414626424281188</v>
      </c>
      <c r="Q85" s="26">
        <v>1.1029898260379516</v>
      </c>
      <c r="R85" s="26">
        <v>16.075313433723608</v>
      </c>
      <c r="S85" s="26">
        <v>10.273892623583851</v>
      </c>
      <c r="T85" s="26">
        <v>25.386934103156417</v>
      </c>
      <c r="U85" s="26">
        <v>2.3492770996254286</v>
      </c>
      <c r="V85" s="26">
        <v>290.62487616180749</v>
      </c>
      <c r="W85" s="26">
        <v>6.3965656918621931</v>
      </c>
      <c r="X85" s="26">
        <v>27.484793439529991</v>
      </c>
      <c r="Y85" s="26">
        <v>1.6536287181001708</v>
      </c>
      <c r="Z85" s="26">
        <v>1.4932945839534804</v>
      </c>
      <c r="AA85" s="26">
        <v>2.5263365101848074</v>
      </c>
      <c r="AB85" s="26">
        <v>0.49015018642511071</v>
      </c>
      <c r="AC85" s="26">
        <v>139.73873881048647</v>
      </c>
      <c r="AD85" s="26">
        <v>162.64571439563761</v>
      </c>
      <c r="AE85" s="26">
        <v>0.29507593662676523</v>
      </c>
      <c r="AF85" s="26">
        <v>0.76029585360834417</v>
      </c>
      <c r="AG85" s="26">
        <v>1.9262053631104044</v>
      </c>
      <c r="AH85" s="26">
        <v>5.43485876609975</v>
      </c>
    </row>
    <row r="86" spans="1:34" x14ac:dyDescent="0.25">
      <c r="A86" s="11" t="s">
        <v>804</v>
      </c>
      <c r="B86" s="11" t="s">
        <v>510</v>
      </c>
      <c r="C86" s="11">
        <v>2022</v>
      </c>
      <c r="D86" s="11" t="s">
        <v>32</v>
      </c>
      <c r="E86" s="11" t="s">
        <v>516</v>
      </c>
      <c r="F86" s="13">
        <v>-5.2215793431326105</v>
      </c>
      <c r="G86" s="13">
        <v>-26.59139650008742</v>
      </c>
      <c r="H86" s="13">
        <v>1.4373782916697864</v>
      </c>
      <c r="I86" s="13">
        <v>7.8240269645467819E-2</v>
      </c>
      <c r="J86" s="26">
        <v>38.152584220368894</v>
      </c>
      <c r="K86" s="26">
        <v>0.73460075091012478</v>
      </c>
      <c r="L86" s="26">
        <v>3.0378260811041393</v>
      </c>
      <c r="M86" s="26">
        <v>5.0931858786969784</v>
      </c>
      <c r="N86" s="26">
        <v>10.594799705836035</v>
      </c>
      <c r="O86" s="26">
        <v>16.043338647382051</v>
      </c>
      <c r="P86" s="26">
        <v>0.31045191639761316</v>
      </c>
      <c r="Q86" s="26">
        <v>1.1029898260379516</v>
      </c>
      <c r="R86" s="26">
        <v>15.317695791362208</v>
      </c>
      <c r="S86" s="26">
        <v>8.7659736299980118</v>
      </c>
      <c r="T86" s="26">
        <v>35.062480318572888</v>
      </c>
      <c r="U86" s="26">
        <v>2.5348388264340485</v>
      </c>
      <c r="V86" s="26">
        <v>252.82687058476859</v>
      </c>
      <c r="W86" s="26">
        <v>3.8966136575466672</v>
      </c>
      <c r="X86" s="26">
        <v>19.888862548098121</v>
      </c>
      <c r="Y86" s="26">
        <v>2.9503474638324074</v>
      </c>
      <c r="Z86" s="26">
        <v>4.4462969565788546</v>
      </c>
      <c r="AA86" s="26">
        <v>0.79385975396003849</v>
      </c>
      <c r="AB86" s="26">
        <v>0.55972728613473144</v>
      </c>
      <c r="AC86" s="26">
        <v>127.53911555125087</v>
      </c>
      <c r="AD86" s="26">
        <v>141.21148634764469</v>
      </c>
      <c r="AE86" s="26">
        <v>0.52187998099639488</v>
      </c>
      <c r="AF86" s="26">
        <v>0.47077821932031821</v>
      </c>
      <c r="AG86" s="26">
        <v>0.89036489119299145</v>
      </c>
      <c r="AH86" s="26">
        <v>5.43485876609975</v>
      </c>
    </row>
    <row r="87" spans="1:34" x14ac:dyDescent="0.25">
      <c r="A87" s="11" t="s">
        <v>804</v>
      </c>
      <c r="B87" s="11" t="s">
        <v>511</v>
      </c>
      <c r="C87" s="11">
        <v>2022</v>
      </c>
      <c r="D87" s="11" t="s">
        <v>32</v>
      </c>
      <c r="E87" s="11" t="s">
        <v>516</v>
      </c>
      <c r="F87" s="13">
        <v>-1.9510738874984896</v>
      </c>
      <c r="G87" s="13">
        <v>-25.275320597523606</v>
      </c>
      <c r="H87" s="13">
        <v>2.8166606901236557</v>
      </c>
      <c r="I87" s="13">
        <v>-0.57964417069908869</v>
      </c>
      <c r="J87" s="26">
        <v>86.883211127729567</v>
      </c>
      <c r="K87" s="26">
        <v>0.6482463453048285</v>
      </c>
      <c r="L87" s="26">
        <v>4.7052866939009128</v>
      </c>
      <c r="M87" s="26">
        <v>4.4971024153114181</v>
      </c>
      <c r="N87" s="26">
        <v>13.15822282733148</v>
      </c>
      <c r="O87" s="26">
        <v>15.508943786688272</v>
      </c>
      <c r="P87" s="26">
        <v>0.51257404699138576</v>
      </c>
      <c r="Q87" s="26">
        <v>0.43785324497546213</v>
      </c>
      <c r="R87" s="26">
        <v>16.99679852503672</v>
      </c>
      <c r="S87" s="26">
        <v>8.2611727497713172</v>
      </c>
      <c r="T87" s="26">
        <v>25.453596648396172</v>
      </c>
      <c r="U87" s="26">
        <v>4.2175448125043307</v>
      </c>
      <c r="V87" s="26">
        <v>572.80433760083861</v>
      </c>
      <c r="W87" s="26">
        <v>6.54093151166329</v>
      </c>
      <c r="X87" s="26">
        <v>24.849003421892153</v>
      </c>
      <c r="Y87" s="26">
        <v>0.60125794009378708</v>
      </c>
      <c r="Z87" s="26">
        <v>5.7525794299346256</v>
      </c>
      <c r="AA87" s="26">
        <v>2.1779090882400309</v>
      </c>
      <c r="AB87" s="26">
        <v>1.2588010010940947</v>
      </c>
      <c r="AC87" s="26">
        <v>28.893618463141312</v>
      </c>
      <c r="AD87" s="26">
        <v>13.027362008293901</v>
      </c>
      <c r="AE87" s="26">
        <v>1.0012376267903553</v>
      </c>
      <c r="AF87" s="26">
        <v>0.3086961147233388</v>
      </c>
      <c r="AG87" s="26">
        <v>0.43644692103535404</v>
      </c>
      <c r="AH87" s="26">
        <v>5.43485876609975</v>
      </c>
    </row>
    <row r="88" spans="1:34" x14ac:dyDescent="0.25">
      <c r="A88" s="11" t="s">
        <v>804</v>
      </c>
      <c r="B88" s="11" t="s">
        <v>512</v>
      </c>
      <c r="C88" s="11">
        <v>2022</v>
      </c>
      <c r="D88" s="11" t="s">
        <v>32</v>
      </c>
      <c r="E88" s="11" t="s">
        <v>516</v>
      </c>
      <c r="F88" s="13">
        <v>-4.0485877752893202</v>
      </c>
      <c r="G88" s="13">
        <v>-28.920958408428952</v>
      </c>
      <c r="H88" s="13">
        <v>0.89702932226688636</v>
      </c>
      <c r="I88" s="13">
        <v>-2.4651626495653494</v>
      </c>
      <c r="J88" s="26">
        <v>97.337710506277858</v>
      </c>
      <c r="K88" s="26">
        <v>0.88639475442307103</v>
      </c>
      <c r="L88" s="26">
        <v>4.2608796067457995</v>
      </c>
      <c r="M88" s="26">
        <v>5.4880955299627843</v>
      </c>
      <c r="N88" s="26">
        <v>16.231421836572121</v>
      </c>
      <c r="O88" s="26">
        <v>17.791294136431304</v>
      </c>
      <c r="P88" s="26">
        <v>0.2580994832003406</v>
      </c>
      <c r="Q88" s="26">
        <v>1.2222041392308953</v>
      </c>
      <c r="R88" s="26">
        <v>15.179632042367004</v>
      </c>
      <c r="S88" s="26">
        <v>9.5734788627320118</v>
      </c>
      <c r="T88" s="26">
        <v>30.146854156164039</v>
      </c>
      <c r="U88" s="26">
        <v>3.297773905285144</v>
      </c>
      <c r="V88" s="26">
        <v>2319.5796172636133</v>
      </c>
      <c r="W88" s="26">
        <v>4.7264661682224922</v>
      </c>
      <c r="X88" s="26">
        <v>30.807434728110767</v>
      </c>
      <c r="Y88" s="26">
        <v>1.1294938787916089</v>
      </c>
      <c r="Z88" s="26">
        <v>6.4835181414957166</v>
      </c>
      <c r="AA88" s="26">
        <v>10.529322881558874</v>
      </c>
      <c r="AB88" s="26">
        <v>1.1686370335849847</v>
      </c>
      <c r="AC88" s="26">
        <v>71.440662029040482</v>
      </c>
      <c r="AD88" s="26">
        <v>107.08097791196124</v>
      </c>
      <c r="AE88" s="26">
        <v>6.8902626913985685</v>
      </c>
      <c r="AF88" s="26">
        <v>0.94139934105530643</v>
      </c>
      <c r="AG88" s="26">
        <v>1.3297344130978594</v>
      </c>
      <c r="AH88" s="26">
        <v>5.43485876609975</v>
      </c>
    </row>
    <row r="89" spans="1:34" x14ac:dyDescent="0.25">
      <c r="A89" s="11" t="s">
        <v>804</v>
      </c>
      <c r="B89" s="11" t="s">
        <v>513</v>
      </c>
      <c r="C89" s="11">
        <v>2022</v>
      </c>
      <c r="D89" s="11" t="s">
        <v>32</v>
      </c>
      <c r="E89" s="11" t="s">
        <v>516</v>
      </c>
      <c r="F89" s="13">
        <v>-3.8487191655959321</v>
      </c>
      <c r="G89" s="13">
        <v>-27.831343283415492</v>
      </c>
      <c r="H89" s="13">
        <v>-1.0580711851713975</v>
      </c>
      <c r="I89" s="13">
        <v>2.8586436095469807</v>
      </c>
      <c r="J89" s="26">
        <v>74.812617112376529</v>
      </c>
      <c r="K89" s="26">
        <v>1.1438675412240333</v>
      </c>
      <c r="L89" s="26">
        <v>10.684955993168463</v>
      </c>
      <c r="M89" s="26">
        <v>5.9625613096308241</v>
      </c>
      <c r="N89" s="26">
        <v>9.1497453698749354</v>
      </c>
      <c r="O89" s="26">
        <v>21.979757333086543</v>
      </c>
      <c r="P89" s="26">
        <v>0.37330490459866938</v>
      </c>
      <c r="Q89" s="26">
        <v>6.4119182104625434</v>
      </c>
      <c r="R89" s="26">
        <v>16.697127482899155</v>
      </c>
      <c r="S89" s="26">
        <v>14.264282523194732</v>
      </c>
      <c r="T89" s="26">
        <v>60.660980412967611</v>
      </c>
      <c r="U89" s="26">
        <v>16.399288777575823</v>
      </c>
      <c r="V89" s="26">
        <v>350.82909612504591</v>
      </c>
      <c r="W89" s="26">
        <v>5.4341398453490379</v>
      </c>
      <c r="X89" s="26">
        <v>30.037344928572146</v>
      </c>
      <c r="Y89" s="26">
        <v>1.5827186054917304</v>
      </c>
      <c r="Z89" s="26">
        <v>11.528737658176423</v>
      </c>
      <c r="AA89" s="26">
        <v>3.5742034630557753</v>
      </c>
      <c r="AB89" s="26">
        <v>0.47236577493749587</v>
      </c>
      <c r="AC89" s="26">
        <v>160.59049994411868</v>
      </c>
      <c r="AD89" s="26">
        <v>565.75478980542903</v>
      </c>
      <c r="AE89" s="26">
        <v>0.79056563073450214</v>
      </c>
      <c r="AF89" s="26">
        <v>0.76448373537334902</v>
      </c>
      <c r="AG89" s="26">
        <v>1.0410518891232863</v>
      </c>
      <c r="AH89" s="26">
        <v>5.43485876609975</v>
      </c>
    </row>
    <row r="90" spans="1:34" x14ac:dyDescent="0.25">
      <c r="A90" s="11" t="s">
        <v>804</v>
      </c>
      <c r="B90" s="11" t="s">
        <v>514</v>
      </c>
      <c r="C90" s="11">
        <v>2022</v>
      </c>
      <c r="D90" s="11" t="s">
        <v>32</v>
      </c>
      <c r="E90" s="11" t="s">
        <v>516</v>
      </c>
      <c r="F90" s="13">
        <v>-4.9257598711919757</v>
      </c>
      <c r="G90" s="13">
        <v>-28.307107602607559</v>
      </c>
      <c r="H90" s="13">
        <v>2.788677836325165</v>
      </c>
      <c r="I90" s="13">
        <v>5.114098280466993</v>
      </c>
      <c r="J90" s="26">
        <v>75.93375620516413</v>
      </c>
      <c r="K90" s="26">
        <v>0.64192782364612466</v>
      </c>
      <c r="L90" s="26">
        <v>4.5134254797992472</v>
      </c>
      <c r="M90" s="26">
        <v>4.1827069129625798</v>
      </c>
      <c r="N90" s="26">
        <v>7.2917351028779178</v>
      </c>
      <c r="O90" s="26">
        <v>15.654331882509235</v>
      </c>
      <c r="P90" s="26">
        <v>0.1855687744166826</v>
      </c>
      <c r="Q90" s="26">
        <v>1.1029898260379516</v>
      </c>
      <c r="R90" s="26">
        <v>18.290735672808999</v>
      </c>
      <c r="S90" s="26">
        <v>7.9249233833835833</v>
      </c>
      <c r="T90" s="26">
        <v>23.08746332137715</v>
      </c>
      <c r="U90" s="26">
        <v>2.1770150506838655</v>
      </c>
      <c r="V90" s="26">
        <v>1579.30537167788</v>
      </c>
      <c r="W90" s="26">
        <v>3.072267258455089</v>
      </c>
      <c r="X90" s="26">
        <v>20.572669133997806</v>
      </c>
      <c r="Y90" s="26">
        <v>4.5439404700351627E-2</v>
      </c>
      <c r="Z90" s="26">
        <v>11.155624610795474</v>
      </c>
      <c r="AA90" s="26">
        <v>1.1323453882157832</v>
      </c>
      <c r="AB90" s="26">
        <v>0.79983232070268617</v>
      </c>
      <c r="AC90" s="26">
        <v>47.176906646325079</v>
      </c>
      <c r="AD90" s="26">
        <v>116.96016800731817</v>
      </c>
      <c r="AE90" s="26">
        <v>0.70720303683764496</v>
      </c>
      <c r="AF90" s="26">
        <v>1.5908031534269431</v>
      </c>
      <c r="AG90" s="26">
        <v>0.28834357348984174</v>
      </c>
      <c r="AH90" s="26">
        <v>5.43485876609975</v>
      </c>
    </row>
    <row r="91" spans="1:34" x14ac:dyDescent="0.25">
      <c r="A91" s="11" t="s">
        <v>804</v>
      </c>
      <c r="B91" s="11" t="s">
        <v>515</v>
      </c>
      <c r="C91" s="11">
        <v>2022</v>
      </c>
      <c r="D91" s="11" t="s">
        <v>32</v>
      </c>
      <c r="E91" s="11" t="s">
        <v>516</v>
      </c>
      <c r="F91" s="13">
        <v>-3.1349039885133148</v>
      </c>
      <c r="G91" s="13">
        <v>-28.987831654771245</v>
      </c>
      <c r="H91" s="13">
        <v>3.2381561787561339</v>
      </c>
      <c r="I91" s="13">
        <v>4.2296216226773415</v>
      </c>
      <c r="J91" s="26">
        <v>49.024729106034989</v>
      </c>
      <c r="K91" s="26">
        <v>0.79060426224834979</v>
      </c>
      <c r="L91" s="26">
        <v>7.0148734542902496</v>
      </c>
      <c r="M91" s="26">
        <v>5.4199318674495762</v>
      </c>
      <c r="N91" s="26">
        <v>11.68024261948271</v>
      </c>
      <c r="O91" s="26">
        <v>18.94820451266186</v>
      </c>
      <c r="P91" s="26">
        <v>0.21738030442498654</v>
      </c>
      <c r="Q91" s="26">
        <v>3.1719702064118622</v>
      </c>
      <c r="R91" s="26">
        <v>25.125098809148671</v>
      </c>
      <c r="S91" s="26">
        <v>7.9474417797744081</v>
      </c>
      <c r="T91" s="26">
        <v>26.127239067050869</v>
      </c>
      <c r="U91" s="26">
        <v>3.358773194508486</v>
      </c>
      <c r="V91" s="26">
        <v>420.54309385680426</v>
      </c>
      <c r="W91" s="26">
        <v>3.5263143482355925</v>
      </c>
      <c r="X91" s="26">
        <v>21.014786954489093</v>
      </c>
      <c r="Y91" s="26">
        <v>4.035534124377314</v>
      </c>
      <c r="Z91" s="26">
        <v>31.03695673044578</v>
      </c>
      <c r="AA91" s="26">
        <v>1.4016581450665127</v>
      </c>
      <c r="AB91" s="26">
        <v>0.52416875094643611</v>
      </c>
      <c r="AC91" s="26">
        <v>447.79771959626578</v>
      </c>
      <c r="AD91" s="26">
        <v>90.278929344106302</v>
      </c>
      <c r="AE91" s="26">
        <v>2.1036848002468433</v>
      </c>
      <c r="AF91" s="26">
        <v>0.94175911321589045</v>
      </c>
      <c r="AG91" s="26">
        <v>1.3887820598136671</v>
      </c>
      <c r="AH91" s="26">
        <v>5.43485876609975</v>
      </c>
    </row>
    <row r="92" spans="1:34" x14ac:dyDescent="0.25">
      <c r="A92" s="11" t="s">
        <v>804</v>
      </c>
      <c r="B92" s="11" t="s">
        <v>427</v>
      </c>
      <c r="C92" s="11">
        <v>2018</v>
      </c>
      <c r="D92" s="11" t="s">
        <v>88</v>
      </c>
      <c r="E92" s="11" t="s">
        <v>428</v>
      </c>
      <c r="F92" s="13">
        <v>2.0420561459185378</v>
      </c>
      <c r="G92" s="13">
        <v>-28.074100929320991</v>
      </c>
      <c r="H92" s="13">
        <v>2.9836551066854269</v>
      </c>
      <c r="I92" s="13">
        <v>5.0300131276480409</v>
      </c>
      <c r="J92" s="26">
        <v>340.51373148989165</v>
      </c>
      <c r="K92" s="26">
        <v>0.46751549918980545</v>
      </c>
      <c r="L92" s="26">
        <v>9.6730812073430528</v>
      </c>
      <c r="M92" s="26">
        <v>3.5579868097623848</v>
      </c>
      <c r="N92" s="26">
        <v>6.7757984389083896</v>
      </c>
      <c r="O92" s="26">
        <v>13.351289563605475</v>
      </c>
      <c r="P92" s="26">
        <v>0.24111101932219456</v>
      </c>
      <c r="Q92" s="26">
        <v>11.23372405956489</v>
      </c>
      <c r="R92" s="26">
        <v>18.534786279706722</v>
      </c>
      <c r="S92" s="26">
        <v>4.8268367418073987</v>
      </c>
      <c r="T92" s="26">
        <v>12.774746262805694</v>
      </c>
      <c r="U92" s="26">
        <v>3.3921057145973625</v>
      </c>
      <c r="V92" s="26">
        <v>79.250992264452577</v>
      </c>
      <c r="W92" s="26">
        <v>1.97380204203385</v>
      </c>
      <c r="X92" s="26">
        <v>21.56291180629449</v>
      </c>
      <c r="Y92" s="26">
        <v>17.839299900840722</v>
      </c>
      <c r="Z92" s="26">
        <v>169.96264678730086</v>
      </c>
      <c r="AA92" s="26">
        <v>3.9832141950575353</v>
      </c>
      <c r="AB92" s="26">
        <v>11.44761773516788</v>
      </c>
      <c r="AC92" s="26">
        <v>106.83680265722745</v>
      </c>
      <c r="AD92" s="26">
        <v>5.0712557585876228</v>
      </c>
      <c r="AE92" s="26">
        <v>0.5992632993396555</v>
      </c>
      <c r="AF92" s="26">
        <v>0.64033063949466151</v>
      </c>
      <c r="AG92" s="26">
        <v>0.2</v>
      </c>
      <c r="AH92" s="26">
        <v>5.31</v>
      </c>
    </row>
    <row r="93" spans="1:34" x14ac:dyDescent="0.25">
      <c r="A93" s="11" t="s">
        <v>804</v>
      </c>
      <c r="B93" s="11" t="s">
        <v>429</v>
      </c>
      <c r="C93" s="11">
        <v>2018</v>
      </c>
      <c r="D93" s="11" t="s">
        <v>88</v>
      </c>
      <c r="E93" s="11" t="s">
        <v>113</v>
      </c>
      <c r="F93" s="13">
        <v>-2.1147141970234524</v>
      </c>
      <c r="G93" s="13">
        <v>-27.663812071653044</v>
      </c>
      <c r="H93" s="13">
        <v>3.645414422647709</v>
      </c>
      <c r="I93" s="13">
        <v>9.3099731679799707</v>
      </c>
      <c r="J93" s="26">
        <v>134.29222917615712</v>
      </c>
      <c r="K93" s="26">
        <v>0.61759853566223943</v>
      </c>
      <c r="L93" s="26">
        <v>15.193363803073765</v>
      </c>
      <c r="M93" s="26">
        <v>2.9911447725181941</v>
      </c>
      <c r="N93" s="26">
        <v>6.9834387320767108</v>
      </c>
      <c r="O93" s="26">
        <v>16.773333293330317</v>
      </c>
      <c r="P93" s="26">
        <v>0.29624676475430989</v>
      </c>
      <c r="Q93" s="26">
        <v>4.5181337124899787</v>
      </c>
      <c r="R93" s="26">
        <v>19.865316357416567</v>
      </c>
      <c r="S93" s="26">
        <v>5.0668982700756127</v>
      </c>
      <c r="T93" s="26">
        <v>14.576290596090882</v>
      </c>
      <c r="U93" s="26">
        <v>6.9522450900551309</v>
      </c>
      <c r="V93" s="26">
        <v>161.51747587424788</v>
      </c>
      <c r="W93" s="26">
        <v>5.2226141983316063</v>
      </c>
      <c r="X93" s="26">
        <v>16.78108946086579</v>
      </c>
      <c r="Y93" s="26">
        <v>23.404919956919386</v>
      </c>
      <c r="Z93" s="26">
        <v>16.011025634294949</v>
      </c>
      <c r="AA93" s="26">
        <v>2.8949766767684566</v>
      </c>
      <c r="AB93" s="26">
        <v>5.1811427967441741</v>
      </c>
      <c r="AC93" s="26">
        <v>143.52992930317743</v>
      </c>
      <c r="AD93" s="26">
        <v>8.0966639464834635</v>
      </c>
      <c r="AE93" s="26">
        <v>0.99454760844054979</v>
      </c>
      <c r="AF93" s="26">
        <v>1.1947835701169942</v>
      </c>
      <c r="AG93" s="26">
        <v>0.1</v>
      </c>
      <c r="AH93" s="26">
        <v>4.8499999999999996</v>
      </c>
    </row>
    <row r="94" spans="1:34" x14ac:dyDescent="0.25">
      <c r="A94" s="11" t="s">
        <v>804</v>
      </c>
      <c r="B94" s="11" t="s">
        <v>430</v>
      </c>
      <c r="C94" s="11">
        <v>2018</v>
      </c>
      <c r="D94" s="11" t="s">
        <v>88</v>
      </c>
      <c r="E94" s="11" t="s">
        <v>431</v>
      </c>
      <c r="F94" s="13">
        <v>-6.7784713106233179</v>
      </c>
      <c r="G94" s="13">
        <v>-26.882411523757515</v>
      </c>
      <c r="H94" s="13">
        <v>0.99997114937948828</v>
      </c>
      <c r="I94" s="13">
        <v>6.3005514494643435</v>
      </c>
      <c r="J94" s="26">
        <v>14.018608171371623</v>
      </c>
      <c r="K94" s="26">
        <v>0.4916310534247334</v>
      </c>
      <c r="L94" s="26">
        <v>9.2049890603995355</v>
      </c>
      <c r="M94" s="26">
        <v>2.607369483703025</v>
      </c>
      <c r="N94" s="26">
        <v>4.4420191299332616</v>
      </c>
      <c r="O94" s="26">
        <v>9.5110122983496321</v>
      </c>
      <c r="P94" s="26">
        <v>0.20213664538820028</v>
      </c>
      <c r="Q94" s="26">
        <v>2.8220608814283024</v>
      </c>
      <c r="R94" s="26">
        <v>9.0401576034796953</v>
      </c>
      <c r="S94" s="26">
        <v>3.087218011867674</v>
      </c>
      <c r="T94" s="26">
        <v>12.005841443961371</v>
      </c>
      <c r="U94" s="26">
        <v>4.7455191946472866</v>
      </c>
      <c r="V94" s="26">
        <v>231.767299679693</v>
      </c>
      <c r="W94" s="26">
        <v>2.3492816275915551</v>
      </c>
      <c r="X94" s="26">
        <v>11.111174134990167</v>
      </c>
      <c r="Y94" s="26">
        <v>10.595865389583492</v>
      </c>
      <c r="Z94" s="26">
        <v>7.2982679862968265</v>
      </c>
      <c r="AA94" s="26">
        <v>1.778434752451538</v>
      </c>
      <c r="AB94" s="26">
        <v>1.3369701168057022</v>
      </c>
      <c r="AC94" s="26">
        <v>114.43723918852501</v>
      </c>
      <c r="AD94" s="26">
        <v>42.266015111298294</v>
      </c>
      <c r="AE94" s="26">
        <v>3.6423279962445023</v>
      </c>
      <c r="AF94" s="26">
        <v>0.67857520802147464</v>
      </c>
      <c r="AG94" s="26">
        <v>0</v>
      </c>
      <c r="AH94" s="26">
        <v>7.5</v>
      </c>
    </row>
    <row r="95" spans="1:34" x14ac:dyDescent="0.25">
      <c r="A95" s="11" t="s">
        <v>804</v>
      </c>
      <c r="B95" s="11" t="s">
        <v>432</v>
      </c>
      <c r="C95" s="11">
        <v>2018</v>
      </c>
      <c r="D95" s="11" t="s">
        <v>88</v>
      </c>
      <c r="E95" s="11" t="s">
        <v>89</v>
      </c>
      <c r="F95" s="13">
        <v>-0.93258090550710904</v>
      </c>
      <c r="G95" s="13">
        <v>-28.278522231634724</v>
      </c>
      <c r="H95" s="13">
        <v>1.2520634019397672</v>
      </c>
      <c r="I95" s="13">
        <v>10.434817053158431</v>
      </c>
      <c r="J95" s="26">
        <v>41.626671662571759</v>
      </c>
      <c r="K95" s="26">
        <v>0.8101519271234664</v>
      </c>
      <c r="L95" s="26">
        <v>8.1807788428923338</v>
      </c>
      <c r="M95" s="26">
        <v>4.2948049291672641</v>
      </c>
      <c r="N95" s="26">
        <v>6.0193686364660373</v>
      </c>
      <c r="O95" s="26">
        <v>19.193976254855414</v>
      </c>
      <c r="P95" s="26">
        <v>0.32204211235732139</v>
      </c>
      <c r="Q95" s="26">
        <v>5.6387374008022579</v>
      </c>
      <c r="R95" s="26">
        <v>3.5976832491157968</v>
      </c>
      <c r="S95" s="26">
        <v>9.528048989876833</v>
      </c>
      <c r="T95" s="26">
        <v>16.358488014249684</v>
      </c>
      <c r="U95" s="26">
        <v>5.4156407572519658</v>
      </c>
      <c r="V95" s="26">
        <v>205.53445189552926</v>
      </c>
      <c r="W95" s="26">
        <v>4.2299703524894809</v>
      </c>
      <c r="X95" s="26">
        <v>17.890985566388455</v>
      </c>
      <c r="Y95" s="26">
        <v>22.759883290460973</v>
      </c>
      <c r="Z95" s="26">
        <v>155.97103949911164</v>
      </c>
      <c r="AA95" s="26">
        <v>1.7626369359307481</v>
      </c>
      <c r="AB95" s="26">
        <v>1.176899559848092</v>
      </c>
      <c r="AC95" s="26">
        <v>207.75938504389907</v>
      </c>
      <c r="AD95" s="26">
        <v>176.28440902827626</v>
      </c>
      <c r="AE95" s="26">
        <v>0.51143579293019947</v>
      </c>
      <c r="AF95" s="26">
        <v>0.24055697853710009</v>
      </c>
      <c r="AG95" s="26">
        <v>0.2</v>
      </c>
      <c r="AH95" s="26">
        <v>7.5</v>
      </c>
    </row>
    <row r="96" spans="1:34" x14ac:dyDescent="0.25">
      <c r="A96" s="11" t="s">
        <v>804</v>
      </c>
      <c r="B96" s="11" t="s">
        <v>433</v>
      </c>
      <c r="C96" s="11">
        <v>2018</v>
      </c>
      <c r="D96" s="11" t="s">
        <v>88</v>
      </c>
      <c r="E96" s="11" t="s">
        <v>113</v>
      </c>
      <c r="F96" s="13">
        <v>-0.47198706245111249</v>
      </c>
      <c r="G96" s="13">
        <v>-27.906325868489095</v>
      </c>
      <c r="H96" s="13">
        <v>6.4477502322548075</v>
      </c>
      <c r="I96" s="13">
        <v>7.7162727178916297</v>
      </c>
      <c r="J96" s="26">
        <v>235.61480713477769</v>
      </c>
      <c r="K96" s="26">
        <v>0.73599757495671181</v>
      </c>
      <c r="L96" s="26">
        <v>3.1903219215888039</v>
      </c>
      <c r="M96" s="26">
        <v>3.6701658834904118</v>
      </c>
      <c r="N96" s="26">
        <v>9.1253781178120104</v>
      </c>
      <c r="O96" s="26">
        <v>18.811907796858559</v>
      </c>
      <c r="P96" s="26">
        <v>0.26600014492683066</v>
      </c>
      <c r="Q96" s="26">
        <v>2.0494530905902799</v>
      </c>
      <c r="R96" s="26">
        <v>3.3961634339568123</v>
      </c>
      <c r="S96" s="26">
        <v>7.2607710822550073</v>
      </c>
      <c r="T96" s="26">
        <v>18.958533689268286</v>
      </c>
      <c r="U96" s="26">
        <v>20.727518921303083</v>
      </c>
      <c r="V96" s="26">
        <v>269.73182115848351</v>
      </c>
      <c r="W96" s="26">
        <v>4.7415531803363304</v>
      </c>
      <c r="X96" s="26">
        <v>20.584646247401842</v>
      </c>
      <c r="Y96" s="26">
        <v>28.887572619790419</v>
      </c>
      <c r="Z96" s="26">
        <v>8.2880765897820616</v>
      </c>
      <c r="AA96" s="26">
        <v>2.8549032089577242</v>
      </c>
      <c r="AB96" s="26">
        <v>1.7779498990509093</v>
      </c>
      <c r="AC96" s="26">
        <v>85.335429307493882</v>
      </c>
      <c r="AD96" s="26">
        <v>29.405038749194151</v>
      </c>
      <c r="AE96" s="26">
        <v>0.8533492521727597</v>
      </c>
      <c r="AF96" s="26">
        <v>0.78325197909344335</v>
      </c>
      <c r="AG96" s="26">
        <v>12.5</v>
      </c>
      <c r="AH96" s="26">
        <v>7.5</v>
      </c>
    </row>
    <row r="97" spans="1:34" x14ac:dyDescent="0.25">
      <c r="A97" s="11" t="s">
        <v>804</v>
      </c>
      <c r="B97" s="11" t="s">
        <v>434</v>
      </c>
      <c r="C97" s="11">
        <v>2018</v>
      </c>
      <c r="D97" s="11" t="s">
        <v>88</v>
      </c>
      <c r="E97" s="11" t="s">
        <v>113</v>
      </c>
      <c r="F97" s="13">
        <v>-0.39468629279600859</v>
      </c>
      <c r="G97" s="13">
        <v>-27.924787094544371</v>
      </c>
      <c r="H97" s="13">
        <v>3.4926116991355216</v>
      </c>
      <c r="I97" s="13">
        <v>8.4510186284840341</v>
      </c>
      <c r="J97" s="26">
        <v>70.867473173460084</v>
      </c>
      <c r="K97" s="26">
        <v>0.63249669894202687</v>
      </c>
      <c r="L97" s="26">
        <v>2.0763110474750892</v>
      </c>
      <c r="M97" s="26">
        <v>3.4497646685197636</v>
      </c>
      <c r="N97" s="26">
        <v>8.2817905456689029</v>
      </c>
      <c r="O97" s="26">
        <v>16.302509389318363</v>
      </c>
      <c r="P97" s="26">
        <v>0.18615514724745671</v>
      </c>
      <c r="Q97" s="26">
        <v>1.0912337722484837</v>
      </c>
      <c r="R97" s="26">
        <v>4.8317232945026207</v>
      </c>
      <c r="S97" s="26">
        <v>5.7546496286233229</v>
      </c>
      <c r="T97" s="26">
        <v>16.21130714295133</v>
      </c>
      <c r="U97" s="26">
        <v>8.300375383075707</v>
      </c>
      <c r="V97" s="26">
        <v>136.60316005107407</v>
      </c>
      <c r="W97" s="26">
        <v>4.6667133057994628</v>
      </c>
      <c r="X97" s="26">
        <v>16.60544851732616</v>
      </c>
      <c r="Y97" s="26">
        <v>9.0604608364162829</v>
      </c>
      <c r="Z97" s="26">
        <v>15.911899383437094</v>
      </c>
      <c r="AA97" s="26">
        <v>2.3422711507817922</v>
      </c>
      <c r="AB97" s="26">
        <v>1.7413404404304931</v>
      </c>
      <c r="AC97" s="26">
        <v>33.294107941226628</v>
      </c>
      <c r="AD97" s="26">
        <v>12.45280007033357</v>
      </c>
      <c r="AE97" s="26">
        <v>0.5</v>
      </c>
      <c r="AF97" s="26">
        <v>0.28213308870330589</v>
      </c>
      <c r="AG97" s="26">
        <v>0.2</v>
      </c>
      <c r="AH97" s="26">
        <v>7.5</v>
      </c>
    </row>
    <row r="98" spans="1:34" x14ac:dyDescent="0.25">
      <c r="A98" s="11" t="s">
        <v>804</v>
      </c>
      <c r="B98" s="11" t="s">
        <v>435</v>
      </c>
      <c r="C98" s="11">
        <v>2018</v>
      </c>
      <c r="D98" s="11" t="s">
        <v>88</v>
      </c>
      <c r="E98" s="11" t="s">
        <v>113</v>
      </c>
      <c r="F98" s="13">
        <v>-0.66417280927780509</v>
      </c>
      <c r="G98" s="13">
        <v>-28.101799024077362</v>
      </c>
      <c r="H98" s="13">
        <v>3.1783830534613613</v>
      </c>
      <c r="I98" s="13">
        <v>9.9502853620910816</v>
      </c>
      <c r="J98" s="26">
        <v>147.09228361158847</v>
      </c>
      <c r="K98" s="26">
        <v>0.63220416728533968</v>
      </c>
      <c r="L98" s="26">
        <v>0.76829978394603538</v>
      </c>
      <c r="M98" s="26">
        <v>4.0929289780911695</v>
      </c>
      <c r="N98" s="26">
        <v>9.1517385743436837</v>
      </c>
      <c r="O98" s="26">
        <v>16.340616120418943</v>
      </c>
      <c r="P98" s="26">
        <v>0.2700752509445043</v>
      </c>
      <c r="Q98" s="26">
        <v>2.0578523053255364</v>
      </c>
      <c r="R98" s="26">
        <v>7.1905264929352475</v>
      </c>
      <c r="S98" s="26">
        <v>7.5189883802494251</v>
      </c>
      <c r="T98" s="26">
        <v>20.952160476932459</v>
      </c>
      <c r="U98" s="26">
        <v>12.457169210374875</v>
      </c>
      <c r="V98" s="26">
        <v>212.08517459030287</v>
      </c>
      <c r="W98" s="26">
        <v>5.6182883589503083</v>
      </c>
      <c r="X98" s="26">
        <v>23.816668600118657</v>
      </c>
      <c r="Y98" s="26">
        <v>22.38592016729725</v>
      </c>
      <c r="Z98" s="26">
        <v>30.595636589192633</v>
      </c>
      <c r="AA98" s="26">
        <v>2.5250040161876881</v>
      </c>
      <c r="AB98" s="26">
        <v>3.953963682647847</v>
      </c>
      <c r="AC98" s="26">
        <v>76.036761249833404</v>
      </c>
      <c r="AD98" s="26">
        <v>15.808733213344306</v>
      </c>
      <c r="AE98" s="26">
        <v>0.73656065799874126</v>
      </c>
      <c r="AF98" s="26">
        <v>0.63432763842133222</v>
      </c>
      <c r="AG98" s="26">
        <v>0.2</v>
      </c>
      <c r="AH98" s="26">
        <v>7.5</v>
      </c>
    </row>
    <row r="99" spans="1:34" x14ac:dyDescent="0.25">
      <c r="A99" s="11" t="s">
        <v>804</v>
      </c>
      <c r="B99" s="11" t="s">
        <v>436</v>
      </c>
      <c r="C99" s="11">
        <v>2018</v>
      </c>
      <c r="D99" s="11" t="s">
        <v>88</v>
      </c>
      <c r="E99" s="11" t="s">
        <v>113</v>
      </c>
      <c r="F99" s="13">
        <v>-1.4875704474869853</v>
      </c>
      <c r="G99" s="13">
        <v>-27.244831972941441</v>
      </c>
      <c r="H99" s="13">
        <v>4.1692752602687371</v>
      </c>
      <c r="I99" s="13">
        <v>8.7023375373109797</v>
      </c>
      <c r="J99" s="26">
        <v>98.726645075965848</v>
      </c>
      <c r="K99" s="26">
        <v>0.65522551706454546</v>
      </c>
      <c r="L99" s="26">
        <v>2.4623661865575635</v>
      </c>
      <c r="M99" s="26">
        <v>3.5868210249439847</v>
      </c>
      <c r="N99" s="26">
        <v>5.3226510323664655</v>
      </c>
      <c r="O99" s="26">
        <v>16.160161021717801</v>
      </c>
      <c r="P99" s="26">
        <v>0.2838393856261297</v>
      </c>
      <c r="Q99" s="26">
        <v>1.7593787086970325</v>
      </c>
      <c r="R99" s="26">
        <v>6.9761105580436436</v>
      </c>
      <c r="S99" s="26">
        <v>5.8631112205135594</v>
      </c>
      <c r="T99" s="26">
        <v>17.205879282464323</v>
      </c>
      <c r="U99" s="26">
        <v>10.396781266557753</v>
      </c>
      <c r="V99" s="26">
        <v>131.9549214436243</v>
      </c>
      <c r="W99" s="26">
        <v>3.6982233426567128</v>
      </c>
      <c r="X99" s="26">
        <v>16.189991801945556</v>
      </c>
      <c r="Y99" s="26">
        <v>12.537972343042087</v>
      </c>
      <c r="Z99" s="26">
        <v>17.17870854548886</v>
      </c>
      <c r="AA99" s="26">
        <v>2.8239408016104042</v>
      </c>
      <c r="AB99" s="26">
        <v>2.8445986834396835</v>
      </c>
      <c r="AC99" s="26">
        <v>114.3340091052721</v>
      </c>
      <c r="AD99" s="26">
        <v>19.66291362699296</v>
      </c>
      <c r="AE99" s="26">
        <v>1.4998833703932259</v>
      </c>
      <c r="AF99" s="26">
        <v>0.37090004244292507</v>
      </c>
      <c r="AG99" s="26">
        <v>0.73</v>
      </c>
      <c r="AH99" s="26">
        <v>7.5</v>
      </c>
    </row>
    <row r="100" spans="1:34" x14ac:dyDescent="0.25">
      <c r="A100" s="11" t="s">
        <v>804</v>
      </c>
      <c r="B100" s="11" t="s">
        <v>437</v>
      </c>
      <c r="C100" s="11">
        <v>2019</v>
      </c>
      <c r="D100" s="11" t="s">
        <v>88</v>
      </c>
      <c r="E100" s="11" t="s">
        <v>102</v>
      </c>
      <c r="F100" s="13">
        <v>-2.2336675155880936</v>
      </c>
      <c r="G100" s="13">
        <v>-26.841233867793203</v>
      </c>
      <c r="H100" s="13">
        <v>4.4415336639272383</v>
      </c>
      <c r="I100" s="13">
        <v>8.0553095809129047</v>
      </c>
      <c r="J100" s="26">
        <v>58.482182487503323</v>
      </c>
      <c r="K100" s="26">
        <v>0.94061269985193596</v>
      </c>
      <c r="L100" s="26">
        <v>1.029596056526455</v>
      </c>
      <c r="M100" s="26">
        <v>4.6350696991980946</v>
      </c>
      <c r="N100" s="26">
        <v>9.3180632277429964</v>
      </c>
      <c r="O100" s="26">
        <v>18.370013073204515</v>
      </c>
      <c r="P100" s="26">
        <v>0.21462747023325873</v>
      </c>
      <c r="Q100" s="26">
        <v>5.8416975576769259</v>
      </c>
      <c r="R100" s="26">
        <v>5.6133187139656089</v>
      </c>
      <c r="S100" s="26">
        <v>7.8347475090153651</v>
      </c>
      <c r="T100" s="26">
        <v>27.355933501514762</v>
      </c>
      <c r="U100" s="26">
        <v>10.408618913387881</v>
      </c>
      <c r="V100" s="26">
        <v>176.46409831725629</v>
      </c>
      <c r="W100" s="26">
        <v>7.6930436227179229</v>
      </c>
      <c r="X100" s="26">
        <v>33.784085466188387</v>
      </c>
      <c r="Y100" s="26">
        <v>13.824617170603203</v>
      </c>
      <c r="Z100" s="26">
        <v>26.540553012238128</v>
      </c>
      <c r="AA100" s="26">
        <v>2.2029775974691761</v>
      </c>
      <c r="AB100" s="26">
        <v>7.1858702145519544</v>
      </c>
      <c r="AC100" s="26">
        <v>63.150560982707347</v>
      </c>
      <c r="AD100" s="26">
        <v>14.258540244742003</v>
      </c>
      <c r="AE100" s="26">
        <v>2.2945003236416692</v>
      </c>
      <c r="AF100" s="26">
        <v>0.66691199999999995</v>
      </c>
      <c r="AG100" s="26">
        <v>1.0625136192548168</v>
      </c>
      <c r="AH100" s="26">
        <v>10</v>
      </c>
    </row>
    <row r="101" spans="1:34" x14ac:dyDescent="0.25">
      <c r="A101" s="11" t="s">
        <v>804</v>
      </c>
      <c r="B101" s="11" t="s">
        <v>438</v>
      </c>
      <c r="C101" s="11">
        <v>2019</v>
      </c>
      <c r="D101" s="11" t="s">
        <v>88</v>
      </c>
      <c r="E101" s="11" t="s">
        <v>113</v>
      </c>
      <c r="F101" s="13">
        <v>-0.53356627723680461</v>
      </c>
      <c r="G101" s="13">
        <v>-26.933101890249674</v>
      </c>
      <c r="H101" s="13">
        <v>3.8523213482462531</v>
      </c>
      <c r="I101" s="13">
        <v>7.1909891554175589</v>
      </c>
      <c r="J101" s="26">
        <v>100.34230354441952</v>
      </c>
      <c r="K101" s="26">
        <v>0.87845931467965888</v>
      </c>
      <c r="L101" s="26">
        <v>0.31152305749011022</v>
      </c>
      <c r="M101" s="26">
        <v>4.7391064582137279</v>
      </c>
      <c r="N101" s="26">
        <v>7.8950884471923022</v>
      </c>
      <c r="O101" s="26">
        <v>19.422000769244381</v>
      </c>
      <c r="P101" s="26">
        <v>0.17774035413570222</v>
      </c>
      <c r="Q101" s="26">
        <v>2.041456724052614</v>
      </c>
      <c r="R101" s="26">
        <v>5.2805258164678373</v>
      </c>
      <c r="S101" s="26">
        <v>8.1174808923346191</v>
      </c>
      <c r="T101" s="26">
        <v>33.094234528695125</v>
      </c>
      <c r="U101" s="26">
        <v>8.9525627412361324</v>
      </c>
      <c r="V101" s="26">
        <v>276.00342730160907</v>
      </c>
      <c r="W101" s="26">
        <v>8.7093664322414828</v>
      </c>
      <c r="X101" s="26">
        <v>31.777555232854525</v>
      </c>
      <c r="Y101" s="26">
        <v>8.2477684546058931</v>
      </c>
      <c r="Z101" s="26">
        <v>10.279178384168787</v>
      </c>
      <c r="AA101" s="26">
        <v>4.0673728985613655</v>
      </c>
      <c r="AB101" s="26">
        <v>15.644069468452749</v>
      </c>
      <c r="AC101" s="26">
        <v>79.214669436078282</v>
      </c>
      <c r="AD101" s="26">
        <v>13.88377311644939</v>
      </c>
      <c r="AE101" s="26">
        <v>2.6185428963569697</v>
      </c>
      <c r="AF101" s="26">
        <v>0.52830900000000003</v>
      </c>
      <c r="AG101" s="26">
        <v>1.7405018163992647</v>
      </c>
      <c r="AH101" s="26">
        <v>4.1351397320955723</v>
      </c>
    </row>
    <row r="102" spans="1:34" x14ac:dyDescent="0.25">
      <c r="A102" s="11" t="s">
        <v>804</v>
      </c>
      <c r="B102" s="11" t="s">
        <v>439</v>
      </c>
      <c r="C102" s="11">
        <v>2019</v>
      </c>
      <c r="D102" s="11" t="s">
        <v>88</v>
      </c>
      <c r="E102" s="11" t="s">
        <v>113</v>
      </c>
      <c r="F102" s="13">
        <v>8.3827708893311481E-2</v>
      </c>
      <c r="G102" s="13">
        <v>-27.528495750743144</v>
      </c>
      <c r="H102" s="13">
        <v>4.3274996937301999</v>
      </c>
      <c r="I102" s="13">
        <v>5.9939405645754995</v>
      </c>
      <c r="J102" s="26">
        <v>62.194087659715514</v>
      </c>
      <c r="K102" s="26">
        <v>0.83366476916791776</v>
      </c>
      <c r="L102" s="26">
        <v>0.75</v>
      </c>
      <c r="M102" s="26">
        <v>4.140971181507024</v>
      </c>
      <c r="N102" s="26">
        <v>10.131996827837201</v>
      </c>
      <c r="O102" s="26">
        <v>20.114832882147955</v>
      </c>
      <c r="P102" s="26">
        <v>0.21722798257236367</v>
      </c>
      <c r="Q102" s="26">
        <v>5.2756537231886593</v>
      </c>
      <c r="R102" s="26">
        <v>5.4670734728526327</v>
      </c>
      <c r="S102" s="26">
        <v>8.4511764473734043</v>
      </c>
      <c r="T102" s="26">
        <v>28.09730767530786</v>
      </c>
      <c r="U102" s="26">
        <v>4.9320243192417808</v>
      </c>
      <c r="V102" s="26">
        <v>329.07063120121398</v>
      </c>
      <c r="W102" s="26">
        <v>7.7304646221894755</v>
      </c>
      <c r="X102" s="26">
        <v>35.508740069151187</v>
      </c>
      <c r="Y102" s="26">
        <v>7.6651045578210502</v>
      </c>
      <c r="Z102" s="26">
        <v>2.5</v>
      </c>
      <c r="AA102" s="26">
        <v>1.6876328187199496</v>
      </c>
      <c r="AB102" s="26">
        <v>2.7327560213341981</v>
      </c>
      <c r="AC102" s="26">
        <v>260.72236484534892</v>
      </c>
      <c r="AD102" s="26">
        <v>17.896129094199164</v>
      </c>
      <c r="AE102" s="26">
        <v>1.504972648526693</v>
      </c>
      <c r="AF102" s="26">
        <v>1.4730399999999999</v>
      </c>
      <c r="AG102" s="26">
        <v>2.280298409237747</v>
      </c>
      <c r="AH102" s="26">
        <v>1.410200357310212</v>
      </c>
    </row>
    <row r="103" spans="1:34" x14ac:dyDescent="0.25">
      <c r="A103" s="11" t="s">
        <v>804</v>
      </c>
      <c r="B103" s="11" t="s">
        <v>440</v>
      </c>
      <c r="C103" s="11">
        <v>2019</v>
      </c>
      <c r="D103" s="11" t="s">
        <v>88</v>
      </c>
      <c r="E103" s="11" t="s">
        <v>113</v>
      </c>
      <c r="F103" s="13">
        <v>-0.91704324285388239</v>
      </c>
      <c r="G103" s="13">
        <v>-27.222345708693194</v>
      </c>
      <c r="H103" s="13">
        <v>5.7894521456109809</v>
      </c>
      <c r="I103" s="13">
        <v>10.367343586916864</v>
      </c>
      <c r="J103" s="26">
        <v>148.6317153121243</v>
      </c>
      <c r="K103" s="26">
        <v>0.99667605600301379</v>
      </c>
      <c r="L103" s="26">
        <v>0.16179103388897856</v>
      </c>
      <c r="M103" s="26">
        <v>4.0073552915516775</v>
      </c>
      <c r="N103" s="26">
        <v>8.1446669921102348</v>
      </c>
      <c r="O103" s="26">
        <v>20.780178183961858</v>
      </c>
      <c r="P103" s="26">
        <v>0.19568912741471944</v>
      </c>
      <c r="Q103" s="26">
        <v>6.9727249319559883</v>
      </c>
      <c r="R103" s="26">
        <v>0.7464839415480139</v>
      </c>
      <c r="S103" s="26">
        <v>8.1913035451378171</v>
      </c>
      <c r="T103" s="26">
        <v>26.026735098298669</v>
      </c>
      <c r="U103" s="26">
        <v>17.079187601666792</v>
      </c>
      <c r="V103" s="26">
        <v>104.25155428052554</v>
      </c>
      <c r="W103" s="26">
        <v>6.0761136286863655</v>
      </c>
      <c r="X103" s="26">
        <v>21.959494330982519</v>
      </c>
      <c r="Y103" s="26">
        <v>16.148299231683414</v>
      </c>
      <c r="Z103" s="26">
        <v>43.079149307568926</v>
      </c>
      <c r="AA103" s="26">
        <v>3.6231129445638066</v>
      </c>
      <c r="AB103" s="26">
        <v>3.1038409946660486</v>
      </c>
      <c r="AC103" s="26">
        <v>53.958578922343101</v>
      </c>
      <c r="AD103" s="26">
        <v>14.535485707621053</v>
      </c>
      <c r="AE103" s="26">
        <v>3.5706870532860684</v>
      </c>
      <c r="AF103" s="26">
        <v>0.90260399999999996</v>
      </c>
      <c r="AG103" s="26">
        <v>0.95114756952717394</v>
      </c>
      <c r="AH103" s="26">
        <v>7.9832839293854523</v>
      </c>
    </row>
    <row r="104" spans="1:34" x14ac:dyDescent="0.25">
      <c r="A104" s="11" t="s">
        <v>804</v>
      </c>
      <c r="B104" s="11" t="s">
        <v>441</v>
      </c>
      <c r="C104" s="11">
        <v>2019</v>
      </c>
      <c r="D104" s="11" t="s">
        <v>88</v>
      </c>
      <c r="E104" s="11" t="s">
        <v>113</v>
      </c>
      <c r="F104" s="13">
        <v>-0.51524065680121467</v>
      </c>
      <c r="G104" s="13">
        <v>-27.232613987330438</v>
      </c>
      <c r="H104" s="13">
        <v>2.5811180411303569</v>
      </c>
      <c r="I104" s="13">
        <v>6.8405274774057423</v>
      </c>
      <c r="J104" s="26">
        <v>126.45673473144818</v>
      </c>
      <c r="K104" s="26">
        <v>0.89588776911851697</v>
      </c>
      <c r="L104" s="26">
        <v>7.3495418451273702</v>
      </c>
      <c r="M104" s="26">
        <v>4.3787324525847628</v>
      </c>
      <c r="N104" s="26">
        <v>9.174696777179955</v>
      </c>
      <c r="O104" s="26">
        <v>19.17164547790259</v>
      </c>
      <c r="P104" s="26">
        <v>0.18257543859640282</v>
      </c>
      <c r="Q104" s="26">
        <v>7.3698636240850401</v>
      </c>
      <c r="R104" s="26">
        <v>6.8568230663453749</v>
      </c>
      <c r="S104" s="26">
        <v>10.531883189985821</v>
      </c>
      <c r="T104" s="26">
        <v>35.752393677445447</v>
      </c>
      <c r="U104" s="26">
        <v>16.488394780589292</v>
      </c>
      <c r="V104" s="26">
        <v>296.82697194042504</v>
      </c>
      <c r="W104" s="26">
        <v>7.2880656670799455</v>
      </c>
      <c r="X104" s="26">
        <v>37.315492674251026</v>
      </c>
      <c r="Y104" s="26">
        <v>16.642712501874662</v>
      </c>
      <c r="Z104" s="26">
        <v>7.7806142542979693</v>
      </c>
      <c r="AA104" s="26">
        <v>2.3789794309043129</v>
      </c>
      <c r="AB104" s="26">
        <v>1.925560624268789</v>
      </c>
      <c r="AC104" s="26">
        <v>118.66864553407308</v>
      </c>
      <c r="AD104" s="26">
        <v>20.128329074537991</v>
      </c>
      <c r="AE104" s="26">
        <v>2.2153952729835003</v>
      </c>
      <c r="AF104" s="26">
        <v>0.62732500000000002</v>
      </c>
      <c r="AG104" s="26">
        <v>1.1528949646446858</v>
      </c>
      <c r="AH104" s="26">
        <v>0.11008276758103981</v>
      </c>
    </row>
    <row r="105" spans="1:34" x14ac:dyDescent="0.25">
      <c r="A105" s="11" t="s">
        <v>804</v>
      </c>
      <c r="B105" s="11" t="s">
        <v>442</v>
      </c>
      <c r="C105" s="11">
        <v>2019</v>
      </c>
      <c r="D105" s="11" t="s">
        <v>88</v>
      </c>
      <c r="E105" s="11" t="s">
        <v>428</v>
      </c>
      <c r="F105" s="13">
        <v>6.9649010918200602</v>
      </c>
      <c r="G105" s="13">
        <v>-26.812376680651528</v>
      </c>
      <c r="H105" s="13">
        <v>2.5457589003163017</v>
      </c>
      <c r="I105" s="13">
        <v>-2.5645874096567942</v>
      </c>
      <c r="J105" s="26">
        <v>278.0628230164437</v>
      </c>
      <c r="K105" s="26">
        <v>0.8290704315821068</v>
      </c>
      <c r="L105" s="26">
        <v>6.4118081454511326</v>
      </c>
      <c r="M105" s="26">
        <v>4.6839003686713436</v>
      </c>
      <c r="N105" s="26">
        <v>9.154615837799712</v>
      </c>
      <c r="O105" s="26">
        <v>15.790902381376801</v>
      </c>
      <c r="P105" s="26">
        <v>0.20441505770430407</v>
      </c>
      <c r="Q105" s="26">
        <v>7.2392677139475765</v>
      </c>
      <c r="R105" s="26">
        <v>7.0567903901723819</v>
      </c>
      <c r="S105" s="26">
        <v>6.270539292995454</v>
      </c>
      <c r="T105" s="26">
        <v>18.982882319174074</v>
      </c>
      <c r="U105" s="26">
        <v>0.53048431547504649</v>
      </c>
      <c r="V105" s="26">
        <v>61.343404201056465</v>
      </c>
      <c r="W105" s="26">
        <v>3.910161526378658</v>
      </c>
      <c r="X105" s="26">
        <v>39.437273626105608</v>
      </c>
      <c r="Y105" s="26">
        <v>12.813779943674007</v>
      </c>
      <c r="Z105" s="26">
        <v>85.149893894240662</v>
      </c>
      <c r="AA105" s="26">
        <v>5.4340140185795445</v>
      </c>
      <c r="AB105" s="26">
        <v>10.187503446283728</v>
      </c>
      <c r="AC105" s="26">
        <v>160.45667833758438</v>
      </c>
      <c r="AD105" s="26">
        <v>8.2308241983392616</v>
      </c>
      <c r="AE105" s="26">
        <v>1.5614255815118259</v>
      </c>
      <c r="AF105" s="26">
        <v>2.4127800000000001</v>
      </c>
      <c r="AG105" s="26">
        <v>2.1204614333192624</v>
      </c>
      <c r="AH105" s="26">
        <v>15.889102609930593</v>
      </c>
    </row>
    <row r="106" spans="1:34" x14ac:dyDescent="0.25">
      <c r="A106" s="11" t="s">
        <v>804</v>
      </c>
      <c r="B106" s="11" t="s">
        <v>443</v>
      </c>
      <c r="C106" s="11">
        <v>2019</v>
      </c>
      <c r="D106" s="11" t="s">
        <v>88</v>
      </c>
      <c r="E106" s="11" t="s">
        <v>444</v>
      </c>
      <c r="F106" s="13">
        <v>-6.5291405920003918</v>
      </c>
      <c r="G106" s="13">
        <v>-27.331208763353857</v>
      </c>
      <c r="H106" s="13">
        <v>6.0700585867833885</v>
      </c>
      <c r="I106" s="13">
        <v>10.045063654949752</v>
      </c>
      <c r="J106" s="26">
        <v>149.47266343743522</v>
      </c>
      <c r="K106" s="26">
        <v>0.57135456101762905</v>
      </c>
      <c r="L106" s="26">
        <v>0.75</v>
      </c>
      <c r="M106" s="26">
        <v>3.9597574709659664</v>
      </c>
      <c r="N106" s="26">
        <v>7.5087056873734053</v>
      </c>
      <c r="O106" s="26">
        <v>15.761526367979553</v>
      </c>
      <c r="P106" s="26">
        <v>0.20553919539119403</v>
      </c>
      <c r="Q106" s="26">
        <v>4.5978861785656777</v>
      </c>
      <c r="R106" s="26">
        <v>3</v>
      </c>
      <c r="S106" s="26">
        <v>4.9124929603295948</v>
      </c>
      <c r="T106" s="26">
        <v>18.790626008743775</v>
      </c>
      <c r="U106" s="26">
        <v>2.2294340766700498</v>
      </c>
      <c r="V106" s="26">
        <v>126.92530150641164</v>
      </c>
      <c r="W106" s="26">
        <v>5.0967972596194251</v>
      </c>
      <c r="X106" s="26">
        <v>21.774645924048876</v>
      </c>
      <c r="Y106" s="26">
        <v>24.27474468499409</v>
      </c>
      <c r="Z106" s="26">
        <v>161.83722840756008</v>
      </c>
      <c r="AA106" s="26">
        <v>4.6947023140456219</v>
      </c>
      <c r="AB106" s="26">
        <v>3.2123933350654132</v>
      </c>
      <c r="AC106" s="26">
        <v>158.51268798259318</v>
      </c>
      <c r="AD106" s="26">
        <v>30.602835389346573</v>
      </c>
      <c r="AE106" s="26">
        <v>2.5107585454236854</v>
      </c>
      <c r="AF106" s="26">
        <v>0.53207400000000005</v>
      </c>
      <c r="AG106" s="26">
        <v>3.3860423770073829</v>
      </c>
      <c r="AH106" s="26">
        <v>8.5477402822241739</v>
      </c>
    </row>
    <row r="107" spans="1:34" x14ac:dyDescent="0.25">
      <c r="A107" s="11" t="s">
        <v>804</v>
      </c>
      <c r="B107" s="11" t="s">
        <v>445</v>
      </c>
      <c r="C107" s="11">
        <v>2019</v>
      </c>
      <c r="D107" s="11" t="s">
        <v>88</v>
      </c>
      <c r="E107" s="11" t="s">
        <v>113</v>
      </c>
      <c r="F107" s="13">
        <v>-0.49265728486055949</v>
      </c>
      <c r="G107" s="13">
        <v>-25.706851651273524</v>
      </c>
      <c r="H107" s="13">
        <v>4.9068977463130716</v>
      </c>
      <c r="I107" s="13">
        <v>12.141981392647507</v>
      </c>
      <c r="J107" s="26">
        <v>66.099286519029533</v>
      </c>
      <c r="K107" s="26">
        <v>0.9725880836529871</v>
      </c>
      <c r="L107" s="26">
        <v>0.75438377053620387</v>
      </c>
      <c r="M107" s="26">
        <v>5.5752193876557259</v>
      </c>
      <c r="N107" s="26">
        <v>11.693150757798275</v>
      </c>
      <c r="O107" s="26">
        <v>16.867934725033049</v>
      </c>
      <c r="P107" s="26">
        <v>0.38882875976340342</v>
      </c>
      <c r="Q107" s="26">
        <v>2.9576364841277436</v>
      </c>
      <c r="R107" s="26">
        <v>5.818068798017288</v>
      </c>
      <c r="S107" s="26">
        <v>12.145460572353862</v>
      </c>
      <c r="T107" s="26">
        <v>33.401813160841925</v>
      </c>
      <c r="U107" s="26">
        <v>10.205707729760038</v>
      </c>
      <c r="V107" s="26">
        <v>206.00284674876534</v>
      </c>
      <c r="W107" s="26">
        <v>8.4487648050066362</v>
      </c>
      <c r="X107" s="26">
        <v>36.073705400192743</v>
      </c>
      <c r="Y107" s="26">
        <v>55.775957819746658</v>
      </c>
      <c r="Z107" s="26">
        <v>13.336115811408227</v>
      </c>
      <c r="AA107" s="26">
        <v>1.6412620209917073</v>
      </c>
      <c r="AB107" s="26">
        <v>15.725495477395032</v>
      </c>
      <c r="AC107" s="26">
        <v>169.32336629350439</v>
      </c>
      <c r="AD107" s="26">
        <v>12.96679615600592</v>
      </c>
      <c r="AE107" s="26">
        <v>0.27612858576495353</v>
      </c>
      <c r="AF107" s="26">
        <v>1.8765700000000001</v>
      </c>
      <c r="AG107" s="26">
        <v>2.6508992298258005</v>
      </c>
      <c r="AH107" s="26">
        <v>6.0566458257092934</v>
      </c>
    </row>
    <row r="108" spans="1:34" x14ac:dyDescent="0.25">
      <c r="A108" s="11" t="s">
        <v>804</v>
      </c>
      <c r="B108" s="11" t="s">
        <v>446</v>
      </c>
      <c r="C108" s="11">
        <v>2019</v>
      </c>
      <c r="D108" s="11" t="s">
        <v>88</v>
      </c>
      <c r="E108" s="11" t="s">
        <v>113</v>
      </c>
      <c r="F108" s="13">
        <v>-2.611600947463339</v>
      </c>
      <c r="G108" s="13">
        <v>-26.995242300707783</v>
      </c>
      <c r="H108" s="13">
        <v>4.0572930007825372</v>
      </c>
      <c r="I108" s="13">
        <v>9.0778494458354437</v>
      </c>
      <c r="J108" s="26">
        <v>70.402163064405045</v>
      </c>
      <c r="K108" s="26">
        <v>0.99831152374617349</v>
      </c>
      <c r="L108" s="26">
        <v>0.15675380311278825</v>
      </c>
      <c r="M108" s="26">
        <v>3.5208389165431506</v>
      </c>
      <c r="N108" s="26">
        <v>8.0240729331425573</v>
      </c>
      <c r="O108" s="26">
        <v>19.32145641201075</v>
      </c>
      <c r="P108" s="26">
        <v>0.33321097195920957</v>
      </c>
      <c r="Q108" s="26">
        <v>6.9928905081011834</v>
      </c>
      <c r="R108" s="26">
        <v>18.450424605234332</v>
      </c>
      <c r="S108" s="26">
        <v>10.924055808710538</v>
      </c>
      <c r="T108" s="26">
        <v>30.660426094985603</v>
      </c>
      <c r="U108" s="26">
        <v>14.896027705756072</v>
      </c>
      <c r="V108" s="26">
        <v>504.70422905954854</v>
      </c>
      <c r="W108" s="26">
        <v>8.1646735890591948</v>
      </c>
      <c r="X108" s="26">
        <v>24.280007913433526</v>
      </c>
      <c r="Y108" s="26">
        <v>31.148725102724224</v>
      </c>
      <c r="Z108" s="26">
        <v>39.888779503028296</v>
      </c>
      <c r="AA108" s="26">
        <v>2.9758605256670227</v>
      </c>
      <c r="AB108" s="26">
        <v>8.7894802981353504</v>
      </c>
      <c r="AC108" s="26">
        <v>122.44116946765895</v>
      </c>
      <c r="AD108" s="26">
        <v>41.182977367713249</v>
      </c>
      <c r="AE108" s="26">
        <v>0.53101672987115878</v>
      </c>
      <c r="AF108" s="26">
        <v>1.40815</v>
      </c>
      <c r="AG108" s="26">
        <v>3.9161525999177904</v>
      </c>
      <c r="AH108" s="26">
        <v>10</v>
      </c>
    </row>
    <row r="109" spans="1:34" x14ac:dyDescent="0.25">
      <c r="A109" s="11" t="s">
        <v>804</v>
      </c>
      <c r="B109" s="11" t="s">
        <v>447</v>
      </c>
      <c r="C109" s="11">
        <v>2019</v>
      </c>
      <c r="D109" s="11" t="s">
        <v>88</v>
      </c>
      <c r="E109" s="11" t="s">
        <v>113</v>
      </c>
      <c r="F109" s="13">
        <v>-2.5998726564544157</v>
      </c>
      <c r="G109" s="13">
        <v>-26.653867368089191</v>
      </c>
      <c r="H109" s="13">
        <v>1.4832300263618607</v>
      </c>
      <c r="I109" s="13">
        <v>3.5583160169504153</v>
      </c>
      <c r="J109" s="26">
        <v>77.610850352714337</v>
      </c>
      <c r="K109" s="26">
        <v>0.93330877018393654</v>
      </c>
      <c r="L109" s="26">
        <v>9.2619220644058338</v>
      </c>
      <c r="M109" s="26">
        <v>5.2184738747938724</v>
      </c>
      <c r="N109" s="26">
        <v>8.8649801500390613</v>
      </c>
      <c r="O109" s="26">
        <v>18.691506876843039</v>
      </c>
      <c r="P109" s="26">
        <v>0.21589608581200334</v>
      </c>
      <c r="Q109" s="26">
        <v>8.8182994765273062</v>
      </c>
      <c r="R109" s="26">
        <v>13.992135422617018</v>
      </c>
      <c r="S109" s="26">
        <v>8.3024553095740732</v>
      </c>
      <c r="T109" s="26">
        <v>38.349833042394074</v>
      </c>
      <c r="U109" s="26">
        <v>8.106928018406629</v>
      </c>
      <c r="V109" s="26">
        <v>392.1613863478139</v>
      </c>
      <c r="W109" s="26">
        <v>6.7745171814010758</v>
      </c>
      <c r="X109" s="26">
        <v>35.618173014166388</v>
      </c>
      <c r="Y109" s="26">
        <v>11.894292473461611</v>
      </c>
      <c r="Z109" s="26">
        <v>260.45335151965088</v>
      </c>
      <c r="AA109" s="26">
        <v>7.5462155105324209</v>
      </c>
      <c r="AB109" s="26">
        <v>1.2598060646294493</v>
      </c>
      <c r="AC109" s="26">
        <v>622.96500160421385</v>
      </c>
      <c r="AD109" s="26">
        <v>43.329582257963352</v>
      </c>
      <c r="AE109" s="26">
        <v>5.6938838902665383</v>
      </c>
      <c r="AF109" s="26">
        <v>0.86048599999999997</v>
      </c>
      <c r="AG109" s="26">
        <v>2.6504241478747388</v>
      </c>
      <c r="AH109" s="26">
        <v>10</v>
      </c>
    </row>
    <row r="110" spans="1:34" x14ac:dyDescent="0.25">
      <c r="A110" s="11" t="s">
        <v>804</v>
      </c>
      <c r="B110" s="11" t="s">
        <v>448</v>
      </c>
      <c r="C110" s="11">
        <v>2019</v>
      </c>
      <c r="D110" s="11" t="s">
        <v>88</v>
      </c>
      <c r="E110" s="11" t="s">
        <v>246</v>
      </c>
      <c r="F110" s="13">
        <v>-2.2763078475098339</v>
      </c>
      <c r="G110" s="13">
        <v>-27.346489879740783</v>
      </c>
      <c r="H110" s="13">
        <v>5.3528077098557105</v>
      </c>
      <c r="I110" s="13">
        <v>1.1776168075003941</v>
      </c>
      <c r="J110" s="26">
        <v>20.505332629100732</v>
      </c>
      <c r="K110" s="26">
        <v>0.64479850290777152</v>
      </c>
      <c r="L110" s="26">
        <v>3.5490276375308043</v>
      </c>
      <c r="M110" s="26">
        <v>3.7451757705733697</v>
      </c>
      <c r="N110" s="26">
        <v>5.7555629251087641</v>
      </c>
      <c r="O110" s="26">
        <v>17.636720127985626</v>
      </c>
      <c r="P110" s="26">
        <v>0.13736036602542057</v>
      </c>
      <c r="Q110" s="26">
        <v>4.8774470585179683</v>
      </c>
      <c r="R110" s="26">
        <v>187.84938624409179</v>
      </c>
      <c r="S110" s="26">
        <v>4.7566314741002733</v>
      </c>
      <c r="T110" s="26">
        <v>25.330613619433418</v>
      </c>
      <c r="U110" s="26">
        <v>1.6868491221133117</v>
      </c>
      <c r="V110" s="26">
        <v>205.85601142587143</v>
      </c>
      <c r="W110" s="26">
        <v>10.025290734230413</v>
      </c>
      <c r="X110" s="26">
        <v>16.159596927162173</v>
      </c>
      <c r="Y110" s="26">
        <v>14.060707977510111</v>
      </c>
      <c r="Z110" s="26">
        <v>75.851751341320181</v>
      </c>
      <c r="AA110" s="26">
        <v>0.66996624616659217</v>
      </c>
      <c r="AB110" s="26">
        <v>0.58016477237302255</v>
      </c>
      <c r="AC110" s="26">
        <v>287.78099320419835</v>
      </c>
      <c r="AD110" s="26">
        <v>60.126245082493654</v>
      </c>
      <c r="AE110" s="26">
        <v>0.28061718635565347</v>
      </c>
      <c r="AF110" s="26">
        <v>1.03932</v>
      </c>
      <c r="AG110" s="26">
        <v>1.1214368347018659</v>
      </c>
      <c r="AH110" s="26">
        <v>10</v>
      </c>
    </row>
    <row r="111" spans="1:34" x14ac:dyDescent="0.25">
      <c r="A111" s="11" t="s">
        <v>804</v>
      </c>
      <c r="B111" s="11" t="s">
        <v>449</v>
      </c>
      <c r="C111" s="11">
        <v>2019</v>
      </c>
      <c r="D111" s="11" t="s">
        <v>88</v>
      </c>
      <c r="E111" s="11" t="s">
        <v>246</v>
      </c>
      <c r="F111" s="13">
        <v>-3.173786216969777</v>
      </c>
      <c r="G111" s="13">
        <v>-28.269065247795922</v>
      </c>
      <c r="H111" s="13">
        <v>7.2779508571003033</v>
      </c>
      <c r="I111" s="13">
        <v>5.1759516788817432</v>
      </c>
      <c r="J111" s="26">
        <v>16.718675874286877</v>
      </c>
      <c r="K111" s="26">
        <v>0.5550594231303716</v>
      </c>
      <c r="L111" s="26">
        <v>0.75</v>
      </c>
      <c r="M111" s="26">
        <v>2.8559105251218857</v>
      </c>
      <c r="N111" s="26">
        <v>7.1494493559391517</v>
      </c>
      <c r="O111" s="26">
        <v>13.985906417482459</v>
      </c>
      <c r="P111" s="26">
        <v>0.29409957681326049</v>
      </c>
      <c r="Q111" s="26">
        <v>13.091119134332422</v>
      </c>
      <c r="R111" s="26">
        <v>13.767764675039587</v>
      </c>
      <c r="S111" s="26">
        <v>3.7333120765138443</v>
      </c>
      <c r="T111" s="26">
        <v>18.096771735075578</v>
      </c>
      <c r="U111" s="26">
        <v>2.8138554666440272</v>
      </c>
      <c r="V111" s="26">
        <v>289.88665963021595</v>
      </c>
      <c r="W111" s="26">
        <v>4.4982319249992262</v>
      </c>
      <c r="X111" s="26">
        <v>19.342866202487329</v>
      </c>
      <c r="Y111" s="26">
        <v>6.1050324070372195</v>
      </c>
      <c r="Z111" s="26">
        <v>80.003812729141899</v>
      </c>
      <c r="AA111" s="26">
        <v>0.79419769002926965</v>
      </c>
      <c r="AB111" s="26">
        <v>1.7163789786360448</v>
      </c>
      <c r="AC111" s="26">
        <v>83.90045719434795</v>
      </c>
      <c r="AD111" s="26">
        <v>19.554300204578098</v>
      </c>
      <c r="AE111" s="26">
        <v>1.1359131330343661</v>
      </c>
      <c r="AF111" s="26">
        <v>2.1044800000000001</v>
      </c>
      <c r="AG111" s="26">
        <v>1.1831972153553743</v>
      </c>
      <c r="AH111" s="26">
        <v>10</v>
      </c>
    </row>
    <row r="112" spans="1:34" x14ac:dyDescent="0.25">
      <c r="A112" s="11" t="s">
        <v>804</v>
      </c>
      <c r="B112" s="11" t="s">
        <v>450</v>
      </c>
      <c r="C112" s="11">
        <v>2019</v>
      </c>
      <c r="D112" s="11" t="s">
        <v>88</v>
      </c>
      <c r="E112" s="11" t="s">
        <v>246</v>
      </c>
      <c r="F112" s="13">
        <v>-2.8204686816668776</v>
      </c>
      <c r="G112" s="13">
        <v>-27.147645673506457</v>
      </c>
      <c r="H112" s="13">
        <v>6.7057505480021558</v>
      </c>
      <c r="I112" s="13">
        <v>2.8258227267527083</v>
      </c>
      <c r="J112" s="26">
        <v>13.362655386565587</v>
      </c>
      <c r="K112" s="26">
        <v>0.7191866495815753</v>
      </c>
      <c r="L112" s="26">
        <v>0.75</v>
      </c>
      <c r="M112" s="26">
        <v>4.2347986087146898</v>
      </c>
      <c r="N112" s="26">
        <v>9.0691390544657278</v>
      </c>
      <c r="O112" s="26">
        <v>17.123080729693051</v>
      </c>
      <c r="P112" s="26">
        <v>0.19783912292887063</v>
      </c>
      <c r="Q112" s="26">
        <v>3</v>
      </c>
      <c r="R112" s="26">
        <v>11.00322615371711</v>
      </c>
      <c r="S112" s="26">
        <v>5.1365392474935216</v>
      </c>
      <c r="T112" s="26">
        <v>25.125025975298758</v>
      </c>
      <c r="U112" s="26">
        <v>2.9544500303363064</v>
      </c>
      <c r="V112" s="26">
        <v>216.78420433997172</v>
      </c>
      <c r="W112" s="26">
        <v>6.0299110646372487</v>
      </c>
      <c r="X112" s="26">
        <v>28.802098070799868</v>
      </c>
      <c r="Y112" s="26">
        <v>4.9362623556649901</v>
      </c>
      <c r="Z112" s="26">
        <v>71.71046131092686</v>
      </c>
      <c r="AA112" s="26">
        <v>1.3216123987071327</v>
      </c>
      <c r="AB112" s="26">
        <v>0.71463771844595836</v>
      </c>
      <c r="AC112" s="26">
        <v>189.91971435046614</v>
      </c>
      <c r="AD112" s="26">
        <v>38.993633262392521</v>
      </c>
      <c r="AE112" s="26">
        <v>1.0004251665834796</v>
      </c>
      <c r="AF112" s="26">
        <v>0.84397900000000003</v>
      </c>
      <c r="AG112" s="26">
        <v>1.0413204124043511</v>
      </c>
      <c r="AH112" s="26">
        <v>5.5104830586614977</v>
      </c>
    </row>
    <row r="113" spans="1:34" x14ac:dyDescent="0.25">
      <c r="A113" s="11" t="s">
        <v>804</v>
      </c>
      <c r="B113" s="11" t="s">
        <v>451</v>
      </c>
      <c r="C113" s="11">
        <v>2019</v>
      </c>
      <c r="D113" s="11" t="s">
        <v>88</v>
      </c>
      <c r="E113" s="11" t="s">
        <v>102</v>
      </c>
      <c r="F113" s="13">
        <v>-0.60430262918518096</v>
      </c>
      <c r="G113" s="13">
        <v>-28.670507330622787</v>
      </c>
      <c r="H113" s="13">
        <v>3.0265958684116114</v>
      </c>
      <c r="I113" s="13">
        <v>2.9408920860244483</v>
      </c>
      <c r="J113" s="26">
        <v>19.479320858609725</v>
      </c>
      <c r="K113" s="26">
        <v>0.56972195356757449</v>
      </c>
      <c r="L113" s="26">
        <v>0.75</v>
      </c>
      <c r="M113" s="26">
        <v>4.3510235228218672</v>
      </c>
      <c r="N113" s="26">
        <v>3.8025157238458913</v>
      </c>
      <c r="O113" s="26">
        <v>13.959551509283758</v>
      </c>
      <c r="P113" s="26">
        <v>0.18180016977895103</v>
      </c>
      <c r="Q113" s="26">
        <v>4.8266534859405237</v>
      </c>
      <c r="R113" s="26">
        <v>3.5957547651480306</v>
      </c>
      <c r="S113" s="26">
        <v>6.0107146578838062</v>
      </c>
      <c r="T113" s="26">
        <v>21.707001215319796</v>
      </c>
      <c r="U113" s="26">
        <v>4.9499524520820559</v>
      </c>
      <c r="V113" s="26">
        <v>483.98693145012351</v>
      </c>
      <c r="W113" s="26">
        <v>6.0867585689158563</v>
      </c>
      <c r="X113" s="26">
        <v>28.257524561104816</v>
      </c>
      <c r="Y113" s="26">
        <v>6.1968606911658526</v>
      </c>
      <c r="Z113" s="26">
        <v>106.37878117567523</v>
      </c>
      <c r="AA113" s="26">
        <v>5.1522403690308272</v>
      </c>
      <c r="AB113" s="26">
        <v>0.85180844807682332</v>
      </c>
      <c r="AC113" s="26">
        <v>275.32574995187792</v>
      </c>
      <c r="AD113" s="26">
        <v>43.610285723742088</v>
      </c>
      <c r="AE113" s="26">
        <v>3.139473878079702</v>
      </c>
      <c r="AF113" s="26">
        <v>0.72037600000000002</v>
      </c>
      <c r="AG113" s="26">
        <v>0.74874707864612544</v>
      </c>
      <c r="AH113" s="26">
        <v>4.3588826973118007</v>
      </c>
    </row>
    <row r="114" spans="1:34" x14ac:dyDescent="0.25">
      <c r="A114" s="11" t="s">
        <v>804</v>
      </c>
      <c r="B114" s="11" t="s">
        <v>452</v>
      </c>
      <c r="C114" s="11">
        <v>2019</v>
      </c>
      <c r="D114" s="11" t="s">
        <v>88</v>
      </c>
      <c r="E114" s="11" t="s">
        <v>246</v>
      </c>
      <c r="F114" s="13">
        <v>-1.3204145274901471</v>
      </c>
      <c r="G114" s="13">
        <v>-26.776367867226583</v>
      </c>
      <c r="H114" s="13">
        <v>5.4474542290306625</v>
      </c>
      <c r="I114" s="13">
        <v>1.8077548020215606</v>
      </c>
      <c r="J114" s="26">
        <v>88.859755071726809</v>
      </c>
      <c r="K114" s="26">
        <v>0.69965354784628164</v>
      </c>
      <c r="L114" s="26">
        <v>0.75</v>
      </c>
      <c r="M114" s="26">
        <v>2.7460101007124265</v>
      </c>
      <c r="N114" s="26">
        <v>6.8706331256066262</v>
      </c>
      <c r="O114" s="26">
        <v>16.021935660190355</v>
      </c>
      <c r="P114" s="26">
        <v>0.16017024554339915</v>
      </c>
      <c r="Q114" s="26">
        <v>10.826425923809117</v>
      </c>
      <c r="R114" s="26">
        <v>3</v>
      </c>
      <c r="S114" s="26">
        <v>7.7045209954211034</v>
      </c>
      <c r="T114" s="26">
        <v>24.112955865018346</v>
      </c>
      <c r="U114" s="26">
        <v>7.355707698628752</v>
      </c>
      <c r="V114" s="26">
        <v>173.08775804305517</v>
      </c>
      <c r="W114" s="26">
        <v>5.1239852742615364</v>
      </c>
      <c r="X114" s="26">
        <v>25.93771693021721</v>
      </c>
      <c r="Y114" s="26">
        <v>14.048973072640598</v>
      </c>
      <c r="Z114" s="26">
        <v>0.4504199113121905</v>
      </c>
      <c r="AA114" s="26">
        <v>10.572566603097989</v>
      </c>
      <c r="AB114" s="26">
        <v>0.60931874155328425</v>
      </c>
      <c r="AC114" s="26">
        <v>28.792425541398764</v>
      </c>
      <c r="AD114" s="26">
        <v>20.108742809343994</v>
      </c>
      <c r="AE114" s="26">
        <v>4.7606982694623854</v>
      </c>
      <c r="AF114" s="26">
        <v>0.499639</v>
      </c>
      <c r="AG114" s="26">
        <v>1.5727943975631802</v>
      </c>
      <c r="AH114" s="26">
        <v>10</v>
      </c>
    </row>
    <row r="115" spans="1:34" x14ac:dyDescent="0.25">
      <c r="A115" s="11" t="s">
        <v>804</v>
      </c>
      <c r="B115" s="11" t="s">
        <v>453</v>
      </c>
      <c r="C115" s="11">
        <v>2019</v>
      </c>
      <c r="D115" s="11" t="s">
        <v>88</v>
      </c>
      <c r="E115" s="11" t="s">
        <v>246</v>
      </c>
      <c r="F115" s="13">
        <v>-1.2079350152430148</v>
      </c>
      <c r="G115" s="13">
        <v>-25.654053543667448</v>
      </c>
      <c r="H115" s="13">
        <v>0.46403347087287178</v>
      </c>
      <c r="I115" s="13">
        <v>2.3828637935103321</v>
      </c>
      <c r="J115" s="26">
        <v>166.95123694936137</v>
      </c>
      <c r="K115" s="26">
        <v>0.66469058116265289</v>
      </c>
      <c r="L115" s="26">
        <v>0.26261316972401838</v>
      </c>
      <c r="M115" s="26">
        <v>3.9150868582838751</v>
      </c>
      <c r="N115" s="26">
        <v>9.3278769398199461</v>
      </c>
      <c r="O115" s="26">
        <v>15.281350838922142</v>
      </c>
      <c r="P115" s="26">
        <v>0.20093213658785147</v>
      </c>
      <c r="Q115" s="26">
        <v>3.9150679411724778</v>
      </c>
      <c r="R115" s="26">
        <v>8.4132021825366472</v>
      </c>
      <c r="S115" s="26">
        <v>8.1958253556355487</v>
      </c>
      <c r="T115" s="26">
        <v>14.602900650003368</v>
      </c>
      <c r="U115" s="26">
        <v>14.411436958213365</v>
      </c>
      <c r="V115" s="26">
        <v>171.49706091543064</v>
      </c>
      <c r="W115" s="26">
        <v>2.4450930045934403</v>
      </c>
      <c r="X115" s="26">
        <v>28.471314801608184</v>
      </c>
      <c r="Y115" s="26">
        <v>43.699269017613588</v>
      </c>
      <c r="Z115" s="26">
        <v>121.22104462379338</v>
      </c>
      <c r="AA115" s="26">
        <v>3.7521713782116852</v>
      </c>
      <c r="AB115" s="26">
        <v>3.3095738575858884</v>
      </c>
      <c r="AC115" s="26">
        <v>137.93856586811651</v>
      </c>
      <c r="AD115" s="26">
        <v>53.043870814293953</v>
      </c>
      <c r="AE115" s="26">
        <v>1.2838841895036044</v>
      </c>
      <c r="AF115" s="26">
        <v>1.1012200000000001</v>
      </c>
      <c r="AG115" s="26">
        <v>0.9258386666613232</v>
      </c>
      <c r="AH115" s="26">
        <v>23.812105486938485</v>
      </c>
    </row>
    <row r="116" spans="1:34" x14ac:dyDescent="0.25">
      <c r="A116" s="11" t="s">
        <v>804</v>
      </c>
      <c r="B116" s="11" t="s">
        <v>454</v>
      </c>
      <c r="C116" s="11">
        <v>2019</v>
      </c>
      <c r="D116" s="11" t="s">
        <v>88</v>
      </c>
      <c r="E116" s="11" t="s">
        <v>455</v>
      </c>
      <c r="F116" s="13">
        <v>-1.2647552682123386</v>
      </c>
      <c r="G116" s="13">
        <v>-26.040037648726894</v>
      </c>
      <c r="H116" s="13">
        <v>0.77638621985622613</v>
      </c>
      <c r="I116" s="13">
        <v>4.4372736635584911</v>
      </c>
      <c r="J116" s="26">
        <v>225.8144567742662</v>
      </c>
      <c r="K116" s="26">
        <v>0.74052038750082594</v>
      </c>
      <c r="L116" s="26">
        <v>1.1914537583028506</v>
      </c>
      <c r="M116" s="26">
        <v>4.6772138050285132</v>
      </c>
      <c r="N116" s="26">
        <v>9.1347275897655127</v>
      </c>
      <c r="O116" s="26">
        <v>17.47308912013839</v>
      </c>
      <c r="P116" s="26">
        <v>0.30057803668277788</v>
      </c>
      <c r="Q116" s="26">
        <v>0.58989002806260815</v>
      </c>
      <c r="R116" s="26">
        <v>8.6321232396981866</v>
      </c>
      <c r="S116" s="26">
        <v>10.059708597014396</v>
      </c>
      <c r="T116" s="26">
        <v>15.687717383076365</v>
      </c>
      <c r="U116" s="26">
        <v>9.9821290042816369</v>
      </c>
      <c r="V116" s="26">
        <v>291.74106489674011</v>
      </c>
      <c r="W116" s="26">
        <v>2.3926430222093771</v>
      </c>
      <c r="X116" s="26">
        <v>37.552475337450943</v>
      </c>
      <c r="Y116" s="26">
        <v>55.681745366010361</v>
      </c>
      <c r="Z116" s="26">
        <v>71.073040460810162</v>
      </c>
      <c r="AA116" s="26">
        <v>5.9097235565734652</v>
      </c>
      <c r="AB116" s="26">
        <v>6.0656946257238245</v>
      </c>
      <c r="AC116" s="26">
        <v>311.38892852328343</v>
      </c>
      <c r="AD116" s="26">
        <v>58.225235125269464</v>
      </c>
      <c r="AE116" s="26">
        <v>0.95570744160959342</v>
      </c>
      <c r="AF116" s="26">
        <v>3.8374700000000002</v>
      </c>
      <c r="AG116" s="26">
        <v>1.276452733483751</v>
      </c>
      <c r="AH116" s="26">
        <v>10</v>
      </c>
    </row>
    <row r="117" spans="1:34" x14ac:dyDescent="0.25">
      <c r="A117" s="11" t="s">
        <v>804</v>
      </c>
      <c r="B117" s="11" t="s">
        <v>456</v>
      </c>
      <c r="C117" s="11">
        <v>2019</v>
      </c>
      <c r="D117" s="11" t="s">
        <v>88</v>
      </c>
      <c r="E117" s="11" t="s">
        <v>102</v>
      </c>
      <c r="F117" s="13">
        <v>-2.6613863780608327</v>
      </c>
      <c r="G117" s="13">
        <v>-26.452124412404952</v>
      </c>
      <c r="H117" s="13">
        <v>0.68240811367594079</v>
      </c>
      <c r="I117" s="13">
        <v>2.026054345180849</v>
      </c>
      <c r="J117" s="26">
        <v>30.959772980934691</v>
      </c>
      <c r="K117" s="26">
        <v>0.68422544682929232</v>
      </c>
      <c r="L117" s="26">
        <v>1.7671993792241816</v>
      </c>
      <c r="M117" s="26">
        <v>3.0733760070854599</v>
      </c>
      <c r="N117" s="26">
        <v>7.2396708456503855</v>
      </c>
      <c r="O117" s="26">
        <v>15.573529018447546</v>
      </c>
      <c r="P117" s="26">
        <v>0.22627993358797652</v>
      </c>
      <c r="Q117" s="26">
        <v>3</v>
      </c>
      <c r="R117" s="26">
        <v>12.664375528251648</v>
      </c>
      <c r="S117" s="26">
        <v>7.1336302428156833</v>
      </c>
      <c r="T117" s="26">
        <v>22.888959385218364</v>
      </c>
      <c r="U117" s="26">
        <v>9.7031596971472975</v>
      </c>
      <c r="V117" s="26">
        <v>216.56346787892599</v>
      </c>
      <c r="W117" s="26">
        <v>4.6166978014046949</v>
      </c>
      <c r="X117" s="26">
        <v>26.456449057587239</v>
      </c>
      <c r="Y117" s="26">
        <v>1.561606022609118</v>
      </c>
      <c r="Z117" s="26">
        <v>175.07622874669028</v>
      </c>
      <c r="AA117" s="26">
        <v>4.7025330995043104</v>
      </c>
      <c r="AB117" s="26">
        <v>0.9542931057777545</v>
      </c>
      <c r="AC117" s="26">
        <v>394.6118288214376</v>
      </c>
      <c r="AD117" s="26">
        <v>17.770185033358519</v>
      </c>
      <c r="AE117" s="26">
        <v>1.3242651776433683</v>
      </c>
      <c r="AF117" s="26">
        <v>0.69013400000000003</v>
      </c>
      <c r="AG117" s="26">
        <v>0.80591994773820796</v>
      </c>
      <c r="AH117" s="26">
        <v>23.409314056458246</v>
      </c>
    </row>
    <row r="118" spans="1:34" x14ac:dyDescent="0.25">
      <c r="A118" s="11" t="s">
        <v>804</v>
      </c>
      <c r="B118" s="11" t="s">
        <v>457</v>
      </c>
      <c r="C118" s="11">
        <v>2019</v>
      </c>
      <c r="D118" s="11" t="s">
        <v>88</v>
      </c>
      <c r="E118" s="11" t="s">
        <v>428</v>
      </c>
      <c r="F118" s="13">
        <v>4.4416962021292292</v>
      </c>
      <c r="G118" s="13">
        <v>-26.330394481666499</v>
      </c>
      <c r="H118" s="13">
        <v>2.3903820489020977</v>
      </c>
      <c r="I118" s="13">
        <v>4.8557478263364491</v>
      </c>
      <c r="J118" s="26">
        <v>90.467690105573453</v>
      </c>
      <c r="K118" s="26">
        <v>0.65810691739549376</v>
      </c>
      <c r="L118" s="26">
        <v>0.75</v>
      </c>
      <c r="M118" s="26">
        <v>3.6952040020233725</v>
      </c>
      <c r="N118" s="26">
        <v>10.454558092910199</v>
      </c>
      <c r="O118" s="26">
        <v>14.032048177045827</v>
      </c>
      <c r="P118" s="26">
        <v>0.19464019956693066</v>
      </c>
      <c r="Q118" s="26">
        <v>3</v>
      </c>
      <c r="R118" s="26">
        <v>1.3563357733660468</v>
      </c>
      <c r="S118" s="26">
        <v>6.7044470241370213</v>
      </c>
      <c r="T118" s="26">
        <v>17.904221589223198</v>
      </c>
      <c r="U118" s="26">
        <v>5.0768478786849078</v>
      </c>
      <c r="V118" s="26">
        <v>91.278314677147549</v>
      </c>
      <c r="W118" s="26">
        <v>3.1588896366492505</v>
      </c>
      <c r="X118" s="26">
        <v>23.042950515844552</v>
      </c>
      <c r="Y118" s="26">
        <v>6.333916443157892</v>
      </c>
      <c r="Z118" s="26">
        <v>53.545552691958932</v>
      </c>
      <c r="AA118" s="26">
        <v>1.3766681661795113</v>
      </c>
      <c r="AB118" s="26">
        <v>7.7250729896847634</v>
      </c>
      <c r="AC118" s="26">
        <v>176.11928693009136</v>
      </c>
      <c r="AD118" s="26">
        <v>8.2955064454918048</v>
      </c>
      <c r="AE118" s="26">
        <v>0.5</v>
      </c>
      <c r="AF118" s="26">
        <v>0.95094100000000004</v>
      </c>
      <c r="AG118" s="26">
        <v>5.0505169950549579E-2</v>
      </c>
      <c r="AH118" s="26">
        <v>34.957263994256444</v>
      </c>
    </row>
    <row r="119" spans="1:34" x14ac:dyDescent="0.25">
      <c r="A119" s="11" t="s">
        <v>804</v>
      </c>
      <c r="B119" s="11" t="s">
        <v>458</v>
      </c>
      <c r="C119" s="11">
        <v>2019</v>
      </c>
      <c r="D119" s="11" t="s">
        <v>88</v>
      </c>
      <c r="E119" s="11" t="s">
        <v>428</v>
      </c>
      <c r="F119" s="13">
        <v>3.8262287563216746</v>
      </c>
      <c r="G119" s="13">
        <v>-26.177869872632328</v>
      </c>
      <c r="H119" s="13">
        <v>2.4430884920302325</v>
      </c>
      <c r="I119" s="13">
        <v>5.2182677263278059</v>
      </c>
      <c r="J119" s="26">
        <v>119.51706076947531</v>
      </c>
      <c r="K119" s="26">
        <v>0.69352640874676719</v>
      </c>
      <c r="L119" s="26">
        <v>0.63961117097642417</v>
      </c>
      <c r="M119" s="26">
        <v>4.2513438635870227</v>
      </c>
      <c r="N119" s="26">
        <v>8.4471544942616621</v>
      </c>
      <c r="O119" s="26">
        <v>15.359111301074739</v>
      </c>
      <c r="P119" s="26">
        <v>0.26328267952931633</v>
      </c>
      <c r="Q119" s="26">
        <v>3</v>
      </c>
      <c r="R119" s="26">
        <v>12.629702692244274</v>
      </c>
      <c r="S119" s="26">
        <v>7.5333015225680446</v>
      </c>
      <c r="T119" s="26">
        <v>32.695342861936787</v>
      </c>
      <c r="U119" s="26">
        <v>16.596038117234361</v>
      </c>
      <c r="V119" s="26">
        <v>296.11567615573972</v>
      </c>
      <c r="W119" s="26">
        <v>6.078544424487113</v>
      </c>
      <c r="X119" s="26">
        <v>25.753137568661995</v>
      </c>
      <c r="Y119" s="26">
        <v>24.110267320207111</v>
      </c>
      <c r="Z119" s="26">
        <v>13.179048560847393</v>
      </c>
      <c r="AA119" s="26">
        <v>7.2190419858832824</v>
      </c>
      <c r="AB119" s="26">
        <v>3.2492698673384339</v>
      </c>
      <c r="AC119" s="26">
        <v>48.335075750061449</v>
      </c>
      <c r="AD119" s="26">
        <v>48.012398092127981</v>
      </c>
      <c r="AE119" s="26">
        <v>2.4346065733730784</v>
      </c>
      <c r="AF119" s="26">
        <v>1.5578099999999999</v>
      </c>
      <c r="AG119" s="26">
        <v>1.0366507807221819</v>
      </c>
      <c r="AH119" s="26">
        <v>10</v>
      </c>
    </row>
    <row r="120" spans="1:34" x14ac:dyDescent="0.25">
      <c r="A120" s="11" t="s">
        <v>804</v>
      </c>
      <c r="B120" s="11" t="s">
        <v>459</v>
      </c>
      <c r="C120" s="11">
        <v>2019</v>
      </c>
      <c r="D120" s="11" t="s">
        <v>88</v>
      </c>
      <c r="E120" s="11" t="s">
        <v>113</v>
      </c>
      <c r="F120" s="13">
        <v>-0.25037110441213645</v>
      </c>
      <c r="G120" s="13">
        <v>-26.619173758119388</v>
      </c>
      <c r="H120" s="13">
        <v>2.1625747403744966</v>
      </c>
      <c r="I120" s="13">
        <v>5.0589627683004093</v>
      </c>
      <c r="J120" s="26">
        <v>228.18477927484048</v>
      </c>
      <c r="K120" s="26">
        <v>0.69142490007219792</v>
      </c>
      <c r="L120" s="26">
        <v>0.97236589868448331</v>
      </c>
      <c r="M120" s="26">
        <v>3.9019381383126213</v>
      </c>
      <c r="N120" s="26">
        <v>8.8227377247721321</v>
      </c>
      <c r="O120" s="26">
        <v>15.993117146924146</v>
      </c>
      <c r="P120" s="26">
        <v>0.21427240480317039</v>
      </c>
      <c r="Q120" s="26">
        <v>3</v>
      </c>
      <c r="R120" s="26">
        <v>4.5526368672063944</v>
      </c>
      <c r="S120" s="26">
        <v>7.2816573261719189</v>
      </c>
      <c r="T120" s="26">
        <v>17.16012349406536</v>
      </c>
      <c r="U120" s="26">
        <v>3.6612945453501058</v>
      </c>
      <c r="V120" s="26">
        <v>106.81656342504455</v>
      </c>
      <c r="W120" s="26">
        <v>2.7763162341998324</v>
      </c>
      <c r="X120" s="26">
        <v>27.748189203175691</v>
      </c>
      <c r="Y120" s="26">
        <v>6.505429596410031</v>
      </c>
      <c r="Z120" s="26">
        <v>30.002775159178114</v>
      </c>
      <c r="AA120" s="26">
        <v>2.4025320228697349</v>
      </c>
      <c r="AB120" s="26">
        <v>9.3000921949536206</v>
      </c>
      <c r="AC120" s="26">
        <v>139.51355301267805</v>
      </c>
      <c r="AD120" s="26">
        <v>18.479008056385098</v>
      </c>
      <c r="AE120" s="26">
        <v>0.47605088225913467</v>
      </c>
      <c r="AF120" s="26">
        <v>1.1200600000000001</v>
      </c>
      <c r="AG120" s="26">
        <v>0.38345562884296186</v>
      </c>
      <c r="AH120" s="26">
        <v>3.7772424681157295</v>
      </c>
    </row>
    <row r="121" spans="1:34" x14ac:dyDescent="0.25">
      <c r="A121" s="11" t="s">
        <v>804</v>
      </c>
      <c r="B121" s="11" t="s">
        <v>460</v>
      </c>
      <c r="C121" s="11">
        <v>2019</v>
      </c>
      <c r="D121" s="11" t="s">
        <v>88</v>
      </c>
      <c r="E121" s="11" t="s">
        <v>113</v>
      </c>
      <c r="F121" s="13">
        <v>-1.2562624708486556</v>
      </c>
      <c r="G121" s="13">
        <v>-26.625850948670543</v>
      </c>
      <c r="H121" s="13">
        <v>4.7936047183681429</v>
      </c>
      <c r="I121" s="13">
        <v>7.3630100970761951</v>
      </c>
      <c r="J121" s="26">
        <v>54.447107398950948</v>
      </c>
      <c r="K121" s="26">
        <v>0.84992629210351456</v>
      </c>
      <c r="L121" s="26">
        <v>0.97800058290944758</v>
      </c>
      <c r="M121" s="26">
        <v>4.2963362577471145</v>
      </c>
      <c r="N121" s="26">
        <v>8.6002629132173727</v>
      </c>
      <c r="O121" s="26">
        <v>17.993305505847111</v>
      </c>
      <c r="P121" s="26">
        <v>0.20484395512539499</v>
      </c>
      <c r="Q121" s="26">
        <v>3</v>
      </c>
      <c r="R121" s="26">
        <v>9.4093866219635878</v>
      </c>
      <c r="S121" s="26">
        <v>7.1788700079911489</v>
      </c>
      <c r="T121" s="26">
        <v>26.867146275979067</v>
      </c>
      <c r="U121" s="26">
        <v>8.1776973574196141</v>
      </c>
      <c r="V121" s="26">
        <v>162.58851907749204</v>
      </c>
      <c r="W121" s="26">
        <v>7.2240061011792811</v>
      </c>
      <c r="X121" s="26">
        <v>31.679528239772743</v>
      </c>
      <c r="Y121" s="26">
        <v>12.375941993067357</v>
      </c>
      <c r="Z121" s="26">
        <v>43.585265398637119</v>
      </c>
      <c r="AA121" s="26">
        <v>1.9829289059649966</v>
      </c>
      <c r="AB121" s="26">
        <v>4.8846059684384393</v>
      </c>
      <c r="AC121" s="26">
        <v>108.46176911133995</v>
      </c>
      <c r="AD121" s="26">
        <v>10.776583854996526</v>
      </c>
      <c r="AE121" s="26">
        <v>0.4750162938239022</v>
      </c>
      <c r="AF121" s="26">
        <v>0.68227400000000005</v>
      </c>
      <c r="AG121" s="26">
        <v>0.72435644714567693</v>
      </c>
      <c r="AH121" s="26">
        <v>4.860274743175566</v>
      </c>
    </row>
    <row r="122" spans="1:34" x14ac:dyDescent="0.25">
      <c r="A122" s="11" t="s">
        <v>804</v>
      </c>
      <c r="B122" s="11" t="s">
        <v>461</v>
      </c>
      <c r="C122" s="11">
        <v>2019</v>
      </c>
      <c r="D122" s="11" t="s">
        <v>88</v>
      </c>
      <c r="E122" s="11" t="s">
        <v>89</v>
      </c>
      <c r="F122" s="13">
        <v>0.3981257332250312</v>
      </c>
      <c r="G122" s="13">
        <v>-27.055624335002392</v>
      </c>
      <c r="H122" s="13">
        <v>0.64047260410889673</v>
      </c>
      <c r="I122" s="13">
        <v>1.5245243014005947</v>
      </c>
      <c r="J122" s="26">
        <v>335.42314371119551</v>
      </c>
      <c r="K122" s="26">
        <v>0.93355750997163878</v>
      </c>
      <c r="L122" s="26">
        <v>0.1264877215299568</v>
      </c>
      <c r="M122" s="26">
        <v>5.367982185435026</v>
      </c>
      <c r="N122" s="26">
        <v>6.0981773366952403</v>
      </c>
      <c r="O122" s="26">
        <v>15.973051452643807</v>
      </c>
      <c r="P122" s="26">
        <v>0.21044368910572614</v>
      </c>
      <c r="Q122" s="26">
        <v>3</v>
      </c>
      <c r="R122" s="26">
        <v>13.137842992424682</v>
      </c>
      <c r="S122" s="26">
        <v>5.2037912048905888</v>
      </c>
      <c r="T122" s="26">
        <v>24.858723463948994</v>
      </c>
      <c r="U122" s="26">
        <v>3.6573814854817877</v>
      </c>
      <c r="V122" s="26">
        <v>511.07439549855064</v>
      </c>
      <c r="W122" s="26">
        <v>10.388883543210456</v>
      </c>
      <c r="X122" s="26">
        <v>30.251506276529689</v>
      </c>
      <c r="Y122" s="26">
        <v>3.7054024551762286</v>
      </c>
      <c r="Z122" s="26">
        <v>350.18242370467095</v>
      </c>
      <c r="AA122" s="26">
        <v>7.3597738263338313</v>
      </c>
      <c r="AB122" s="26">
        <v>1.2567798856843211</v>
      </c>
      <c r="AC122" s="26">
        <v>616.97158997167367</v>
      </c>
      <c r="AD122" s="26">
        <v>136.65241265759897</v>
      </c>
      <c r="AE122" s="26">
        <v>2.7006257744447657</v>
      </c>
      <c r="AF122" s="26">
        <v>0.49332599999999999</v>
      </c>
      <c r="AG122" s="26">
        <v>1.4776355427164038</v>
      </c>
      <c r="AH122" s="26">
        <v>10</v>
      </c>
    </row>
    <row r="123" spans="1:34" x14ac:dyDescent="0.25">
      <c r="A123" s="11" t="s">
        <v>804</v>
      </c>
      <c r="B123" s="11" t="s">
        <v>462</v>
      </c>
      <c r="C123" s="11">
        <v>2019</v>
      </c>
      <c r="D123" s="11" t="s">
        <v>88</v>
      </c>
      <c r="E123" s="11" t="s">
        <v>89</v>
      </c>
      <c r="F123" s="13">
        <v>-1.921697465732608</v>
      </c>
      <c r="G123" s="13">
        <v>-28.502333101735516</v>
      </c>
      <c r="H123" s="13">
        <v>-0.31958849740857759</v>
      </c>
      <c r="I123" s="13">
        <v>7.5781631803941814</v>
      </c>
      <c r="J123" s="26">
        <v>33.052638474870832</v>
      </c>
      <c r="K123" s="26">
        <v>0.77930623865166959</v>
      </c>
      <c r="L123" s="26">
        <v>0.25485481350270578</v>
      </c>
      <c r="M123" s="26">
        <v>3.8957919259888256</v>
      </c>
      <c r="N123" s="26">
        <v>9.3634101235217049</v>
      </c>
      <c r="O123" s="26">
        <v>18.098670373931519</v>
      </c>
      <c r="P123" s="26">
        <v>0.25241052128597891</v>
      </c>
      <c r="Q123" s="26">
        <v>3</v>
      </c>
      <c r="R123" s="26">
        <v>1.0380558008893908</v>
      </c>
      <c r="S123" s="26">
        <v>10.513840851013452</v>
      </c>
      <c r="T123" s="26">
        <v>45.201281222038425</v>
      </c>
      <c r="U123" s="26">
        <v>38.391675368381009</v>
      </c>
      <c r="V123" s="26">
        <v>796.3693123962496</v>
      </c>
      <c r="W123" s="26">
        <v>5.9627334590189269</v>
      </c>
      <c r="X123" s="26">
        <v>15.723301821275861</v>
      </c>
      <c r="Y123" s="26">
        <v>6.3443243059716048</v>
      </c>
      <c r="Z123" s="26">
        <v>138.63474550792122</v>
      </c>
      <c r="AA123" s="26">
        <v>0.6883929387623493</v>
      </c>
      <c r="AB123" s="26">
        <v>2.3970893452404058</v>
      </c>
      <c r="AC123" s="26">
        <v>131.46440910343418</v>
      </c>
      <c r="AD123" s="26">
        <v>456.58688058266461</v>
      </c>
      <c r="AE123" s="26">
        <v>0.17348100126760541</v>
      </c>
      <c r="AF123" s="26">
        <v>1.6831</v>
      </c>
      <c r="AG123" s="26">
        <v>8.5440071251193083E-3</v>
      </c>
      <c r="AH123" s="26">
        <v>10</v>
      </c>
    </row>
    <row r="124" spans="1:34" x14ac:dyDescent="0.25">
      <c r="A124" s="11" t="s">
        <v>804</v>
      </c>
      <c r="B124" s="11" t="s">
        <v>463</v>
      </c>
      <c r="C124" s="11">
        <v>2019</v>
      </c>
      <c r="D124" s="11" t="s">
        <v>88</v>
      </c>
      <c r="E124" s="11" t="s">
        <v>113</v>
      </c>
      <c r="F124" s="13">
        <v>2.0372319186454508E-2</v>
      </c>
      <c r="G124" s="13">
        <v>-26.904325461416196</v>
      </c>
      <c r="H124" s="13">
        <v>3.3758192681960657</v>
      </c>
      <c r="I124" s="13">
        <v>4.4275319893005074</v>
      </c>
      <c r="J124" s="26">
        <v>74.872144928043625</v>
      </c>
      <c r="K124" s="26">
        <v>0.87461954383806462</v>
      </c>
      <c r="L124" s="26">
        <v>3.053420624162682</v>
      </c>
      <c r="M124" s="26">
        <v>4.3016470501723116</v>
      </c>
      <c r="N124" s="26">
        <v>7.1711877741749923</v>
      </c>
      <c r="O124" s="26">
        <v>18.259754898626564</v>
      </c>
      <c r="P124" s="26">
        <v>0.36640823763292613</v>
      </c>
      <c r="Q124" s="26">
        <v>1.8795355144733987</v>
      </c>
      <c r="R124" s="26">
        <v>10.598598937452754</v>
      </c>
      <c r="S124" s="26">
        <v>8.9189329061435334</v>
      </c>
      <c r="T124" s="26">
        <v>29.38423211464676</v>
      </c>
      <c r="U124" s="26">
        <v>10.997067532148224</v>
      </c>
      <c r="V124" s="26">
        <v>221.35787816763681</v>
      </c>
      <c r="W124" s="26">
        <v>6.4046201420931856</v>
      </c>
      <c r="X124" s="26">
        <v>25.261722264679609</v>
      </c>
      <c r="Y124" s="26">
        <v>43.392596142606493</v>
      </c>
      <c r="Z124" s="26">
        <v>36.292012066425102</v>
      </c>
      <c r="AA124" s="26">
        <v>3.2409197573334136</v>
      </c>
      <c r="AB124" s="26">
        <v>2.7438983514559889</v>
      </c>
      <c r="AC124" s="26">
        <v>140.17553773571882</v>
      </c>
      <c r="AD124" s="26">
        <v>27.008519635755729</v>
      </c>
      <c r="AE124" s="26">
        <v>0.92223598702321796</v>
      </c>
      <c r="AF124" s="26">
        <v>0.894459</v>
      </c>
      <c r="AG124" s="26">
        <v>1.384779809639836</v>
      </c>
      <c r="AH124" s="26">
        <v>21.558670791374023</v>
      </c>
    </row>
    <row r="125" spans="1:34" x14ac:dyDescent="0.25">
      <c r="A125" s="11" t="s">
        <v>804</v>
      </c>
      <c r="B125" s="11" t="s">
        <v>464</v>
      </c>
      <c r="C125" s="11">
        <v>2019</v>
      </c>
      <c r="D125" s="11" t="s">
        <v>88</v>
      </c>
      <c r="E125" s="11" t="s">
        <v>428</v>
      </c>
      <c r="F125" s="13">
        <v>6.4821485660497391</v>
      </c>
      <c r="G125" s="13">
        <v>-26.269014910231917</v>
      </c>
      <c r="H125" s="13">
        <v>1.6087979359502349</v>
      </c>
      <c r="I125" s="13">
        <v>3.8057526528438381</v>
      </c>
      <c r="J125" s="26">
        <v>132.97585451979933</v>
      </c>
      <c r="K125" s="26">
        <v>0.56602364917549719</v>
      </c>
      <c r="L125" s="26">
        <v>0.33580267126224977</v>
      </c>
      <c r="M125" s="26">
        <v>3.1660041917823589</v>
      </c>
      <c r="N125" s="26">
        <v>9.7366922407225545</v>
      </c>
      <c r="O125" s="26">
        <v>12.686693464250201</v>
      </c>
      <c r="P125" s="26">
        <v>0.17294363161218818</v>
      </c>
      <c r="Q125" s="26">
        <v>4.8551870762096616</v>
      </c>
      <c r="R125" s="26">
        <v>1.4393048218848126</v>
      </c>
      <c r="S125" s="26">
        <v>5.4740191494814798</v>
      </c>
      <c r="T125" s="26">
        <v>18.136796196121683</v>
      </c>
      <c r="U125" s="26">
        <v>3.2629636279703544</v>
      </c>
      <c r="V125" s="26">
        <v>80.578988095503348</v>
      </c>
      <c r="W125" s="26">
        <v>2.2343683364163218</v>
      </c>
      <c r="X125" s="26">
        <v>19.47107740228638</v>
      </c>
      <c r="Y125" s="26">
        <v>3.1798055826177003</v>
      </c>
      <c r="Z125" s="26">
        <v>54.657107946294808</v>
      </c>
      <c r="AA125" s="26">
        <v>1.9524118801475994</v>
      </c>
      <c r="AB125" s="26">
        <v>8.391309536603309</v>
      </c>
      <c r="AC125" s="26">
        <v>93.395206617537909</v>
      </c>
      <c r="AD125" s="26">
        <v>7.3197904156452775</v>
      </c>
      <c r="AE125" s="26">
        <v>0.95406948827664151</v>
      </c>
      <c r="AF125" s="26">
        <v>0.67701199999999995</v>
      </c>
      <c r="AG125" s="26">
        <v>1.7112115096810905</v>
      </c>
      <c r="AH125" s="26">
        <v>10</v>
      </c>
    </row>
    <row r="126" spans="1:34" x14ac:dyDescent="0.25">
      <c r="A126" s="11" t="s">
        <v>804</v>
      </c>
      <c r="B126" s="11" t="s">
        <v>465</v>
      </c>
      <c r="C126" s="11">
        <v>2019</v>
      </c>
      <c r="D126" s="11" t="s">
        <v>88</v>
      </c>
      <c r="E126" s="11" t="s">
        <v>113</v>
      </c>
      <c r="F126" s="13">
        <v>-1.4606717398908664</v>
      </c>
      <c r="G126" s="13">
        <v>-26.31505093311911</v>
      </c>
      <c r="H126" s="13">
        <v>4.0299481830368915</v>
      </c>
      <c r="I126" s="13">
        <v>9.7595121995397172</v>
      </c>
      <c r="J126" s="26">
        <v>50.717273147628049</v>
      </c>
      <c r="K126" s="26">
        <v>0.77884359027718231</v>
      </c>
      <c r="L126" s="26">
        <v>1.619215213362063</v>
      </c>
      <c r="M126" s="26">
        <v>3.7014993639544613</v>
      </c>
      <c r="N126" s="26">
        <v>9.197329505605035</v>
      </c>
      <c r="O126" s="26">
        <v>15.92892616303768</v>
      </c>
      <c r="P126" s="26">
        <v>0.19637854114682043</v>
      </c>
      <c r="Q126" s="26">
        <v>4.9265669881101335</v>
      </c>
      <c r="R126" s="26">
        <v>4.7778305133003478</v>
      </c>
      <c r="S126" s="26">
        <v>6.5830340633576201</v>
      </c>
      <c r="T126" s="26">
        <v>25.413939644478219</v>
      </c>
      <c r="U126" s="26">
        <v>10.634545230998377</v>
      </c>
      <c r="V126" s="26">
        <v>112.63377767676458</v>
      </c>
      <c r="W126" s="26">
        <v>6.4594916184382019</v>
      </c>
      <c r="X126" s="26">
        <v>31.859984057718364</v>
      </c>
      <c r="Y126" s="26">
        <v>12.502980467477201</v>
      </c>
      <c r="Z126" s="26">
        <v>21.242236948065049</v>
      </c>
      <c r="AA126" s="26">
        <v>2.6557242922491162</v>
      </c>
      <c r="AB126" s="26">
        <v>4.6441063285371911</v>
      </c>
      <c r="AC126" s="26">
        <v>49.910828824560241</v>
      </c>
      <c r="AD126" s="26">
        <v>13.974353842309739</v>
      </c>
      <c r="AE126" s="26">
        <v>1.4968255588621369</v>
      </c>
      <c r="AF126" s="26">
        <v>0.264399</v>
      </c>
      <c r="AG126" s="26">
        <v>0.73418819636695809</v>
      </c>
      <c r="AH126" s="26">
        <v>0.5407766470302614</v>
      </c>
    </row>
    <row r="127" spans="1:34" x14ac:dyDescent="0.25">
      <c r="A127" s="11" t="s">
        <v>804</v>
      </c>
      <c r="B127" s="11" t="s">
        <v>466</v>
      </c>
      <c r="C127" s="11">
        <v>2019</v>
      </c>
      <c r="D127" s="11" t="s">
        <v>88</v>
      </c>
      <c r="E127" s="11" t="s">
        <v>113</v>
      </c>
      <c r="F127" s="13">
        <v>-1.8853893695087027</v>
      </c>
      <c r="G127" s="13">
        <v>-27.050892048672932</v>
      </c>
      <c r="H127" s="13">
        <v>3.0487520862563677</v>
      </c>
      <c r="I127" s="13">
        <v>11.114938194333007</v>
      </c>
      <c r="J127" s="26">
        <v>43.547898087811035</v>
      </c>
      <c r="K127" s="26">
        <v>0.7038681220495413</v>
      </c>
      <c r="L127" s="26">
        <v>0.75</v>
      </c>
      <c r="M127" s="26">
        <v>3.552919234140004</v>
      </c>
      <c r="N127" s="26">
        <v>7.7333976911798672</v>
      </c>
      <c r="O127" s="26">
        <v>14.695391981225347</v>
      </c>
      <c r="P127" s="26">
        <v>0.22334584406399677</v>
      </c>
      <c r="Q127" s="26">
        <v>3</v>
      </c>
      <c r="R127" s="26">
        <v>0.89334791377477862</v>
      </c>
      <c r="S127" s="26">
        <v>6.2076500662988918</v>
      </c>
      <c r="T127" s="26">
        <v>18.359806913277279</v>
      </c>
      <c r="U127" s="26">
        <v>9.3168505952295426</v>
      </c>
      <c r="V127" s="26">
        <v>97.41920362031874</v>
      </c>
      <c r="W127" s="26">
        <v>4.8120626467538683</v>
      </c>
      <c r="X127" s="26">
        <v>25.257924831595428</v>
      </c>
      <c r="Y127" s="26">
        <v>15.82481105641193</v>
      </c>
      <c r="Z127" s="26">
        <v>30.089264275437493</v>
      </c>
      <c r="AA127" s="26">
        <v>1.6248928905715194</v>
      </c>
      <c r="AB127" s="26">
        <v>5.6862592066524353</v>
      </c>
      <c r="AC127" s="26">
        <v>56.989877406877838</v>
      </c>
      <c r="AD127" s="26">
        <v>14.134093312203042</v>
      </c>
      <c r="AE127" s="26">
        <v>0.8195877860051497</v>
      </c>
      <c r="AF127" s="26">
        <v>0.29228199999999999</v>
      </c>
      <c r="AG127" s="26">
        <v>1.0358514978102928</v>
      </c>
      <c r="AH127" s="26">
        <v>10</v>
      </c>
    </row>
    <row r="128" spans="1:34" x14ac:dyDescent="0.25">
      <c r="A128" s="11" t="s">
        <v>804</v>
      </c>
      <c r="B128" s="11" t="s">
        <v>467</v>
      </c>
      <c r="C128" s="11">
        <v>2019</v>
      </c>
      <c r="D128" s="11" t="s">
        <v>88</v>
      </c>
      <c r="E128" s="11" t="s">
        <v>113</v>
      </c>
      <c r="F128" s="13">
        <v>-1.9317625909622542</v>
      </c>
      <c r="G128" s="13">
        <v>-26.722117360162382</v>
      </c>
      <c r="H128" s="13">
        <v>4.1574585677030065</v>
      </c>
      <c r="I128" s="13">
        <v>9.5237613341835257</v>
      </c>
      <c r="J128" s="26">
        <v>67.082566200573666</v>
      </c>
      <c r="K128" s="26">
        <v>0.55248052061128816</v>
      </c>
      <c r="L128" s="26">
        <v>0.61182917081583843</v>
      </c>
      <c r="M128" s="26">
        <v>2.534688079135571</v>
      </c>
      <c r="N128" s="26">
        <v>4.6397315162275445</v>
      </c>
      <c r="O128" s="26">
        <v>12.707615666613577</v>
      </c>
      <c r="P128" s="26">
        <v>0.19295504014405501</v>
      </c>
      <c r="Q128" s="26">
        <v>2.6114954326898108</v>
      </c>
      <c r="R128" s="26">
        <v>3.5829645131071981</v>
      </c>
      <c r="S128" s="26">
        <v>5.2179648454220899</v>
      </c>
      <c r="T128" s="26">
        <v>22.830217489491673</v>
      </c>
      <c r="U128" s="26">
        <v>10.440372310642624</v>
      </c>
      <c r="V128" s="26">
        <v>92.457320097625086</v>
      </c>
      <c r="W128" s="26">
        <v>4.1697156346456117</v>
      </c>
      <c r="X128" s="26">
        <v>16.557801453192855</v>
      </c>
      <c r="Y128" s="26">
        <v>4.0468700772605857</v>
      </c>
      <c r="Z128" s="26">
        <v>34.784843759463541</v>
      </c>
      <c r="AA128" s="26">
        <v>2.6697215586553531</v>
      </c>
      <c r="AB128" s="26">
        <v>3.3313749325980813</v>
      </c>
      <c r="AC128" s="26">
        <v>61.423726799456936</v>
      </c>
      <c r="AD128" s="26">
        <v>17.536859376858967</v>
      </c>
      <c r="AE128" s="26">
        <v>3.0638682937453674</v>
      </c>
      <c r="AF128" s="26">
        <v>0.37900499999999998</v>
      </c>
      <c r="AG128" s="26">
        <v>0.22652226968552724</v>
      </c>
      <c r="AH128" s="26">
        <v>10</v>
      </c>
    </row>
    <row r="129" spans="1:34" x14ac:dyDescent="0.25">
      <c r="A129" s="11" t="s">
        <v>804</v>
      </c>
      <c r="B129" s="11" t="s">
        <v>468</v>
      </c>
      <c r="C129" s="11">
        <v>2019</v>
      </c>
      <c r="D129" s="11" t="s">
        <v>88</v>
      </c>
      <c r="E129" s="11" t="s">
        <v>113</v>
      </c>
      <c r="F129" s="13">
        <v>-1.5528687538882711</v>
      </c>
      <c r="G129" s="13">
        <v>-26.411202260845794</v>
      </c>
      <c r="H129" s="13">
        <v>4.167061927807671</v>
      </c>
      <c r="I129" s="13">
        <v>7.2341596056701576</v>
      </c>
      <c r="J129" s="26">
        <v>132.43253237118026</v>
      </c>
      <c r="K129" s="26">
        <v>0.6829303586640566</v>
      </c>
      <c r="L129" s="26">
        <v>0.83422458279468648</v>
      </c>
      <c r="M129" s="26">
        <v>3.6592031312260183</v>
      </c>
      <c r="N129" s="26">
        <v>8.5174416461527702</v>
      </c>
      <c r="O129" s="26">
        <v>15.738470044314509</v>
      </c>
      <c r="P129" s="26">
        <v>0.16138874141798557</v>
      </c>
      <c r="Q129" s="26">
        <v>3</v>
      </c>
      <c r="R129" s="26">
        <v>4.32693455092428</v>
      </c>
      <c r="S129" s="26">
        <v>6.5557453843232398</v>
      </c>
      <c r="T129" s="26">
        <v>27.846756457560787</v>
      </c>
      <c r="U129" s="26">
        <v>12.109473616088184</v>
      </c>
      <c r="V129" s="26">
        <v>156.86393785644594</v>
      </c>
      <c r="W129" s="26">
        <v>5.12232344067779</v>
      </c>
      <c r="X129" s="26">
        <v>21.615436900546207</v>
      </c>
      <c r="Y129" s="26">
        <v>20.153915217294198</v>
      </c>
      <c r="Z129" s="26">
        <v>18.31856492100739</v>
      </c>
      <c r="AA129" s="26">
        <v>3.3101940104345977</v>
      </c>
      <c r="AB129" s="26">
        <v>2.176761855842392</v>
      </c>
      <c r="AC129" s="26">
        <v>77.502818565095296</v>
      </c>
      <c r="AD129" s="26">
        <v>18.374983443147872</v>
      </c>
      <c r="AE129" s="26">
        <v>1.2936402161260332</v>
      </c>
      <c r="AF129" s="26">
        <v>0.48010000000000003</v>
      </c>
      <c r="AG129" s="26">
        <v>0.11369149507371494</v>
      </c>
      <c r="AH129" s="26">
        <v>1.9426242920296997</v>
      </c>
    </row>
    <row r="130" spans="1:34" x14ac:dyDescent="0.25">
      <c r="A130" s="11" t="s">
        <v>804</v>
      </c>
      <c r="B130" s="11" t="s">
        <v>469</v>
      </c>
      <c r="C130" s="11">
        <v>2019</v>
      </c>
      <c r="D130" s="11" t="s">
        <v>88</v>
      </c>
      <c r="E130" s="11" t="s">
        <v>113</v>
      </c>
      <c r="F130" s="13">
        <v>-0.83699517443591098</v>
      </c>
      <c r="G130" s="13">
        <v>-26.51045355593708</v>
      </c>
      <c r="H130" s="13">
        <v>5.2114693442817162</v>
      </c>
      <c r="I130" s="13">
        <v>8.6428848344537474</v>
      </c>
      <c r="J130" s="26">
        <v>169.73177302940235</v>
      </c>
      <c r="K130" s="26">
        <v>0.66171641223758493</v>
      </c>
      <c r="L130" s="26">
        <v>1.9762655336066499</v>
      </c>
      <c r="M130" s="26">
        <v>3.453705351116934</v>
      </c>
      <c r="N130" s="26">
        <v>7.2453864463507411</v>
      </c>
      <c r="O130" s="26">
        <v>15.175120057260445</v>
      </c>
      <c r="P130" s="26">
        <v>0.27554823723293537</v>
      </c>
      <c r="Q130" s="26">
        <v>3.4544445312051484</v>
      </c>
      <c r="R130" s="26">
        <v>14.658444871117561</v>
      </c>
      <c r="S130" s="26">
        <v>6.7420045406209219</v>
      </c>
      <c r="T130" s="26">
        <v>23.651483904540065</v>
      </c>
      <c r="U130" s="26">
        <v>8.7825132759272666</v>
      </c>
      <c r="V130" s="26">
        <v>112.29391010675037</v>
      </c>
      <c r="W130" s="26">
        <v>4.7745795790564731</v>
      </c>
      <c r="X130" s="26">
        <v>23.851062920543331</v>
      </c>
      <c r="Y130" s="26">
        <v>23.919345997721333</v>
      </c>
      <c r="Z130" s="26">
        <v>15.869281637701992</v>
      </c>
      <c r="AA130" s="26">
        <v>2.6176731969497888</v>
      </c>
      <c r="AB130" s="26">
        <v>1.2618507404825128</v>
      </c>
      <c r="AC130" s="26">
        <v>138.91063151922182</v>
      </c>
      <c r="AD130" s="26">
        <v>16.352671206459434</v>
      </c>
      <c r="AE130" s="26">
        <v>2.2558709993473554</v>
      </c>
      <c r="AF130" s="26">
        <v>0.35406799999999999</v>
      </c>
      <c r="AG130" s="26">
        <v>0.5</v>
      </c>
      <c r="AH130" s="26">
        <v>10</v>
      </c>
    </row>
    <row r="131" spans="1:34" x14ac:dyDescent="0.25">
      <c r="A131" s="11" t="s">
        <v>804</v>
      </c>
      <c r="B131" s="11" t="s">
        <v>470</v>
      </c>
      <c r="C131" s="11">
        <v>2019</v>
      </c>
      <c r="D131" s="11" t="s">
        <v>88</v>
      </c>
      <c r="E131" s="11" t="s">
        <v>113</v>
      </c>
      <c r="F131" s="13">
        <v>-2.1913773623463033</v>
      </c>
      <c r="G131" s="13">
        <v>-26.738234667750195</v>
      </c>
      <c r="H131" s="13">
        <v>3.269227920821276</v>
      </c>
      <c r="I131" s="13">
        <v>10.942151399135215</v>
      </c>
      <c r="J131" s="26">
        <v>66.120797740548127</v>
      </c>
      <c r="K131" s="26">
        <v>0.74247077836534114</v>
      </c>
      <c r="L131" s="26">
        <v>1.0970578289102906</v>
      </c>
      <c r="M131" s="26">
        <v>3.2647534764712103</v>
      </c>
      <c r="N131" s="26">
        <v>7.7705508157150689</v>
      </c>
      <c r="O131" s="26">
        <v>17.392434555006883</v>
      </c>
      <c r="P131" s="26">
        <v>0.22192393814923345</v>
      </c>
      <c r="Q131" s="26">
        <v>3.1594681640259203</v>
      </c>
      <c r="R131" s="26">
        <v>11.722568473626568</v>
      </c>
      <c r="S131" s="26">
        <v>7.211446650840351</v>
      </c>
      <c r="T131" s="26">
        <v>22.788192088631344</v>
      </c>
      <c r="U131" s="26">
        <v>10.174632729210549</v>
      </c>
      <c r="V131" s="26">
        <v>134.07216120068389</v>
      </c>
      <c r="W131" s="26">
        <v>5.4507134742263794</v>
      </c>
      <c r="X131" s="26">
        <v>24.848909903100196</v>
      </c>
      <c r="Y131" s="26">
        <v>20.302340050629638</v>
      </c>
      <c r="Z131" s="26">
        <v>23.768979879597797</v>
      </c>
      <c r="AA131" s="26">
        <v>2.1952880778206025</v>
      </c>
      <c r="AB131" s="26">
        <v>4.1141596753055074</v>
      </c>
      <c r="AC131" s="26">
        <v>108.56960051248728</v>
      </c>
      <c r="AD131" s="26">
        <v>13.512519746297464</v>
      </c>
      <c r="AE131" s="26">
        <v>0.80614086847114175</v>
      </c>
      <c r="AF131" s="26">
        <v>0.57410499999999998</v>
      </c>
      <c r="AG131" s="26">
        <v>0.42756404594335318</v>
      </c>
      <c r="AH131" s="26">
        <v>10</v>
      </c>
    </row>
    <row r="132" spans="1:34" x14ac:dyDescent="0.25">
      <c r="A132" s="11" t="s">
        <v>804</v>
      </c>
      <c r="B132" s="11" t="s">
        <v>471</v>
      </c>
      <c r="C132" s="11">
        <v>2020</v>
      </c>
      <c r="D132" s="11" t="s">
        <v>88</v>
      </c>
      <c r="E132" s="11" t="s">
        <v>113</v>
      </c>
      <c r="F132" s="13">
        <v>-1.88</v>
      </c>
      <c r="G132" s="13">
        <v>-27.1</v>
      </c>
      <c r="H132" s="13">
        <v>3.2</v>
      </c>
      <c r="I132" s="13">
        <v>8.3000000000000007</v>
      </c>
      <c r="J132" s="26">
        <v>391.25152591471141</v>
      </c>
      <c r="K132" s="26">
        <v>0.61913846337138989</v>
      </c>
      <c r="L132" s="26">
        <v>1.6</v>
      </c>
      <c r="M132" s="26">
        <v>3.584041107151247</v>
      </c>
      <c r="N132" s="26">
        <v>8.2412303431173957</v>
      </c>
      <c r="O132" s="26">
        <v>19.566470624814244</v>
      </c>
      <c r="P132" s="26">
        <v>0.44323713092538064</v>
      </c>
      <c r="Q132" s="26">
        <v>2.7879695178985959</v>
      </c>
      <c r="R132" s="26">
        <v>46.445035623150908</v>
      </c>
      <c r="S132" s="26">
        <v>9.0697242087886067</v>
      </c>
      <c r="T132" s="26">
        <v>23.656933403685482</v>
      </c>
      <c r="U132" s="26">
        <v>14.154640140207125</v>
      </c>
      <c r="V132" s="26">
        <v>156.09733079388161</v>
      </c>
      <c r="W132" s="26">
        <v>6.2239733891055504</v>
      </c>
      <c r="X132" s="26">
        <v>27.346125473680175</v>
      </c>
      <c r="Y132" s="26">
        <v>44.02683461824325</v>
      </c>
      <c r="Z132" s="26">
        <v>23.142666582594362</v>
      </c>
      <c r="AA132" s="26">
        <v>3.4997832174140711</v>
      </c>
      <c r="AB132" s="26">
        <v>2.3640734591769488</v>
      </c>
      <c r="AC132" s="26">
        <v>115.79404002176069</v>
      </c>
      <c r="AD132" s="26">
        <v>17.711029728767386</v>
      </c>
      <c r="AE132" s="26">
        <v>3.1007238004702589</v>
      </c>
      <c r="AF132" s="26">
        <v>1.7552312053170094</v>
      </c>
      <c r="AG132" s="26">
        <v>0.2267189153679848</v>
      </c>
      <c r="AH132" s="26">
        <v>5</v>
      </c>
    </row>
    <row r="133" spans="1:34" x14ac:dyDescent="0.25">
      <c r="A133" s="11" t="s">
        <v>804</v>
      </c>
      <c r="B133" s="11" t="s">
        <v>472</v>
      </c>
      <c r="C133" s="11">
        <v>2020</v>
      </c>
      <c r="D133" s="11" t="s">
        <v>88</v>
      </c>
      <c r="E133" s="11" t="s">
        <v>428</v>
      </c>
      <c r="F133" s="13">
        <v>-4.53</v>
      </c>
      <c r="G133" s="13">
        <v>-28</v>
      </c>
      <c r="H133" s="13">
        <v>2.5</v>
      </c>
      <c r="I133" s="13">
        <v>4.9000000000000004</v>
      </c>
      <c r="J133" s="26">
        <v>534.16963667412699</v>
      </c>
      <c r="K133" s="26">
        <v>0.85371402893717896</v>
      </c>
      <c r="L133" s="26">
        <v>31.980170175348459</v>
      </c>
      <c r="M133" s="26">
        <v>4.1541211065082626</v>
      </c>
      <c r="N133" s="26">
        <v>8.8562042694142171</v>
      </c>
      <c r="O133" s="26">
        <v>23.92977609982988</v>
      </c>
      <c r="P133" s="26">
        <v>0.51265308005674837</v>
      </c>
      <c r="Q133" s="26">
        <v>8.6345633501382153</v>
      </c>
      <c r="R133" s="26">
        <v>12.862143954240292</v>
      </c>
      <c r="S133" s="26">
        <v>10.283876040698862</v>
      </c>
      <c r="T133" s="26">
        <v>23.732936771168436</v>
      </c>
      <c r="U133" s="26">
        <v>8.6340273165777397</v>
      </c>
      <c r="V133" s="26">
        <v>147.53026509925428</v>
      </c>
      <c r="W133" s="26">
        <v>3.927376778199319</v>
      </c>
      <c r="X133" s="26">
        <v>17.314342109825947</v>
      </c>
      <c r="Y133" s="26">
        <v>38.642134486879492</v>
      </c>
      <c r="Z133" s="26">
        <v>49.909178228286244</v>
      </c>
      <c r="AA133" s="26">
        <v>2.6992327450735609</v>
      </c>
      <c r="AB133" s="26">
        <v>4.6964143604298521</v>
      </c>
      <c r="AC133" s="26">
        <v>105.72707242697092</v>
      </c>
      <c r="AD133" s="26">
        <v>31.042254999099764</v>
      </c>
      <c r="AE133" s="26">
        <v>6.3044287575016211</v>
      </c>
      <c r="AF133" s="26">
        <v>0.87275742515175592</v>
      </c>
      <c r="AG133" s="26">
        <v>4.265174203084459E-3</v>
      </c>
      <c r="AH133" s="26">
        <v>13.273923165526737</v>
      </c>
    </row>
    <row r="134" spans="1:34" x14ac:dyDescent="0.25">
      <c r="A134" s="11" t="s">
        <v>804</v>
      </c>
      <c r="B134" s="11" t="s">
        <v>473</v>
      </c>
      <c r="C134" s="11">
        <v>2020</v>
      </c>
      <c r="D134" s="11" t="s">
        <v>88</v>
      </c>
      <c r="E134" s="11" t="s">
        <v>431</v>
      </c>
      <c r="F134" s="13">
        <v>-4.17</v>
      </c>
      <c r="G134" s="13">
        <v>-27.9</v>
      </c>
      <c r="H134" s="13">
        <v>0.8</v>
      </c>
      <c r="I134" s="13">
        <v>5.6</v>
      </c>
      <c r="J134" s="26">
        <v>559.69265643773701</v>
      </c>
      <c r="K134" s="26">
        <v>0.8663975996838873</v>
      </c>
      <c r="L134" s="26">
        <v>23.518209062592678</v>
      </c>
      <c r="M134" s="26">
        <v>4.4973685741742875</v>
      </c>
      <c r="N134" s="26">
        <v>7.9885960305839241</v>
      </c>
      <c r="O134" s="26">
        <v>23.52053201768155</v>
      </c>
      <c r="P134" s="26">
        <v>0.44609916152756712</v>
      </c>
      <c r="Q134" s="26">
        <v>7.761980019451304</v>
      </c>
      <c r="R134" s="26">
        <v>2.3631430217490288</v>
      </c>
      <c r="S134" s="26">
        <v>10.609678928736455</v>
      </c>
      <c r="T134" s="26">
        <v>24.558848147565701</v>
      </c>
      <c r="U134" s="26">
        <v>7.2999358909345116</v>
      </c>
      <c r="V134" s="26">
        <v>143.43132674569125</v>
      </c>
      <c r="W134" s="26">
        <v>4.1547692595873835</v>
      </c>
      <c r="X134" s="26">
        <v>20.282038150643011</v>
      </c>
      <c r="Y134" s="26">
        <v>38.86841542083333</v>
      </c>
      <c r="Z134" s="26">
        <v>41.715962511817871</v>
      </c>
      <c r="AA134" s="26">
        <v>1.5763439494878959</v>
      </c>
      <c r="AB134" s="26">
        <v>4.0698523101507975</v>
      </c>
      <c r="AC134" s="26">
        <v>130.12227194458481</v>
      </c>
      <c r="AD134" s="26">
        <v>24.508214068306639</v>
      </c>
      <c r="AE134" s="26">
        <v>2.7609277683736799</v>
      </c>
      <c r="AF134" s="26">
        <v>0.74986545725329568</v>
      </c>
      <c r="AG134" s="26">
        <v>0.60478356826960389</v>
      </c>
      <c r="AH134" s="26">
        <v>8.989609157196325</v>
      </c>
    </row>
    <row r="135" spans="1:34" x14ac:dyDescent="0.25">
      <c r="A135" s="11" t="s">
        <v>804</v>
      </c>
      <c r="B135" s="11" t="s">
        <v>474</v>
      </c>
      <c r="C135" s="11">
        <v>2020</v>
      </c>
      <c r="D135" s="11" t="s">
        <v>88</v>
      </c>
      <c r="E135" s="11" t="s">
        <v>113</v>
      </c>
      <c r="F135" s="13">
        <v>-1.43</v>
      </c>
      <c r="G135" s="13">
        <v>-28</v>
      </c>
      <c r="H135" s="13">
        <v>3.6</v>
      </c>
      <c r="I135" s="13">
        <v>9.6</v>
      </c>
      <c r="J135" s="26">
        <v>289.96472706839796</v>
      </c>
      <c r="K135" s="26">
        <v>0.66820887457667166</v>
      </c>
      <c r="L135" s="26">
        <v>3.9552651452309906</v>
      </c>
      <c r="M135" s="26">
        <v>3.910460722925392</v>
      </c>
      <c r="N135" s="26">
        <v>11.05954288263298</v>
      </c>
      <c r="O135" s="26">
        <v>19.134983837710436</v>
      </c>
      <c r="P135" s="26">
        <v>0.38359459209261193</v>
      </c>
      <c r="Q135" s="26">
        <v>2.8501688499329942</v>
      </c>
      <c r="R135" s="26">
        <v>2.6788135971089013</v>
      </c>
      <c r="S135" s="26">
        <v>8.6831839964022457</v>
      </c>
      <c r="T135" s="26">
        <v>27.121866828571406</v>
      </c>
      <c r="U135" s="26">
        <v>16.424284879882688</v>
      </c>
      <c r="V135" s="26">
        <v>238.0695558725011</v>
      </c>
      <c r="W135" s="26">
        <v>5.219083556101844</v>
      </c>
      <c r="X135" s="26">
        <v>23.656905960697056</v>
      </c>
      <c r="Y135" s="26">
        <v>17.02403259088614</v>
      </c>
      <c r="Z135" s="26">
        <v>13.440134009619744</v>
      </c>
      <c r="AA135" s="26">
        <v>4.12191412763503</v>
      </c>
      <c r="AB135" s="26">
        <v>4.2363735467795829</v>
      </c>
      <c r="AC135" s="26">
        <v>87.910241717435994</v>
      </c>
      <c r="AD135" s="26">
        <v>25.039545200818257</v>
      </c>
      <c r="AE135" s="26">
        <v>2.3399734058314294</v>
      </c>
      <c r="AF135" s="26">
        <v>0.93122830940816093</v>
      </c>
      <c r="AG135" s="26">
        <v>0.18232460694592995</v>
      </c>
      <c r="AH135" s="26">
        <v>2.3118751757962626</v>
      </c>
    </row>
    <row r="136" spans="1:34" x14ac:dyDescent="0.25">
      <c r="A136" s="11" t="s">
        <v>804</v>
      </c>
      <c r="B136" s="11" t="s">
        <v>475</v>
      </c>
      <c r="C136" s="11">
        <v>2020</v>
      </c>
      <c r="D136" s="11" t="s">
        <v>88</v>
      </c>
      <c r="E136" s="11" t="s">
        <v>113</v>
      </c>
      <c r="F136" s="13">
        <v>-1.63</v>
      </c>
      <c r="G136" s="13">
        <v>-27.9</v>
      </c>
      <c r="H136" s="13">
        <v>3.8</v>
      </c>
      <c r="I136" s="13">
        <v>9.1</v>
      </c>
      <c r="J136" s="26">
        <v>186.47527073081753</v>
      </c>
      <c r="K136" s="26">
        <v>0.66315305206645625</v>
      </c>
      <c r="L136" s="26">
        <v>4.0492846450796245</v>
      </c>
      <c r="M136" s="26">
        <v>4.2489748971732837</v>
      </c>
      <c r="N136" s="26">
        <v>8.5201092095655717</v>
      </c>
      <c r="O136" s="26">
        <v>21.11618981302561</v>
      </c>
      <c r="P136" s="26">
        <v>0.3624364671041525</v>
      </c>
      <c r="Q136" s="26">
        <v>3.7726526438396433</v>
      </c>
      <c r="R136" s="26">
        <v>9.9332472881504454</v>
      </c>
      <c r="S136" s="26">
        <v>7.8926904823431121</v>
      </c>
      <c r="T136" s="26">
        <v>21.532016957473875</v>
      </c>
      <c r="U136" s="26">
        <v>11.01027408348704</v>
      </c>
      <c r="V136" s="26">
        <v>208.3172370477462</v>
      </c>
      <c r="W136" s="26">
        <v>5.5004248992200839</v>
      </c>
      <c r="X136" s="26">
        <v>26.246532312423167</v>
      </c>
      <c r="Y136" s="26">
        <v>20.171997800559271</v>
      </c>
      <c r="Z136" s="26">
        <v>25.270563211977144</v>
      </c>
      <c r="AA136" s="26">
        <v>3.3643107152273743</v>
      </c>
      <c r="AB136" s="26">
        <v>3.8654014554179099</v>
      </c>
      <c r="AC136" s="26">
        <v>84.564660274635088</v>
      </c>
      <c r="AD136" s="26">
        <v>18.1774495840897</v>
      </c>
      <c r="AE136" s="26">
        <v>1.8672174536723807</v>
      </c>
      <c r="AF136" s="26">
        <v>0.9329032594459723</v>
      </c>
      <c r="AG136" s="26">
        <v>0.23632617182402491</v>
      </c>
      <c r="AH136" s="26">
        <v>2.8911561877737206</v>
      </c>
    </row>
    <row r="137" spans="1:34" x14ac:dyDescent="0.25">
      <c r="A137" s="11" t="s">
        <v>804</v>
      </c>
      <c r="B137" s="11" t="s">
        <v>476</v>
      </c>
      <c r="C137" s="11">
        <v>2020</v>
      </c>
      <c r="D137" s="11" t="s">
        <v>88</v>
      </c>
      <c r="E137" s="11" t="s">
        <v>113</v>
      </c>
      <c r="F137" s="13">
        <v>-3.62</v>
      </c>
      <c r="G137" s="13">
        <v>-28.4</v>
      </c>
      <c r="H137" s="13">
        <v>1.3</v>
      </c>
      <c r="I137" s="13">
        <v>8.4</v>
      </c>
      <c r="J137" s="26">
        <v>412.3533536425906</v>
      </c>
      <c r="K137" s="26">
        <v>0.803562832372267</v>
      </c>
      <c r="L137" s="26">
        <v>2.9630740950700414</v>
      </c>
      <c r="M137" s="26">
        <v>4.0560295174943599</v>
      </c>
      <c r="N137" s="26">
        <v>7.9869366826609829</v>
      </c>
      <c r="O137" s="26">
        <v>19.709629468747913</v>
      </c>
      <c r="P137" s="26">
        <v>0.41516543422304442</v>
      </c>
      <c r="Q137" s="26">
        <v>1.9104972705193448</v>
      </c>
      <c r="R137" s="26">
        <v>6.7412840155030409</v>
      </c>
      <c r="S137" s="26">
        <v>8.395454688299294</v>
      </c>
      <c r="T137" s="26">
        <v>25.139149628155451</v>
      </c>
      <c r="U137" s="26">
        <v>4.320974104149367</v>
      </c>
      <c r="V137" s="26">
        <v>176.74279471088997</v>
      </c>
      <c r="W137" s="26">
        <v>4.4509133214657233</v>
      </c>
      <c r="X137" s="26">
        <v>21.170398911776079</v>
      </c>
      <c r="Y137" s="26">
        <v>39.278301610084277</v>
      </c>
      <c r="Z137" s="26">
        <v>46.773283690719893</v>
      </c>
      <c r="AA137" s="26">
        <v>3.83668818681452</v>
      </c>
      <c r="AB137" s="26">
        <v>3.9900954865920593</v>
      </c>
      <c r="AC137" s="26">
        <v>145.71713336514577</v>
      </c>
      <c r="AD137" s="26">
        <v>32.17102875378631</v>
      </c>
      <c r="AE137" s="26">
        <v>10.522527891637546</v>
      </c>
      <c r="AF137" s="26">
        <v>1.1121011854364058</v>
      </c>
      <c r="AG137" s="26">
        <v>7.1786151853969138E-2</v>
      </c>
      <c r="AH137" s="26">
        <v>5</v>
      </c>
    </row>
    <row r="138" spans="1:34" x14ac:dyDescent="0.25">
      <c r="A138" s="11" t="s">
        <v>804</v>
      </c>
      <c r="B138" s="11" t="s">
        <v>477</v>
      </c>
      <c r="C138" s="11">
        <v>2020</v>
      </c>
      <c r="D138" s="11" t="s">
        <v>88</v>
      </c>
      <c r="E138" s="11" t="s">
        <v>113</v>
      </c>
      <c r="F138" s="13">
        <v>-1.23</v>
      </c>
      <c r="G138" s="13">
        <v>-27.6</v>
      </c>
      <c r="H138" s="13">
        <v>4.7</v>
      </c>
      <c r="I138" s="13">
        <v>9.5</v>
      </c>
      <c r="J138" s="26">
        <v>112.84765001364298</v>
      </c>
      <c r="K138" s="26">
        <v>0.68903333100776243</v>
      </c>
      <c r="L138" s="26">
        <v>0.15680756271200122</v>
      </c>
      <c r="M138" s="26">
        <v>5.3478388336793872</v>
      </c>
      <c r="N138" s="26">
        <v>13.494674045276035</v>
      </c>
      <c r="O138" s="26">
        <v>24.60462275056431</v>
      </c>
      <c r="P138" s="26">
        <v>0.39995585391170557</v>
      </c>
      <c r="Q138" s="26">
        <v>1.4182999824667024</v>
      </c>
      <c r="R138" s="26">
        <v>11.384542399785849</v>
      </c>
      <c r="S138" s="26">
        <v>8.4109928383973624</v>
      </c>
      <c r="T138" s="26">
        <v>24.726444565046233</v>
      </c>
      <c r="U138" s="26">
        <v>15.353196621791916</v>
      </c>
      <c r="V138" s="26">
        <v>232.24268328737924</v>
      </c>
      <c r="W138" s="26">
        <v>6.4604572609943531</v>
      </c>
      <c r="X138" s="26">
        <v>40.531144403349167</v>
      </c>
      <c r="Y138" s="26">
        <v>18.186019945565732</v>
      </c>
      <c r="Z138" s="26">
        <v>11.021187940139161</v>
      </c>
      <c r="AA138" s="26">
        <v>2.4633229533712195</v>
      </c>
      <c r="AB138" s="26">
        <v>4.5383298236844594</v>
      </c>
      <c r="AC138" s="26">
        <v>63.161990645825846</v>
      </c>
      <c r="AD138" s="26">
        <v>13.161061679224565</v>
      </c>
      <c r="AE138" s="26">
        <v>1.0265987377940908</v>
      </c>
      <c r="AF138" s="26">
        <v>0.85215304174538054</v>
      </c>
      <c r="AG138" s="26">
        <v>0.25</v>
      </c>
      <c r="AH138" s="26">
        <v>5</v>
      </c>
    </row>
    <row r="139" spans="1:34" x14ac:dyDescent="0.25">
      <c r="A139" s="11" t="s">
        <v>804</v>
      </c>
      <c r="B139" s="11" t="s">
        <v>478</v>
      </c>
      <c r="C139" s="11">
        <v>2020</v>
      </c>
      <c r="D139" s="11" t="s">
        <v>88</v>
      </c>
      <c r="E139" s="11" t="s">
        <v>113</v>
      </c>
      <c r="F139" s="13">
        <v>-2.48</v>
      </c>
      <c r="G139" s="13">
        <v>-28.4</v>
      </c>
      <c r="H139" s="13">
        <v>4.2</v>
      </c>
      <c r="I139" s="13">
        <v>9.8000000000000007</v>
      </c>
      <c r="J139" s="26">
        <v>99.051340051773778</v>
      </c>
      <c r="K139" s="26">
        <v>0.73614927741641023</v>
      </c>
      <c r="L139" s="26">
        <v>40.27167150405397</v>
      </c>
      <c r="M139" s="26">
        <v>4.48051368540363</v>
      </c>
      <c r="N139" s="26">
        <v>7.9792712615230803</v>
      </c>
      <c r="O139" s="26">
        <v>20.602711759890322</v>
      </c>
      <c r="P139" s="26">
        <v>0.50166958653629823</v>
      </c>
      <c r="Q139" s="26">
        <v>10.507395714884662</v>
      </c>
      <c r="R139" s="26">
        <v>22.922953643952685</v>
      </c>
      <c r="S139" s="26">
        <v>9.8180486248125742</v>
      </c>
      <c r="T139" s="26">
        <v>24.000772011338181</v>
      </c>
      <c r="U139" s="26">
        <v>9.4789330892550865</v>
      </c>
      <c r="V139" s="26">
        <v>85.46463097072612</v>
      </c>
      <c r="W139" s="26">
        <v>5.6409871008950141</v>
      </c>
      <c r="X139" s="26">
        <v>25.76128736440505</v>
      </c>
      <c r="Y139" s="26">
        <v>52.497705100390945</v>
      </c>
      <c r="Z139" s="26">
        <v>2.087088944253416</v>
      </c>
      <c r="AA139" s="26">
        <v>1.9870279616484749</v>
      </c>
      <c r="AB139" s="26">
        <v>1.8891030156029347</v>
      </c>
      <c r="AC139" s="26">
        <v>277.39232267121338</v>
      </c>
      <c r="AD139" s="26">
        <v>16.465559283932048</v>
      </c>
      <c r="AE139" s="26">
        <v>2.5960953721508142</v>
      </c>
      <c r="AF139" s="26">
        <v>0.47183729635691318</v>
      </c>
      <c r="AG139" s="26">
        <v>0.16406093921693254</v>
      </c>
      <c r="AH139" s="26">
        <v>22.697573670668604</v>
      </c>
    </row>
    <row r="140" spans="1:34" x14ac:dyDescent="0.25">
      <c r="A140" s="11" t="s">
        <v>804</v>
      </c>
      <c r="B140" s="11" t="s">
        <v>479</v>
      </c>
      <c r="C140" s="11">
        <v>2020</v>
      </c>
      <c r="D140" s="11" t="s">
        <v>88</v>
      </c>
      <c r="E140" s="11" t="s">
        <v>113</v>
      </c>
      <c r="F140" s="13">
        <v>-1.91</v>
      </c>
      <c r="G140" s="13">
        <v>-28.1</v>
      </c>
      <c r="H140" s="13">
        <v>3.3</v>
      </c>
      <c r="I140" s="13">
        <v>10.5</v>
      </c>
      <c r="J140" s="26">
        <v>252.98059108657102</v>
      </c>
      <c r="K140" s="26">
        <v>0.66320122385018743</v>
      </c>
      <c r="L140" s="26">
        <v>11.589576159735328</v>
      </c>
      <c r="M140" s="26">
        <v>4.0240345735987484</v>
      </c>
      <c r="N140" s="26">
        <v>8.12834729639874</v>
      </c>
      <c r="O140" s="26">
        <v>17.280830030484751</v>
      </c>
      <c r="P140" s="26">
        <v>0.36362854239372783</v>
      </c>
      <c r="Q140" s="26">
        <v>5.2882914100163152</v>
      </c>
      <c r="R140" s="26">
        <v>17.183648888048147</v>
      </c>
      <c r="S140" s="26">
        <v>8.5316090745264379</v>
      </c>
      <c r="T140" s="26">
        <v>30.650036220832121</v>
      </c>
      <c r="U140" s="26">
        <v>14.94806395748402</v>
      </c>
      <c r="V140" s="26">
        <v>145.35026279368338</v>
      </c>
      <c r="W140" s="26">
        <v>6.2154341276709895</v>
      </c>
      <c r="X140" s="26">
        <v>26.851529054274458</v>
      </c>
      <c r="Y140" s="26">
        <v>29.241001598656659</v>
      </c>
      <c r="Z140" s="26">
        <v>85.199366641120108</v>
      </c>
      <c r="AA140" s="26">
        <v>3.8098640557453392</v>
      </c>
      <c r="AB140" s="26">
        <v>6.9763486943125192</v>
      </c>
      <c r="AC140" s="26">
        <v>100.19989076631248</v>
      </c>
      <c r="AD140" s="26">
        <v>59.027026986980118</v>
      </c>
      <c r="AE140" s="26">
        <v>4.0905957906201467</v>
      </c>
      <c r="AF140" s="26">
        <v>0.5241841145992614</v>
      </c>
      <c r="AG140" s="26">
        <v>0.25</v>
      </c>
      <c r="AH140" s="26">
        <v>7.0558903483192577</v>
      </c>
    </row>
    <row r="141" spans="1:34" x14ac:dyDescent="0.25">
      <c r="A141" s="11" t="s">
        <v>804</v>
      </c>
      <c r="B141" s="11" t="s">
        <v>504</v>
      </c>
      <c r="C141" s="11">
        <v>2022</v>
      </c>
      <c r="D141" s="11" t="s">
        <v>88</v>
      </c>
      <c r="E141" s="11" t="s">
        <v>113</v>
      </c>
      <c r="F141" s="13">
        <v>-0.64983380653358136</v>
      </c>
      <c r="G141" s="13">
        <v>-27.006308554910934</v>
      </c>
      <c r="H141" s="13">
        <v>1.6438741408824065</v>
      </c>
      <c r="I141" s="13">
        <v>10.418012785027658</v>
      </c>
      <c r="J141" s="26">
        <v>73.096818132138438</v>
      </c>
      <c r="K141" s="26">
        <v>0.70789529268144169</v>
      </c>
      <c r="L141" s="26">
        <v>2.7362289629739633</v>
      </c>
      <c r="M141" s="26">
        <v>4.3031366875183643</v>
      </c>
      <c r="N141" s="26">
        <v>13.364892494192508</v>
      </c>
      <c r="O141" s="26">
        <v>17.533664155363137</v>
      </c>
      <c r="P141" s="26">
        <v>0.38397514856589293</v>
      </c>
      <c r="Q141" s="26">
        <v>1.1029898260379516</v>
      </c>
      <c r="R141" s="26">
        <v>11.53363110096379</v>
      </c>
      <c r="S141" s="26">
        <v>10.227659065413764</v>
      </c>
      <c r="T141" s="26">
        <v>26.833406962075312</v>
      </c>
      <c r="U141" s="26">
        <v>4.8012267770875372</v>
      </c>
      <c r="V141" s="26">
        <v>260.02641513202582</v>
      </c>
      <c r="W141" s="26">
        <v>4.9724740634232649</v>
      </c>
      <c r="X141" s="26">
        <v>22.058291265018198</v>
      </c>
      <c r="Y141" s="26">
        <v>7.0788365806061648</v>
      </c>
      <c r="Z141" s="26">
        <v>13.075983921334267</v>
      </c>
      <c r="AA141" s="26">
        <v>14.003311973183168</v>
      </c>
      <c r="AB141" s="26">
        <v>9.2139260313116598</v>
      </c>
      <c r="AC141" s="26">
        <v>144.29938548529978</v>
      </c>
      <c r="AD141" s="26">
        <v>72.334787446439464</v>
      </c>
      <c r="AE141" s="26">
        <v>9.3304304495456147</v>
      </c>
      <c r="AF141" s="26">
        <v>0.67640104624382436</v>
      </c>
      <c r="AG141" s="26">
        <v>1.357974220097202</v>
      </c>
      <c r="AH141" s="26">
        <v>5.43485876609975</v>
      </c>
    </row>
    <row r="142" spans="1:34" x14ac:dyDescent="0.25">
      <c r="A142" s="11" t="s">
        <v>804</v>
      </c>
      <c r="B142" s="11" t="s">
        <v>505</v>
      </c>
      <c r="C142" s="11">
        <v>2022</v>
      </c>
      <c r="D142" s="11" t="s">
        <v>88</v>
      </c>
      <c r="E142" s="11" t="s">
        <v>428</v>
      </c>
      <c r="F142" s="13">
        <v>1.8763451277458454</v>
      </c>
      <c r="G142" s="13">
        <v>-27.491705404938415</v>
      </c>
      <c r="H142" s="13">
        <v>2.6978863102717141</v>
      </c>
      <c r="I142" s="13">
        <v>2.7102184786304839</v>
      </c>
      <c r="J142" s="26">
        <v>312.65261114352768</v>
      </c>
      <c r="K142" s="26">
        <v>0.71518104291238682</v>
      </c>
      <c r="L142" s="26">
        <v>6.0944898929619704</v>
      </c>
      <c r="M142" s="26">
        <v>4.1326863779097955</v>
      </c>
      <c r="N142" s="26">
        <v>11.876400265429737</v>
      </c>
      <c r="O142" s="26">
        <v>16.507838834431929</v>
      </c>
      <c r="P142" s="26">
        <v>0.26709922500124278</v>
      </c>
      <c r="Q142" s="26">
        <v>1.9952088144944449</v>
      </c>
      <c r="R142" s="26">
        <v>15.895506367145524</v>
      </c>
      <c r="S142" s="26">
        <v>6.7179628900686463</v>
      </c>
      <c r="T142" s="26">
        <v>16.487848285613158</v>
      </c>
      <c r="U142" s="26">
        <v>2.315710609853229</v>
      </c>
      <c r="V142" s="26">
        <v>334.42021801334505</v>
      </c>
      <c r="W142" s="26">
        <v>2.7356906844884703</v>
      </c>
      <c r="X142" s="26">
        <v>19.96471316216882</v>
      </c>
      <c r="Y142" s="26">
        <v>9.2889416123404196</v>
      </c>
      <c r="Z142" s="26">
        <v>43.389792117156226</v>
      </c>
      <c r="AA142" s="26">
        <v>1.8756600301847017</v>
      </c>
      <c r="AB142" s="26">
        <v>4.5218371207054933</v>
      </c>
      <c r="AC142" s="26">
        <v>123.54599197387793</v>
      </c>
      <c r="AD142" s="26">
        <v>10.241622878799689</v>
      </c>
      <c r="AE142" s="26">
        <v>0.45988614609424971</v>
      </c>
      <c r="AF142" s="26">
        <v>0.95746792401272707</v>
      </c>
      <c r="AG142" s="26">
        <v>1.4081076052762269</v>
      </c>
      <c r="AH142" s="26">
        <v>5.43485876609975</v>
      </c>
    </row>
    <row r="143" spans="1:34" x14ac:dyDescent="0.25">
      <c r="A143" s="11" t="s">
        <v>804</v>
      </c>
      <c r="B143" s="11" t="s">
        <v>506</v>
      </c>
      <c r="C143" s="11">
        <v>2022</v>
      </c>
      <c r="D143" s="11" t="s">
        <v>88</v>
      </c>
      <c r="E143" s="11" t="s">
        <v>113</v>
      </c>
      <c r="F143" s="13">
        <v>-1.9678421833508208</v>
      </c>
      <c r="G143" s="13">
        <v>-26.99149312757848</v>
      </c>
      <c r="H143" s="13">
        <v>3.6532979194400772</v>
      </c>
      <c r="I143" s="13">
        <v>12.213181046893276</v>
      </c>
      <c r="J143" s="26">
        <v>143.1236321415019</v>
      </c>
      <c r="K143" s="26">
        <v>0.7209107616349939</v>
      </c>
      <c r="L143" s="26">
        <v>2.6282371358158843</v>
      </c>
      <c r="M143" s="26">
        <v>4.6015411277117915</v>
      </c>
      <c r="N143" s="26">
        <v>11.669425312069</v>
      </c>
      <c r="O143" s="26">
        <v>17.236326107725855</v>
      </c>
      <c r="P143" s="26">
        <v>0.31216945731267925</v>
      </c>
      <c r="Q143" s="26">
        <v>1.1029898260379516</v>
      </c>
      <c r="R143" s="26">
        <v>12.545491441938768</v>
      </c>
      <c r="S143" s="26">
        <v>7.5276651258809215</v>
      </c>
      <c r="T143" s="26">
        <v>24.993575243997999</v>
      </c>
      <c r="U143" s="26">
        <v>5.842203287885571</v>
      </c>
      <c r="V143" s="26">
        <v>254.07620710492529</v>
      </c>
      <c r="W143" s="26">
        <v>6.0797753261481633</v>
      </c>
      <c r="X143" s="26">
        <v>20.744542834090922</v>
      </c>
      <c r="Y143" s="26">
        <v>7.0938815216080791</v>
      </c>
      <c r="Z143" s="26">
        <v>14.816829479597867</v>
      </c>
      <c r="AA143" s="26">
        <v>2.0372175714156513</v>
      </c>
      <c r="AB143" s="26">
        <v>5.3330021667392344</v>
      </c>
      <c r="AC143" s="26">
        <v>58.44496733356457</v>
      </c>
      <c r="AD143" s="26">
        <v>20.953341280250431</v>
      </c>
      <c r="AE143" s="26">
        <v>0.36202899988542786</v>
      </c>
      <c r="AF143" s="26">
        <v>0.54458940756855578</v>
      </c>
      <c r="AG143" s="26">
        <v>2.0043532112692777</v>
      </c>
      <c r="AH143" s="26">
        <v>5.43485876609975</v>
      </c>
    </row>
    <row r="144" spans="1:34" x14ac:dyDescent="0.25">
      <c r="A144" s="11" t="s">
        <v>804</v>
      </c>
      <c r="B144" s="11" t="s">
        <v>508</v>
      </c>
      <c r="C144" s="11">
        <v>2022</v>
      </c>
      <c r="D144" s="11" t="s">
        <v>88</v>
      </c>
      <c r="E144" s="11" t="s">
        <v>113</v>
      </c>
      <c r="F144" s="13">
        <v>-0.13457172634353731</v>
      </c>
      <c r="G144" s="13">
        <v>-26.176909201788167</v>
      </c>
      <c r="H144" s="13">
        <v>3.7331058492550211</v>
      </c>
      <c r="I144" s="13">
        <v>13.134311706214675</v>
      </c>
      <c r="J144" s="26">
        <v>239.92529742722536</v>
      </c>
      <c r="K144" s="26">
        <v>0.83496011530664949</v>
      </c>
      <c r="L144" s="26">
        <v>3.0076365908411038</v>
      </c>
      <c r="M144" s="26">
        <v>5.2814247789408686</v>
      </c>
      <c r="N144" s="26">
        <v>13.368051296429083</v>
      </c>
      <c r="O144" s="26">
        <v>16.315642550052761</v>
      </c>
      <c r="P144" s="26">
        <v>0.33100244611420859</v>
      </c>
      <c r="Q144" s="26">
        <v>1.1029898260379516</v>
      </c>
      <c r="R144" s="26">
        <v>14.041739754721171</v>
      </c>
      <c r="S144" s="26">
        <v>9.4739607517704982</v>
      </c>
      <c r="T144" s="26">
        <v>24.600566017277895</v>
      </c>
      <c r="U144" s="26">
        <v>5.7889535010002824</v>
      </c>
      <c r="V144" s="26">
        <v>320.80181859489147</v>
      </c>
      <c r="W144" s="26">
        <v>6.6714006703734698</v>
      </c>
      <c r="X144" s="26">
        <v>33.134996314366155</v>
      </c>
      <c r="Y144" s="26">
        <v>3.9605323750519803</v>
      </c>
      <c r="Z144" s="26">
        <v>9.4993960675109612</v>
      </c>
      <c r="AA144" s="26">
        <v>2.8184633861035069</v>
      </c>
      <c r="AB144" s="26">
        <v>6.1223905307414217</v>
      </c>
      <c r="AC144" s="26">
        <v>66.441796381915651</v>
      </c>
      <c r="AD144" s="26">
        <v>13.388206602155282</v>
      </c>
      <c r="AE144" s="26">
        <v>1.5111644720205026</v>
      </c>
      <c r="AF144" s="26">
        <v>0.34117306753556931</v>
      </c>
      <c r="AG144" s="26">
        <v>0.87570009572891749</v>
      </c>
      <c r="AH144" s="26">
        <v>5.43485876609975</v>
      </c>
    </row>
    <row r="145" spans="1:34" x14ac:dyDescent="0.25">
      <c r="A145" s="11" t="s">
        <v>804</v>
      </c>
      <c r="B145" s="11" t="s">
        <v>480</v>
      </c>
      <c r="C145" s="11">
        <v>2018</v>
      </c>
      <c r="D145" s="11" t="s">
        <v>122</v>
      </c>
      <c r="E145" s="11" t="s">
        <v>33</v>
      </c>
      <c r="F145" s="13">
        <v>-2.0934151326580945</v>
      </c>
      <c r="G145" s="13">
        <v>-28.602122762893526</v>
      </c>
      <c r="H145" s="13">
        <v>3.3010025362276232</v>
      </c>
      <c r="I145" s="13">
        <v>3.1466368271093144</v>
      </c>
      <c r="J145" s="26">
        <v>104.76376313107851</v>
      </c>
      <c r="K145" s="26">
        <v>0.59151196934833983</v>
      </c>
      <c r="L145" s="26">
        <v>6.7372439418724763</v>
      </c>
      <c r="M145" s="26">
        <v>4.093875841203694</v>
      </c>
      <c r="N145" s="26">
        <v>9.1666577122711175</v>
      </c>
      <c r="O145" s="26">
        <v>13.845696874423879</v>
      </c>
      <c r="P145" s="26">
        <v>0.30154615421611008</v>
      </c>
      <c r="Q145" s="26">
        <v>2.9128392359975797</v>
      </c>
      <c r="R145" s="26">
        <v>5.3846009782181916</v>
      </c>
      <c r="S145" s="26">
        <v>7.2002207202357633</v>
      </c>
      <c r="T145" s="26">
        <v>25.588246496086281</v>
      </c>
      <c r="U145" s="26">
        <v>13.559761857307116</v>
      </c>
      <c r="V145" s="26">
        <v>357.26524656682761</v>
      </c>
      <c r="W145" s="26">
        <v>3.8769721912329791</v>
      </c>
      <c r="X145" s="26">
        <v>20.23788339525202</v>
      </c>
      <c r="Y145" s="26">
        <v>7.6283358604448805</v>
      </c>
      <c r="Z145" s="26">
        <v>151.39522246247171</v>
      </c>
      <c r="AA145" s="26">
        <v>2.7275296806749614</v>
      </c>
      <c r="AB145" s="26">
        <v>1.5047397295639193</v>
      </c>
      <c r="AC145" s="26">
        <v>150.77991486240907</v>
      </c>
      <c r="AD145" s="26">
        <v>31.296010353702545</v>
      </c>
      <c r="AE145" s="26">
        <v>1.3501574671926058</v>
      </c>
      <c r="AF145" s="26">
        <v>0.80310778868389632</v>
      </c>
      <c r="AG145" s="26">
        <v>0.2</v>
      </c>
      <c r="AH145" s="26">
        <v>7.5</v>
      </c>
    </row>
    <row r="146" spans="1:34" x14ac:dyDescent="0.25">
      <c r="A146" s="11" t="s">
        <v>804</v>
      </c>
      <c r="B146" s="11" t="s">
        <v>481</v>
      </c>
      <c r="C146" s="11">
        <v>2019</v>
      </c>
      <c r="D146" s="11" t="s">
        <v>122</v>
      </c>
      <c r="E146" s="11" t="s">
        <v>33</v>
      </c>
      <c r="F146" s="13">
        <v>-1.751358203575105</v>
      </c>
      <c r="G146" s="13">
        <v>-27.436764393505666</v>
      </c>
      <c r="H146" s="13">
        <v>3.4865970998860569</v>
      </c>
      <c r="I146" s="13">
        <v>2.8907720199164575</v>
      </c>
      <c r="J146" s="26">
        <v>32.154971779747818</v>
      </c>
      <c r="K146" s="26">
        <v>0.83833360484885366</v>
      </c>
      <c r="L146" s="26">
        <v>0.52650578955032179</v>
      </c>
      <c r="M146" s="26">
        <v>4.2249239773311089</v>
      </c>
      <c r="N146" s="26">
        <v>6.9571896521004337</v>
      </c>
      <c r="O146" s="26">
        <v>19.597654033880808</v>
      </c>
      <c r="P146" s="26">
        <v>0.23765768862741563</v>
      </c>
      <c r="Q146" s="26">
        <v>5.8140552540527839</v>
      </c>
      <c r="R146" s="26">
        <v>4.0483467174498964</v>
      </c>
      <c r="S146" s="26">
        <v>9.400381100725177</v>
      </c>
      <c r="T146" s="26">
        <v>34.587354065065803</v>
      </c>
      <c r="U146" s="26">
        <v>15.553269453781102</v>
      </c>
      <c r="V146" s="26">
        <v>398.93375810706891</v>
      </c>
      <c r="W146" s="26">
        <v>6.2095005214454542</v>
      </c>
      <c r="X146" s="26">
        <v>27.529469362410303</v>
      </c>
      <c r="Y146" s="26">
        <v>1.9452260989541057</v>
      </c>
      <c r="Z146" s="26">
        <v>33.456717908138224</v>
      </c>
      <c r="AA146" s="26">
        <v>2.2856323998022012</v>
      </c>
      <c r="AB146" s="26">
        <v>0.69884172821534352</v>
      </c>
      <c r="AC146" s="26">
        <v>139.36408715760041</v>
      </c>
      <c r="AD146" s="26">
        <v>21.094639704076553</v>
      </c>
      <c r="AE146" s="26">
        <v>2.0665515501576026</v>
      </c>
      <c r="AF146" s="26">
        <v>0.53240399999999999</v>
      </c>
      <c r="AG146" s="26">
        <v>0.76839317105343141</v>
      </c>
      <c r="AH146" s="26">
        <v>10</v>
      </c>
    </row>
    <row r="147" spans="1:34" x14ac:dyDescent="0.25">
      <c r="A147" s="11" t="s">
        <v>804</v>
      </c>
      <c r="B147" s="11" t="s">
        <v>482</v>
      </c>
      <c r="C147" s="11">
        <v>2019</v>
      </c>
      <c r="D147" s="11" t="s">
        <v>122</v>
      </c>
      <c r="E147" s="11" t="s">
        <v>33</v>
      </c>
      <c r="F147" s="13">
        <v>-5.4873235499529924</v>
      </c>
      <c r="G147" s="13">
        <v>-28.71361481044956</v>
      </c>
      <c r="H147" s="13">
        <v>1.2973354185018628</v>
      </c>
      <c r="I147" s="13">
        <v>4.2918463710687362</v>
      </c>
      <c r="J147" s="26">
        <v>79.304160313706205</v>
      </c>
      <c r="K147" s="26">
        <v>0.85912704126134609</v>
      </c>
      <c r="L147" s="26">
        <v>0.75</v>
      </c>
      <c r="M147" s="26">
        <v>4.1869601849448772</v>
      </c>
      <c r="N147" s="26">
        <v>4.5928153512825247</v>
      </c>
      <c r="O147" s="26">
        <v>15.913029603425375</v>
      </c>
      <c r="P147" s="26">
        <v>0.1709441860539555</v>
      </c>
      <c r="Q147" s="26">
        <v>3.5244856452013282</v>
      </c>
      <c r="R147" s="26">
        <v>1.5938027832234769</v>
      </c>
      <c r="S147" s="26">
        <v>12.843596141049376</v>
      </c>
      <c r="T147" s="26">
        <v>70.76022918295557</v>
      </c>
      <c r="U147" s="26">
        <v>12.926874073659473</v>
      </c>
      <c r="V147" s="26">
        <v>1719.0000787781694</v>
      </c>
      <c r="W147" s="26">
        <v>5.6145216639465634</v>
      </c>
      <c r="X147" s="26">
        <v>38.050523302992374</v>
      </c>
      <c r="Y147" s="26">
        <v>6.9894211537877347</v>
      </c>
      <c r="Z147" s="26">
        <v>52.823155370825489</v>
      </c>
      <c r="AA147" s="26">
        <v>3.6527124713771588</v>
      </c>
      <c r="AB147" s="26">
        <v>0.4423179900816302</v>
      </c>
      <c r="AC147" s="26">
        <v>55.806019001061095</v>
      </c>
      <c r="AD147" s="26">
        <v>342.20881458380546</v>
      </c>
      <c r="AE147" s="26">
        <v>9.6392131536621442</v>
      </c>
      <c r="AF147" s="26">
        <v>1.89053</v>
      </c>
      <c r="AG147" s="26">
        <v>3.147296414556128</v>
      </c>
      <c r="AH147" s="26">
        <v>51.041437744202128</v>
      </c>
    </row>
    <row r="148" spans="1:34" x14ac:dyDescent="0.25">
      <c r="A148" s="11" t="s">
        <v>804</v>
      </c>
      <c r="B148" s="11" t="s">
        <v>483</v>
      </c>
      <c r="C148" s="11">
        <v>2019</v>
      </c>
      <c r="D148" s="11" t="s">
        <v>122</v>
      </c>
      <c r="E148" s="11" t="s">
        <v>33</v>
      </c>
      <c r="F148" s="13">
        <v>-3.2860491809517582</v>
      </c>
      <c r="G148" s="13">
        <v>-28.152764472579246</v>
      </c>
      <c r="H148" s="13">
        <v>2.5672086213234886</v>
      </c>
      <c r="I148" s="13">
        <v>0.22467843030931314</v>
      </c>
      <c r="J148" s="26">
        <v>118.34003425239094</v>
      </c>
      <c r="K148" s="26">
        <v>0.81202173470818095</v>
      </c>
      <c r="L148" s="26">
        <v>2.6780284847384395</v>
      </c>
      <c r="M148" s="26">
        <v>5.544533668518266</v>
      </c>
      <c r="N148" s="26">
        <v>7.1261238732787611</v>
      </c>
      <c r="O148" s="26">
        <v>15.713296737490285</v>
      </c>
      <c r="P148" s="26">
        <v>0.22273516580281405</v>
      </c>
      <c r="Q148" s="26">
        <v>3</v>
      </c>
      <c r="R148" s="26">
        <v>4.5516677913534158</v>
      </c>
      <c r="S148" s="26">
        <v>9.4729590492456879</v>
      </c>
      <c r="T148" s="26">
        <v>27.259931823331659</v>
      </c>
      <c r="U148" s="26">
        <v>11.951957599125175</v>
      </c>
      <c r="V148" s="26">
        <v>352.65356683916724</v>
      </c>
      <c r="W148" s="26">
        <v>5.1918468649141243</v>
      </c>
      <c r="X148" s="26">
        <v>26.864641219423348</v>
      </c>
      <c r="Y148" s="26">
        <v>4.2005918546852561</v>
      </c>
      <c r="Z148" s="26">
        <v>174.4784220797707</v>
      </c>
      <c r="AA148" s="26">
        <v>5.0301414871105985</v>
      </c>
      <c r="AB148" s="26">
        <v>1.3549045671172588</v>
      </c>
      <c r="AC148" s="26">
        <v>401.92829581064763</v>
      </c>
      <c r="AD148" s="26">
        <v>32.931116797781129</v>
      </c>
      <c r="AE148" s="26">
        <v>2.0318011881025888</v>
      </c>
      <c r="AF148" s="26">
        <v>0.63280999999999998</v>
      </c>
      <c r="AG148" s="26">
        <v>0.77151071878666966</v>
      </c>
      <c r="AH148" s="26">
        <v>7.2100633310538305</v>
      </c>
    </row>
    <row r="149" spans="1:34" x14ac:dyDescent="0.25">
      <c r="A149" s="11" t="s">
        <v>804</v>
      </c>
      <c r="B149" s="11" t="s">
        <v>484</v>
      </c>
      <c r="C149" s="11">
        <v>2019</v>
      </c>
      <c r="D149" s="11" t="s">
        <v>122</v>
      </c>
      <c r="E149" s="11" t="s">
        <v>33</v>
      </c>
      <c r="F149" s="13">
        <v>-3.4270837842560353</v>
      </c>
      <c r="G149" s="13">
        <v>-27.890800974296781</v>
      </c>
      <c r="H149" s="13">
        <v>1.6036245790080312</v>
      </c>
      <c r="I149" s="13">
        <v>1.8515236385281093</v>
      </c>
      <c r="J149" s="26">
        <v>108.08877543195351</v>
      </c>
      <c r="K149" s="26">
        <v>0.70692166400473322</v>
      </c>
      <c r="L149" s="26">
        <v>4.9102423517972866</v>
      </c>
      <c r="M149" s="26">
        <v>3.9842423068144983</v>
      </c>
      <c r="N149" s="26">
        <v>6.4066780158191863</v>
      </c>
      <c r="O149" s="26">
        <v>13.50679489093106</v>
      </c>
      <c r="P149" s="26">
        <v>0.21425998358411127</v>
      </c>
      <c r="Q149" s="26">
        <v>5.9932900311534336</v>
      </c>
      <c r="R149" s="26">
        <v>7.5077660497210204</v>
      </c>
      <c r="S149" s="26">
        <v>9.1186905881799234</v>
      </c>
      <c r="T149" s="26">
        <v>38.148571406929236</v>
      </c>
      <c r="U149" s="26">
        <v>8.8394549997520677</v>
      </c>
      <c r="V149" s="26">
        <v>1789.500699341856</v>
      </c>
      <c r="W149" s="26">
        <v>4.680521543505944</v>
      </c>
      <c r="X149" s="26">
        <v>31.28933901366355</v>
      </c>
      <c r="Y149" s="26">
        <v>11.502677419968807</v>
      </c>
      <c r="Z149" s="26">
        <v>24.127322697599183</v>
      </c>
      <c r="AA149" s="26">
        <v>2.9566292338058116</v>
      </c>
      <c r="AB149" s="26">
        <v>1.0057444458646574</v>
      </c>
      <c r="AC149" s="26">
        <v>48.881743412675746</v>
      </c>
      <c r="AD149" s="26">
        <v>220.39889948125693</v>
      </c>
      <c r="AE149" s="26">
        <v>8.4111866084673022</v>
      </c>
      <c r="AF149" s="26">
        <v>1.3970199999999999</v>
      </c>
      <c r="AG149" s="26">
        <v>0.82861375502926038</v>
      </c>
      <c r="AH149" s="26">
        <v>8.2703427636237077</v>
      </c>
    </row>
    <row r="150" spans="1:34" x14ac:dyDescent="0.25">
      <c r="A150" s="11" t="s">
        <v>804</v>
      </c>
      <c r="B150" s="11" t="s">
        <v>485</v>
      </c>
      <c r="C150" s="11">
        <v>2019</v>
      </c>
      <c r="D150" s="11" t="s">
        <v>122</v>
      </c>
      <c r="E150" s="11" t="s">
        <v>33</v>
      </c>
      <c r="F150" s="13">
        <v>-4.5078003985689854</v>
      </c>
      <c r="G150" s="13">
        <v>-27.145881284421161</v>
      </c>
      <c r="H150" s="13">
        <v>1.1494357097211747</v>
      </c>
      <c r="I150" s="13">
        <v>-3.5958186163494732</v>
      </c>
      <c r="J150" s="26">
        <v>8.7207282695674859</v>
      </c>
      <c r="K150" s="26">
        <v>0.63746162436276854</v>
      </c>
      <c r="L150" s="26">
        <v>3.4755748865225322</v>
      </c>
      <c r="M150" s="26">
        <v>4.0061057891033496</v>
      </c>
      <c r="N150" s="26">
        <v>6.278932472972139</v>
      </c>
      <c r="O150" s="26">
        <v>16.181336911416228</v>
      </c>
      <c r="P150" s="26">
        <v>0.29859055779478683</v>
      </c>
      <c r="Q150" s="26">
        <v>1.8950504109656277</v>
      </c>
      <c r="R150" s="26">
        <v>7.3116561948008414</v>
      </c>
      <c r="S150" s="26">
        <v>8.2380357825481312</v>
      </c>
      <c r="T150" s="26">
        <v>34.630291431993747</v>
      </c>
      <c r="U150" s="26">
        <v>6.8141843041556065</v>
      </c>
      <c r="V150" s="26">
        <v>326.13147679146823</v>
      </c>
      <c r="W150" s="26">
        <v>6.1246660144255323</v>
      </c>
      <c r="X150" s="26">
        <v>33.29638509825449</v>
      </c>
      <c r="Y150" s="26">
        <v>8.0760007335092219</v>
      </c>
      <c r="Z150" s="26">
        <v>23.779724690182782</v>
      </c>
      <c r="AA150" s="26">
        <v>2.7774779292822895</v>
      </c>
      <c r="AB150" s="26">
        <v>1.1439698104374876</v>
      </c>
      <c r="AC150" s="26">
        <v>142.93723513065819</v>
      </c>
      <c r="AD150" s="26">
        <v>232.29008877226596</v>
      </c>
      <c r="AE150" s="26">
        <v>2.0046449387693444</v>
      </c>
      <c r="AF150" s="26">
        <v>2.1138599999999999</v>
      </c>
      <c r="AG150" s="26">
        <v>0.12407551591632208</v>
      </c>
      <c r="AH150" s="26">
        <v>9.0862314760275407</v>
      </c>
    </row>
    <row r="151" spans="1:34" x14ac:dyDescent="0.25">
      <c r="A151" s="11" t="s">
        <v>804</v>
      </c>
      <c r="B151" s="11" t="s">
        <v>486</v>
      </c>
      <c r="C151" s="11">
        <v>2019</v>
      </c>
      <c r="D151" s="11" t="s">
        <v>122</v>
      </c>
      <c r="E151" s="11" t="s">
        <v>33</v>
      </c>
      <c r="F151" s="13">
        <v>-4.5759814648256425</v>
      </c>
      <c r="G151" s="13">
        <v>-27.930620971844419</v>
      </c>
      <c r="H151" s="13">
        <v>4.4264150504718236</v>
      </c>
      <c r="I151" s="13">
        <v>5.7414718810786427</v>
      </c>
      <c r="J151" s="26">
        <v>13.194461663685537</v>
      </c>
      <c r="K151" s="26">
        <v>0.71572691111221032</v>
      </c>
      <c r="L151" s="26">
        <v>0.95882182684250872</v>
      </c>
      <c r="M151" s="26">
        <v>3.9229492841844409</v>
      </c>
      <c r="N151" s="26">
        <v>2.7194226317834871</v>
      </c>
      <c r="O151" s="26">
        <v>14.098847606668629</v>
      </c>
      <c r="P151" s="26">
        <v>0.18890371876323084</v>
      </c>
      <c r="Q151" s="26">
        <v>4.2744288236209522</v>
      </c>
      <c r="R151" s="26">
        <v>1.6184867077630956</v>
      </c>
      <c r="S151" s="26">
        <v>6.8673161050706684</v>
      </c>
      <c r="T151" s="26">
        <v>38.857151832781568</v>
      </c>
      <c r="U151" s="26">
        <v>4.8525112642655932</v>
      </c>
      <c r="V151" s="26">
        <v>72.839864962792859</v>
      </c>
      <c r="W151" s="26">
        <v>2.7933406640179057</v>
      </c>
      <c r="X151" s="26">
        <v>12.2378352633355</v>
      </c>
      <c r="Y151" s="26">
        <v>9.4520659288326723</v>
      </c>
      <c r="Z151" s="26">
        <v>19.013540813816991</v>
      </c>
      <c r="AA151" s="26">
        <v>1.3029334755374669</v>
      </c>
      <c r="AB151" s="26">
        <v>0.28587322287057598</v>
      </c>
      <c r="AC151" s="26">
        <v>521.8846098596083</v>
      </c>
      <c r="AD151" s="26">
        <v>124.24847290033361</v>
      </c>
      <c r="AE151" s="26">
        <v>1.2697095203184108</v>
      </c>
      <c r="AF151" s="26">
        <v>0.654447</v>
      </c>
      <c r="AG151" s="26">
        <v>0.18765359926811737</v>
      </c>
      <c r="AH151" s="26">
        <v>10</v>
      </c>
    </row>
    <row r="152" spans="1:34" x14ac:dyDescent="0.25">
      <c r="A152" s="11" t="s">
        <v>804</v>
      </c>
      <c r="B152" s="11" t="s">
        <v>487</v>
      </c>
      <c r="C152" s="11">
        <v>2019</v>
      </c>
      <c r="D152" s="11" t="s">
        <v>122</v>
      </c>
      <c r="E152" s="11" t="s">
        <v>33</v>
      </c>
      <c r="F152" s="13">
        <v>-6.2094557194850415</v>
      </c>
      <c r="G152" s="13">
        <v>-28.67299798115442</v>
      </c>
      <c r="H152" s="13">
        <v>7.2758049844695769</v>
      </c>
      <c r="I152" s="13">
        <v>7.8273312164843949</v>
      </c>
      <c r="J152" s="26">
        <v>22.850374351862282</v>
      </c>
      <c r="K152" s="26">
        <v>0.66668664742900929</v>
      </c>
      <c r="L152" s="26">
        <v>0.66979711834751199</v>
      </c>
      <c r="M152" s="26">
        <v>3.9904933757503005</v>
      </c>
      <c r="N152" s="26">
        <v>3.6057791812209219</v>
      </c>
      <c r="O152" s="26">
        <v>16.941739026716192</v>
      </c>
      <c r="P152" s="26">
        <v>0.18912040245448</v>
      </c>
      <c r="Q152" s="26">
        <v>3</v>
      </c>
      <c r="R152" s="26">
        <v>2.4730253263732145</v>
      </c>
      <c r="S152" s="26">
        <v>5.5084689482774216</v>
      </c>
      <c r="T152" s="26">
        <v>26.246582271812024</v>
      </c>
      <c r="U152" s="26">
        <v>4.1500459636779894</v>
      </c>
      <c r="V152" s="26">
        <v>73.56642518135412</v>
      </c>
      <c r="W152" s="26">
        <v>4.0906293863183087</v>
      </c>
      <c r="X152" s="26">
        <v>15.173399933864628</v>
      </c>
      <c r="Y152" s="26">
        <v>4.7343229327169238</v>
      </c>
      <c r="Z152" s="26">
        <v>37.595825409422766</v>
      </c>
      <c r="AA152" s="26">
        <v>1.0800841099184353</v>
      </c>
      <c r="AB152" s="26">
        <v>0.38152390283110116</v>
      </c>
      <c r="AC152" s="26">
        <v>871.04778877835633</v>
      </c>
      <c r="AD152" s="26">
        <v>37.820679451729205</v>
      </c>
      <c r="AE152" s="26">
        <v>0.88190535746810383</v>
      </c>
      <c r="AF152" s="26">
        <v>0.442467</v>
      </c>
      <c r="AG152" s="26">
        <v>0.24563770954412414</v>
      </c>
      <c r="AH152" s="26">
        <v>0.15831554881977208</v>
      </c>
    </row>
    <row r="153" spans="1:34" x14ac:dyDescent="0.25">
      <c r="A153" s="11" t="s">
        <v>804</v>
      </c>
      <c r="B153" s="11" t="s">
        <v>488</v>
      </c>
      <c r="C153" s="11">
        <v>2019</v>
      </c>
      <c r="D153" s="11" t="s">
        <v>122</v>
      </c>
      <c r="E153" s="11" t="s">
        <v>33</v>
      </c>
      <c r="F153" s="13">
        <v>-0.59702305251334842</v>
      </c>
      <c r="G153" s="13">
        <v>-27.946219630113372</v>
      </c>
      <c r="H153" s="13">
        <v>2.8211666814716274</v>
      </c>
      <c r="I153" s="13">
        <v>2.8827346412334305</v>
      </c>
      <c r="J153" s="26">
        <v>43.959223594716775</v>
      </c>
      <c r="K153" s="26">
        <v>0.52460120723790327</v>
      </c>
      <c r="L153" s="26">
        <v>0.59815362716700449</v>
      </c>
      <c r="M153" s="26">
        <v>2.8052324582085282</v>
      </c>
      <c r="N153" s="26">
        <v>4.9076205608187111</v>
      </c>
      <c r="O153" s="26">
        <v>12.348312571127252</v>
      </c>
      <c r="P153" s="26">
        <v>0.21537406676903972</v>
      </c>
      <c r="Q153" s="26">
        <v>6.0229590874176191</v>
      </c>
      <c r="R153" s="26">
        <v>3.574486164209667</v>
      </c>
      <c r="S153" s="26">
        <v>5.1488416236638139</v>
      </c>
      <c r="T153" s="26">
        <v>17.277657110518213</v>
      </c>
      <c r="U153" s="26">
        <v>5.146464590433518</v>
      </c>
      <c r="V153" s="26">
        <v>366.21951234648986</v>
      </c>
      <c r="W153" s="26">
        <v>3.4313034408309027</v>
      </c>
      <c r="X153" s="26">
        <v>13.459613635339865</v>
      </c>
      <c r="Y153" s="26">
        <v>4.7177618836565349</v>
      </c>
      <c r="Z153" s="26">
        <v>33.079853304802903</v>
      </c>
      <c r="AA153" s="26">
        <v>2.8927979458449178</v>
      </c>
      <c r="AB153" s="26">
        <v>1.3037351576601148</v>
      </c>
      <c r="AC153" s="26">
        <v>151.07373614789805</v>
      </c>
      <c r="AD153" s="26">
        <v>66.594514457265717</v>
      </c>
      <c r="AE153" s="26">
        <v>2.4221647069975587</v>
      </c>
      <c r="AF153" s="26">
        <v>0.28891499999999998</v>
      </c>
      <c r="AG153" s="26">
        <v>0.5</v>
      </c>
      <c r="AH153" s="26">
        <v>10</v>
      </c>
    </row>
    <row r="154" spans="1:34" x14ac:dyDescent="0.25">
      <c r="A154" s="11" t="s">
        <v>804</v>
      </c>
      <c r="B154" s="11" t="s">
        <v>489</v>
      </c>
      <c r="C154" s="11">
        <v>2019</v>
      </c>
      <c r="D154" s="11" t="s">
        <v>122</v>
      </c>
      <c r="E154" s="11" t="s">
        <v>33</v>
      </c>
      <c r="F154" s="13">
        <v>-3.8959474593723868</v>
      </c>
      <c r="G154" s="13">
        <v>-28.518608710509508</v>
      </c>
      <c r="H154" s="13">
        <v>5.0200838144863891</v>
      </c>
      <c r="I154" s="13">
        <v>5.0041672682766736</v>
      </c>
      <c r="J154" s="26">
        <v>17.914123873355663</v>
      </c>
      <c r="K154" s="26">
        <v>0.7875688228241785</v>
      </c>
      <c r="L154" s="26">
        <v>0.92264279942177441</v>
      </c>
      <c r="M154" s="26">
        <v>4.3921086513668799</v>
      </c>
      <c r="N154" s="26">
        <v>2.0319644012399887</v>
      </c>
      <c r="O154" s="26">
        <v>14.875257529726811</v>
      </c>
      <c r="P154" s="26">
        <v>0.42553578141309878</v>
      </c>
      <c r="Q154" s="26">
        <v>0.83791591705523272</v>
      </c>
      <c r="R154" s="26">
        <v>3.2458615554107246</v>
      </c>
      <c r="S154" s="26">
        <v>7.0918248543416604</v>
      </c>
      <c r="T154" s="26">
        <v>26.256471532580697</v>
      </c>
      <c r="U154" s="26">
        <v>3.0725233710984572</v>
      </c>
      <c r="V154" s="26">
        <v>65.583957138013957</v>
      </c>
      <c r="W154" s="26">
        <v>4.1332889603845517</v>
      </c>
      <c r="X154" s="26">
        <v>16.754921723610632</v>
      </c>
      <c r="Y154" s="26">
        <v>2.8108553022725111</v>
      </c>
      <c r="Z154" s="26">
        <v>21.129974981743207</v>
      </c>
      <c r="AA154" s="26">
        <v>2.3503977091052777</v>
      </c>
      <c r="AB154" s="26">
        <v>0.54867240036853127</v>
      </c>
      <c r="AC154" s="26">
        <v>998.19285054997931</v>
      </c>
      <c r="AD154" s="26">
        <v>182.21276557065141</v>
      </c>
      <c r="AE154" s="26">
        <v>1.3543128682040042</v>
      </c>
      <c r="AF154" s="26">
        <v>1.0188200000000001</v>
      </c>
      <c r="AG154" s="26">
        <v>0.37044121373251787</v>
      </c>
      <c r="AH154" s="26">
        <v>10</v>
      </c>
    </row>
    <row r="155" spans="1:34" x14ac:dyDescent="0.25">
      <c r="A155" s="11" t="s">
        <v>804</v>
      </c>
      <c r="B155" s="11" t="s">
        <v>490</v>
      </c>
      <c r="C155" s="11">
        <v>2019</v>
      </c>
      <c r="D155" s="11" t="s">
        <v>122</v>
      </c>
      <c r="E155" s="11" t="s">
        <v>33</v>
      </c>
      <c r="F155" s="13">
        <v>-3.0489211931625575</v>
      </c>
      <c r="G155" s="13">
        <v>-26.80191564666103</v>
      </c>
      <c r="H155" s="13">
        <v>3.6237705097868265</v>
      </c>
      <c r="I155" s="13">
        <v>4.9030142892353146</v>
      </c>
      <c r="J155" s="26">
        <v>11.087422981837339</v>
      </c>
      <c r="K155" s="26">
        <v>0.61117515465026884</v>
      </c>
      <c r="L155" s="26">
        <v>1.7509933223971268</v>
      </c>
      <c r="M155" s="26">
        <v>4.3343570275322847</v>
      </c>
      <c r="N155" s="26">
        <v>5.6594925995377423</v>
      </c>
      <c r="O155" s="26">
        <v>11.238758485746878</v>
      </c>
      <c r="P155" s="26">
        <v>0.35615089932822586</v>
      </c>
      <c r="Q155" s="26">
        <v>3.1475420404796624</v>
      </c>
      <c r="R155" s="26">
        <v>3.2429979000260483</v>
      </c>
      <c r="S155" s="26">
        <v>6.6991639024372436</v>
      </c>
      <c r="T155" s="26">
        <v>32.216477418562185</v>
      </c>
      <c r="U155" s="26">
        <v>6.7068851992426302</v>
      </c>
      <c r="V155" s="26">
        <v>588.79810870225094</v>
      </c>
      <c r="W155" s="26">
        <v>4.9736436505488966</v>
      </c>
      <c r="X155" s="26">
        <v>31.670266763313069</v>
      </c>
      <c r="Y155" s="26">
        <v>6.646342180950537</v>
      </c>
      <c r="Z155" s="26">
        <v>31.448475528061685</v>
      </c>
      <c r="AA155" s="26">
        <v>4.1752370943432853</v>
      </c>
      <c r="AB155" s="26">
        <v>0.71852369595660726</v>
      </c>
      <c r="AC155" s="26">
        <v>197.36841982671768</v>
      </c>
      <c r="AD155" s="26">
        <v>240.53101176940794</v>
      </c>
      <c r="AE155" s="26">
        <v>2.8922146640294635</v>
      </c>
      <c r="AF155" s="26">
        <v>0.93229499999999998</v>
      </c>
      <c r="AG155" s="26">
        <v>0.32542616531037605</v>
      </c>
      <c r="AH155" s="26">
        <v>10</v>
      </c>
    </row>
    <row r="156" spans="1:34" x14ac:dyDescent="0.25">
      <c r="A156" s="11" t="s">
        <v>804</v>
      </c>
      <c r="B156" s="11" t="s">
        <v>491</v>
      </c>
      <c r="C156" s="11">
        <v>2019</v>
      </c>
      <c r="D156" s="11" t="s">
        <v>122</v>
      </c>
      <c r="E156" s="11" t="s">
        <v>33</v>
      </c>
      <c r="F156" s="13">
        <v>-0.81257153118181213</v>
      </c>
      <c r="G156" s="13">
        <v>-27.848526298373432</v>
      </c>
      <c r="H156" s="13">
        <v>2.6097757550749279</v>
      </c>
      <c r="I156" s="13">
        <v>-0.56986160123544249</v>
      </c>
      <c r="J156" s="26">
        <v>17.413617027842744</v>
      </c>
      <c r="K156" s="26">
        <v>0.5787084927957834</v>
      </c>
      <c r="L156" s="26">
        <v>1.296305383959681</v>
      </c>
      <c r="M156" s="26">
        <v>4.8601391529572986</v>
      </c>
      <c r="N156" s="26">
        <v>8.9086269463334276</v>
      </c>
      <c r="O156" s="26">
        <v>13.121272128769739</v>
      </c>
      <c r="P156" s="26">
        <v>0.26939241053785123</v>
      </c>
      <c r="Q156" s="26">
        <v>7.2581584803160943</v>
      </c>
      <c r="R156" s="26">
        <v>9.0239754431604968</v>
      </c>
      <c r="S156" s="26">
        <v>8.757474888477196</v>
      </c>
      <c r="T156" s="26">
        <v>38.828509939078117</v>
      </c>
      <c r="U156" s="26">
        <v>17.08899654112172</v>
      </c>
      <c r="V156" s="26">
        <v>251.22754304060925</v>
      </c>
      <c r="W156" s="26">
        <v>5.4189065048965439</v>
      </c>
      <c r="X156" s="26">
        <v>29.510748910260226</v>
      </c>
      <c r="Y156" s="26">
        <v>7.658032356962921</v>
      </c>
      <c r="Z156" s="26">
        <v>80.550826904286907</v>
      </c>
      <c r="AA156" s="26">
        <v>2.3624649710634511</v>
      </c>
      <c r="AB156" s="26">
        <v>0.3532274798976216</v>
      </c>
      <c r="AC156" s="26">
        <v>289.61693489740856</v>
      </c>
      <c r="AD156" s="26">
        <v>49.813477241816898</v>
      </c>
      <c r="AE156" s="26">
        <v>1.6275228731468201</v>
      </c>
      <c r="AF156" s="26">
        <v>0.322357</v>
      </c>
      <c r="AG156" s="26">
        <v>0.87585198073452164</v>
      </c>
      <c r="AH156" s="26">
        <v>10</v>
      </c>
    </row>
    <row r="157" spans="1:34" x14ac:dyDescent="0.25">
      <c r="A157" s="11" t="s">
        <v>804</v>
      </c>
      <c r="B157" s="11" t="s">
        <v>492</v>
      </c>
      <c r="C157" s="11">
        <v>2019</v>
      </c>
      <c r="D157" s="11" t="s">
        <v>122</v>
      </c>
      <c r="E157" s="11" t="s">
        <v>33</v>
      </c>
      <c r="F157" s="13">
        <v>-0.90110542173738872</v>
      </c>
      <c r="G157" s="13">
        <v>-29.165570579470209</v>
      </c>
      <c r="H157" s="13">
        <v>6.0501943119012678</v>
      </c>
      <c r="I157" s="13">
        <v>1.8018247504169489</v>
      </c>
      <c r="J157" s="26">
        <v>35.360920363005</v>
      </c>
      <c r="K157" s="26">
        <v>0.74751611161673392</v>
      </c>
      <c r="L157" s="26">
        <v>4.5050279283144361</v>
      </c>
      <c r="M157" s="26">
        <v>4.7910664140182861</v>
      </c>
      <c r="N157" s="26">
        <v>4.3516937226616381</v>
      </c>
      <c r="O157" s="26">
        <v>15.533082248852445</v>
      </c>
      <c r="P157" s="26">
        <v>0.22763364675578043</v>
      </c>
      <c r="Q157" s="26">
        <v>7.9730570712497917</v>
      </c>
      <c r="R157" s="26">
        <v>10.986285222380987</v>
      </c>
      <c r="S157" s="26">
        <v>7.0141044500779088</v>
      </c>
      <c r="T157" s="26">
        <v>31.744410625865875</v>
      </c>
      <c r="U157" s="26">
        <v>7.3262773936408552</v>
      </c>
      <c r="V157" s="26">
        <v>322.90420087056964</v>
      </c>
      <c r="W157" s="26">
        <v>4.9727598906792752</v>
      </c>
      <c r="X157" s="26">
        <v>23.086321377089604</v>
      </c>
      <c r="Y157" s="26">
        <v>9.874957051590938</v>
      </c>
      <c r="Z157" s="26">
        <v>230.9678633022007</v>
      </c>
      <c r="AA157" s="26">
        <v>2.2529132623332404</v>
      </c>
      <c r="AB157" s="26">
        <v>0.4553774113791918</v>
      </c>
      <c r="AC157" s="26">
        <v>656.8272173950312</v>
      </c>
      <c r="AD157" s="26">
        <v>41.247786319254757</v>
      </c>
      <c r="AE157" s="26">
        <v>0.73292057254406218</v>
      </c>
      <c r="AF157" s="26">
        <v>0.35200700000000001</v>
      </c>
      <c r="AG157" s="26">
        <v>0.5</v>
      </c>
      <c r="AH157" s="26">
        <v>10</v>
      </c>
    </row>
    <row r="158" spans="1:34" x14ac:dyDescent="0.25">
      <c r="A158" s="11" t="s">
        <v>804</v>
      </c>
      <c r="B158" s="11" t="s">
        <v>493</v>
      </c>
      <c r="C158" s="11">
        <v>2019</v>
      </c>
      <c r="D158" s="11" t="s">
        <v>122</v>
      </c>
      <c r="E158" s="11" t="s">
        <v>33</v>
      </c>
      <c r="F158" s="13">
        <v>-3.4907356602396669</v>
      </c>
      <c r="G158" s="13">
        <v>-28.496078998139268</v>
      </c>
      <c r="H158" s="13">
        <v>2.3759569097119151</v>
      </c>
      <c r="I158" s="13">
        <v>4.5685979529636187</v>
      </c>
      <c r="J158" s="26">
        <v>23.807459791074976</v>
      </c>
      <c r="K158" s="26">
        <v>0.56979998648832642</v>
      </c>
      <c r="L158" s="26">
        <v>3.5093214271634987</v>
      </c>
      <c r="M158" s="26">
        <v>3.530769997054112</v>
      </c>
      <c r="N158" s="26">
        <v>5.0997545264983497</v>
      </c>
      <c r="O158" s="26">
        <v>11.717229047396334</v>
      </c>
      <c r="P158" s="26">
        <v>0.19669556716173134</v>
      </c>
      <c r="Q158" s="26">
        <v>3</v>
      </c>
      <c r="R158" s="26">
        <v>3.4074920559772957</v>
      </c>
      <c r="S158" s="26">
        <v>6.6759698229033768</v>
      </c>
      <c r="T158" s="26">
        <v>24.01552382479229</v>
      </c>
      <c r="U158" s="26">
        <v>3.7427129159439998</v>
      </c>
      <c r="V158" s="26">
        <v>176.10055914107238</v>
      </c>
      <c r="W158" s="26">
        <v>3.6545116094897647</v>
      </c>
      <c r="X158" s="26">
        <v>22.000945076083358</v>
      </c>
      <c r="Y158" s="26">
        <v>3.3389176235065792</v>
      </c>
      <c r="Z158" s="26">
        <v>16.163149178150981</v>
      </c>
      <c r="AA158" s="26">
        <v>5.5240195991318899</v>
      </c>
      <c r="AB158" s="26">
        <v>0.40092855919622206</v>
      </c>
      <c r="AC158" s="26">
        <v>92.264565208272757</v>
      </c>
      <c r="AD158" s="26">
        <v>152.75610158609001</v>
      </c>
      <c r="AE158" s="26">
        <v>2.8402684597845833</v>
      </c>
      <c r="AF158" s="26">
        <v>0.62788500000000003</v>
      </c>
      <c r="AG158" s="26">
        <v>1.7440598582236164E-2</v>
      </c>
      <c r="AH158" s="26">
        <v>10</v>
      </c>
    </row>
    <row r="159" spans="1:34" x14ac:dyDescent="0.25">
      <c r="A159" s="11" t="s">
        <v>804</v>
      </c>
      <c r="B159" s="11" t="s">
        <v>494</v>
      </c>
      <c r="C159" s="11">
        <v>2019</v>
      </c>
      <c r="D159" s="11" t="s">
        <v>122</v>
      </c>
      <c r="E159" s="11" t="s">
        <v>33</v>
      </c>
      <c r="F159" s="13">
        <v>-3.1096166057215604</v>
      </c>
      <c r="G159" s="13">
        <v>-27.862801841077896</v>
      </c>
      <c r="H159" s="13">
        <v>1.3072641462117236</v>
      </c>
      <c r="I159" s="13">
        <v>5.6469539457996518</v>
      </c>
      <c r="J159" s="26">
        <v>45.598934976637921</v>
      </c>
      <c r="K159" s="26">
        <v>1.0328722159157491</v>
      </c>
      <c r="L159" s="26">
        <v>8.6710994037569709</v>
      </c>
      <c r="M159" s="26">
        <v>5.7169590994843835</v>
      </c>
      <c r="N159" s="26">
        <v>11.080333132945555</v>
      </c>
      <c r="O159" s="26">
        <v>21.292715481748861</v>
      </c>
      <c r="P159" s="26">
        <v>0.26733767352304316</v>
      </c>
      <c r="Q159" s="26">
        <v>15.032521466041963</v>
      </c>
      <c r="R159" s="26">
        <v>11.530224510787347</v>
      </c>
      <c r="S159" s="26">
        <v>12.367319756377249</v>
      </c>
      <c r="T159" s="26">
        <v>53.839371143154985</v>
      </c>
      <c r="U159" s="26">
        <v>16.829713278930917</v>
      </c>
      <c r="V159" s="26">
        <v>3608.2040872348275</v>
      </c>
      <c r="W159" s="26">
        <v>13.434048303735317</v>
      </c>
      <c r="X159" s="26">
        <v>52.870815981277083</v>
      </c>
      <c r="Y159" s="26">
        <v>7.2681097186358183</v>
      </c>
      <c r="Z159" s="26">
        <v>14.260250415557383</v>
      </c>
      <c r="AA159" s="26">
        <v>4.7395190899700763</v>
      </c>
      <c r="AB159" s="26">
        <v>1.1159196908530205</v>
      </c>
      <c r="AC159" s="26">
        <v>19.103966914500035</v>
      </c>
      <c r="AD159" s="26">
        <v>617.03028019765588</v>
      </c>
      <c r="AE159" s="26">
        <v>3.4995565467099778</v>
      </c>
      <c r="AF159" s="26">
        <v>2.5112700000000001</v>
      </c>
      <c r="AG159" s="26">
        <v>2.3252116693062446</v>
      </c>
      <c r="AH159" s="26">
        <v>13.136185412591937</v>
      </c>
    </row>
    <row r="160" spans="1:34" x14ac:dyDescent="0.25">
      <c r="A160" s="11" t="s">
        <v>804</v>
      </c>
      <c r="B160" s="11" t="s">
        <v>495</v>
      </c>
      <c r="C160" s="11">
        <v>2019</v>
      </c>
      <c r="D160" s="11" t="s">
        <v>122</v>
      </c>
      <c r="E160" s="11" t="s">
        <v>33</v>
      </c>
      <c r="F160" s="13">
        <v>-1.5786394463296152</v>
      </c>
      <c r="G160" s="13">
        <v>-27.89404895986382</v>
      </c>
      <c r="H160" s="13">
        <v>2.8452006983518765</v>
      </c>
      <c r="I160" s="13">
        <v>7.269801618866814</v>
      </c>
      <c r="J160" s="26">
        <v>43.869452628258657</v>
      </c>
      <c r="K160" s="26">
        <v>0.9016582392121949</v>
      </c>
      <c r="L160" s="26">
        <v>11.645336441737166</v>
      </c>
      <c r="M160" s="26">
        <v>5.1026444159153401</v>
      </c>
      <c r="N160" s="26">
        <v>9.6288830702906161</v>
      </c>
      <c r="O160" s="26">
        <v>21.005259789730719</v>
      </c>
      <c r="P160" s="26">
        <v>0.27690566836982711</v>
      </c>
      <c r="Q160" s="26">
        <v>25.969444797015093</v>
      </c>
      <c r="R160" s="26">
        <v>14.839111545404627</v>
      </c>
      <c r="S160" s="26">
        <v>10.999043288079724</v>
      </c>
      <c r="T160" s="26">
        <v>67.435324807453966</v>
      </c>
      <c r="U160" s="26">
        <v>11.934006297670633</v>
      </c>
      <c r="V160" s="26">
        <v>932.31282338838037</v>
      </c>
      <c r="W160" s="26">
        <v>5.1868366263356407</v>
      </c>
      <c r="X160" s="26">
        <v>39.677541098089883</v>
      </c>
      <c r="Y160" s="26">
        <v>14.631986381566076</v>
      </c>
      <c r="Z160" s="26">
        <v>19.360995011721009</v>
      </c>
      <c r="AA160" s="26">
        <v>2.1258655987182844</v>
      </c>
      <c r="AB160" s="26">
        <v>0.90976401532082518</v>
      </c>
      <c r="AC160" s="26">
        <v>62.927151931901015</v>
      </c>
      <c r="AD160" s="26">
        <v>263.36890909828566</v>
      </c>
      <c r="AE160" s="26">
        <v>3.620253419427101</v>
      </c>
      <c r="AF160" s="26">
        <v>1.64873</v>
      </c>
      <c r="AG160" s="26">
        <v>0.5</v>
      </c>
      <c r="AH160" s="26">
        <v>2.8319967659187579</v>
      </c>
    </row>
    <row r="161" spans="1:34" x14ac:dyDescent="0.25">
      <c r="A161" s="11" t="s">
        <v>804</v>
      </c>
      <c r="B161" s="11" t="s">
        <v>496</v>
      </c>
      <c r="C161" s="11">
        <v>2019</v>
      </c>
      <c r="D161" s="11" t="s">
        <v>122</v>
      </c>
      <c r="E161" s="11" t="s">
        <v>33</v>
      </c>
      <c r="F161" s="13">
        <v>-4.0217665486033409</v>
      </c>
      <c r="G161" s="13">
        <v>-28.297655075176952</v>
      </c>
      <c r="H161" s="13">
        <v>6.0655084772839212</v>
      </c>
      <c r="I161" s="13">
        <v>5.6851443405772804</v>
      </c>
      <c r="J161" s="26">
        <v>195.85388607784898</v>
      </c>
      <c r="K161" s="26">
        <v>0.66791344580157308</v>
      </c>
      <c r="L161" s="26">
        <v>5.8253253459151795</v>
      </c>
      <c r="M161" s="26">
        <v>3.6164368448499329</v>
      </c>
      <c r="N161" s="26">
        <v>7.4467602125261534</v>
      </c>
      <c r="O161" s="26">
        <v>10.105797895863995</v>
      </c>
      <c r="P161" s="26">
        <v>0.16224356782769023</v>
      </c>
      <c r="Q161" s="26">
        <v>8.3561579883677854</v>
      </c>
      <c r="R161" s="26">
        <v>21.739100308127544</v>
      </c>
      <c r="S161" s="26">
        <v>7.7814723467354279</v>
      </c>
      <c r="T161" s="26">
        <v>35.677429995858162</v>
      </c>
      <c r="U161" s="26">
        <v>4.678242722436095</v>
      </c>
      <c r="V161" s="26">
        <v>484.83714996767736</v>
      </c>
      <c r="W161" s="26">
        <v>5.9644088024404178</v>
      </c>
      <c r="X161" s="26">
        <v>25.193417442465794</v>
      </c>
      <c r="Y161" s="26">
        <v>0.36912320837895951</v>
      </c>
      <c r="Z161" s="26">
        <v>2.5</v>
      </c>
      <c r="AA161" s="26">
        <v>8.7777931507734515</v>
      </c>
      <c r="AB161" s="26">
        <v>0.78544131853660426</v>
      </c>
      <c r="AC161" s="26">
        <v>139.40463787498643</v>
      </c>
      <c r="AD161" s="26">
        <v>75.786134108096064</v>
      </c>
      <c r="AE161" s="26">
        <v>10.203172550953344</v>
      </c>
      <c r="AF161" s="26">
        <v>0.91972200000000004</v>
      </c>
      <c r="AG161" s="26">
        <v>0.90186850321907031</v>
      </c>
      <c r="AH161" s="26">
        <v>10</v>
      </c>
    </row>
    <row r="162" spans="1:34" x14ac:dyDescent="0.25">
      <c r="A162" s="11" t="s">
        <v>804</v>
      </c>
      <c r="B162" s="11" t="s">
        <v>497</v>
      </c>
      <c r="C162" s="11">
        <v>2019</v>
      </c>
      <c r="D162" s="11" t="s">
        <v>122</v>
      </c>
      <c r="E162" s="11" t="s">
        <v>33</v>
      </c>
      <c r="F162" s="13">
        <v>-5.1609276364181458</v>
      </c>
      <c r="G162" s="13">
        <v>-28.442443485943482</v>
      </c>
      <c r="H162" s="13">
        <v>9.4309926784535776</v>
      </c>
      <c r="I162" s="13">
        <v>3.053688407541538</v>
      </c>
      <c r="J162" s="26">
        <v>23.698731162807469</v>
      </c>
      <c r="K162" s="26">
        <v>0.55826696737831671</v>
      </c>
      <c r="L162" s="26">
        <v>1.6692433133194631</v>
      </c>
      <c r="M162" s="26">
        <v>3.0331950064611504</v>
      </c>
      <c r="N162" s="26">
        <v>4.2103150035735588</v>
      </c>
      <c r="O162" s="26">
        <v>14.048583381540295</v>
      </c>
      <c r="P162" s="26">
        <v>0.14761474394838442</v>
      </c>
      <c r="Q162" s="26">
        <v>1.3969697890974992</v>
      </c>
      <c r="R162" s="26">
        <v>3.0380952394579679</v>
      </c>
      <c r="S162" s="26">
        <v>5.9875724945011966</v>
      </c>
      <c r="T162" s="26">
        <v>31.948389027089586</v>
      </c>
      <c r="U162" s="26">
        <v>14.896477133563254</v>
      </c>
      <c r="V162" s="26">
        <v>1122.387717656838</v>
      </c>
      <c r="W162" s="26">
        <v>4.0757146099811781</v>
      </c>
      <c r="X162" s="26">
        <v>19.885610320365071</v>
      </c>
      <c r="Y162" s="26">
        <v>3.05472599454751</v>
      </c>
      <c r="Z162" s="26">
        <v>14.872029585525031</v>
      </c>
      <c r="AA162" s="26">
        <v>5.3993845129039766</v>
      </c>
      <c r="AB162" s="26">
        <v>0.56303170776020206</v>
      </c>
      <c r="AC162" s="26">
        <v>48.33991720421065</v>
      </c>
      <c r="AD162" s="26">
        <v>195.64118959409222</v>
      </c>
      <c r="AE162" s="26">
        <v>3.1562537423818973</v>
      </c>
      <c r="AF162" s="26">
        <v>1.40279</v>
      </c>
      <c r="AG162" s="26">
        <v>0.5</v>
      </c>
      <c r="AH162" s="26">
        <v>10</v>
      </c>
    </row>
    <row r="163" spans="1:34" x14ac:dyDescent="0.25">
      <c r="A163" s="11" t="s">
        <v>804</v>
      </c>
      <c r="B163" s="11" t="s">
        <v>498</v>
      </c>
      <c r="C163" s="11">
        <v>2019</v>
      </c>
      <c r="D163" s="11" t="s">
        <v>122</v>
      </c>
      <c r="E163" s="11" t="s">
        <v>33</v>
      </c>
      <c r="F163" s="13">
        <v>-1.3800434566763489</v>
      </c>
      <c r="G163" s="13">
        <v>-27.507462197680557</v>
      </c>
      <c r="H163" s="13">
        <v>7.370404636178491</v>
      </c>
      <c r="I163" s="13">
        <v>-7.4542243127535279</v>
      </c>
      <c r="J163" s="26">
        <v>12.609819313245486</v>
      </c>
      <c r="K163" s="26">
        <v>0.63093451895661845</v>
      </c>
      <c r="L163" s="26">
        <v>4.6566579891735165</v>
      </c>
      <c r="M163" s="26">
        <v>2.5058260106090957</v>
      </c>
      <c r="N163" s="26">
        <v>7.4831363216315561</v>
      </c>
      <c r="O163" s="26">
        <v>12.153109798141953</v>
      </c>
      <c r="P163" s="26">
        <v>0.41773292080693469</v>
      </c>
      <c r="Q163" s="26">
        <v>11.329046797212513</v>
      </c>
      <c r="R163" s="26">
        <v>13.272619990022225</v>
      </c>
      <c r="S163" s="26">
        <v>7.6486772655419228</v>
      </c>
      <c r="T163" s="26">
        <v>25.586167838260845</v>
      </c>
      <c r="U163" s="26">
        <v>12.348216125075057</v>
      </c>
      <c r="V163" s="26">
        <v>617.3380835454559</v>
      </c>
      <c r="W163" s="26">
        <v>3.3751344736502036</v>
      </c>
      <c r="X163" s="26">
        <v>27.707571871324408</v>
      </c>
      <c r="Y163" s="26">
        <v>1.4315206889792444</v>
      </c>
      <c r="Z163" s="26">
        <v>107.47977159720716</v>
      </c>
      <c r="AA163" s="26">
        <v>3.3764155530387936</v>
      </c>
      <c r="AB163" s="26">
        <v>1.4366589084627195</v>
      </c>
      <c r="AC163" s="26">
        <v>670.72840307393494</v>
      </c>
      <c r="AD163" s="26">
        <v>26.333112711005853</v>
      </c>
      <c r="AE163" s="26">
        <v>3.8097901169030184</v>
      </c>
      <c r="AF163" s="26">
        <v>0.99041599999999996</v>
      </c>
      <c r="AG163" s="26">
        <v>0.21971636874231043</v>
      </c>
      <c r="AH163" s="26">
        <v>10</v>
      </c>
    </row>
    <row r="164" spans="1:34" x14ac:dyDescent="0.25">
      <c r="A164" s="11" t="s">
        <v>804</v>
      </c>
      <c r="B164" s="11" t="s">
        <v>499</v>
      </c>
      <c r="C164" s="11">
        <v>2020</v>
      </c>
      <c r="D164" s="11" t="s">
        <v>122</v>
      </c>
      <c r="E164" s="11" t="s">
        <v>33</v>
      </c>
      <c r="F164" s="13">
        <v>-5.73</v>
      </c>
      <c r="G164" s="13">
        <v>-29.3</v>
      </c>
      <c r="H164" s="13">
        <v>5.2</v>
      </c>
      <c r="I164" s="13">
        <v>3.1</v>
      </c>
      <c r="J164" s="26">
        <v>18.631372700340453</v>
      </c>
      <c r="K164" s="26">
        <v>0.49770975865060352</v>
      </c>
      <c r="L164" s="26">
        <v>1.4043946136958485</v>
      </c>
      <c r="M164" s="26">
        <v>3.7731243902516374</v>
      </c>
      <c r="N164" s="26">
        <v>3.9622871074483119</v>
      </c>
      <c r="O164" s="26">
        <v>15.068334136887611</v>
      </c>
      <c r="P164" s="26">
        <v>0.26908655321043157</v>
      </c>
      <c r="Q164" s="26">
        <v>2.5024571793355421</v>
      </c>
      <c r="R164" s="26">
        <v>4.3605747944904092</v>
      </c>
      <c r="S164" s="26">
        <v>6.4680675111838042</v>
      </c>
      <c r="T164" s="26">
        <v>19.290552020223252</v>
      </c>
      <c r="U164" s="26">
        <v>4.1435905859713245</v>
      </c>
      <c r="V164" s="26">
        <v>247.6101051189188</v>
      </c>
      <c r="W164" s="26">
        <v>3.058916150516553</v>
      </c>
      <c r="X164" s="26">
        <v>20.178595227045957</v>
      </c>
      <c r="Y164" s="26">
        <v>3.6180246913597078</v>
      </c>
      <c r="Z164" s="26">
        <v>0.89636796374971783</v>
      </c>
      <c r="AA164" s="26">
        <v>2.1499798577287703</v>
      </c>
      <c r="AB164" s="26">
        <v>0.45683455363069442</v>
      </c>
      <c r="AC164" s="26">
        <v>110.05651700146701</v>
      </c>
      <c r="AD164" s="26">
        <v>109.60527660025818</v>
      </c>
      <c r="AE164" s="26">
        <v>1.0598838651457998</v>
      </c>
      <c r="AF164" s="26">
        <v>1.4353591909383596</v>
      </c>
      <c r="AG164" s="26">
        <v>1.552132646738092</v>
      </c>
      <c r="AH164" s="26">
        <v>69.446948514224431</v>
      </c>
    </row>
    <row r="165" spans="1:34" x14ac:dyDescent="0.25">
      <c r="A165" s="11" t="s">
        <v>804</v>
      </c>
      <c r="B165" s="11" t="s">
        <v>507</v>
      </c>
      <c r="C165" s="11">
        <v>2022</v>
      </c>
      <c r="D165" s="11" t="s">
        <v>122</v>
      </c>
      <c r="E165" s="11" t="s">
        <v>33</v>
      </c>
      <c r="F165" s="13">
        <v>-3.2354169367506769</v>
      </c>
      <c r="G165" s="13">
        <v>-28.4823867443605</v>
      </c>
      <c r="H165" s="13">
        <v>2.3249253366254319</v>
      </c>
      <c r="I165" s="13">
        <v>7.2075587528424707</v>
      </c>
      <c r="J165" s="26">
        <v>50.642821941263946</v>
      </c>
      <c r="K165" s="26">
        <v>0.65020208964060489</v>
      </c>
      <c r="L165" s="26">
        <v>2.1731136283926666</v>
      </c>
      <c r="M165" s="26">
        <v>4.6712094341177837</v>
      </c>
      <c r="N165" s="26">
        <v>6.6184137406967976</v>
      </c>
      <c r="O165" s="26">
        <v>14.653677836175117</v>
      </c>
      <c r="P165" s="26">
        <v>0.1896429766990376</v>
      </c>
      <c r="Q165" s="26">
        <v>0.57537628470779634</v>
      </c>
      <c r="R165" s="26">
        <v>20.925322858464448</v>
      </c>
      <c r="S165" s="26">
        <v>7.0872367935376062</v>
      </c>
      <c r="T165" s="26">
        <v>16.469214746423809</v>
      </c>
      <c r="U165" s="26">
        <v>2.362840203139613</v>
      </c>
      <c r="V165" s="26">
        <v>386.51785729340747</v>
      </c>
      <c r="W165" s="26">
        <v>2.7620786588714563</v>
      </c>
      <c r="X165" s="26">
        <v>18.015326997482298</v>
      </c>
      <c r="Y165" s="26">
        <v>5.7656020769584835</v>
      </c>
      <c r="Z165" s="26">
        <v>81.828671496173015</v>
      </c>
      <c r="AA165" s="26">
        <v>1.2355773031588855</v>
      </c>
      <c r="AB165" s="26">
        <v>1.7284356280150623</v>
      </c>
      <c r="AC165" s="26">
        <v>451.42970337294526</v>
      </c>
      <c r="AD165" s="26">
        <v>33.851344221813996</v>
      </c>
      <c r="AE165" s="26">
        <v>0.28414413928216142</v>
      </c>
      <c r="AF165" s="26">
        <v>0.47909555019546224</v>
      </c>
      <c r="AG165" s="26">
        <v>0.96742941194233023</v>
      </c>
      <c r="AH165" s="26">
        <v>5.43485876609975</v>
      </c>
    </row>
  </sheetData>
  <sortState xmlns:xlrd2="http://schemas.microsoft.com/office/spreadsheetml/2017/richdata2" ref="A19:AJ165">
    <sortCondition ref="D19:D165"/>
  </sortState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Cherry</vt:lpstr>
      <vt:lpstr>Asparagus</vt:lpstr>
      <vt:lpstr>Persimon</vt:lpstr>
      <vt:lpstr>Strawberry</vt:lpstr>
      <vt:lpstr>Apple</vt:lpstr>
      <vt:lpstr>Garlic</vt:lpstr>
    </vt:vector>
  </TitlesOfParts>
  <Company>Novartis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Japelj, Bostjan</dc:creator>
  <cp:lastModifiedBy>Lidija Strojnik</cp:lastModifiedBy>
  <dcterms:created xsi:type="dcterms:W3CDTF">2021-11-20T12:33:07Z</dcterms:created>
  <dcterms:modified xsi:type="dcterms:W3CDTF">2025-03-23T16:04:25Z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2021-11-20T12:33:08Z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a36e5074-4581-4c11-b34d-a580413000ed</vt:lpwstr>
  </property>
  <property fmtid="{D5CDD505-2E9C-101B-9397-08002B2CF9AE}" pid="8" name="MSIP_Label_3c9bec58-8084-492e-8360-0e1cfe36408c_ContentBits">
    <vt:lpwstr>0</vt:lpwstr>
  </property>
</Properties>
</file>