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filterPrivacy="1" defaultThemeVersion="166925"/>
  <xr:revisionPtr revIDLastSave="0" documentId="13_ncr:1_{C3B728BD-4CA8-D540-ACE8-7FA424133C12}" xr6:coauthVersionLast="47" xr6:coauthVersionMax="47" xr10:uidLastSave="{00000000-0000-0000-0000-000000000000}"/>
  <bookViews>
    <workbookView xWindow="3000" yWindow="500" windowWidth="31760" windowHeight="19880" xr2:uid="{00000000-000D-0000-FFFF-FFFF00000000}"/>
  </bookViews>
  <sheets>
    <sheet name="VU-60120-4P3CCT" sheetId="27" r:id="rId1"/>
    <sheet name="HEH-SM24-6P" sheetId="26" r:id="rId2"/>
    <sheet name="WHD-SM-P24" sheetId="25" r:id="rId3"/>
    <sheet name="HEH-SM1X4-2P" sheetId="24" r:id="rId4"/>
    <sheet name="VU-6060-4P3CCT" sheetId="23" r:id="rId5"/>
    <sheet name="VU-6060-6P3CCT" sheetId="22" r:id="rId6"/>
    <sheet name="HEH-6PSM22" sheetId="20" r:id="rId7"/>
    <sheet name="领星产品表现" sheetId="2" r:id="rId8"/>
    <sheet name="亿数通产品表现" sheetId="3" r:id="rId9"/>
    <sheet name="亿数通业务报告" sheetId="4" r:id="rId10"/>
    <sheet name="亿数通广告日报" sheetId="5" state="hidden" r:id="rId11"/>
  </sheets>
  <definedNames>
    <definedName name="_xlnm._FilterDatabase">领星产品表现!$A$1:$A$421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59" i="20" l="1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D58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 s="1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 s="1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 s="1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 s="1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 s="1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 s="1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 s="1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 s="1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AH18" i="20"/>
  <c r="AH24" i="20" s="1"/>
  <c r="AG18" i="20"/>
  <c r="AG24" i="20" s="1"/>
  <c r="AF18" i="20"/>
  <c r="AF24" i="20" s="1"/>
  <c r="AE18" i="20"/>
  <c r="AE24" i="20" s="1"/>
  <c r="AD18" i="20"/>
  <c r="AD24" i="20" s="1"/>
  <c r="AC18" i="20"/>
  <c r="AC24" i="20" s="1"/>
  <c r="AB18" i="20"/>
  <c r="AB24" i="20" s="1"/>
  <c r="AA18" i="20"/>
  <c r="AA24" i="20" s="1"/>
  <c r="Z18" i="20"/>
  <c r="Z24" i="20" s="1"/>
  <c r="Y18" i="20"/>
  <c r="Y24" i="20" s="1"/>
  <c r="X18" i="20"/>
  <c r="X24" i="20" s="1"/>
  <c r="W18" i="20"/>
  <c r="W24" i="20" s="1"/>
  <c r="V18" i="20"/>
  <c r="V24" i="20" s="1"/>
  <c r="U18" i="20"/>
  <c r="U24" i="20" s="1"/>
  <c r="T18" i="20"/>
  <c r="T24" i="20" s="1"/>
  <c r="S18" i="20"/>
  <c r="S24" i="20" s="1"/>
  <c r="R18" i="20"/>
  <c r="R24" i="20" s="1"/>
  <c r="Q18" i="20"/>
  <c r="Q24" i="20" s="1"/>
  <c r="P18" i="20"/>
  <c r="P24" i="20" s="1"/>
  <c r="O18" i="20"/>
  <c r="O24" i="20" s="1"/>
  <c r="N18" i="20"/>
  <c r="N24" i="20" s="1"/>
  <c r="M18" i="20"/>
  <c r="M24" i="20" s="1"/>
  <c r="L18" i="20"/>
  <c r="L24" i="20" s="1"/>
  <c r="K18" i="20"/>
  <c r="K24" i="20" s="1"/>
  <c r="J18" i="20"/>
  <c r="J24" i="20" s="1"/>
  <c r="I18" i="20"/>
  <c r="I24" i="20" s="1"/>
  <c r="H18" i="20"/>
  <c r="H24" i="20" s="1"/>
  <c r="G18" i="20"/>
  <c r="G24" i="20" s="1"/>
  <c r="F18" i="20"/>
  <c r="F24" i="20" s="1"/>
  <c r="E18" i="20"/>
  <c r="E24" i="20" s="1"/>
  <c r="D18" i="20"/>
  <c r="D24" i="20" s="1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 s="1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 s="1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 s="1"/>
  <c r="AH11" i="20"/>
  <c r="AH16" i="20" s="1"/>
  <c r="AG11" i="20"/>
  <c r="AG16" i="20" s="1"/>
  <c r="AF11" i="20"/>
  <c r="AE11" i="20"/>
  <c r="AD11" i="20"/>
  <c r="AC11" i="20"/>
  <c r="AB11" i="20"/>
  <c r="AB16" i="20" s="1"/>
  <c r="AA11" i="20"/>
  <c r="AA16" i="20" s="1"/>
  <c r="Z11" i="20"/>
  <c r="Z16" i="20" s="1"/>
  <c r="Y11" i="20"/>
  <c r="Y16" i="20" s="1"/>
  <c r="X11" i="20"/>
  <c r="W11" i="20"/>
  <c r="V11" i="20"/>
  <c r="U11" i="20"/>
  <c r="T11" i="20"/>
  <c r="T16" i="20" s="1"/>
  <c r="S11" i="20"/>
  <c r="S16" i="20" s="1"/>
  <c r="R11" i="20"/>
  <c r="R16" i="20" s="1"/>
  <c r="Q11" i="20"/>
  <c r="Q16" i="20" s="1"/>
  <c r="P11" i="20"/>
  <c r="O11" i="20"/>
  <c r="N11" i="20"/>
  <c r="M11" i="20"/>
  <c r="L11" i="20"/>
  <c r="L16" i="20" s="1"/>
  <c r="K11" i="20"/>
  <c r="K16" i="20" s="1"/>
  <c r="J11" i="20"/>
  <c r="J16" i="20" s="1"/>
  <c r="I11" i="20"/>
  <c r="I16" i="20" s="1"/>
  <c r="H11" i="20"/>
  <c r="G11" i="20"/>
  <c r="F11" i="20"/>
  <c r="E11" i="20"/>
  <c r="D11" i="20"/>
  <c r="D16" i="20" s="1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 s="1"/>
  <c r="AH8" i="20"/>
  <c r="AH15" i="20" s="1"/>
  <c r="AG8" i="20"/>
  <c r="AG15" i="20" s="1"/>
  <c r="AF8" i="20"/>
  <c r="AF15" i="20" s="1"/>
  <c r="AE8" i="20"/>
  <c r="AE15" i="20" s="1"/>
  <c r="AD8" i="20"/>
  <c r="AD15" i="20" s="1"/>
  <c r="AC8" i="20"/>
  <c r="AC15" i="20" s="1"/>
  <c r="AB8" i="20"/>
  <c r="AB15" i="20" s="1"/>
  <c r="AA8" i="20"/>
  <c r="AA15" i="20" s="1"/>
  <c r="Z8" i="20"/>
  <c r="Z15" i="20" s="1"/>
  <c r="Y8" i="20"/>
  <c r="Y15" i="20" s="1"/>
  <c r="X8" i="20"/>
  <c r="X15" i="20" s="1"/>
  <c r="W8" i="20"/>
  <c r="W15" i="20" s="1"/>
  <c r="V8" i="20"/>
  <c r="V15" i="20" s="1"/>
  <c r="U8" i="20"/>
  <c r="U15" i="20" s="1"/>
  <c r="T8" i="20"/>
  <c r="T15" i="20" s="1"/>
  <c r="S8" i="20"/>
  <c r="S15" i="20" s="1"/>
  <c r="R8" i="20"/>
  <c r="R15" i="20" s="1"/>
  <c r="Q8" i="20"/>
  <c r="Q15" i="20" s="1"/>
  <c r="P8" i="20"/>
  <c r="P15" i="20" s="1"/>
  <c r="O8" i="20"/>
  <c r="O15" i="20" s="1"/>
  <c r="N8" i="20"/>
  <c r="N15" i="20" s="1"/>
  <c r="M8" i="20"/>
  <c r="M15" i="20" s="1"/>
  <c r="L8" i="20"/>
  <c r="L15" i="20" s="1"/>
  <c r="K8" i="20"/>
  <c r="K15" i="20" s="1"/>
  <c r="J8" i="20"/>
  <c r="J15" i="20" s="1"/>
  <c r="I8" i="20"/>
  <c r="I15" i="20" s="1"/>
  <c r="H8" i="20"/>
  <c r="H15" i="20" s="1"/>
  <c r="G8" i="20"/>
  <c r="G15" i="20" s="1"/>
  <c r="F8" i="20"/>
  <c r="F15" i="20" s="1"/>
  <c r="E8" i="20"/>
  <c r="E15" i="20" s="1"/>
  <c r="D8" i="20"/>
  <c r="D15" i="20" s="1"/>
  <c r="AH7" i="20"/>
  <c r="AH20" i="20" s="1"/>
  <c r="AG7" i="20"/>
  <c r="AG20" i="20" s="1"/>
  <c r="AF7" i="20"/>
  <c r="AF20" i="20" s="1"/>
  <c r="AE7" i="20"/>
  <c r="AE20" i="20" s="1"/>
  <c r="AD7" i="20"/>
  <c r="AD20" i="20" s="1"/>
  <c r="AC7" i="20"/>
  <c r="AC20" i="20" s="1"/>
  <c r="AB7" i="20"/>
  <c r="AB20" i="20" s="1"/>
  <c r="AA7" i="20"/>
  <c r="AA20" i="20" s="1"/>
  <c r="Z7" i="20"/>
  <c r="Z20" i="20" s="1"/>
  <c r="Y7" i="20"/>
  <c r="Y20" i="20" s="1"/>
  <c r="X7" i="20"/>
  <c r="X20" i="20" s="1"/>
  <c r="W7" i="20"/>
  <c r="W20" i="20" s="1"/>
  <c r="V7" i="20"/>
  <c r="V20" i="20" s="1"/>
  <c r="U7" i="20"/>
  <c r="U20" i="20" s="1"/>
  <c r="T7" i="20"/>
  <c r="T20" i="20" s="1"/>
  <c r="S7" i="20"/>
  <c r="S20" i="20" s="1"/>
  <c r="R7" i="20"/>
  <c r="R20" i="20" s="1"/>
  <c r="Q7" i="20"/>
  <c r="Q20" i="20" s="1"/>
  <c r="P7" i="20"/>
  <c r="P20" i="20" s="1"/>
  <c r="O7" i="20"/>
  <c r="O20" i="20" s="1"/>
  <c r="N7" i="20"/>
  <c r="N20" i="20" s="1"/>
  <c r="M7" i="20"/>
  <c r="M20" i="20" s="1"/>
  <c r="L7" i="20"/>
  <c r="L20" i="20" s="1"/>
  <c r="K7" i="20"/>
  <c r="K20" i="20" s="1"/>
  <c r="J7" i="20"/>
  <c r="J20" i="20" s="1"/>
  <c r="I7" i="20"/>
  <c r="I20" i="20" s="1"/>
  <c r="H7" i="20"/>
  <c r="H20" i="20" s="1"/>
  <c r="G7" i="20"/>
  <c r="G20" i="20" s="1"/>
  <c r="F7" i="20"/>
  <c r="F20" i="20" s="1"/>
  <c r="E7" i="20"/>
  <c r="E20" i="20" s="1"/>
  <c r="D7" i="20"/>
  <c r="D20" i="20" s="1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 s="1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 s="1"/>
  <c r="AH3" i="20"/>
  <c r="AH58" i="20" s="1"/>
  <c r="AG3" i="20"/>
  <c r="AG58" i="20" s="1"/>
  <c r="AF3" i="20"/>
  <c r="AF58" i="20" s="1"/>
  <c r="AE3" i="20"/>
  <c r="AE58" i="20" s="1"/>
  <c r="AD3" i="20"/>
  <c r="AD58" i="20" s="1"/>
  <c r="AC3" i="20"/>
  <c r="AC58" i="20" s="1"/>
  <c r="AB3" i="20"/>
  <c r="AB58" i="20" s="1"/>
  <c r="AA3" i="20"/>
  <c r="AA58" i="20" s="1"/>
  <c r="Z3" i="20"/>
  <c r="Z58" i="20" s="1"/>
  <c r="Y3" i="20"/>
  <c r="Y58" i="20" s="1"/>
  <c r="X3" i="20"/>
  <c r="X58" i="20" s="1"/>
  <c r="W3" i="20"/>
  <c r="W58" i="20" s="1"/>
  <c r="V3" i="20"/>
  <c r="V58" i="20" s="1"/>
  <c r="U3" i="20"/>
  <c r="U58" i="20" s="1"/>
  <c r="T3" i="20"/>
  <c r="T58" i="20" s="1"/>
  <c r="S3" i="20"/>
  <c r="S58" i="20" s="1"/>
  <c r="R3" i="20"/>
  <c r="R58" i="20" s="1"/>
  <c r="Q3" i="20"/>
  <c r="Q58" i="20" s="1"/>
  <c r="P3" i="20"/>
  <c r="P58" i="20" s="1"/>
  <c r="O3" i="20"/>
  <c r="O58" i="20" s="1"/>
  <c r="N3" i="20"/>
  <c r="N58" i="20" s="1"/>
  <c r="M3" i="20"/>
  <c r="M58" i="20" s="1"/>
  <c r="L3" i="20"/>
  <c r="L58" i="20" s="1"/>
  <c r="K3" i="20"/>
  <c r="K58" i="20" s="1"/>
  <c r="J3" i="20"/>
  <c r="J58" i="20" s="1"/>
  <c r="I3" i="20"/>
  <c r="I58" i="20" s="1"/>
  <c r="H3" i="20"/>
  <c r="H58" i="20" s="1"/>
  <c r="G3" i="20"/>
  <c r="G58" i="20" s="1"/>
  <c r="F3" i="20"/>
  <c r="F58" i="20" s="1"/>
  <c r="E3" i="20"/>
  <c r="E58" i="20" s="1"/>
  <c r="D3" i="20"/>
  <c r="C3" i="20" s="1"/>
  <c r="AH59" i="22"/>
  <c r="AG59" i="22"/>
  <c r="AF59" i="22"/>
  <c r="AE59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D58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AH56" i="22"/>
  <c r="AG56" i="22"/>
  <c r="AF56" i="22"/>
  <c r="AE56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AH53" i="22"/>
  <c r="AG53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AH52" i="22"/>
  <c r="AG52" i="22"/>
  <c r="AF52" i="22"/>
  <c r="AE52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AH51" i="22"/>
  <c r="AG51" i="22"/>
  <c r="AF51" i="22"/>
  <c r="AE51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AH29" i="22"/>
  <c r="AG29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AH27" i="22"/>
  <c r="AG27" i="22"/>
  <c r="AF27" i="22"/>
  <c r="AE27" i="22"/>
  <c r="AD27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AH26" i="22"/>
  <c r="AG26" i="22"/>
  <c r="AF26" i="22"/>
  <c r="AE26" i="22"/>
  <c r="AD26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AD24" i="22"/>
  <c r="V24" i="22"/>
  <c r="N24" i="22"/>
  <c r="F24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AH18" i="22"/>
  <c r="AH24" i="22" s="1"/>
  <c r="AG18" i="22"/>
  <c r="AG24" i="22" s="1"/>
  <c r="AF18" i="22"/>
  <c r="AF24" i="22" s="1"/>
  <c r="AE18" i="22"/>
  <c r="AE24" i="22" s="1"/>
  <c r="AD18" i="22"/>
  <c r="AC18" i="22"/>
  <c r="AC24" i="22" s="1"/>
  <c r="AB18" i="22"/>
  <c r="AB24" i="22" s="1"/>
  <c r="AA18" i="22"/>
  <c r="AA24" i="22" s="1"/>
  <c r="Z18" i="22"/>
  <c r="Z24" i="22" s="1"/>
  <c r="Y18" i="22"/>
  <c r="Y24" i="22" s="1"/>
  <c r="X18" i="22"/>
  <c r="X24" i="22" s="1"/>
  <c r="W18" i="22"/>
  <c r="W24" i="22" s="1"/>
  <c r="V18" i="22"/>
  <c r="U18" i="22"/>
  <c r="U24" i="22" s="1"/>
  <c r="T18" i="22"/>
  <c r="T24" i="22" s="1"/>
  <c r="S18" i="22"/>
  <c r="S24" i="22" s="1"/>
  <c r="R18" i="22"/>
  <c r="R24" i="22" s="1"/>
  <c r="Q18" i="22"/>
  <c r="Q24" i="22" s="1"/>
  <c r="P18" i="22"/>
  <c r="P24" i="22" s="1"/>
  <c r="O18" i="22"/>
  <c r="O24" i="22" s="1"/>
  <c r="N18" i="22"/>
  <c r="M18" i="22"/>
  <c r="M24" i="22" s="1"/>
  <c r="L18" i="22"/>
  <c r="L24" i="22" s="1"/>
  <c r="K18" i="22"/>
  <c r="K24" i="22" s="1"/>
  <c r="J18" i="22"/>
  <c r="J24" i="22" s="1"/>
  <c r="I18" i="22"/>
  <c r="I24" i="22" s="1"/>
  <c r="H18" i="22"/>
  <c r="H24" i="22" s="1"/>
  <c r="G18" i="22"/>
  <c r="G24" i="22" s="1"/>
  <c r="F18" i="22"/>
  <c r="E18" i="22"/>
  <c r="E24" i="22" s="1"/>
  <c r="D18" i="22"/>
  <c r="D24" i="22" s="1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 s="1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 s="1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 s="1"/>
  <c r="AH11" i="22"/>
  <c r="AH16" i="22" s="1"/>
  <c r="AG11" i="22"/>
  <c r="AG16" i="22" s="1"/>
  <c r="AF11" i="22"/>
  <c r="AF16" i="22" s="1"/>
  <c r="AE11" i="22"/>
  <c r="AD11" i="22"/>
  <c r="AC11" i="22"/>
  <c r="AB11" i="22"/>
  <c r="AB16" i="22" s="1"/>
  <c r="AA11" i="22"/>
  <c r="AA16" i="22" s="1"/>
  <c r="Z11" i="22"/>
  <c r="Z16" i="22" s="1"/>
  <c r="Y11" i="22"/>
  <c r="Y16" i="22" s="1"/>
  <c r="X11" i="22"/>
  <c r="X16" i="22" s="1"/>
  <c r="W11" i="22"/>
  <c r="V11" i="22"/>
  <c r="U11" i="22"/>
  <c r="T11" i="22"/>
  <c r="T16" i="22" s="1"/>
  <c r="S11" i="22"/>
  <c r="S16" i="22" s="1"/>
  <c r="R11" i="22"/>
  <c r="R16" i="22" s="1"/>
  <c r="Q11" i="22"/>
  <c r="Q16" i="22" s="1"/>
  <c r="P11" i="22"/>
  <c r="P16" i="22" s="1"/>
  <c r="O11" i="22"/>
  <c r="N11" i="22"/>
  <c r="M11" i="22"/>
  <c r="L11" i="22"/>
  <c r="L16" i="22" s="1"/>
  <c r="K11" i="22"/>
  <c r="K16" i="22" s="1"/>
  <c r="J11" i="22"/>
  <c r="J16" i="22" s="1"/>
  <c r="I11" i="22"/>
  <c r="I16" i="22" s="1"/>
  <c r="H11" i="22"/>
  <c r="H16" i="22" s="1"/>
  <c r="G11" i="22"/>
  <c r="F11" i="22"/>
  <c r="E11" i="22"/>
  <c r="D11" i="22"/>
  <c r="D16" i="22" s="1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 s="1"/>
  <c r="AH8" i="22"/>
  <c r="AH15" i="22" s="1"/>
  <c r="AG8" i="22"/>
  <c r="AG15" i="22" s="1"/>
  <c r="AF8" i="22"/>
  <c r="AF15" i="22" s="1"/>
  <c r="AE8" i="22"/>
  <c r="AE15" i="22" s="1"/>
  <c r="AD8" i="22"/>
  <c r="AD15" i="22" s="1"/>
  <c r="AC8" i="22"/>
  <c r="AC15" i="22" s="1"/>
  <c r="AB8" i="22"/>
  <c r="AB15" i="22" s="1"/>
  <c r="AA8" i="22"/>
  <c r="AA15" i="22" s="1"/>
  <c r="Z8" i="22"/>
  <c r="Z15" i="22" s="1"/>
  <c r="Y8" i="22"/>
  <c r="Y15" i="22" s="1"/>
  <c r="X8" i="22"/>
  <c r="X15" i="22" s="1"/>
  <c r="W8" i="22"/>
  <c r="W15" i="22" s="1"/>
  <c r="V8" i="22"/>
  <c r="V15" i="22" s="1"/>
  <c r="U8" i="22"/>
  <c r="U15" i="22" s="1"/>
  <c r="T8" i="22"/>
  <c r="T15" i="22" s="1"/>
  <c r="S8" i="22"/>
  <c r="S15" i="22" s="1"/>
  <c r="R8" i="22"/>
  <c r="R15" i="22" s="1"/>
  <c r="Q8" i="22"/>
  <c r="Q15" i="22" s="1"/>
  <c r="P8" i="22"/>
  <c r="P15" i="22" s="1"/>
  <c r="O8" i="22"/>
  <c r="O15" i="22" s="1"/>
  <c r="N8" i="22"/>
  <c r="N15" i="22" s="1"/>
  <c r="M8" i="22"/>
  <c r="M15" i="22" s="1"/>
  <c r="L8" i="22"/>
  <c r="L15" i="22" s="1"/>
  <c r="K8" i="22"/>
  <c r="K15" i="22" s="1"/>
  <c r="J8" i="22"/>
  <c r="J15" i="22" s="1"/>
  <c r="I8" i="22"/>
  <c r="I15" i="22" s="1"/>
  <c r="H8" i="22"/>
  <c r="H15" i="22" s="1"/>
  <c r="G8" i="22"/>
  <c r="G15" i="22" s="1"/>
  <c r="F8" i="22"/>
  <c r="F15" i="22" s="1"/>
  <c r="E8" i="22"/>
  <c r="E15" i="22" s="1"/>
  <c r="D8" i="22"/>
  <c r="D15" i="22" s="1"/>
  <c r="AH7" i="22"/>
  <c r="AH20" i="22" s="1"/>
  <c r="AG7" i="22"/>
  <c r="AG20" i="22" s="1"/>
  <c r="AF7" i="22"/>
  <c r="AF20" i="22" s="1"/>
  <c r="AE7" i="22"/>
  <c r="AE20" i="22" s="1"/>
  <c r="AD7" i="22"/>
  <c r="AD20" i="22" s="1"/>
  <c r="AC7" i="22"/>
  <c r="AC20" i="22" s="1"/>
  <c r="AB7" i="22"/>
  <c r="AB20" i="22" s="1"/>
  <c r="AA7" i="22"/>
  <c r="AA20" i="22" s="1"/>
  <c r="Z7" i="22"/>
  <c r="Z20" i="22" s="1"/>
  <c r="Y7" i="22"/>
  <c r="Y20" i="22" s="1"/>
  <c r="X7" i="22"/>
  <c r="X20" i="22" s="1"/>
  <c r="W7" i="22"/>
  <c r="W20" i="22" s="1"/>
  <c r="V7" i="22"/>
  <c r="V20" i="22" s="1"/>
  <c r="U7" i="22"/>
  <c r="U20" i="22" s="1"/>
  <c r="T7" i="22"/>
  <c r="T20" i="22" s="1"/>
  <c r="S7" i="22"/>
  <c r="S20" i="22" s="1"/>
  <c r="R7" i="22"/>
  <c r="R20" i="22" s="1"/>
  <c r="Q7" i="22"/>
  <c r="Q20" i="22" s="1"/>
  <c r="P7" i="22"/>
  <c r="P20" i="22" s="1"/>
  <c r="O7" i="22"/>
  <c r="O20" i="22" s="1"/>
  <c r="N7" i="22"/>
  <c r="N20" i="22" s="1"/>
  <c r="M7" i="22"/>
  <c r="M20" i="22" s="1"/>
  <c r="L7" i="22"/>
  <c r="L20" i="22" s="1"/>
  <c r="K7" i="22"/>
  <c r="K20" i="22" s="1"/>
  <c r="J7" i="22"/>
  <c r="J20" i="22" s="1"/>
  <c r="I7" i="22"/>
  <c r="I20" i="22" s="1"/>
  <c r="H7" i="22"/>
  <c r="H20" i="22" s="1"/>
  <c r="G7" i="22"/>
  <c r="G20" i="22" s="1"/>
  <c r="F7" i="22"/>
  <c r="F20" i="22" s="1"/>
  <c r="E7" i="22"/>
  <c r="E20" i="22" s="1"/>
  <c r="D7" i="22"/>
  <c r="D20" i="22" s="1"/>
  <c r="AH6" i="22"/>
  <c r="C6" i="22" s="1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 s="1"/>
  <c r="C23" i="22" s="1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 s="1"/>
  <c r="C22" i="22" s="1"/>
  <c r="AH3" i="22"/>
  <c r="AH58" i="22" s="1"/>
  <c r="AG3" i="22"/>
  <c r="AG58" i="22" s="1"/>
  <c r="AF3" i="22"/>
  <c r="AF58" i="22" s="1"/>
  <c r="AE3" i="22"/>
  <c r="AE58" i="22" s="1"/>
  <c r="AD3" i="22"/>
  <c r="AD58" i="22" s="1"/>
  <c r="AC3" i="22"/>
  <c r="AC58" i="22" s="1"/>
  <c r="AB3" i="22"/>
  <c r="AB58" i="22" s="1"/>
  <c r="AA3" i="22"/>
  <c r="AA58" i="22" s="1"/>
  <c r="Z3" i="22"/>
  <c r="Z58" i="22" s="1"/>
  <c r="Y3" i="22"/>
  <c r="Y58" i="22" s="1"/>
  <c r="X3" i="22"/>
  <c r="X58" i="22" s="1"/>
  <c r="W3" i="22"/>
  <c r="W58" i="22" s="1"/>
  <c r="V3" i="22"/>
  <c r="V58" i="22" s="1"/>
  <c r="U3" i="22"/>
  <c r="U58" i="22" s="1"/>
  <c r="T3" i="22"/>
  <c r="T58" i="22" s="1"/>
  <c r="S3" i="22"/>
  <c r="S58" i="22" s="1"/>
  <c r="R3" i="22"/>
  <c r="R58" i="22" s="1"/>
  <c r="Q3" i="22"/>
  <c r="Q58" i="22" s="1"/>
  <c r="P3" i="22"/>
  <c r="P58" i="22" s="1"/>
  <c r="O3" i="22"/>
  <c r="O58" i="22" s="1"/>
  <c r="N3" i="22"/>
  <c r="N58" i="22" s="1"/>
  <c r="M3" i="22"/>
  <c r="M58" i="22" s="1"/>
  <c r="L3" i="22"/>
  <c r="L58" i="22" s="1"/>
  <c r="K3" i="22"/>
  <c r="K58" i="22" s="1"/>
  <c r="J3" i="22"/>
  <c r="J58" i="22" s="1"/>
  <c r="I3" i="22"/>
  <c r="I58" i="22" s="1"/>
  <c r="H3" i="22"/>
  <c r="H58" i="22" s="1"/>
  <c r="G3" i="22"/>
  <c r="G58" i="22" s="1"/>
  <c r="F3" i="22"/>
  <c r="F58" i="22" s="1"/>
  <c r="E3" i="22"/>
  <c r="E58" i="22" s="1"/>
  <c r="D3" i="22"/>
  <c r="C3" i="22" s="1"/>
  <c r="AH59" i="23"/>
  <c r="AG59" i="23"/>
  <c r="AF59" i="23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D58" i="23"/>
  <c r="AH57" i="23"/>
  <c r="AG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AH56" i="23"/>
  <c r="AG56" i="23"/>
  <c r="AF56" i="23"/>
  <c r="AE56" i="23"/>
  <c r="AD56" i="23"/>
  <c r="AC56" i="23"/>
  <c r="AB56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AH54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 s="1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AH52" i="23"/>
  <c r="AG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AH51" i="23"/>
  <c r="AG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 s="1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L27" i="23" s="1"/>
  <c r="K29" i="23"/>
  <c r="J29" i="23"/>
  <c r="I29" i="23"/>
  <c r="H29" i="23"/>
  <c r="G29" i="23"/>
  <c r="F29" i="23"/>
  <c r="E29" i="23"/>
  <c r="E27" i="23" s="1"/>
  <c r="D29" i="23"/>
  <c r="C29" i="23" s="1"/>
  <c r="AH28" i="23"/>
  <c r="AG28" i="23"/>
  <c r="AF28" i="23"/>
  <c r="AE28" i="23"/>
  <c r="AD28" i="23"/>
  <c r="AC28" i="23"/>
  <c r="AC27" i="23" s="1"/>
  <c r="AB28" i="23"/>
  <c r="AA28" i="23"/>
  <c r="Z28" i="23"/>
  <c r="Y28" i="23"/>
  <c r="X28" i="23"/>
  <c r="W28" i="23"/>
  <c r="V28" i="23"/>
  <c r="U28" i="23"/>
  <c r="U27" i="23" s="1"/>
  <c r="T28" i="23"/>
  <c r="S28" i="23"/>
  <c r="R28" i="23"/>
  <c r="Q28" i="23"/>
  <c r="P28" i="23"/>
  <c r="O28" i="23"/>
  <c r="N28" i="23"/>
  <c r="M28" i="23"/>
  <c r="M27" i="23" s="1"/>
  <c r="L28" i="23"/>
  <c r="K28" i="23"/>
  <c r="J28" i="23"/>
  <c r="I28" i="23"/>
  <c r="H28" i="23"/>
  <c r="G28" i="23"/>
  <c r="F28" i="23"/>
  <c r="E28" i="23"/>
  <c r="D28" i="23"/>
  <c r="AH27" i="23"/>
  <c r="AG27" i="23"/>
  <c r="AF27" i="23"/>
  <c r="AE27" i="23"/>
  <c r="AD27" i="23"/>
  <c r="AB27" i="23"/>
  <c r="AA27" i="23"/>
  <c r="Z27" i="23"/>
  <c r="Y27" i="23"/>
  <c r="X27" i="23"/>
  <c r="W27" i="23"/>
  <c r="V27" i="23"/>
  <c r="T27" i="23"/>
  <c r="S27" i="23"/>
  <c r="R27" i="23"/>
  <c r="Q27" i="23"/>
  <c r="P27" i="23"/>
  <c r="O27" i="23"/>
  <c r="N27" i="23"/>
  <c r="K27" i="23"/>
  <c r="J27" i="23"/>
  <c r="I27" i="23"/>
  <c r="H27" i="23"/>
  <c r="G27" i="23"/>
  <c r="F27" i="23"/>
  <c r="AH26" i="23"/>
  <c r="AG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AH25" i="23"/>
  <c r="AG25" i="23"/>
  <c r="AG24" i="23" s="1"/>
  <c r="AF25" i="23"/>
  <c r="AE25" i="23"/>
  <c r="AD25" i="23"/>
  <c r="AD24" i="23" s="1"/>
  <c r="AC25" i="23"/>
  <c r="AB25" i="23"/>
  <c r="AA25" i="23"/>
  <c r="Z25" i="23"/>
  <c r="Y25" i="23"/>
  <c r="Y24" i="23" s="1"/>
  <c r="X25" i="23"/>
  <c r="W25" i="23"/>
  <c r="V25" i="23"/>
  <c r="U25" i="23"/>
  <c r="T25" i="23"/>
  <c r="S25" i="23"/>
  <c r="R25" i="23"/>
  <c r="Q25" i="23"/>
  <c r="Q24" i="23" s="1"/>
  <c r="P25" i="23"/>
  <c r="O25" i="23"/>
  <c r="N25" i="23"/>
  <c r="N24" i="23" s="1"/>
  <c r="M25" i="23"/>
  <c r="L25" i="23"/>
  <c r="K25" i="23"/>
  <c r="J25" i="23"/>
  <c r="I25" i="23"/>
  <c r="I24" i="23" s="1"/>
  <c r="H25" i="23"/>
  <c r="G25" i="23"/>
  <c r="F25" i="23"/>
  <c r="E25" i="23"/>
  <c r="D25" i="23"/>
  <c r="V24" i="23"/>
  <c r="F24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H22" i="23"/>
  <c r="AG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H21" i="23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AH18" i="23"/>
  <c r="AH24" i="23" s="1"/>
  <c r="AG18" i="23"/>
  <c r="AF18" i="23"/>
  <c r="AF24" i="23" s="1"/>
  <c r="AE18" i="23"/>
  <c r="AE24" i="23" s="1"/>
  <c r="AD18" i="23"/>
  <c r="AC18" i="23"/>
  <c r="AC15" i="23" s="1"/>
  <c r="AB18" i="23"/>
  <c r="AB24" i="23" s="1"/>
  <c r="AA18" i="23"/>
  <c r="AA24" i="23" s="1"/>
  <c r="Z18" i="23"/>
  <c r="Z24" i="23" s="1"/>
  <c r="Y18" i="23"/>
  <c r="X18" i="23"/>
  <c r="X24" i="23" s="1"/>
  <c r="W18" i="23"/>
  <c r="W24" i="23" s="1"/>
  <c r="V18" i="23"/>
  <c r="U18" i="23"/>
  <c r="U24" i="23" s="1"/>
  <c r="T18" i="23"/>
  <c r="T24" i="23" s="1"/>
  <c r="S18" i="23"/>
  <c r="S24" i="23" s="1"/>
  <c r="R18" i="23"/>
  <c r="R24" i="23" s="1"/>
  <c r="Q18" i="23"/>
  <c r="P18" i="23"/>
  <c r="P24" i="23" s="1"/>
  <c r="O18" i="23"/>
  <c r="O24" i="23" s="1"/>
  <c r="N18" i="23"/>
  <c r="M18" i="23"/>
  <c r="M24" i="23" s="1"/>
  <c r="L18" i="23"/>
  <c r="L24" i="23" s="1"/>
  <c r="K18" i="23"/>
  <c r="K24" i="23" s="1"/>
  <c r="J18" i="23"/>
  <c r="J24" i="23" s="1"/>
  <c r="I18" i="23"/>
  <c r="H18" i="23"/>
  <c r="H24" i="23" s="1"/>
  <c r="G18" i="23"/>
  <c r="G24" i="23" s="1"/>
  <c r="F18" i="23"/>
  <c r="E18" i="23"/>
  <c r="E24" i="23" s="1"/>
  <c r="D18" i="23"/>
  <c r="D24" i="23" s="1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 s="1"/>
  <c r="AH15" i="23"/>
  <c r="Z15" i="23"/>
  <c r="M15" i="23"/>
  <c r="J15" i="23"/>
  <c r="E15" i="23"/>
  <c r="AH14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 s="1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 s="1"/>
  <c r="C14" i="23" s="1"/>
  <c r="AH11" i="23"/>
  <c r="AH16" i="23" s="1"/>
  <c r="AG11" i="23"/>
  <c r="AF11" i="23"/>
  <c r="AF16" i="23" s="1"/>
  <c r="AE11" i="23"/>
  <c r="AE16" i="23" s="1"/>
  <c r="AD11" i="23"/>
  <c r="AC11" i="23"/>
  <c r="AC16" i="23" s="1"/>
  <c r="AB11" i="23"/>
  <c r="AA11" i="23"/>
  <c r="Z11" i="23"/>
  <c r="Z16" i="23" s="1"/>
  <c r="Y11" i="23"/>
  <c r="X11" i="23"/>
  <c r="X16" i="23" s="1"/>
  <c r="W11" i="23"/>
  <c r="W16" i="23" s="1"/>
  <c r="V11" i="23"/>
  <c r="U11" i="23"/>
  <c r="T11" i="23"/>
  <c r="S11" i="23"/>
  <c r="R11" i="23"/>
  <c r="Q11" i="23"/>
  <c r="P11" i="23"/>
  <c r="P16" i="23" s="1"/>
  <c r="O11" i="23"/>
  <c r="O16" i="23" s="1"/>
  <c r="N11" i="23"/>
  <c r="M11" i="23"/>
  <c r="M16" i="23" s="1"/>
  <c r="L11" i="23"/>
  <c r="K11" i="23"/>
  <c r="J11" i="23"/>
  <c r="J16" i="23" s="1"/>
  <c r="I11" i="23"/>
  <c r="H11" i="23"/>
  <c r="H16" i="23" s="1"/>
  <c r="G11" i="23"/>
  <c r="G16" i="23" s="1"/>
  <c r="F11" i="23"/>
  <c r="E11" i="23"/>
  <c r="E16" i="23" s="1"/>
  <c r="D11" i="23"/>
  <c r="AH10" i="23"/>
  <c r="Z10" i="23"/>
  <c r="U10" i="23"/>
  <c r="R10" i="23"/>
  <c r="M10" i="23"/>
  <c r="J10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C9" i="23" s="1"/>
  <c r="G9" i="23"/>
  <c r="F9" i="23"/>
  <c r="E9" i="23"/>
  <c r="D9" i="23"/>
  <c r="AH8" i="23"/>
  <c r="AG8" i="23"/>
  <c r="AG15" i="23" s="1"/>
  <c r="AF8" i="23"/>
  <c r="AF15" i="23" s="1"/>
  <c r="AE8" i="23"/>
  <c r="AE15" i="23" s="1"/>
  <c r="AD8" i="23"/>
  <c r="AD15" i="23" s="1"/>
  <c r="AC8" i="23"/>
  <c r="AB8" i="23"/>
  <c r="AB15" i="23" s="1"/>
  <c r="AA8" i="23"/>
  <c r="AA15" i="23" s="1"/>
  <c r="Z8" i="23"/>
  <c r="Y8" i="23"/>
  <c r="Y15" i="23" s="1"/>
  <c r="X8" i="23"/>
  <c r="X15" i="23" s="1"/>
  <c r="W8" i="23"/>
  <c r="W15" i="23" s="1"/>
  <c r="V8" i="23"/>
  <c r="V15" i="23" s="1"/>
  <c r="U8" i="23"/>
  <c r="U15" i="23" s="1"/>
  <c r="T8" i="23"/>
  <c r="T15" i="23" s="1"/>
  <c r="S8" i="23"/>
  <c r="S15" i="23" s="1"/>
  <c r="R8" i="23"/>
  <c r="R15" i="23" s="1"/>
  <c r="Q8" i="23"/>
  <c r="Q15" i="23" s="1"/>
  <c r="P8" i="23"/>
  <c r="P15" i="23" s="1"/>
  <c r="O8" i="23"/>
  <c r="O15" i="23" s="1"/>
  <c r="N8" i="23"/>
  <c r="N15" i="23" s="1"/>
  <c r="M8" i="23"/>
  <c r="L8" i="23"/>
  <c r="L15" i="23" s="1"/>
  <c r="K8" i="23"/>
  <c r="K15" i="23" s="1"/>
  <c r="J8" i="23"/>
  <c r="I8" i="23"/>
  <c r="I15" i="23" s="1"/>
  <c r="H8" i="23"/>
  <c r="H15" i="23" s="1"/>
  <c r="G8" i="23"/>
  <c r="G15" i="23" s="1"/>
  <c r="F8" i="23"/>
  <c r="F15" i="23" s="1"/>
  <c r="E8" i="23"/>
  <c r="D8" i="23"/>
  <c r="D15" i="23" s="1"/>
  <c r="AH7" i="23"/>
  <c r="AG7" i="23"/>
  <c r="AF7" i="23"/>
  <c r="AF20" i="23" s="1"/>
  <c r="AE7" i="23"/>
  <c r="AE20" i="23" s="1"/>
  <c r="AD7" i="23"/>
  <c r="AD20" i="23" s="1"/>
  <c r="AC7" i="23"/>
  <c r="AC20" i="23" s="1"/>
  <c r="AB7" i="23"/>
  <c r="AB20" i="23" s="1"/>
  <c r="AA7" i="23"/>
  <c r="AA20" i="23" s="1"/>
  <c r="Z7" i="23"/>
  <c r="Y7" i="23"/>
  <c r="X7" i="23"/>
  <c r="X10" i="23" s="1"/>
  <c r="W7" i="23"/>
  <c r="W20" i="23" s="1"/>
  <c r="V7" i="23"/>
  <c r="V20" i="23" s="1"/>
  <c r="U7" i="23"/>
  <c r="U20" i="23" s="1"/>
  <c r="T7" i="23"/>
  <c r="T10" i="23" s="1"/>
  <c r="S7" i="23"/>
  <c r="S10" i="23" s="1"/>
  <c r="R7" i="23"/>
  <c r="Q7" i="23"/>
  <c r="P7" i="23"/>
  <c r="P20" i="23" s="1"/>
  <c r="O7" i="23"/>
  <c r="O20" i="23" s="1"/>
  <c r="N7" i="23"/>
  <c r="N20" i="23" s="1"/>
  <c r="M7" i="23"/>
  <c r="M20" i="23" s="1"/>
  <c r="L7" i="23"/>
  <c r="L20" i="23" s="1"/>
  <c r="K7" i="23"/>
  <c r="K20" i="23" s="1"/>
  <c r="J7" i="23"/>
  <c r="I7" i="23"/>
  <c r="H7" i="23"/>
  <c r="H20" i="23" s="1"/>
  <c r="G7" i="23"/>
  <c r="G20" i="23" s="1"/>
  <c r="F7" i="23"/>
  <c r="F20" i="23" s="1"/>
  <c r="E7" i="23"/>
  <c r="E10" i="23" s="1"/>
  <c r="D7" i="23"/>
  <c r="D10" i="23" s="1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 s="1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 s="1"/>
  <c r="AH3" i="23"/>
  <c r="AH58" i="23" s="1"/>
  <c r="AG3" i="23"/>
  <c r="AG58" i="23" s="1"/>
  <c r="AF3" i="23"/>
  <c r="AF58" i="23" s="1"/>
  <c r="AE3" i="23"/>
  <c r="AE58" i="23" s="1"/>
  <c r="AD3" i="23"/>
  <c r="AD58" i="23" s="1"/>
  <c r="AC3" i="23"/>
  <c r="AC58" i="23" s="1"/>
  <c r="AB3" i="23"/>
  <c r="AB58" i="23" s="1"/>
  <c r="AA3" i="23"/>
  <c r="AA58" i="23" s="1"/>
  <c r="Z3" i="23"/>
  <c r="Z58" i="23" s="1"/>
  <c r="Y3" i="23"/>
  <c r="Y58" i="23" s="1"/>
  <c r="X3" i="23"/>
  <c r="X58" i="23" s="1"/>
  <c r="W3" i="23"/>
  <c r="W58" i="23" s="1"/>
  <c r="V3" i="23"/>
  <c r="V58" i="23" s="1"/>
  <c r="U3" i="23"/>
  <c r="U58" i="23" s="1"/>
  <c r="T3" i="23"/>
  <c r="T58" i="23" s="1"/>
  <c r="S3" i="23"/>
  <c r="S58" i="23" s="1"/>
  <c r="R3" i="23"/>
  <c r="R58" i="23" s="1"/>
  <c r="Q3" i="23"/>
  <c r="Q58" i="23" s="1"/>
  <c r="P3" i="23"/>
  <c r="P58" i="23" s="1"/>
  <c r="O3" i="23"/>
  <c r="O58" i="23" s="1"/>
  <c r="N3" i="23"/>
  <c r="N58" i="23" s="1"/>
  <c r="M3" i="23"/>
  <c r="M58" i="23" s="1"/>
  <c r="L3" i="23"/>
  <c r="L58" i="23" s="1"/>
  <c r="K3" i="23"/>
  <c r="K58" i="23" s="1"/>
  <c r="J3" i="23"/>
  <c r="J58" i="23" s="1"/>
  <c r="I3" i="23"/>
  <c r="I58" i="23" s="1"/>
  <c r="H3" i="23"/>
  <c r="H58" i="23" s="1"/>
  <c r="G3" i="23"/>
  <c r="G58" i="23" s="1"/>
  <c r="F3" i="23"/>
  <c r="F58" i="23" s="1"/>
  <c r="E3" i="23"/>
  <c r="E58" i="23" s="1"/>
  <c r="D3" i="23"/>
  <c r="C3" i="23" s="1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D58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V56" i="24"/>
  <c r="U56" i="24"/>
  <c r="T56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 s="1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 s="1"/>
  <c r="AH52" i="24"/>
  <c r="AG52" i="24"/>
  <c r="AF52" i="24"/>
  <c r="AE52" i="24"/>
  <c r="AD52" i="24"/>
  <c r="AC52" i="24"/>
  <c r="AB52" i="24"/>
  <c r="AA52" i="24"/>
  <c r="Z52" i="24"/>
  <c r="Y52" i="24"/>
  <c r="X52" i="24"/>
  <c r="W52" i="24"/>
  <c r="V52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 s="1"/>
  <c r="AH51" i="24"/>
  <c r="AG51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 s="1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 s="1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 s="1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 s="1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 s="1"/>
  <c r="AH24" i="24"/>
  <c r="AF24" i="24"/>
  <c r="Z24" i="24"/>
  <c r="X24" i="24"/>
  <c r="R24" i="24"/>
  <c r="P24" i="24"/>
  <c r="J24" i="24"/>
  <c r="H24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AH18" i="24"/>
  <c r="AG18" i="24"/>
  <c r="AG24" i="24" s="1"/>
  <c r="AF18" i="24"/>
  <c r="AE18" i="24"/>
  <c r="AE24" i="24" s="1"/>
  <c r="AD18" i="24"/>
  <c r="AD24" i="24" s="1"/>
  <c r="AC18" i="24"/>
  <c r="AC24" i="24" s="1"/>
  <c r="AB18" i="24"/>
  <c r="AB24" i="24" s="1"/>
  <c r="AA18" i="24"/>
  <c r="AA24" i="24" s="1"/>
  <c r="Z18" i="24"/>
  <c r="Y18" i="24"/>
  <c r="Y24" i="24" s="1"/>
  <c r="X18" i="24"/>
  <c r="W18" i="24"/>
  <c r="W24" i="24" s="1"/>
  <c r="V18" i="24"/>
  <c r="V24" i="24" s="1"/>
  <c r="U18" i="24"/>
  <c r="U24" i="24" s="1"/>
  <c r="T18" i="24"/>
  <c r="T24" i="24" s="1"/>
  <c r="S18" i="24"/>
  <c r="S24" i="24" s="1"/>
  <c r="R18" i="24"/>
  <c r="Q18" i="24"/>
  <c r="Q24" i="24" s="1"/>
  <c r="P18" i="24"/>
  <c r="O18" i="24"/>
  <c r="O24" i="24" s="1"/>
  <c r="N18" i="24"/>
  <c r="N24" i="24" s="1"/>
  <c r="M18" i="24"/>
  <c r="M24" i="24" s="1"/>
  <c r="L18" i="24"/>
  <c r="L24" i="24" s="1"/>
  <c r="K18" i="24"/>
  <c r="K24" i="24" s="1"/>
  <c r="J18" i="24"/>
  <c r="I18" i="24"/>
  <c r="I24" i="24" s="1"/>
  <c r="H18" i="24"/>
  <c r="G18" i="24"/>
  <c r="G24" i="24" s="1"/>
  <c r="F18" i="24"/>
  <c r="F24" i="24" s="1"/>
  <c r="E18" i="24"/>
  <c r="E24" i="24" s="1"/>
  <c r="D18" i="24"/>
  <c r="D24" i="24" s="1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C17" i="24" s="1"/>
  <c r="F17" i="24"/>
  <c r="E17" i="24"/>
  <c r="D17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C13" i="24" s="1"/>
  <c r="D13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C12" i="24" s="1"/>
  <c r="D12" i="24"/>
  <c r="AH11" i="24"/>
  <c r="AH16" i="24" s="1"/>
  <c r="AG11" i="24"/>
  <c r="AG16" i="24" s="1"/>
  <c r="AF11" i="24"/>
  <c r="AE11" i="24"/>
  <c r="AD11" i="24"/>
  <c r="AD16" i="24" s="1"/>
  <c r="AC11" i="24"/>
  <c r="AC16" i="24" s="1"/>
  <c r="AB11" i="24"/>
  <c r="AA11" i="24"/>
  <c r="Z11" i="24"/>
  <c r="Z16" i="24" s="1"/>
  <c r="Y11" i="24"/>
  <c r="Y16" i="24" s="1"/>
  <c r="X11" i="24"/>
  <c r="W11" i="24"/>
  <c r="V11" i="24"/>
  <c r="V16" i="24" s="1"/>
  <c r="U11" i="24"/>
  <c r="U16" i="24" s="1"/>
  <c r="T11" i="24"/>
  <c r="S11" i="24"/>
  <c r="R11" i="24"/>
  <c r="R16" i="24" s="1"/>
  <c r="Q11" i="24"/>
  <c r="Q16" i="24" s="1"/>
  <c r="P11" i="24"/>
  <c r="O11" i="24"/>
  <c r="N11" i="24"/>
  <c r="N16" i="24" s="1"/>
  <c r="M11" i="24"/>
  <c r="M16" i="24" s="1"/>
  <c r="L11" i="24"/>
  <c r="K11" i="24"/>
  <c r="J11" i="24"/>
  <c r="J16" i="24" s="1"/>
  <c r="I11" i="24"/>
  <c r="I16" i="24" s="1"/>
  <c r="H11" i="24"/>
  <c r="G11" i="24"/>
  <c r="F11" i="24"/>
  <c r="F16" i="24" s="1"/>
  <c r="E11" i="24"/>
  <c r="E16" i="24" s="1"/>
  <c r="D11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 s="1"/>
  <c r="AH8" i="24"/>
  <c r="AH15" i="24" s="1"/>
  <c r="AG8" i="24"/>
  <c r="AG15" i="24" s="1"/>
  <c r="AF8" i="24"/>
  <c r="AF15" i="24" s="1"/>
  <c r="AE8" i="24"/>
  <c r="AE15" i="24" s="1"/>
  <c r="AD8" i="24"/>
  <c r="AD15" i="24" s="1"/>
  <c r="AC8" i="24"/>
  <c r="AC15" i="24" s="1"/>
  <c r="AB8" i="24"/>
  <c r="AB15" i="24" s="1"/>
  <c r="AA8" i="24"/>
  <c r="AA15" i="24" s="1"/>
  <c r="Z8" i="24"/>
  <c r="Z15" i="24" s="1"/>
  <c r="Y8" i="24"/>
  <c r="Y15" i="24" s="1"/>
  <c r="X8" i="24"/>
  <c r="X15" i="24" s="1"/>
  <c r="W8" i="24"/>
  <c r="W15" i="24" s="1"/>
  <c r="V8" i="24"/>
  <c r="V15" i="24" s="1"/>
  <c r="U8" i="24"/>
  <c r="U15" i="24" s="1"/>
  <c r="T8" i="24"/>
  <c r="T15" i="24" s="1"/>
  <c r="S8" i="24"/>
  <c r="S15" i="24" s="1"/>
  <c r="R8" i="24"/>
  <c r="R15" i="24" s="1"/>
  <c r="Q8" i="24"/>
  <c r="Q15" i="24" s="1"/>
  <c r="P8" i="24"/>
  <c r="P15" i="24" s="1"/>
  <c r="O8" i="24"/>
  <c r="O15" i="24" s="1"/>
  <c r="N8" i="24"/>
  <c r="N15" i="24" s="1"/>
  <c r="M8" i="24"/>
  <c r="M15" i="24" s="1"/>
  <c r="L8" i="24"/>
  <c r="L15" i="24" s="1"/>
  <c r="K8" i="24"/>
  <c r="K15" i="24" s="1"/>
  <c r="J8" i="24"/>
  <c r="J15" i="24" s="1"/>
  <c r="I8" i="24"/>
  <c r="I15" i="24" s="1"/>
  <c r="H8" i="24"/>
  <c r="H15" i="24" s="1"/>
  <c r="G8" i="24"/>
  <c r="G15" i="24" s="1"/>
  <c r="F8" i="24"/>
  <c r="F15" i="24" s="1"/>
  <c r="E8" i="24"/>
  <c r="E15" i="24" s="1"/>
  <c r="D8" i="24"/>
  <c r="D15" i="24" s="1"/>
  <c r="AH7" i="24"/>
  <c r="AH20" i="24" s="1"/>
  <c r="AG7" i="24"/>
  <c r="AG20" i="24" s="1"/>
  <c r="AF7" i="24"/>
  <c r="AF20" i="24" s="1"/>
  <c r="AE7" i="24"/>
  <c r="AE20" i="24" s="1"/>
  <c r="AD7" i="24"/>
  <c r="AD20" i="24" s="1"/>
  <c r="AC7" i="24"/>
  <c r="AC20" i="24" s="1"/>
  <c r="AB7" i="24"/>
  <c r="AB20" i="24" s="1"/>
  <c r="AA7" i="24"/>
  <c r="AA20" i="24" s="1"/>
  <c r="Z7" i="24"/>
  <c r="Z20" i="24" s="1"/>
  <c r="Y7" i="24"/>
  <c r="Y20" i="24" s="1"/>
  <c r="X7" i="24"/>
  <c r="X20" i="24" s="1"/>
  <c r="W7" i="24"/>
  <c r="W20" i="24" s="1"/>
  <c r="V7" i="24"/>
  <c r="V20" i="24" s="1"/>
  <c r="U7" i="24"/>
  <c r="U20" i="24" s="1"/>
  <c r="T7" i="24"/>
  <c r="T20" i="24" s="1"/>
  <c r="S7" i="24"/>
  <c r="S20" i="24" s="1"/>
  <c r="R7" i="24"/>
  <c r="R20" i="24" s="1"/>
  <c r="Q7" i="24"/>
  <c r="Q20" i="24" s="1"/>
  <c r="P7" i="24"/>
  <c r="P20" i="24" s="1"/>
  <c r="O7" i="24"/>
  <c r="O20" i="24" s="1"/>
  <c r="N7" i="24"/>
  <c r="N20" i="24" s="1"/>
  <c r="M7" i="24"/>
  <c r="M20" i="24" s="1"/>
  <c r="L7" i="24"/>
  <c r="L20" i="24" s="1"/>
  <c r="K7" i="24"/>
  <c r="K20" i="24" s="1"/>
  <c r="J7" i="24"/>
  <c r="J20" i="24" s="1"/>
  <c r="I7" i="24"/>
  <c r="I20" i="24" s="1"/>
  <c r="H7" i="24"/>
  <c r="H20" i="24" s="1"/>
  <c r="G7" i="24"/>
  <c r="G20" i="24" s="1"/>
  <c r="F7" i="24"/>
  <c r="F20" i="24" s="1"/>
  <c r="E7" i="24"/>
  <c r="E20" i="24" s="1"/>
  <c r="D7" i="24"/>
  <c r="D20" i="24" s="1"/>
  <c r="AH6" i="24"/>
  <c r="C6" i="24" s="1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 s="1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 s="1"/>
  <c r="AH3" i="24"/>
  <c r="AH58" i="24" s="1"/>
  <c r="AG3" i="24"/>
  <c r="AG58" i="24" s="1"/>
  <c r="AF3" i="24"/>
  <c r="AF58" i="24" s="1"/>
  <c r="AE3" i="24"/>
  <c r="AE58" i="24" s="1"/>
  <c r="AD3" i="24"/>
  <c r="AD58" i="24" s="1"/>
  <c r="AC3" i="24"/>
  <c r="AC58" i="24" s="1"/>
  <c r="AB3" i="24"/>
  <c r="AB58" i="24" s="1"/>
  <c r="AA3" i="24"/>
  <c r="AA58" i="24" s="1"/>
  <c r="Z3" i="24"/>
  <c r="Z58" i="24" s="1"/>
  <c r="Y3" i="24"/>
  <c r="Y58" i="24" s="1"/>
  <c r="X3" i="24"/>
  <c r="X58" i="24" s="1"/>
  <c r="W3" i="24"/>
  <c r="W58" i="24" s="1"/>
  <c r="V3" i="24"/>
  <c r="V58" i="24" s="1"/>
  <c r="U3" i="24"/>
  <c r="U58" i="24" s="1"/>
  <c r="T3" i="24"/>
  <c r="T58" i="24" s="1"/>
  <c r="S3" i="24"/>
  <c r="S58" i="24" s="1"/>
  <c r="R3" i="24"/>
  <c r="R58" i="24" s="1"/>
  <c r="Q3" i="24"/>
  <c r="Q58" i="24" s="1"/>
  <c r="P3" i="24"/>
  <c r="P58" i="24" s="1"/>
  <c r="O3" i="24"/>
  <c r="O58" i="24" s="1"/>
  <c r="N3" i="24"/>
  <c r="N58" i="24" s="1"/>
  <c r="M3" i="24"/>
  <c r="M58" i="24" s="1"/>
  <c r="L3" i="24"/>
  <c r="L58" i="24" s="1"/>
  <c r="K3" i="24"/>
  <c r="K58" i="24" s="1"/>
  <c r="J3" i="24"/>
  <c r="J58" i="24" s="1"/>
  <c r="I3" i="24"/>
  <c r="I58" i="24" s="1"/>
  <c r="H3" i="24"/>
  <c r="H58" i="24" s="1"/>
  <c r="G3" i="24"/>
  <c r="G58" i="24" s="1"/>
  <c r="F3" i="24"/>
  <c r="F58" i="24" s="1"/>
  <c r="E3" i="24"/>
  <c r="E58" i="24" s="1"/>
  <c r="D3" i="24"/>
  <c r="C3" i="24" s="1"/>
  <c r="AH59" i="25"/>
  <c r="AG59" i="25"/>
  <c r="AF59" i="25"/>
  <c r="AE59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D58" i="25"/>
  <c r="AH57" i="25"/>
  <c r="AG57" i="25"/>
  <c r="AF57" i="25"/>
  <c r="AE57" i="25"/>
  <c r="AD57" i="25"/>
  <c r="AC57" i="25"/>
  <c r="AB57" i="25"/>
  <c r="AA57" i="25"/>
  <c r="Z57" i="25"/>
  <c r="Y57" i="25"/>
  <c r="X57" i="25"/>
  <c r="W57" i="25"/>
  <c r="V57" i="25"/>
  <c r="U57" i="25"/>
  <c r="T57" i="25"/>
  <c r="S57" i="25"/>
  <c r="R57" i="25"/>
  <c r="Q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AH56" i="25"/>
  <c r="AG56" i="25"/>
  <c r="AF56" i="25"/>
  <c r="AE56" i="25"/>
  <c r="AD56" i="25"/>
  <c r="AC56" i="25"/>
  <c r="AB56" i="25"/>
  <c r="AA56" i="25"/>
  <c r="Z56" i="25"/>
  <c r="Y56" i="25"/>
  <c r="X56" i="25"/>
  <c r="W56" i="25"/>
  <c r="V56" i="25"/>
  <c r="U56" i="25"/>
  <c r="T56" i="25"/>
  <c r="S56" i="25"/>
  <c r="R56" i="25"/>
  <c r="Q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AH53" i="25"/>
  <c r="AG53" i="25"/>
  <c r="AF53" i="25"/>
  <c r="AE53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AH52" i="25"/>
  <c r="AG52" i="25"/>
  <c r="AF52" i="25"/>
  <c r="AE52" i="25"/>
  <c r="AD52" i="25"/>
  <c r="AC52" i="25"/>
  <c r="AB52" i="25"/>
  <c r="AA52" i="25"/>
  <c r="Z52" i="25"/>
  <c r="Y52" i="25"/>
  <c r="X52" i="25"/>
  <c r="W52" i="25"/>
  <c r="V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AH51" i="25"/>
  <c r="AG51" i="25"/>
  <c r="AF51" i="25"/>
  <c r="AE51" i="25"/>
  <c r="AD51" i="25"/>
  <c r="AC51" i="25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C29" i="25" s="1"/>
  <c r="D29" i="25"/>
  <c r="AH28" i="25"/>
  <c r="AG28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C28" i="25" s="1"/>
  <c r="D28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AH26" i="25"/>
  <c r="AG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C26" i="25" s="1"/>
  <c r="D26" i="25"/>
  <c r="AH25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C25" i="25" s="1"/>
  <c r="D25" i="25"/>
  <c r="AD24" i="25"/>
  <c r="AC24" i="25"/>
  <c r="U24" i="25"/>
  <c r="M24" i="25"/>
  <c r="E24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AH22" i="25"/>
  <c r="AG22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AH21" i="25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AH18" i="25"/>
  <c r="AH24" i="25" s="1"/>
  <c r="AG18" i="25"/>
  <c r="AG24" i="25" s="1"/>
  <c r="AF18" i="25"/>
  <c r="AF24" i="25" s="1"/>
  <c r="AE18" i="25"/>
  <c r="AE24" i="25" s="1"/>
  <c r="AD18" i="25"/>
  <c r="AC18" i="25"/>
  <c r="AB18" i="25"/>
  <c r="AB24" i="25" s="1"/>
  <c r="AA18" i="25"/>
  <c r="AA24" i="25" s="1"/>
  <c r="Z18" i="25"/>
  <c r="Z24" i="25" s="1"/>
  <c r="Y18" i="25"/>
  <c r="Y24" i="25" s="1"/>
  <c r="X18" i="25"/>
  <c r="X24" i="25" s="1"/>
  <c r="W18" i="25"/>
  <c r="W24" i="25" s="1"/>
  <c r="V18" i="25"/>
  <c r="V24" i="25" s="1"/>
  <c r="U18" i="25"/>
  <c r="T18" i="25"/>
  <c r="T24" i="25" s="1"/>
  <c r="S18" i="25"/>
  <c r="S24" i="25" s="1"/>
  <c r="R18" i="25"/>
  <c r="R24" i="25" s="1"/>
  <c r="Q18" i="25"/>
  <c r="Q24" i="25" s="1"/>
  <c r="P18" i="25"/>
  <c r="P24" i="25" s="1"/>
  <c r="O18" i="25"/>
  <c r="O24" i="25" s="1"/>
  <c r="N18" i="25"/>
  <c r="N24" i="25" s="1"/>
  <c r="M18" i="25"/>
  <c r="L18" i="25"/>
  <c r="L24" i="25" s="1"/>
  <c r="K18" i="25"/>
  <c r="K24" i="25" s="1"/>
  <c r="J18" i="25"/>
  <c r="J24" i="25" s="1"/>
  <c r="I18" i="25"/>
  <c r="I24" i="25" s="1"/>
  <c r="H18" i="25"/>
  <c r="H24" i="25" s="1"/>
  <c r="G18" i="25"/>
  <c r="G24" i="25" s="1"/>
  <c r="F18" i="25"/>
  <c r="F24" i="25" s="1"/>
  <c r="E18" i="25"/>
  <c r="D18" i="25"/>
  <c r="D24" i="25" s="1"/>
  <c r="C18" i="25"/>
  <c r="C19" i="25" s="1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AH14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AH12" i="25"/>
  <c r="AG12" i="25"/>
  <c r="AF12" i="25"/>
  <c r="AE12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AH8" i="25"/>
  <c r="AH15" i="25" s="1"/>
  <c r="AG8" i="25"/>
  <c r="AG15" i="25" s="1"/>
  <c r="AF8" i="25"/>
  <c r="AF15" i="25" s="1"/>
  <c r="AE8" i="25"/>
  <c r="AE15" i="25" s="1"/>
  <c r="AD8" i="25"/>
  <c r="AD15" i="25" s="1"/>
  <c r="AC8" i="25"/>
  <c r="AC15" i="25" s="1"/>
  <c r="AB8" i="25"/>
  <c r="AB15" i="25" s="1"/>
  <c r="AA8" i="25"/>
  <c r="AA15" i="25" s="1"/>
  <c r="Z8" i="25"/>
  <c r="Z15" i="25" s="1"/>
  <c r="Y8" i="25"/>
  <c r="Y15" i="25" s="1"/>
  <c r="X8" i="25"/>
  <c r="X15" i="25" s="1"/>
  <c r="W8" i="25"/>
  <c r="W15" i="25" s="1"/>
  <c r="V8" i="25"/>
  <c r="V15" i="25" s="1"/>
  <c r="U8" i="25"/>
  <c r="U15" i="25" s="1"/>
  <c r="T8" i="25"/>
  <c r="T15" i="25" s="1"/>
  <c r="S8" i="25"/>
  <c r="S15" i="25" s="1"/>
  <c r="R8" i="25"/>
  <c r="R15" i="25" s="1"/>
  <c r="Q8" i="25"/>
  <c r="Q15" i="25" s="1"/>
  <c r="P8" i="25"/>
  <c r="P15" i="25" s="1"/>
  <c r="O8" i="25"/>
  <c r="O15" i="25" s="1"/>
  <c r="N8" i="25"/>
  <c r="N15" i="25" s="1"/>
  <c r="M8" i="25"/>
  <c r="M15" i="25" s="1"/>
  <c r="L8" i="25"/>
  <c r="L15" i="25" s="1"/>
  <c r="K8" i="25"/>
  <c r="K15" i="25" s="1"/>
  <c r="J8" i="25"/>
  <c r="J15" i="25" s="1"/>
  <c r="I8" i="25"/>
  <c r="I15" i="25" s="1"/>
  <c r="H8" i="25"/>
  <c r="H15" i="25" s="1"/>
  <c r="G8" i="25"/>
  <c r="G15" i="25" s="1"/>
  <c r="F8" i="25"/>
  <c r="F15" i="25" s="1"/>
  <c r="E8" i="25"/>
  <c r="E15" i="25" s="1"/>
  <c r="D8" i="25"/>
  <c r="D15" i="25" s="1"/>
  <c r="C8" i="25"/>
  <c r="C15" i="25" s="1"/>
  <c r="AH7" i="25"/>
  <c r="AH20" i="25" s="1"/>
  <c r="AG7" i="25"/>
  <c r="AG20" i="25" s="1"/>
  <c r="AF7" i="25"/>
  <c r="AF20" i="25" s="1"/>
  <c r="AE7" i="25"/>
  <c r="AE20" i="25" s="1"/>
  <c r="AD7" i="25"/>
  <c r="AD20" i="25" s="1"/>
  <c r="AC7" i="25"/>
  <c r="AC20" i="25" s="1"/>
  <c r="AB7" i="25"/>
  <c r="AB20" i="25" s="1"/>
  <c r="AA7" i="25"/>
  <c r="AA20" i="25" s="1"/>
  <c r="Z7" i="25"/>
  <c r="Z20" i="25" s="1"/>
  <c r="Y7" i="25"/>
  <c r="Y20" i="25" s="1"/>
  <c r="X7" i="25"/>
  <c r="X20" i="25" s="1"/>
  <c r="W7" i="25"/>
  <c r="W20" i="25" s="1"/>
  <c r="V7" i="25"/>
  <c r="V20" i="25" s="1"/>
  <c r="U7" i="25"/>
  <c r="U20" i="25" s="1"/>
  <c r="T7" i="25"/>
  <c r="T20" i="25" s="1"/>
  <c r="S7" i="25"/>
  <c r="S20" i="25" s="1"/>
  <c r="R7" i="25"/>
  <c r="R20" i="25" s="1"/>
  <c r="Q7" i="25"/>
  <c r="Q20" i="25" s="1"/>
  <c r="P7" i="25"/>
  <c r="P20" i="25" s="1"/>
  <c r="O7" i="25"/>
  <c r="O20" i="25" s="1"/>
  <c r="N7" i="25"/>
  <c r="N20" i="25" s="1"/>
  <c r="M7" i="25"/>
  <c r="M20" i="25" s="1"/>
  <c r="L7" i="25"/>
  <c r="L20" i="25" s="1"/>
  <c r="K7" i="25"/>
  <c r="K20" i="25" s="1"/>
  <c r="J7" i="25"/>
  <c r="J20" i="25" s="1"/>
  <c r="I7" i="25"/>
  <c r="I20" i="25" s="1"/>
  <c r="H7" i="25"/>
  <c r="H20" i="25" s="1"/>
  <c r="G7" i="25"/>
  <c r="G20" i="25" s="1"/>
  <c r="F7" i="25"/>
  <c r="F20" i="25" s="1"/>
  <c r="E7" i="25"/>
  <c r="E20" i="25" s="1"/>
  <c r="D7" i="25"/>
  <c r="D20" i="25" s="1"/>
  <c r="C7" i="25"/>
  <c r="C20" i="25" s="1"/>
  <c r="AH6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AH3" i="25"/>
  <c r="AH58" i="25" s="1"/>
  <c r="AG3" i="25"/>
  <c r="AG58" i="25" s="1"/>
  <c r="AF3" i="25"/>
  <c r="AF58" i="25" s="1"/>
  <c r="AE3" i="25"/>
  <c r="AE58" i="25" s="1"/>
  <c r="AD3" i="25"/>
  <c r="AD58" i="25" s="1"/>
  <c r="AC3" i="25"/>
  <c r="AC58" i="25" s="1"/>
  <c r="AB3" i="25"/>
  <c r="AB58" i="25" s="1"/>
  <c r="AA3" i="25"/>
  <c r="AA58" i="25" s="1"/>
  <c r="Z3" i="25"/>
  <c r="Z58" i="25" s="1"/>
  <c r="Y3" i="25"/>
  <c r="Y58" i="25" s="1"/>
  <c r="X3" i="25"/>
  <c r="X58" i="25" s="1"/>
  <c r="W3" i="25"/>
  <c r="W58" i="25" s="1"/>
  <c r="V3" i="25"/>
  <c r="V58" i="25" s="1"/>
  <c r="U3" i="25"/>
  <c r="U58" i="25" s="1"/>
  <c r="T3" i="25"/>
  <c r="T58" i="25" s="1"/>
  <c r="S3" i="25"/>
  <c r="S58" i="25" s="1"/>
  <c r="R3" i="25"/>
  <c r="R58" i="25" s="1"/>
  <c r="Q3" i="25"/>
  <c r="Q58" i="25" s="1"/>
  <c r="P3" i="25"/>
  <c r="P58" i="25" s="1"/>
  <c r="O3" i="25"/>
  <c r="O58" i="25" s="1"/>
  <c r="N3" i="25"/>
  <c r="N58" i="25" s="1"/>
  <c r="M3" i="25"/>
  <c r="M58" i="25" s="1"/>
  <c r="L3" i="25"/>
  <c r="L58" i="25" s="1"/>
  <c r="K3" i="25"/>
  <c r="K58" i="25" s="1"/>
  <c r="J3" i="25"/>
  <c r="J58" i="25" s="1"/>
  <c r="I3" i="25"/>
  <c r="I58" i="25" s="1"/>
  <c r="H3" i="25"/>
  <c r="H58" i="25" s="1"/>
  <c r="G3" i="25"/>
  <c r="G58" i="25" s="1"/>
  <c r="F3" i="25"/>
  <c r="F58" i="25" s="1"/>
  <c r="E3" i="25"/>
  <c r="E58" i="25" s="1"/>
  <c r="D3" i="25"/>
  <c r="C3" i="25"/>
  <c r="AH59" i="26"/>
  <c r="AG59" i="26"/>
  <c r="AF59" i="26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D58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AH56" i="26"/>
  <c r="AG56" i="26"/>
  <c r="AF56" i="26"/>
  <c r="AE56" i="26"/>
  <c r="AD56" i="26"/>
  <c r="AC56" i="26"/>
  <c r="AB56" i="26"/>
  <c r="AA56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AH53" i="26"/>
  <c r="AG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AH52" i="26"/>
  <c r="AG52" i="26"/>
  <c r="AF52" i="26"/>
  <c r="AE52" i="26"/>
  <c r="AD52" i="26"/>
  <c r="AC52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AH51" i="26"/>
  <c r="AG51" i="26"/>
  <c r="AF51" i="26"/>
  <c r="AE51" i="26"/>
  <c r="AD51" i="26"/>
  <c r="AC51" i="26"/>
  <c r="AB51" i="26"/>
  <c r="AA51" i="26"/>
  <c r="Z51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 s="1"/>
  <c r="AH29" i="26"/>
  <c r="AG29" i="26"/>
  <c r="AF29" i="26"/>
  <c r="AE29" i="26"/>
  <c r="AE27" i="26" s="1"/>
  <c r="AD29" i="26"/>
  <c r="AD27" i="26" s="1"/>
  <c r="AC29" i="26"/>
  <c r="AB29" i="26"/>
  <c r="AA29" i="26"/>
  <c r="Z29" i="26"/>
  <c r="Y29" i="26"/>
  <c r="X29" i="26"/>
  <c r="W29" i="26"/>
  <c r="W27" i="26" s="1"/>
  <c r="V29" i="26"/>
  <c r="V27" i="26" s="1"/>
  <c r="U29" i="26"/>
  <c r="T29" i="26"/>
  <c r="S29" i="26"/>
  <c r="R29" i="26"/>
  <c r="Q29" i="26"/>
  <c r="P29" i="26"/>
  <c r="O29" i="26"/>
  <c r="O27" i="26" s="1"/>
  <c r="N29" i="26"/>
  <c r="N27" i="26" s="1"/>
  <c r="M29" i="26"/>
  <c r="L29" i="26"/>
  <c r="K29" i="26"/>
  <c r="J29" i="26"/>
  <c r="I29" i="26"/>
  <c r="H29" i="26"/>
  <c r="G29" i="26"/>
  <c r="G27" i="26" s="1"/>
  <c r="F29" i="26"/>
  <c r="F27" i="26" s="1"/>
  <c r="E29" i="26"/>
  <c r="D29" i="26"/>
  <c r="C29" i="26" s="1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AH27" i="26"/>
  <c r="AG27" i="26"/>
  <c r="AF27" i="26"/>
  <c r="AC27" i="26"/>
  <c r="AB27" i="26"/>
  <c r="AA27" i="26"/>
  <c r="Z27" i="26"/>
  <c r="Y27" i="26"/>
  <c r="X27" i="26"/>
  <c r="U27" i="26"/>
  <c r="T27" i="26"/>
  <c r="S27" i="26"/>
  <c r="R27" i="26"/>
  <c r="Q27" i="26"/>
  <c r="P27" i="26"/>
  <c r="M27" i="26"/>
  <c r="L27" i="26"/>
  <c r="K27" i="26"/>
  <c r="J27" i="26"/>
  <c r="I27" i="26"/>
  <c r="H27" i="26"/>
  <c r="E27" i="26"/>
  <c r="AH26" i="26"/>
  <c r="AG26" i="26"/>
  <c r="AF26" i="26"/>
  <c r="AE26" i="26"/>
  <c r="AD26" i="26"/>
  <c r="AC26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AH25" i="26"/>
  <c r="AG25" i="26"/>
  <c r="AF25" i="26"/>
  <c r="AE25" i="26"/>
  <c r="AD25" i="26"/>
  <c r="AC25" i="26"/>
  <c r="AB25" i="26"/>
  <c r="AB24" i="26" s="1"/>
  <c r="AA25" i="26"/>
  <c r="Z25" i="26"/>
  <c r="Z24" i="26" s="1"/>
  <c r="Y25" i="26"/>
  <c r="X25" i="26"/>
  <c r="X24" i="26" s="1"/>
  <c r="W25" i="26"/>
  <c r="V25" i="26"/>
  <c r="U25" i="26"/>
  <c r="T25" i="26"/>
  <c r="S25" i="26"/>
  <c r="R25" i="26"/>
  <c r="R24" i="26" s="1"/>
  <c r="Q25" i="26"/>
  <c r="P25" i="26"/>
  <c r="P24" i="26" s="1"/>
  <c r="O25" i="26"/>
  <c r="O24" i="26" s="1"/>
  <c r="N25" i="26"/>
  <c r="M25" i="26"/>
  <c r="L25" i="26"/>
  <c r="K25" i="26"/>
  <c r="J25" i="26"/>
  <c r="J24" i="26" s="1"/>
  <c r="I25" i="26"/>
  <c r="I24" i="26" s="1"/>
  <c r="H25" i="26"/>
  <c r="H24" i="26" s="1"/>
  <c r="G25" i="26"/>
  <c r="G24" i="26" s="1"/>
  <c r="F25" i="26"/>
  <c r="C25" i="26" s="1"/>
  <c r="E25" i="26"/>
  <c r="D25" i="26"/>
  <c r="AF24" i="26"/>
  <c r="AE24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H22" i="26"/>
  <c r="AG22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H21" i="26"/>
  <c r="AG21" i="26"/>
  <c r="AF21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H19" i="26"/>
  <c r="AG19" i="26"/>
  <c r="AF19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AH18" i="26"/>
  <c r="AH24" i="26" s="1"/>
  <c r="AG18" i="26"/>
  <c r="AG24" i="26" s="1"/>
  <c r="AF18" i="26"/>
  <c r="AE18" i="26"/>
  <c r="AD18" i="26"/>
  <c r="AD24" i="26" s="1"/>
  <c r="AC18" i="26"/>
  <c r="AC24" i="26" s="1"/>
  <c r="AB18" i="26"/>
  <c r="AA18" i="26"/>
  <c r="AA24" i="26" s="1"/>
  <c r="Z18" i="26"/>
  <c r="Y18" i="26"/>
  <c r="Y24" i="26" s="1"/>
  <c r="X18" i="26"/>
  <c r="W18" i="26"/>
  <c r="W24" i="26" s="1"/>
  <c r="V18" i="26"/>
  <c r="V24" i="26" s="1"/>
  <c r="U18" i="26"/>
  <c r="U24" i="26" s="1"/>
  <c r="T18" i="26"/>
  <c r="T24" i="26" s="1"/>
  <c r="S18" i="26"/>
  <c r="S24" i="26" s="1"/>
  <c r="R18" i="26"/>
  <c r="Q18" i="26"/>
  <c r="Q24" i="26" s="1"/>
  <c r="P18" i="26"/>
  <c r="O18" i="26"/>
  <c r="N18" i="26"/>
  <c r="N24" i="26" s="1"/>
  <c r="M18" i="26"/>
  <c r="M24" i="26" s="1"/>
  <c r="L18" i="26"/>
  <c r="L24" i="26" s="1"/>
  <c r="K18" i="26"/>
  <c r="K24" i="26" s="1"/>
  <c r="J18" i="26"/>
  <c r="I18" i="26"/>
  <c r="H18" i="26"/>
  <c r="G18" i="26"/>
  <c r="F18" i="26"/>
  <c r="E18" i="26"/>
  <c r="E24" i="26" s="1"/>
  <c r="D18" i="26"/>
  <c r="D24" i="26" s="1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 s="1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 s="1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 s="1"/>
  <c r="AH11" i="26"/>
  <c r="AG11" i="26"/>
  <c r="AG16" i="26" s="1"/>
  <c r="AF11" i="26"/>
  <c r="AE11" i="26"/>
  <c r="AE16" i="26" s="1"/>
  <c r="AD11" i="26"/>
  <c r="AC11" i="26"/>
  <c r="AB11" i="26"/>
  <c r="AB16" i="26" s="1"/>
  <c r="AA11" i="26"/>
  <c r="Z11" i="26"/>
  <c r="Y11" i="26"/>
  <c r="Y16" i="26" s="1"/>
  <c r="X11" i="26"/>
  <c r="W11" i="26"/>
  <c r="W16" i="26" s="1"/>
  <c r="V11" i="26"/>
  <c r="U11" i="26"/>
  <c r="T11" i="26"/>
  <c r="T16" i="26" s="1"/>
  <c r="S11" i="26"/>
  <c r="R11" i="26"/>
  <c r="Q11" i="26"/>
  <c r="Q16" i="26" s="1"/>
  <c r="P11" i="26"/>
  <c r="O11" i="26"/>
  <c r="O16" i="26" s="1"/>
  <c r="N11" i="26"/>
  <c r="M11" i="26"/>
  <c r="L11" i="26"/>
  <c r="L16" i="26" s="1"/>
  <c r="K11" i="26"/>
  <c r="J11" i="26"/>
  <c r="I11" i="26"/>
  <c r="I16" i="26" s="1"/>
  <c r="H11" i="26"/>
  <c r="G11" i="26"/>
  <c r="G16" i="26" s="1"/>
  <c r="F11" i="26"/>
  <c r="E11" i="26"/>
  <c r="D11" i="26"/>
  <c r="D16" i="26" s="1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 s="1"/>
  <c r="AH8" i="26"/>
  <c r="AH15" i="26" s="1"/>
  <c r="AG8" i="26"/>
  <c r="AG15" i="26" s="1"/>
  <c r="AF8" i="26"/>
  <c r="AF15" i="26" s="1"/>
  <c r="AE8" i="26"/>
  <c r="AE15" i="26" s="1"/>
  <c r="AD8" i="26"/>
  <c r="AD15" i="26" s="1"/>
  <c r="AC8" i="26"/>
  <c r="AC15" i="26" s="1"/>
  <c r="AB8" i="26"/>
  <c r="AB15" i="26" s="1"/>
  <c r="AA8" i="26"/>
  <c r="AA15" i="26" s="1"/>
  <c r="Z8" i="26"/>
  <c r="Z15" i="26" s="1"/>
  <c r="Y8" i="26"/>
  <c r="Y15" i="26" s="1"/>
  <c r="X8" i="26"/>
  <c r="X15" i="26" s="1"/>
  <c r="W8" i="26"/>
  <c r="W15" i="26" s="1"/>
  <c r="V8" i="26"/>
  <c r="V15" i="26" s="1"/>
  <c r="U8" i="26"/>
  <c r="U15" i="26" s="1"/>
  <c r="T8" i="26"/>
  <c r="T15" i="26" s="1"/>
  <c r="S8" i="26"/>
  <c r="S15" i="26" s="1"/>
  <c r="R8" i="26"/>
  <c r="R15" i="26" s="1"/>
  <c r="Q8" i="26"/>
  <c r="Q15" i="26" s="1"/>
  <c r="P8" i="26"/>
  <c r="P15" i="26" s="1"/>
  <c r="O8" i="26"/>
  <c r="O15" i="26" s="1"/>
  <c r="N8" i="26"/>
  <c r="N15" i="26" s="1"/>
  <c r="M8" i="26"/>
  <c r="M15" i="26" s="1"/>
  <c r="L8" i="26"/>
  <c r="L15" i="26" s="1"/>
  <c r="K8" i="26"/>
  <c r="K15" i="26" s="1"/>
  <c r="J8" i="26"/>
  <c r="J15" i="26" s="1"/>
  <c r="I8" i="26"/>
  <c r="I15" i="26" s="1"/>
  <c r="H8" i="26"/>
  <c r="H15" i="26" s="1"/>
  <c r="G8" i="26"/>
  <c r="G15" i="26" s="1"/>
  <c r="F8" i="26"/>
  <c r="F15" i="26" s="1"/>
  <c r="E8" i="26"/>
  <c r="E15" i="26" s="1"/>
  <c r="D8" i="26"/>
  <c r="D15" i="26" s="1"/>
  <c r="AH7" i="26"/>
  <c r="AH20" i="26" s="1"/>
  <c r="AG7" i="26"/>
  <c r="AG20" i="26" s="1"/>
  <c r="AF7" i="26"/>
  <c r="AF20" i="26" s="1"/>
  <c r="AE7" i="26"/>
  <c r="AE20" i="26" s="1"/>
  <c r="AD7" i="26"/>
  <c r="AD20" i="26" s="1"/>
  <c r="AC7" i="26"/>
  <c r="AC20" i="26" s="1"/>
  <c r="AB7" i="26"/>
  <c r="AB20" i="26" s="1"/>
  <c r="AA7" i="26"/>
  <c r="AA20" i="26" s="1"/>
  <c r="Z7" i="26"/>
  <c r="Z20" i="26" s="1"/>
  <c r="Y7" i="26"/>
  <c r="Y20" i="26" s="1"/>
  <c r="X7" i="26"/>
  <c r="X20" i="26" s="1"/>
  <c r="W7" i="26"/>
  <c r="W20" i="26" s="1"/>
  <c r="V7" i="26"/>
  <c r="V20" i="26" s="1"/>
  <c r="U7" i="26"/>
  <c r="U20" i="26" s="1"/>
  <c r="T7" i="26"/>
  <c r="T20" i="26" s="1"/>
  <c r="S7" i="26"/>
  <c r="S20" i="26" s="1"/>
  <c r="R7" i="26"/>
  <c r="R20" i="26" s="1"/>
  <c r="Q7" i="26"/>
  <c r="Q20" i="26" s="1"/>
  <c r="P7" i="26"/>
  <c r="P20" i="26" s="1"/>
  <c r="O7" i="26"/>
  <c r="O20" i="26" s="1"/>
  <c r="N7" i="26"/>
  <c r="N20" i="26" s="1"/>
  <c r="M7" i="26"/>
  <c r="M20" i="26" s="1"/>
  <c r="L7" i="26"/>
  <c r="L20" i="26" s="1"/>
  <c r="K7" i="26"/>
  <c r="K20" i="26" s="1"/>
  <c r="J7" i="26"/>
  <c r="J20" i="26" s="1"/>
  <c r="I7" i="26"/>
  <c r="I20" i="26" s="1"/>
  <c r="H7" i="26"/>
  <c r="H20" i="26" s="1"/>
  <c r="G7" i="26"/>
  <c r="G20" i="26" s="1"/>
  <c r="F7" i="26"/>
  <c r="F20" i="26" s="1"/>
  <c r="E7" i="26"/>
  <c r="E20" i="26" s="1"/>
  <c r="D7" i="26"/>
  <c r="D20" i="26" s="1"/>
  <c r="AH6" i="26"/>
  <c r="C6" i="26" s="1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 s="1"/>
  <c r="C23" i="26" s="1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 s="1"/>
  <c r="AH3" i="26"/>
  <c r="AH58" i="26" s="1"/>
  <c r="AG3" i="26"/>
  <c r="AG58" i="26" s="1"/>
  <c r="AF3" i="26"/>
  <c r="AF58" i="26" s="1"/>
  <c r="AE3" i="26"/>
  <c r="AE58" i="26" s="1"/>
  <c r="AD3" i="26"/>
  <c r="AD58" i="26" s="1"/>
  <c r="AC3" i="26"/>
  <c r="AC58" i="26" s="1"/>
  <c r="AB3" i="26"/>
  <c r="AB58" i="26" s="1"/>
  <c r="AA3" i="26"/>
  <c r="AA58" i="26" s="1"/>
  <c r="Z3" i="26"/>
  <c r="Z58" i="26" s="1"/>
  <c r="Y3" i="26"/>
  <c r="Y58" i="26" s="1"/>
  <c r="X3" i="26"/>
  <c r="X58" i="26" s="1"/>
  <c r="W3" i="26"/>
  <c r="W58" i="26" s="1"/>
  <c r="V3" i="26"/>
  <c r="V58" i="26" s="1"/>
  <c r="U3" i="26"/>
  <c r="U58" i="26" s="1"/>
  <c r="T3" i="26"/>
  <c r="T58" i="26" s="1"/>
  <c r="S3" i="26"/>
  <c r="S58" i="26" s="1"/>
  <c r="R3" i="26"/>
  <c r="R58" i="26" s="1"/>
  <c r="Q3" i="26"/>
  <c r="Q58" i="26" s="1"/>
  <c r="P3" i="26"/>
  <c r="P58" i="26" s="1"/>
  <c r="O3" i="26"/>
  <c r="O58" i="26" s="1"/>
  <c r="N3" i="26"/>
  <c r="N58" i="26" s="1"/>
  <c r="M3" i="26"/>
  <c r="M58" i="26" s="1"/>
  <c r="L3" i="26"/>
  <c r="L58" i="26" s="1"/>
  <c r="K3" i="26"/>
  <c r="K58" i="26" s="1"/>
  <c r="J3" i="26"/>
  <c r="J58" i="26" s="1"/>
  <c r="I3" i="26"/>
  <c r="I58" i="26" s="1"/>
  <c r="H3" i="26"/>
  <c r="H58" i="26" s="1"/>
  <c r="G3" i="26"/>
  <c r="G58" i="26" s="1"/>
  <c r="F3" i="26"/>
  <c r="F58" i="26" s="1"/>
  <c r="E3" i="26"/>
  <c r="E58" i="26" s="1"/>
  <c r="D3" i="26"/>
  <c r="C3" i="26" s="1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D58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C54" i="27" s="1"/>
  <c r="D54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C53" i="27" s="1"/>
  <c r="D53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C52" i="27" s="1"/>
  <c r="D52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C51" i="27" s="1"/>
  <c r="D51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C29" i="27" s="1"/>
  <c r="D29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C28" i="27" s="1"/>
  <c r="D28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 s="1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 s="1"/>
  <c r="AH24" i="27"/>
  <c r="Z24" i="27"/>
  <c r="R24" i="27"/>
  <c r="J24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AH18" i="27"/>
  <c r="AG18" i="27"/>
  <c r="AG24" i="27" s="1"/>
  <c r="AF18" i="27"/>
  <c r="AF24" i="27" s="1"/>
  <c r="AE18" i="27"/>
  <c r="AE24" i="27" s="1"/>
  <c r="AD18" i="27"/>
  <c r="AD24" i="27" s="1"/>
  <c r="AC18" i="27"/>
  <c r="AC24" i="27" s="1"/>
  <c r="AB18" i="27"/>
  <c r="AB24" i="27" s="1"/>
  <c r="AA18" i="27"/>
  <c r="AA24" i="27" s="1"/>
  <c r="Z18" i="27"/>
  <c r="Y18" i="27"/>
  <c r="Y24" i="27" s="1"/>
  <c r="X18" i="27"/>
  <c r="X24" i="27" s="1"/>
  <c r="W18" i="27"/>
  <c r="W24" i="27" s="1"/>
  <c r="V18" i="27"/>
  <c r="V24" i="27" s="1"/>
  <c r="U18" i="27"/>
  <c r="U24" i="27" s="1"/>
  <c r="T18" i="27"/>
  <c r="T24" i="27" s="1"/>
  <c r="S18" i="27"/>
  <c r="S24" i="27" s="1"/>
  <c r="R18" i="27"/>
  <c r="Q18" i="27"/>
  <c r="Q24" i="27" s="1"/>
  <c r="P18" i="27"/>
  <c r="P24" i="27" s="1"/>
  <c r="O18" i="27"/>
  <c r="O24" i="27" s="1"/>
  <c r="N18" i="27"/>
  <c r="N24" i="27" s="1"/>
  <c r="M18" i="27"/>
  <c r="M24" i="27" s="1"/>
  <c r="L18" i="27"/>
  <c r="L24" i="27" s="1"/>
  <c r="K18" i="27"/>
  <c r="K24" i="27" s="1"/>
  <c r="J18" i="27"/>
  <c r="I18" i="27"/>
  <c r="I24" i="27" s="1"/>
  <c r="H18" i="27"/>
  <c r="H24" i="27" s="1"/>
  <c r="G18" i="27"/>
  <c r="G24" i="27" s="1"/>
  <c r="F18" i="27"/>
  <c r="F24" i="27" s="1"/>
  <c r="E18" i="27"/>
  <c r="E24" i="27" s="1"/>
  <c r="D18" i="27"/>
  <c r="D24" i="27" s="1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 s="1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 s="1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 s="1"/>
  <c r="AH11" i="27"/>
  <c r="AH16" i="27" s="1"/>
  <c r="AG11" i="27"/>
  <c r="AG16" i="27" s="1"/>
  <c r="AF11" i="27"/>
  <c r="AE11" i="27"/>
  <c r="AD11" i="27"/>
  <c r="AC11" i="27"/>
  <c r="AB11" i="27"/>
  <c r="AB16" i="27" s="1"/>
  <c r="AA11" i="27"/>
  <c r="AA16" i="27" s="1"/>
  <c r="Z11" i="27"/>
  <c r="Z16" i="27" s="1"/>
  <c r="Y11" i="27"/>
  <c r="Y16" i="27" s="1"/>
  <c r="X11" i="27"/>
  <c r="W11" i="27"/>
  <c r="V11" i="27"/>
  <c r="U11" i="27"/>
  <c r="T11" i="27"/>
  <c r="T16" i="27" s="1"/>
  <c r="S11" i="27"/>
  <c r="S16" i="27" s="1"/>
  <c r="R11" i="27"/>
  <c r="R16" i="27" s="1"/>
  <c r="Q11" i="27"/>
  <c r="Q16" i="27" s="1"/>
  <c r="P11" i="27"/>
  <c r="O11" i="27"/>
  <c r="N11" i="27"/>
  <c r="M11" i="27"/>
  <c r="L11" i="27"/>
  <c r="L16" i="27" s="1"/>
  <c r="K11" i="27"/>
  <c r="K16" i="27" s="1"/>
  <c r="J11" i="27"/>
  <c r="J16" i="27" s="1"/>
  <c r="I11" i="27"/>
  <c r="I16" i="27" s="1"/>
  <c r="H11" i="27"/>
  <c r="G11" i="27"/>
  <c r="F11" i="27"/>
  <c r="E11" i="27"/>
  <c r="D11" i="27"/>
  <c r="C11" i="27" s="1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 s="1"/>
  <c r="AH8" i="27"/>
  <c r="AH15" i="27" s="1"/>
  <c r="AG8" i="27"/>
  <c r="AG15" i="27" s="1"/>
  <c r="AF8" i="27"/>
  <c r="AF15" i="27" s="1"/>
  <c r="AE8" i="27"/>
  <c r="AE15" i="27" s="1"/>
  <c r="AD8" i="27"/>
  <c r="AD15" i="27" s="1"/>
  <c r="AC8" i="27"/>
  <c r="AC15" i="27" s="1"/>
  <c r="AB8" i="27"/>
  <c r="AB15" i="27" s="1"/>
  <c r="AA8" i="27"/>
  <c r="AA15" i="27" s="1"/>
  <c r="Z8" i="27"/>
  <c r="Z15" i="27" s="1"/>
  <c r="Y8" i="27"/>
  <c r="Y15" i="27" s="1"/>
  <c r="X8" i="27"/>
  <c r="X15" i="27" s="1"/>
  <c r="W8" i="27"/>
  <c r="W15" i="27" s="1"/>
  <c r="V8" i="27"/>
  <c r="V15" i="27" s="1"/>
  <c r="U8" i="27"/>
  <c r="U15" i="27" s="1"/>
  <c r="T8" i="27"/>
  <c r="T15" i="27" s="1"/>
  <c r="S8" i="27"/>
  <c r="S15" i="27" s="1"/>
  <c r="R8" i="27"/>
  <c r="R15" i="27" s="1"/>
  <c r="Q8" i="27"/>
  <c r="Q15" i="27" s="1"/>
  <c r="P8" i="27"/>
  <c r="P15" i="27" s="1"/>
  <c r="O8" i="27"/>
  <c r="O15" i="27" s="1"/>
  <c r="N8" i="27"/>
  <c r="N15" i="27" s="1"/>
  <c r="M8" i="27"/>
  <c r="M15" i="27" s="1"/>
  <c r="L8" i="27"/>
  <c r="L15" i="27" s="1"/>
  <c r="K8" i="27"/>
  <c r="K15" i="27" s="1"/>
  <c r="J8" i="27"/>
  <c r="J15" i="27" s="1"/>
  <c r="I8" i="27"/>
  <c r="I15" i="27" s="1"/>
  <c r="H8" i="27"/>
  <c r="H15" i="27" s="1"/>
  <c r="G8" i="27"/>
  <c r="G15" i="27" s="1"/>
  <c r="F8" i="27"/>
  <c r="F15" i="27" s="1"/>
  <c r="E8" i="27"/>
  <c r="E15" i="27" s="1"/>
  <c r="D8" i="27"/>
  <c r="C8" i="27" s="1"/>
  <c r="AH7" i="27"/>
  <c r="AH20" i="27" s="1"/>
  <c r="AG7" i="27"/>
  <c r="AG10" i="27" s="1"/>
  <c r="AF7" i="27"/>
  <c r="AF20" i="27" s="1"/>
  <c r="AE7" i="27"/>
  <c r="AE20" i="27" s="1"/>
  <c r="AD7" i="27"/>
  <c r="AD20" i="27" s="1"/>
  <c r="AC7" i="27"/>
  <c r="AC20" i="27" s="1"/>
  <c r="AB7" i="27"/>
  <c r="AB20" i="27" s="1"/>
  <c r="AA7" i="27"/>
  <c r="AA20" i="27" s="1"/>
  <c r="Z7" i="27"/>
  <c r="Z20" i="27" s="1"/>
  <c r="Y7" i="27"/>
  <c r="Y10" i="27" s="1"/>
  <c r="X7" i="27"/>
  <c r="X20" i="27" s="1"/>
  <c r="W7" i="27"/>
  <c r="W20" i="27" s="1"/>
  <c r="V7" i="27"/>
  <c r="V20" i="27" s="1"/>
  <c r="U7" i="27"/>
  <c r="U20" i="27" s="1"/>
  <c r="T7" i="27"/>
  <c r="T20" i="27" s="1"/>
  <c r="S7" i="27"/>
  <c r="S20" i="27" s="1"/>
  <c r="R7" i="27"/>
  <c r="R20" i="27" s="1"/>
  <c r="Q7" i="27"/>
  <c r="Q10" i="27" s="1"/>
  <c r="P7" i="27"/>
  <c r="P20" i="27" s="1"/>
  <c r="O7" i="27"/>
  <c r="O20" i="27" s="1"/>
  <c r="N7" i="27"/>
  <c r="N20" i="27" s="1"/>
  <c r="M7" i="27"/>
  <c r="M20" i="27" s="1"/>
  <c r="L7" i="27"/>
  <c r="L20" i="27" s="1"/>
  <c r="K7" i="27"/>
  <c r="K20" i="27" s="1"/>
  <c r="J7" i="27"/>
  <c r="J20" i="27" s="1"/>
  <c r="I7" i="27"/>
  <c r="I10" i="27" s="1"/>
  <c r="H7" i="27"/>
  <c r="H20" i="27" s="1"/>
  <c r="G7" i="27"/>
  <c r="G20" i="27" s="1"/>
  <c r="F7" i="27"/>
  <c r="F20" i="27" s="1"/>
  <c r="E7" i="27"/>
  <c r="E20" i="27" s="1"/>
  <c r="D7" i="27"/>
  <c r="C7" i="27" s="1"/>
  <c r="AH6" i="27"/>
  <c r="C6" i="27" s="1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 s="1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 s="1"/>
  <c r="AH3" i="27"/>
  <c r="AH58" i="27" s="1"/>
  <c r="AG3" i="27"/>
  <c r="AG58" i="27" s="1"/>
  <c r="AF3" i="27"/>
  <c r="AF58" i="27" s="1"/>
  <c r="AE3" i="27"/>
  <c r="AE58" i="27" s="1"/>
  <c r="AD3" i="27"/>
  <c r="AD58" i="27" s="1"/>
  <c r="AC3" i="27"/>
  <c r="AC58" i="27" s="1"/>
  <c r="AB3" i="27"/>
  <c r="AB58" i="27" s="1"/>
  <c r="AA3" i="27"/>
  <c r="AA58" i="27" s="1"/>
  <c r="Z3" i="27"/>
  <c r="Z58" i="27" s="1"/>
  <c r="Y3" i="27"/>
  <c r="Y58" i="27" s="1"/>
  <c r="X3" i="27"/>
  <c r="X58" i="27" s="1"/>
  <c r="W3" i="27"/>
  <c r="W58" i="27" s="1"/>
  <c r="V3" i="27"/>
  <c r="V58" i="27" s="1"/>
  <c r="U3" i="27"/>
  <c r="U58" i="27" s="1"/>
  <c r="T3" i="27"/>
  <c r="T58" i="27" s="1"/>
  <c r="S3" i="27"/>
  <c r="S58" i="27" s="1"/>
  <c r="R3" i="27"/>
  <c r="R58" i="27" s="1"/>
  <c r="Q3" i="27"/>
  <c r="Q58" i="27" s="1"/>
  <c r="P3" i="27"/>
  <c r="P58" i="27" s="1"/>
  <c r="O3" i="27"/>
  <c r="O58" i="27" s="1"/>
  <c r="N3" i="27"/>
  <c r="N58" i="27" s="1"/>
  <c r="M3" i="27"/>
  <c r="M58" i="27" s="1"/>
  <c r="L3" i="27"/>
  <c r="L58" i="27" s="1"/>
  <c r="K3" i="27"/>
  <c r="K58" i="27" s="1"/>
  <c r="J3" i="27"/>
  <c r="J58" i="27" s="1"/>
  <c r="I3" i="27"/>
  <c r="I58" i="27" s="1"/>
  <c r="H3" i="27"/>
  <c r="H58" i="27" s="1"/>
  <c r="G3" i="27"/>
  <c r="G58" i="27" s="1"/>
  <c r="F3" i="27"/>
  <c r="F58" i="27" s="1"/>
  <c r="E3" i="27"/>
  <c r="E58" i="27" s="1"/>
  <c r="D3" i="27"/>
  <c r="C3" i="27" s="1"/>
  <c r="C10" i="27" l="1"/>
  <c r="G16" i="27"/>
  <c r="O16" i="27"/>
  <c r="W16" i="27"/>
  <c r="AE16" i="27"/>
  <c r="H16" i="27"/>
  <c r="P16" i="27"/>
  <c r="X16" i="27"/>
  <c r="AF16" i="27"/>
  <c r="H16" i="26"/>
  <c r="P16" i="26"/>
  <c r="X16" i="26"/>
  <c r="AF16" i="26"/>
  <c r="J16" i="26"/>
  <c r="R16" i="26"/>
  <c r="Z16" i="26"/>
  <c r="AH16" i="26"/>
  <c r="C14" i="27"/>
  <c r="C27" i="27"/>
  <c r="C23" i="27"/>
  <c r="K16" i="26"/>
  <c r="S16" i="26"/>
  <c r="AA16" i="26"/>
  <c r="C14" i="26"/>
  <c r="E16" i="27"/>
  <c r="M16" i="27"/>
  <c r="U16" i="27"/>
  <c r="AC16" i="27"/>
  <c r="E16" i="26"/>
  <c r="M16" i="26"/>
  <c r="U16" i="26"/>
  <c r="AC16" i="26"/>
  <c r="C15" i="27"/>
  <c r="C16" i="27" s="1"/>
  <c r="F16" i="27"/>
  <c r="N16" i="27"/>
  <c r="V16" i="27"/>
  <c r="AD16" i="27"/>
  <c r="C24" i="27"/>
  <c r="C22" i="27"/>
  <c r="F16" i="26"/>
  <c r="N16" i="26"/>
  <c r="V16" i="26"/>
  <c r="AD16" i="26"/>
  <c r="C24" i="26"/>
  <c r="C22" i="26"/>
  <c r="D10" i="27"/>
  <c r="L10" i="27"/>
  <c r="T10" i="27"/>
  <c r="AB10" i="27"/>
  <c r="D15" i="27"/>
  <c r="D16" i="27"/>
  <c r="D20" i="27"/>
  <c r="I10" i="26"/>
  <c r="Q10" i="26"/>
  <c r="Y10" i="26"/>
  <c r="AG10" i="26"/>
  <c r="C52" i="26"/>
  <c r="J16" i="25"/>
  <c r="R16" i="25"/>
  <c r="Z16" i="25"/>
  <c r="AH16" i="25"/>
  <c r="E10" i="27"/>
  <c r="M10" i="27"/>
  <c r="U10" i="27"/>
  <c r="AC10" i="27"/>
  <c r="J10" i="26"/>
  <c r="R10" i="26"/>
  <c r="Z10" i="26"/>
  <c r="AH10" i="26"/>
  <c r="C16" i="25"/>
  <c r="K16" i="25"/>
  <c r="S16" i="25"/>
  <c r="AA16" i="25"/>
  <c r="C14" i="25"/>
  <c r="C24" i="24"/>
  <c r="C22" i="24"/>
  <c r="F10" i="27"/>
  <c r="N10" i="27"/>
  <c r="V10" i="27"/>
  <c r="AD10" i="27"/>
  <c r="C7" i="26"/>
  <c r="C8" i="26"/>
  <c r="C15" i="26" s="1"/>
  <c r="K10" i="26"/>
  <c r="S10" i="26"/>
  <c r="AA10" i="26"/>
  <c r="C11" i="26"/>
  <c r="C16" i="26" s="1"/>
  <c r="C18" i="26"/>
  <c r="C19" i="26" s="1"/>
  <c r="D16" i="25"/>
  <c r="L16" i="25"/>
  <c r="T16" i="25"/>
  <c r="AB16" i="25"/>
  <c r="C24" i="25"/>
  <c r="C22" i="25"/>
  <c r="K16" i="24"/>
  <c r="S16" i="24"/>
  <c r="AA16" i="24"/>
  <c r="G10" i="27"/>
  <c r="O10" i="27"/>
  <c r="W10" i="27"/>
  <c r="AE10" i="27"/>
  <c r="D10" i="26"/>
  <c r="L10" i="26"/>
  <c r="T10" i="26"/>
  <c r="AB10" i="26"/>
  <c r="F24" i="26"/>
  <c r="C28" i="26"/>
  <c r="C27" i="26" s="1"/>
  <c r="E16" i="25"/>
  <c r="M16" i="25"/>
  <c r="U16" i="25"/>
  <c r="AC16" i="25"/>
  <c r="D16" i="24"/>
  <c r="L16" i="24"/>
  <c r="T16" i="24"/>
  <c r="AB16" i="24"/>
  <c r="C14" i="24"/>
  <c r="H10" i="27"/>
  <c r="P10" i="27"/>
  <c r="X10" i="27"/>
  <c r="AF10" i="27"/>
  <c r="E10" i="26"/>
  <c r="M10" i="26"/>
  <c r="U10" i="26"/>
  <c r="AC10" i="26"/>
  <c r="D27" i="26"/>
  <c r="F16" i="25"/>
  <c r="N16" i="25"/>
  <c r="V16" i="25"/>
  <c r="AD16" i="25"/>
  <c r="R16" i="23"/>
  <c r="I20" i="27"/>
  <c r="Q20" i="27"/>
  <c r="Y20" i="27"/>
  <c r="AG20" i="27"/>
  <c r="F10" i="26"/>
  <c r="N10" i="26"/>
  <c r="V10" i="26"/>
  <c r="AD10" i="26"/>
  <c r="C26" i="26"/>
  <c r="G16" i="25"/>
  <c r="O16" i="25"/>
  <c r="W16" i="25"/>
  <c r="AE16" i="25"/>
  <c r="C27" i="24"/>
  <c r="C23" i="24"/>
  <c r="K16" i="23"/>
  <c r="S16" i="23"/>
  <c r="AA16" i="23"/>
  <c r="J10" i="27"/>
  <c r="R10" i="27"/>
  <c r="Z10" i="27"/>
  <c r="AH10" i="27"/>
  <c r="G10" i="26"/>
  <c r="O10" i="26"/>
  <c r="W10" i="26"/>
  <c r="AE10" i="26"/>
  <c r="C54" i="26"/>
  <c r="H16" i="25"/>
  <c r="P16" i="25"/>
  <c r="X16" i="25"/>
  <c r="AF16" i="25"/>
  <c r="C27" i="25"/>
  <c r="C23" i="25"/>
  <c r="G16" i="24"/>
  <c r="O16" i="24"/>
  <c r="W16" i="24"/>
  <c r="AE16" i="24"/>
  <c r="D16" i="23"/>
  <c r="L16" i="23"/>
  <c r="T16" i="23"/>
  <c r="AB16" i="23"/>
  <c r="K10" i="27"/>
  <c r="S10" i="27"/>
  <c r="AA10" i="27"/>
  <c r="C18" i="27"/>
  <c r="C19" i="27" s="1"/>
  <c r="H10" i="26"/>
  <c r="P10" i="26"/>
  <c r="X10" i="26"/>
  <c r="AF10" i="26"/>
  <c r="C53" i="26"/>
  <c r="I16" i="25"/>
  <c r="Q16" i="25"/>
  <c r="Y16" i="25"/>
  <c r="AG16" i="25"/>
  <c r="H16" i="24"/>
  <c r="P16" i="24"/>
  <c r="X16" i="24"/>
  <c r="AF16" i="24"/>
  <c r="U16" i="23"/>
  <c r="E10" i="25"/>
  <c r="M10" i="25"/>
  <c r="U10" i="25"/>
  <c r="AC10" i="25"/>
  <c r="J10" i="24"/>
  <c r="R10" i="24"/>
  <c r="Z10" i="24"/>
  <c r="AH10" i="24"/>
  <c r="G10" i="23"/>
  <c r="P10" i="23"/>
  <c r="C11" i="23"/>
  <c r="C18" i="23"/>
  <c r="C19" i="23" s="1"/>
  <c r="S20" i="23"/>
  <c r="G16" i="20"/>
  <c r="O16" i="20"/>
  <c r="W16" i="20"/>
  <c r="AE16" i="20"/>
  <c r="F10" i="25"/>
  <c r="N10" i="25"/>
  <c r="V10" i="25"/>
  <c r="AD10" i="25"/>
  <c r="C7" i="24"/>
  <c r="C8" i="24"/>
  <c r="C15" i="24" s="1"/>
  <c r="K10" i="24"/>
  <c r="S10" i="24"/>
  <c r="AA10" i="24"/>
  <c r="C11" i="24"/>
  <c r="C18" i="24"/>
  <c r="C19" i="24" s="1"/>
  <c r="H10" i="23"/>
  <c r="AA10" i="23"/>
  <c r="D20" i="23"/>
  <c r="T20" i="23"/>
  <c r="C27" i="23"/>
  <c r="C23" i="23"/>
  <c r="H16" i="20"/>
  <c r="P16" i="20"/>
  <c r="X16" i="20"/>
  <c r="AF16" i="20"/>
  <c r="G10" i="25"/>
  <c r="O10" i="25"/>
  <c r="W10" i="25"/>
  <c r="AE10" i="25"/>
  <c r="D10" i="24"/>
  <c r="L10" i="24"/>
  <c r="T10" i="24"/>
  <c r="AB10" i="24"/>
  <c r="I20" i="23"/>
  <c r="I10" i="23"/>
  <c r="Q20" i="23"/>
  <c r="Q10" i="23"/>
  <c r="Y20" i="23"/>
  <c r="Y10" i="23"/>
  <c r="AG20" i="23"/>
  <c r="AG10" i="23"/>
  <c r="AB10" i="23"/>
  <c r="E20" i="23"/>
  <c r="AC24" i="23"/>
  <c r="C28" i="23"/>
  <c r="C14" i="22"/>
  <c r="H10" i="25"/>
  <c r="P10" i="25"/>
  <c r="X10" i="25"/>
  <c r="AF10" i="25"/>
  <c r="E10" i="24"/>
  <c r="M10" i="24"/>
  <c r="U10" i="24"/>
  <c r="AC10" i="24"/>
  <c r="J20" i="23"/>
  <c r="R20" i="23"/>
  <c r="Z20" i="23"/>
  <c r="AH20" i="23"/>
  <c r="K10" i="23"/>
  <c r="AC10" i="23"/>
  <c r="F16" i="23"/>
  <c r="N16" i="23"/>
  <c r="V16" i="23"/>
  <c r="AD16" i="23"/>
  <c r="X20" i="23"/>
  <c r="D27" i="23"/>
  <c r="C22" i="20"/>
  <c r="I10" i="25"/>
  <c r="Q10" i="25"/>
  <c r="Y10" i="25"/>
  <c r="AG10" i="25"/>
  <c r="F10" i="24"/>
  <c r="N10" i="24"/>
  <c r="V10" i="24"/>
  <c r="AD10" i="24"/>
  <c r="C7" i="23"/>
  <c r="C8" i="23"/>
  <c r="L10" i="23"/>
  <c r="AD10" i="23"/>
  <c r="C26" i="23"/>
  <c r="E16" i="22"/>
  <c r="M16" i="22"/>
  <c r="U16" i="22"/>
  <c r="AC16" i="22"/>
  <c r="C14" i="20"/>
  <c r="J10" i="25"/>
  <c r="R10" i="25"/>
  <c r="Z10" i="25"/>
  <c r="AH10" i="25"/>
  <c r="G10" i="24"/>
  <c r="O10" i="24"/>
  <c r="W10" i="24"/>
  <c r="AE10" i="24"/>
  <c r="V10" i="23"/>
  <c r="AE10" i="23"/>
  <c r="C25" i="23"/>
  <c r="F16" i="22"/>
  <c r="N16" i="22"/>
  <c r="V16" i="22"/>
  <c r="AD16" i="22"/>
  <c r="C10" i="25"/>
  <c r="K10" i="25"/>
  <c r="S10" i="25"/>
  <c r="AA10" i="25"/>
  <c r="H10" i="24"/>
  <c r="P10" i="24"/>
  <c r="X10" i="24"/>
  <c r="AF10" i="24"/>
  <c r="N10" i="23"/>
  <c r="W10" i="23"/>
  <c r="AF10" i="23"/>
  <c r="I16" i="23"/>
  <c r="Q16" i="23"/>
  <c r="Y16" i="23"/>
  <c r="AG16" i="23"/>
  <c r="C53" i="23"/>
  <c r="G16" i="22"/>
  <c r="O16" i="22"/>
  <c r="W16" i="22"/>
  <c r="AE16" i="22"/>
  <c r="E16" i="20"/>
  <c r="M16" i="20"/>
  <c r="U16" i="20"/>
  <c r="AC16" i="20"/>
  <c r="D10" i="25"/>
  <c r="L10" i="25"/>
  <c r="T10" i="25"/>
  <c r="AB10" i="25"/>
  <c r="I10" i="24"/>
  <c r="Q10" i="24"/>
  <c r="Y10" i="24"/>
  <c r="AG10" i="24"/>
  <c r="F10" i="23"/>
  <c r="O10" i="23"/>
  <c r="C52" i="23"/>
  <c r="F16" i="20"/>
  <c r="N16" i="20"/>
  <c r="V16" i="20"/>
  <c r="AD16" i="20"/>
  <c r="C27" i="20"/>
  <c r="C23" i="20"/>
  <c r="I10" i="22"/>
  <c r="Q10" i="22"/>
  <c r="Y10" i="22"/>
  <c r="AG10" i="22"/>
  <c r="F10" i="20"/>
  <c r="N10" i="20"/>
  <c r="V10" i="20"/>
  <c r="AD10" i="20"/>
  <c r="J10" i="22"/>
  <c r="R10" i="22"/>
  <c r="Z10" i="22"/>
  <c r="AH10" i="22"/>
  <c r="G10" i="20"/>
  <c r="O10" i="20"/>
  <c r="W10" i="20"/>
  <c r="AE10" i="20"/>
  <c r="C7" i="22"/>
  <c r="C8" i="22"/>
  <c r="C15" i="22" s="1"/>
  <c r="K10" i="22"/>
  <c r="S10" i="22"/>
  <c r="AA10" i="22"/>
  <c r="C11" i="22"/>
  <c r="C16" i="22" s="1"/>
  <c r="C18" i="22"/>
  <c r="H10" i="20"/>
  <c r="P10" i="20"/>
  <c r="X10" i="20"/>
  <c r="AF10" i="20"/>
  <c r="D10" i="22"/>
  <c r="L10" i="22"/>
  <c r="T10" i="22"/>
  <c r="AB10" i="22"/>
  <c r="I10" i="20"/>
  <c r="Q10" i="20"/>
  <c r="Y10" i="20"/>
  <c r="AG10" i="20"/>
  <c r="E10" i="22"/>
  <c r="M10" i="22"/>
  <c r="U10" i="22"/>
  <c r="AC10" i="22"/>
  <c r="J10" i="20"/>
  <c r="R10" i="20"/>
  <c r="Z10" i="20"/>
  <c r="AH10" i="20"/>
  <c r="F10" i="22"/>
  <c r="N10" i="22"/>
  <c r="V10" i="22"/>
  <c r="AD10" i="22"/>
  <c r="C7" i="20"/>
  <c r="C8" i="20"/>
  <c r="K10" i="20"/>
  <c r="S10" i="20"/>
  <c r="AA10" i="20"/>
  <c r="C11" i="20"/>
  <c r="C18" i="20"/>
  <c r="C19" i="20" s="1"/>
  <c r="G10" i="22"/>
  <c r="O10" i="22"/>
  <c r="W10" i="22"/>
  <c r="AE10" i="22"/>
  <c r="D10" i="20"/>
  <c r="L10" i="20"/>
  <c r="T10" i="20"/>
  <c r="AB10" i="20"/>
  <c r="H10" i="22"/>
  <c r="P10" i="22"/>
  <c r="X10" i="22"/>
  <c r="AF10" i="22"/>
  <c r="E10" i="20"/>
  <c r="M10" i="20"/>
  <c r="U10" i="20"/>
  <c r="AC10" i="20"/>
  <c r="C24" i="23" l="1"/>
  <c r="C22" i="23"/>
  <c r="C24" i="20"/>
  <c r="C15" i="20"/>
  <c r="C16" i="20" s="1"/>
  <c r="C20" i="22"/>
  <c r="C10" i="22"/>
  <c r="C20" i="26"/>
  <c r="C10" i="26"/>
  <c r="C20" i="24"/>
  <c r="C10" i="24"/>
  <c r="C20" i="20"/>
  <c r="C10" i="20"/>
  <c r="C15" i="23"/>
  <c r="C16" i="24"/>
  <c r="C16" i="23"/>
  <c r="C19" i="22"/>
  <c r="C24" i="22"/>
  <c r="C10" i="23"/>
  <c r="C20" i="23"/>
  <c r="C20" i="27"/>
</calcChain>
</file>

<file path=xl/sharedStrings.xml><?xml version="1.0" encoding="utf-8"?>
<sst xmlns="http://schemas.openxmlformats.org/spreadsheetml/2006/main" count="14139" uniqueCount="888">
  <si>
    <t>ASIN</t>
  </si>
  <si>
    <t>日期</t>
  </si>
  <si>
    <t>总计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</si>
  <si>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</si>
  <si>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</si>
  <si>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</si>
  <si>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</si>
  <si>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</si>
  <si>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</si>
  <si>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</si>
  <si>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</si>
  <si>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</si>
  <si>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</si>
  <si>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</si>
  <si>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</si>
  <si>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</si>
  <si>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</si>
  <si>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</si>
  <si>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</si>
  <si>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</si>
  <si>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</si>
  <si>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</si>
  <si>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</si>
  <si>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</si>
  <si>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</si>
  <si>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</si>
  <si>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</si>
  <si>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</si>
  <si>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</si>
  <si>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</si>
  <si>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</si>
  <si>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</si>
  <si>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</si>
  <si>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</si>
  <si>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B09MDHMPZD</t>
  </si>
  <si>
    <t>星期</t>
  </si>
  <si>
    <t>Mon</t>
  </si>
  <si>
    <t>Tue</t>
  </si>
  <si>
    <t>Wed</t>
  </si>
  <si>
    <t>Thu</t>
  </si>
  <si>
    <t>Fri</t>
  </si>
  <si>
    <t>Sat</t>
  </si>
  <si>
    <t>Sun</t>
  </si>
  <si>
    <t>销售数据</t>
  </si>
  <si>
    <t>总销量</t>
  </si>
  <si>
    <t>总销售额</t>
  </si>
  <si>
    <t>原价销售额</t>
  </si>
  <si>
    <r>
      <t>FBA</t>
    </r>
    <r>
      <rPr>
        <sz val="12"/>
        <rFont val="微软雅黑"/>
        <family val="2"/>
        <charset val="134"/>
      </rPr>
      <t>库存</t>
    </r>
  </si>
  <si>
    <t>总订单数</t>
  </si>
  <si>
    <t>流量数据</t>
  </si>
  <si>
    <t>会话</t>
  </si>
  <si>
    <t>页面浏览量</t>
  </si>
  <si>
    <r>
      <rPr>
        <sz val="12"/>
        <color rgb="FFC00000"/>
        <rFont val="微软雅黑"/>
        <family val="2"/>
        <charset val="134"/>
      </rPr>
      <t>总体转化率</t>
    </r>
    <r>
      <rPr>
        <sz val="12"/>
        <color rgb="FFC00000"/>
        <rFont val="Calibri"/>
        <family val="2"/>
      </rPr>
      <t xml:space="preserve">
(</t>
    </r>
    <r>
      <rPr>
        <sz val="12"/>
        <color rgb="FFC00000"/>
        <rFont val="微软雅黑"/>
        <family val="2"/>
        <charset val="134"/>
      </rPr>
      <t>会话</t>
    </r>
    <r>
      <rPr>
        <sz val="12"/>
        <color rgb="FFC00000"/>
        <rFont val="Calibri"/>
        <family val="2"/>
      </rPr>
      <t>/</t>
    </r>
    <r>
      <rPr>
        <sz val="12"/>
        <color rgb="FFC00000"/>
        <rFont val="微软雅黑"/>
        <family val="2"/>
        <charset val="134"/>
      </rPr>
      <t>订单</t>
    </r>
    <r>
      <rPr>
        <sz val="12"/>
        <color rgb="FFC00000"/>
        <rFont val="Calibri"/>
        <family val="2"/>
      </rPr>
      <t>)</t>
    </r>
  </si>
  <si>
    <t>自然数据</t>
  </si>
  <si>
    <t>自然订单数</t>
  </si>
  <si>
    <t>自然销量</t>
  </si>
  <si>
    <t>自然销售额</t>
  </si>
  <si>
    <t>自然销量占比</t>
  </si>
  <si>
    <t>预估自然点击</t>
  </si>
  <si>
    <t>自然订单转化率</t>
  </si>
  <si>
    <r>
      <t>广告数据</t>
    </r>
    <r>
      <rPr>
        <sz val="12"/>
        <color indexed="8"/>
        <rFont val="Calibri"/>
        <family val="2"/>
      </rPr>
      <t xml:space="preserve">
(SP/SD)</t>
    </r>
  </si>
  <si>
    <t>曝光量</t>
  </si>
  <si>
    <t>点击量</t>
  </si>
  <si>
    <t>点击率</t>
  </si>
  <si>
    <r>
      <rPr>
        <sz val="12"/>
        <rFont val="微软雅黑"/>
        <family val="2"/>
        <charset val="134"/>
      </rPr>
      <t>订单转化率</t>
    </r>
    <r>
      <rPr>
        <sz val="12"/>
        <rFont val="Calibri"/>
        <family val="2"/>
      </rPr>
      <t xml:space="preserve">
</t>
    </r>
    <r>
      <rPr>
        <sz val="12"/>
        <rFont val="微软雅黑"/>
        <family val="2"/>
        <charset val="134"/>
      </rPr>
      <t>总广告订单数</t>
    </r>
    <r>
      <rPr>
        <sz val="12"/>
        <rFont val="Calibri"/>
        <family val="2"/>
      </rPr>
      <t>/</t>
    </r>
    <r>
      <rPr>
        <sz val="12"/>
        <rFont val="微软雅黑"/>
        <family val="2"/>
        <charset val="134"/>
      </rPr>
      <t>点击量</t>
    </r>
  </si>
  <si>
    <t>ACoS</t>
  </si>
  <si>
    <r>
      <t xml:space="preserve">ACoTS
</t>
    </r>
    <r>
      <rPr>
        <sz val="12"/>
        <color rgb="FF000000"/>
        <rFont val="宋体"/>
        <charset val="134"/>
      </rPr>
      <t>（广告费</t>
    </r>
    <r>
      <rPr>
        <sz val="12"/>
        <color rgb="FF000000"/>
        <rFont val="Calibri"/>
        <family val="2"/>
      </rPr>
      <t>/</t>
    </r>
    <r>
      <rPr>
        <sz val="12"/>
        <color rgb="FF000000"/>
        <rFont val="宋体"/>
        <charset val="134"/>
      </rPr>
      <t>整体销售额）</t>
    </r>
  </si>
  <si>
    <r>
      <rPr>
        <sz val="12"/>
        <color rgb="FF000000"/>
        <rFont val="Calibri"/>
        <family val="2"/>
      </rPr>
      <t xml:space="preserve">ASoTS
</t>
    </r>
    <r>
      <rPr>
        <sz val="12"/>
        <color rgb="FF000000"/>
        <rFont val="宋体"/>
        <charset val="134"/>
      </rPr>
      <t>广告销售额</t>
    </r>
    <r>
      <rPr>
        <sz val="12"/>
        <color rgb="FF000000"/>
        <rFont val="Calibri"/>
        <family val="2"/>
      </rPr>
      <t>/</t>
    </r>
    <r>
      <rPr>
        <sz val="12"/>
        <color rgb="FF000000"/>
        <rFont val="宋体"/>
        <charset val="134"/>
      </rPr>
      <t>原价销售额</t>
    </r>
    <r>
      <rPr>
        <sz val="12"/>
        <color rgb="FF000000"/>
        <rFont val="Calibri"/>
        <family val="2"/>
      </rPr>
      <t>*100%</t>
    </r>
  </si>
  <si>
    <t>平均点击费用</t>
  </si>
  <si>
    <t>广告花费</t>
  </si>
  <si>
    <t>广告销量</t>
  </si>
  <si>
    <t>广告平均售价</t>
  </si>
  <si>
    <t>广告订单数</t>
  </si>
  <si>
    <t>广告销售额</t>
  </si>
  <si>
    <t>广告数据
(SBV)</t>
  </si>
  <si>
    <t>订单转化率</t>
  </si>
  <si>
    <r>
      <t xml:space="preserve">广告数据
</t>
    </r>
    <r>
      <rPr>
        <sz val="12"/>
        <color rgb="FFC00000"/>
        <rFont val="微软雅黑"/>
        <family val="2"/>
        <charset val="134"/>
      </rPr>
      <t>(SB)</t>
    </r>
    <r>
      <rPr>
        <b/>
        <sz val="12"/>
        <color rgb="FFC00000"/>
        <rFont val="微软雅黑"/>
        <family val="2"/>
        <charset val="134"/>
      </rPr>
      <t>全SKU</t>
    </r>
  </si>
  <si>
    <r>
      <t xml:space="preserve">预估总广告
</t>
    </r>
    <r>
      <rPr>
        <sz val="12"/>
        <color rgb="FFC00000"/>
        <rFont val="微软雅黑"/>
        <family val="2"/>
        <charset val="134"/>
      </rPr>
      <t>（SB均分摊）</t>
    </r>
  </si>
  <si>
    <t>广告总花费</t>
  </si>
  <si>
    <t>广告总订单数</t>
  </si>
  <si>
    <t>广告总销售额</t>
  </si>
  <si>
    <t>折扣</t>
  </si>
  <si>
    <r>
      <rPr>
        <sz val="12"/>
        <rFont val="Calibri"/>
        <family val="2"/>
      </rPr>
      <t>coupon</t>
    </r>
    <r>
      <rPr>
        <sz val="12"/>
        <rFont val="微软雅黑"/>
        <family val="2"/>
        <charset val="134"/>
      </rPr>
      <t>销量</t>
    </r>
  </si>
  <si>
    <r>
      <t>coupon</t>
    </r>
    <r>
      <rPr>
        <sz val="12"/>
        <color theme="0"/>
        <rFont val="微软雅黑"/>
        <family val="2"/>
        <charset val="134"/>
      </rPr>
      <t>销售额</t>
    </r>
  </si>
  <si>
    <r>
      <rPr>
        <sz val="12"/>
        <rFont val="Calibri"/>
        <family val="2"/>
      </rPr>
      <t>promotion</t>
    </r>
    <r>
      <rPr>
        <sz val="12"/>
        <rFont val="微软雅黑"/>
        <family val="2"/>
        <charset val="134"/>
      </rPr>
      <t>销量</t>
    </r>
  </si>
  <si>
    <r>
      <t>promotion</t>
    </r>
    <r>
      <rPr>
        <sz val="12"/>
        <color theme="0"/>
        <rFont val="微软雅黑"/>
        <family val="2"/>
        <charset val="134"/>
      </rPr>
      <t>销售额</t>
    </r>
  </si>
  <si>
    <t>Review</t>
  </si>
  <si>
    <t>首页差评数</t>
  </si>
  <si>
    <t>好评/差评数量</t>
  </si>
  <si>
    <t>评分</t>
  </si>
  <si>
    <t>排名</t>
  </si>
  <si>
    <t>小类目</t>
  </si>
  <si>
    <t>Close To Ceiling Light Fixtures</t>
  </si>
  <si>
    <t>自然排名</t>
  </si>
  <si>
    <t>SP排名</t>
  </si>
  <si>
    <t>运营备注</t>
  </si>
  <si>
    <t>日常备注</t>
  </si>
  <si>
    <t>日总结</t>
  </si>
  <si>
    <t>周总结</t>
  </si>
  <si>
    <t>B08DR92CTZ</t>
  </si>
  <si>
    <t>B07HH46NHF</t>
  </si>
  <si>
    <t>B08CHB5B7L</t>
  </si>
  <si>
    <t>B09MDGNFJV</t>
  </si>
  <si>
    <t>B09MDG9ZVR</t>
  </si>
  <si>
    <t>B08DRKT5N5</t>
  </si>
  <si>
    <t>时间</t>
  </si>
  <si>
    <t>父ASIN</t>
  </si>
  <si>
    <t>价格</t>
  </si>
  <si>
    <t>FBA可售</t>
  </si>
  <si>
    <t>销量</t>
  </si>
  <si>
    <t>订单量</t>
  </si>
  <si>
    <t>销售额</t>
  </si>
  <si>
    <t>B2B 销量</t>
  </si>
  <si>
    <t>B2B 销售额</t>
  </si>
  <si>
    <t>B2B 订单量</t>
  </si>
  <si>
    <t>促销销量</t>
  </si>
  <si>
    <t>促销销售额</t>
  </si>
  <si>
    <t>促销订单量</t>
  </si>
  <si>
    <t>大类排名</t>
  </si>
  <si>
    <t>小类排名</t>
  </si>
  <si>
    <t>退款量</t>
  </si>
  <si>
    <t>退款率</t>
  </si>
  <si>
    <t>评论数</t>
  </si>
  <si>
    <t>留评率</t>
  </si>
  <si>
    <t>促销折扣</t>
  </si>
  <si>
    <t>毛利润</t>
  </si>
  <si>
    <t>毛利率</t>
  </si>
  <si>
    <t>ROI</t>
  </si>
  <si>
    <t>退货量</t>
  </si>
  <si>
    <t>退货率</t>
  </si>
  <si>
    <t>Buybox</t>
  </si>
  <si>
    <t>CPC</t>
  </si>
  <si>
    <t>CTR</t>
  </si>
  <si>
    <t>ROAS</t>
  </si>
  <si>
    <t>ACOS</t>
  </si>
  <si>
    <t>ACoAS</t>
  </si>
  <si>
    <t>ASoAS</t>
  </si>
  <si>
    <t>CPO</t>
  </si>
  <si>
    <t>CPM</t>
  </si>
  <si>
    <t>广告订单量</t>
  </si>
  <si>
    <t>广告订单占比</t>
  </si>
  <si>
    <t>广告CVR</t>
  </si>
  <si>
    <t>展示</t>
  </si>
  <si>
    <t>点击</t>
  </si>
  <si>
    <t>运营日志</t>
  </si>
  <si>
    <t>$34.99</t>
  </si>
  <si>
    <t>Lighting Accessories：8536</t>
  </si>
  <si>
    <t>100.00%</t>
  </si>
  <si>
    <t>0.00%</t>
  </si>
  <si>
    <t>12.30%</t>
  </si>
  <si>
    <t>37.71%</t>
  </si>
  <si>
    <t>2.48%</t>
  </si>
  <si>
    <t>17.40%</t>
  </si>
  <si>
    <t>8.70%</t>
  </si>
  <si>
    <t>50.00%</t>
  </si>
  <si>
    <t>25.00%</t>
  </si>
  <si>
    <t>B0B2DRS944</t>
  </si>
  <si>
    <t>$186.59</t>
  </si>
  <si>
    <t>Close To Ceiling Light Fixtures：881</t>
  </si>
  <si>
    <t>39.03%</t>
  </si>
  <si>
    <t>111.76%</t>
  </si>
  <si>
    <t>0.84%</t>
  </si>
  <si>
    <t>$309.99</t>
  </si>
  <si>
    <t>0.11%</t>
  </si>
  <si>
    <t>B08DRM6ZZF</t>
  </si>
  <si>
    <t>$169.99</t>
  </si>
  <si>
    <t>Close To Ceiling Light Fixtures：5029</t>
  </si>
  <si>
    <t>$89.99</t>
  </si>
  <si>
    <t>0.36%</t>
  </si>
  <si>
    <t>B0B46RJPS6</t>
  </si>
  <si>
    <t>$375.89</t>
  </si>
  <si>
    <t>B08CHCHNMM</t>
  </si>
  <si>
    <t>$48.99</t>
  </si>
  <si>
    <t>Close To Ceiling Light Fixtures：4409</t>
  </si>
  <si>
    <t>$129.99</t>
  </si>
  <si>
    <t>Close To Ceiling Light Fixtures：4469</t>
  </si>
  <si>
    <t>B0B46VBV7X</t>
  </si>
  <si>
    <t>$789.99</t>
  </si>
  <si>
    <t>B07HH65F1L</t>
  </si>
  <si>
    <t>$148.89</t>
  </si>
  <si>
    <t>Close To Ceiling Light Fixtures：6313</t>
  </si>
  <si>
    <t>B0B46SL5PH</t>
  </si>
  <si>
    <t>$428.99</t>
  </si>
  <si>
    <t>$298.89</t>
  </si>
  <si>
    <t>B09K6FDJ64</t>
  </si>
  <si>
    <t>$195.99</t>
  </si>
  <si>
    <t>55.00%</t>
  </si>
  <si>
    <t>1.08%</t>
  </si>
  <si>
    <t>B0B46QVKPR</t>
  </si>
  <si>
    <t>$308.99</t>
  </si>
  <si>
    <t>B0B46RFPZL</t>
  </si>
  <si>
    <t>$483.88</t>
  </si>
  <si>
    <t>B08CN6RV67</t>
  </si>
  <si>
    <t>$29.99</t>
  </si>
  <si>
    <t>Close To Ceiling Light Fixtures：5882</t>
  </si>
  <si>
    <t>B0B46S7HXT</t>
  </si>
  <si>
    <t>$213.99</t>
  </si>
  <si>
    <t>$196.99</t>
  </si>
  <si>
    <t>Close To Ceiling Light Fixtures：596</t>
  </si>
  <si>
    <t>80.00%</t>
  </si>
  <si>
    <t>1.69%</t>
  </si>
  <si>
    <t>Close To Ceiling Light Fixtures：1485</t>
  </si>
  <si>
    <t>40.33%</t>
  </si>
  <si>
    <t>115.77%</t>
  </si>
  <si>
    <t>0.28%</t>
  </si>
  <si>
    <t>0.10%</t>
  </si>
  <si>
    <t>Close To Ceiling Light Fixtures：5073</t>
  </si>
  <si>
    <t>Close To Ceiling Light Fixtures：4461</t>
  </si>
  <si>
    <t>0.27%</t>
  </si>
  <si>
    <t>Close To Ceiling Light Fixtures：5901</t>
  </si>
  <si>
    <t>Close To Ceiling Light Fixtures：1298</t>
  </si>
  <si>
    <t>0.72%</t>
  </si>
  <si>
    <t>83.00%</t>
  </si>
  <si>
    <t>2.60%</t>
  </si>
  <si>
    <t>Close To Ceiling Light Fixtures：6341</t>
  </si>
  <si>
    <t>Close To Ceiling Light Fixtures：923</t>
  </si>
  <si>
    <t>0.41%</t>
  </si>
  <si>
    <t>Lighting Accessories：4830</t>
  </si>
  <si>
    <t>Close To Ceiling Light Fixtures：806</t>
  </si>
  <si>
    <t>88.00%</t>
  </si>
  <si>
    <t>32.52%</t>
  </si>
  <si>
    <t>83.08%</t>
  </si>
  <si>
    <t>0.44%</t>
  </si>
  <si>
    <t>0.60%</t>
  </si>
  <si>
    <t>Close To Ceiling Light Fixtures：1005</t>
  </si>
  <si>
    <t>24.51%</t>
  </si>
  <si>
    <t>56.99%</t>
  </si>
  <si>
    <t>1.73%</t>
  </si>
  <si>
    <t>96.00%</t>
  </si>
  <si>
    <t>63.88%</t>
  </si>
  <si>
    <t>183.39%</t>
  </si>
  <si>
    <t>0.67%</t>
  </si>
  <si>
    <t>1.59%</t>
  </si>
  <si>
    <t>Close To Ceiling Light Fixtures：5153</t>
  </si>
  <si>
    <t>89.00%</t>
  </si>
  <si>
    <t>0.82%</t>
  </si>
  <si>
    <t>Close To Ceiling Light Fixtures：1426</t>
  </si>
  <si>
    <t>0.45%</t>
  </si>
  <si>
    <t>2.40%</t>
  </si>
  <si>
    <t>16.67%</t>
  </si>
  <si>
    <t>Close To Ceiling Light Fixtures：6384</t>
  </si>
  <si>
    <t>91.00%</t>
  </si>
  <si>
    <t>Lighting Accessories：6921</t>
  </si>
  <si>
    <t>1.03%</t>
  </si>
  <si>
    <t>Close To Ceiling Light Fixtures：5941</t>
  </si>
  <si>
    <t>Close To Ceiling Light Fixtures：544</t>
  </si>
  <si>
    <t>37.32%</t>
  </si>
  <si>
    <t>122.09%</t>
  </si>
  <si>
    <t>1.76%</t>
  </si>
  <si>
    <t>3.13%</t>
  </si>
  <si>
    <t>22.07%</t>
  </si>
  <si>
    <t>51.31%</t>
  </si>
  <si>
    <t>0.26%</t>
  </si>
  <si>
    <t>7.22%</t>
  </si>
  <si>
    <t>0.37%</t>
  </si>
  <si>
    <t>Close To Ceiling Light Fixtures：5256</t>
  </si>
  <si>
    <t>0.78%</t>
  </si>
  <si>
    <t>Close To Ceiling Light Fixtures：2867</t>
  </si>
  <si>
    <t>0.46%</t>
  </si>
  <si>
    <t>Close To Ceiling Light Fixtures：5912</t>
  </si>
  <si>
    <t>Close To Ceiling Light Fixtures：6386</t>
  </si>
  <si>
    <t>Close To Ceiling Light Fixtures：746</t>
  </si>
  <si>
    <t>0.97%</t>
  </si>
  <si>
    <t>$37.99</t>
  </si>
  <si>
    <t>Lighting Accessories：8163</t>
  </si>
  <si>
    <t>0.77%</t>
  </si>
  <si>
    <t>Close To Ceiling Light Fixtures：809</t>
  </si>
  <si>
    <t>97.00%</t>
  </si>
  <si>
    <t>67.67%</t>
  </si>
  <si>
    <t>214.54%</t>
  </si>
  <si>
    <t>1.04%</t>
  </si>
  <si>
    <t>6.14%</t>
  </si>
  <si>
    <t>63.93%</t>
  </si>
  <si>
    <t>183.55%</t>
  </si>
  <si>
    <t>3.70%</t>
  </si>
  <si>
    <t>1.44%</t>
  </si>
  <si>
    <t>33.33%</t>
  </si>
  <si>
    <t>Close To Ceiling Light Fixtures：3242</t>
  </si>
  <si>
    <t>65.57%</t>
  </si>
  <si>
    <t>219.17%</t>
  </si>
  <si>
    <t>6.93%</t>
  </si>
  <si>
    <t>Close To Ceiling Light Fixtures：941</t>
  </si>
  <si>
    <t>57.44%</t>
  </si>
  <si>
    <t>146.72%</t>
  </si>
  <si>
    <t>0.75%</t>
  </si>
  <si>
    <t>7.74%</t>
  </si>
  <si>
    <t>0.24%</t>
  </si>
  <si>
    <t>Close To Ceiling Light Fixtures：5291</t>
  </si>
  <si>
    <t>Close To Ceiling Light Fixtures：6433</t>
  </si>
  <si>
    <t>Close To Ceiling Light Fixtures：614</t>
  </si>
  <si>
    <t>0.35%</t>
  </si>
  <si>
    <t>3.35%</t>
  </si>
  <si>
    <t>78.00%</t>
  </si>
  <si>
    <t>0.83%</t>
  </si>
  <si>
    <t>Close To Ceiling Light Fixtures：5954</t>
  </si>
  <si>
    <t>Lighting Accessories：9272</t>
  </si>
  <si>
    <t>0.40%</t>
  </si>
  <si>
    <t>Close To Ceiling Lights：1004</t>
  </si>
  <si>
    <t>31.31%</t>
  </si>
  <si>
    <t>101.28%</t>
  </si>
  <si>
    <t>1.27%</t>
  </si>
  <si>
    <t>38.31%</t>
  </si>
  <si>
    <t>109.97%</t>
  </si>
  <si>
    <t>1.17%</t>
  </si>
  <si>
    <t>0.30%</t>
  </si>
  <si>
    <t>Close To Ceiling Lights：4887</t>
  </si>
  <si>
    <t>2.04%</t>
  </si>
  <si>
    <t>Close To Ceiling Lights：4402</t>
  </si>
  <si>
    <t>$0.00</t>
  </si>
  <si>
    <t>Close To Ceiling Lights：5893</t>
  </si>
  <si>
    <t>Close To Ceiling Lights：6313</t>
  </si>
  <si>
    <t>Close To Ceiling Lights：734</t>
  </si>
  <si>
    <t>79.00%</t>
  </si>
  <si>
    <t>Lighting Accessories：7972</t>
  </si>
  <si>
    <t>1.71%</t>
  </si>
  <si>
    <t>Close To Ceiling Lights：1290</t>
  </si>
  <si>
    <t>39.64%</t>
  </si>
  <si>
    <t>113.18%</t>
  </si>
  <si>
    <t>0.59%</t>
  </si>
  <si>
    <t>Close To Ceiling Lights：1097</t>
  </si>
  <si>
    <t>90.00%</t>
  </si>
  <si>
    <t>2.07%</t>
  </si>
  <si>
    <t>Lighting Accessories：5559</t>
  </si>
  <si>
    <t>1.54%</t>
  </si>
  <si>
    <t>Close To Ceiling Lights：1893</t>
  </si>
  <si>
    <t>0.22%</t>
  </si>
  <si>
    <t>Close To Ceiling Lights：4332</t>
  </si>
  <si>
    <t>Close To Ceiling Lights：957</t>
  </si>
  <si>
    <t>40.14%</t>
  </si>
  <si>
    <t>131.31%</t>
  </si>
  <si>
    <t>38.39%</t>
  </si>
  <si>
    <t>110.22%</t>
  </si>
  <si>
    <t>0.74%</t>
  </si>
  <si>
    <t>0.17%</t>
  </si>
  <si>
    <t>Close To Ceiling Lights：4346</t>
  </si>
  <si>
    <t>Close To Ceiling Lights：1161</t>
  </si>
  <si>
    <t>75.00%</t>
  </si>
  <si>
    <t>Lighting Accessories：6483</t>
  </si>
  <si>
    <t>1.12%</t>
  </si>
  <si>
    <t>0.58%</t>
  </si>
  <si>
    <t>Lighting Accessories：3311</t>
  </si>
  <si>
    <t>15.78%</t>
  </si>
  <si>
    <t>48.40%</t>
  </si>
  <si>
    <t>1.72%</t>
  </si>
  <si>
    <t>Close To Ceiling Lights：927</t>
  </si>
  <si>
    <t>39.95%</t>
  </si>
  <si>
    <t>129.23%</t>
  </si>
  <si>
    <t>Close To Ceiling Lights：1118</t>
  </si>
  <si>
    <t>32.78%</t>
  </si>
  <si>
    <t>83.72%</t>
  </si>
  <si>
    <t>Close To Ceiling Lights：758</t>
  </si>
  <si>
    <t>35.34%</t>
  </si>
  <si>
    <t>98.75%</t>
  </si>
  <si>
    <t>0.47%</t>
  </si>
  <si>
    <t>82.00%</t>
  </si>
  <si>
    <t>Close To Ceiling Lights：5887</t>
  </si>
  <si>
    <t>Close To Ceiling Lights：4550</t>
  </si>
  <si>
    <t>0.34%</t>
  </si>
  <si>
    <t>Close To Ceiling Lights：4245</t>
  </si>
  <si>
    <t>Lighting Accessories：14547</t>
  </si>
  <si>
    <t>11.84%</t>
  </si>
  <si>
    <t>34.46%</t>
  </si>
  <si>
    <t>2.06%</t>
  </si>
  <si>
    <t>Close To Ceiling Lights：5886</t>
  </si>
  <si>
    <t>Close To Ceiling Lights：2269</t>
  </si>
  <si>
    <t>Close To Ceiling Lights：6306</t>
  </si>
  <si>
    <t>Close To Ceiling Lights：2128</t>
  </si>
  <si>
    <t>38.00%</t>
  </si>
  <si>
    <t>0.25%</t>
  </si>
  <si>
    <t>0.12%</t>
  </si>
  <si>
    <t>Close To Ceiling Lights：4362</t>
  </si>
  <si>
    <t>Close To Ceiling Lights：4176</t>
  </si>
  <si>
    <t>Close To Ceiling Lights：1970</t>
  </si>
  <si>
    <t>37.98%</t>
  </si>
  <si>
    <t>120.42%</t>
  </si>
  <si>
    <t>0.29%</t>
  </si>
  <si>
    <t>1.50%</t>
  </si>
  <si>
    <t>63.00%</t>
  </si>
  <si>
    <t>Close To Ceiling Lights：5894</t>
  </si>
  <si>
    <t>Close To Ceiling Lights：6282</t>
  </si>
  <si>
    <t>Close To Ceiling Lights：4183</t>
  </si>
  <si>
    <t>Lighting Accessories：14528</t>
  </si>
  <si>
    <t>3.61%</t>
  </si>
  <si>
    <t>0.39%</t>
  </si>
  <si>
    <t>Close To Ceiling Lights：4262</t>
  </si>
  <si>
    <t>Close To Ceiling Lights：1722</t>
  </si>
  <si>
    <t>Close To Ceiling Lights：911</t>
  </si>
  <si>
    <t>35.66%</t>
  </si>
  <si>
    <t>116.66%</t>
  </si>
  <si>
    <t>0.73%</t>
  </si>
  <si>
    <t>Close To Ceiling Lights：5900</t>
  </si>
  <si>
    <t>Close To Ceiling Lights：6259</t>
  </si>
  <si>
    <t>Close To Ceiling Lights：4175</t>
  </si>
  <si>
    <t>Lighting Accessories：14497</t>
  </si>
  <si>
    <t>2.08%</t>
  </si>
  <si>
    <t>Close To Ceiling Lights：4018</t>
  </si>
  <si>
    <t>1.46%</t>
  </si>
  <si>
    <t>Close To Ceiling Lights：1082</t>
  </si>
  <si>
    <t>Close To Ceiling Lights：926</t>
  </si>
  <si>
    <t>50.54%</t>
  </si>
  <si>
    <t>141.20%</t>
  </si>
  <si>
    <t>0.23%</t>
  </si>
  <si>
    <t>37.12%</t>
  </si>
  <si>
    <t>120.07%</t>
  </si>
  <si>
    <t>0.18%</t>
  </si>
  <si>
    <t>Close To Ceiling Lights：5858</t>
  </si>
  <si>
    <t>Close To Ceiling Lights：724</t>
  </si>
  <si>
    <t>Lighting Accessories：14402</t>
  </si>
  <si>
    <t>Close To Ceiling Lights：3604</t>
  </si>
  <si>
    <t>Close To Ceiling Lights：4095</t>
  </si>
  <si>
    <t>Close To Ceiling Lights：6214</t>
  </si>
  <si>
    <t>Close To Ceiling Lights：1005</t>
  </si>
  <si>
    <t>-100.00%</t>
  </si>
  <si>
    <t>36.66%</t>
  </si>
  <si>
    <t>102.43%</t>
  </si>
  <si>
    <t>Close To Ceiling Lights：1176</t>
  </si>
  <si>
    <t>Close To Ceiling Lights：5857</t>
  </si>
  <si>
    <t>Close To Ceiling Lights：3422</t>
  </si>
  <si>
    <t>Close To Ceiling Lights：6173</t>
  </si>
  <si>
    <t>Close To Ceiling Lights：4105</t>
  </si>
  <si>
    <t>Lighting Accessories：14382</t>
  </si>
  <si>
    <t>94.00%</t>
  </si>
  <si>
    <t>0.16%</t>
  </si>
  <si>
    <t>Close To Ceiling Lights：1963</t>
  </si>
  <si>
    <t>67.00%</t>
  </si>
  <si>
    <t>Close To Ceiling Lights：1269</t>
  </si>
  <si>
    <t>32.51%</t>
  </si>
  <si>
    <t>82.62%</t>
  </si>
  <si>
    <t>Close To Ceiling Lights：5829</t>
  </si>
  <si>
    <t>Close To Ceiling Lights：3985</t>
  </si>
  <si>
    <t>Close To Ceiling Lights：6157</t>
  </si>
  <si>
    <t>Close To Ceiling Lights：1021</t>
  </si>
  <si>
    <t>92.00%</t>
  </si>
  <si>
    <t>Lighting Accessories：14353</t>
  </si>
  <si>
    <t>Close To Ceiling Lights：2859</t>
  </si>
  <si>
    <t>86.00%</t>
  </si>
  <si>
    <t>Close To Ceiling Lights：2464</t>
  </si>
  <si>
    <t>30.63%</t>
  </si>
  <si>
    <t>100.19%</t>
  </si>
  <si>
    <t>0.92%</t>
  </si>
  <si>
    <t>Close To Ceiling Lights：5803</t>
  </si>
  <si>
    <t>Close To Ceiling Lights：6126</t>
  </si>
  <si>
    <t>Close To Ceiling Lights：3830</t>
  </si>
  <si>
    <t>Lighting Accessories：14265</t>
  </si>
  <si>
    <t>Close To Ceiling Lights：1618</t>
  </si>
  <si>
    <t>2.94%</t>
  </si>
  <si>
    <t>Close To Ceiling Lights：1143</t>
  </si>
  <si>
    <t>0.31%</t>
  </si>
  <si>
    <t>Close To Ceiling Lights：2228</t>
  </si>
  <si>
    <t>0.61%</t>
  </si>
  <si>
    <t>Close To Ceiling Lights：5792</t>
  </si>
  <si>
    <t>Close To Ceiling Lights：6056</t>
  </si>
  <si>
    <t>Close To Ceiling Lights：3749</t>
  </si>
  <si>
    <t>Lighting Accessories：14201</t>
  </si>
  <si>
    <t>Close To Ceiling Lights：3468</t>
  </si>
  <si>
    <t>Close To Ceiling Lights：1909</t>
  </si>
  <si>
    <t>0.62%</t>
  </si>
  <si>
    <t>Close To Ceiling Lights：1083</t>
  </si>
  <si>
    <t>0.33%</t>
  </si>
  <si>
    <t>Close To Ceiling Lights：5771</t>
  </si>
  <si>
    <t>Close To Ceiling Lights：6054</t>
  </si>
  <si>
    <t>Close To Ceiling Lights：3609</t>
  </si>
  <si>
    <t>Lighting Accessories：14069</t>
  </si>
  <si>
    <t>Close To Ceiling Lights：2937</t>
  </si>
  <si>
    <t>Close To Ceiling Lights：1304</t>
  </si>
  <si>
    <t>Close To Ceiling Lights：2018</t>
  </si>
  <si>
    <t>Close To Ceiling Lights：2127</t>
  </si>
  <si>
    <t>Close To Ceiling Lights：5761</t>
  </si>
  <si>
    <t>Close To Ceiling Lights：6015</t>
  </si>
  <si>
    <t>Close To Ceiling Lights：3483</t>
  </si>
  <si>
    <t>Lighting Accessories：13973</t>
  </si>
  <si>
    <t>Close To Ceiling Lights：2148</t>
  </si>
  <si>
    <t>Close To Ceiling Lights：3437</t>
  </si>
  <si>
    <t>34.08%</t>
  </si>
  <si>
    <t>89.14%</t>
  </si>
  <si>
    <t>Close To Ceiling Lights：1835</t>
  </si>
  <si>
    <t>Close To Ceiling Lights：3362</t>
  </si>
  <si>
    <t>Close To Ceiling Lights：5738</t>
  </si>
  <si>
    <t>0.21%</t>
  </si>
  <si>
    <t>Close To Ceiling Lights：5969</t>
  </si>
  <si>
    <t>Close To Ceiling Lights：1718</t>
  </si>
  <si>
    <t>0.64%</t>
  </si>
  <si>
    <t>Lighting Accessories：13866</t>
  </si>
  <si>
    <t>Close To Ceiling Lights：1747</t>
  </si>
  <si>
    <t>36.61%</t>
  </si>
  <si>
    <t>119.75%</t>
  </si>
  <si>
    <t>0.50%</t>
  </si>
  <si>
    <t>Close To Ceiling Lights：1614</t>
  </si>
  <si>
    <t>Close To Ceiling Lights：5751</t>
  </si>
  <si>
    <t>Close To Ceiling Lights：5971</t>
  </si>
  <si>
    <t>Close To Ceiling Lights：3121</t>
  </si>
  <si>
    <t>Lighting Accessories：13746</t>
  </si>
  <si>
    <t>Close To Ceiling Lights：3012</t>
  </si>
  <si>
    <t>Close To Ceiling Lights：1048</t>
  </si>
  <si>
    <t>Close To Ceiling Lights：704</t>
  </si>
  <si>
    <t>30.32%</t>
  </si>
  <si>
    <t>99.17%</t>
  </si>
  <si>
    <t>Close To Ceiling Lights：1946</t>
  </si>
  <si>
    <t>30.40%</t>
  </si>
  <si>
    <t>79.51%</t>
  </si>
  <si>
    <t>Close To Ceiling Lights：2551</t>
  </si>
  <si>
    <t>Close To Ceiling Lights：5708</t>
  </si>
  <si>
    <t>Close To Ceiling Lights：5899</t>
  </si>
  <si>
    <t>Close To Ceiling Lights：888</t>
  </si>
  <si>
    <t>Lighting Accessories：13593</t>
  </si>
  <si>
    <t>Close To Ceiling Lights：737</t>
  </si>
  <si>
    <t>38.36%</t>
  </si>
  <si>
    <t>122.11%</t>
  </si>
  <si>
    <t>Close To Ceiling Lights：745</t>
  </si>
  <si>
    <t>32.32%</t>
  </si>
  <si>
    <t>82.56%</t>
  </si>
  <si>
    <t>Close To Ceiling Lights：1914</t>
  </si>
  <si>
    <t>Close To Ceiling Lights：5663</t>
  </si>
  <si>
    <t>Lighting Accessories：13517</t>
  </si>
  <si>
    <t>Close To Ceiling Lights：5807</t>
  </si>
  <si>
    <t>Close To Ceiling Light Fixtures：764</t>
  </si>
  <si>
    <t>64.21%</t>
  </si>
  <si>
    <t>179.42%</t>
  </si>
  <si>
    <t>0.06%</t>
  </si>
  <si>
    <t>Close To Ceiling Light Fixtures：1439</t>
  </si>
  <si>
    <t>61.56%</t>
  </si>
  <si>
    <t>176.72%</t>
  </si>
  <si>
    <t>1.64%</t>
  </si>
  <si>
    <t>5.88%</t>
  </si>
  <si>
    <t>12.50%</t>
  </si>
  <si>
    <t>51.90%</t>
  </si>
  <si>
    <t>120.66%</t>
  </si>
  <si>
    <t>0.07%</t>
  </si>
  <si>
    <t>10.99%</t>
  </si>
  <si>
    <t>67.19%</t>
  </si>
  <si>
    <t>217.35%</t>
  </si>
  <si>
    <t>1.90%</t>
  </si>
  <si>
    <t>Close To Ceiling Light Fixtures：1875</t>
  </si>
  <si>
    <t>68.78%</t>
  </si>
  <si>
    <t>228.15%</t>
  </si>
  <si>
    <t>4.27%</t>
  </si>
  <si>
    <t>Lighting Accessories：10470</t>
  </si>
  <si>
    <t>68.67%</t>
  </si>
  <si>
    <t>228.60%</t>
  </si>
  <si>
    <t>1.29%</t>
  </si>
  <si>
    <t>59.00%</t>
  </si>
  <si>
    <t>Tools &amp; Home Improvement：88640</t>
  </si>
  <si>
    <t>67.31%</t>
  </si>
  <si>
    <t>206.86%</t>
  </si>
  <si>
    <t>1.10%</t>
  </si>
  <si>
    <t>0.15%</t>
  </si>
  <si>
    <t>Tools &amp; Home Improvement：303083</t>
  </si>
  <si>
    <t>Lighting Accessories：5843</t>
  </si>
  <si>
    <t>69.71%</t>
  </si>
  <si>
    <t>232.07%</t>
  </si>
  <si>
    <t>1.33%</t>
  </si>
  <si>
    <t>1.74%</t>
  </si>
  <si>
    <t>14.29%</t>
  </si>
  <si>
    <t>64.71%</t>
  </si>
  <si>
    <t>185.76%</t>
  </si>
  <si>
    <t>0.54%</t>
  </si>
  <si>
    <t>Tools &amp; Home Improvement：73355</t>
  </si>
  <si>
    <t>Close To Ceiling Light Fixtures：590</t>
  </si>
  <si>
    <t>52.19%</t>
  </si>
  <si>
    <t>120.94%</t>
  </si>
  <si>
    <t>4.66%</t>
  </si>
  <si>
    <t>Tools &amp; Home Improvement：112669</t>
  </si>
  <si>
    <t>Close To Ceiling Light Fixtures：1013</t>
  </si>
  <si>
    <t>66.02%</t>
  </si>
  <si>
    <t>220.69%</t>
  </si>
  <si>
    <t>4.06%</t>
  </si>
  <si>
    <t>6.42%</t>
  </si>
  <si>
    <t>0.48%</t>
  </si>
  <si>
    <t>Tools &amp; Home Improvement：79977</t>
  </si>
  <si>
    <t>Close To Ceiling Light Fixtures：662</t>
  </si>
  <si>
    <t>0.57%</t>
  </si>
  <si>
    <t>Tools &amp; Home Improvement：205208</t>
  </si>
  <si>
    <t>Close To Ceiling Light Fixtures：1883</t>
  </si>
  <si>
    <t>Tools &amp; Home Improvement：143186</t>
  </si>
  <si>
    <t>Close To Ceiling Light Fixtures：1279</t>
  </si>
  <si>
    <t>Tools &amp; Home Improvement：223749</t>
  </si>
  <si>
    <t>Lighting Accessories：4414</t>
  </si>
  <si>
    <t>0.09%</t>
  </si>
  <si>
    <t>Tools &amp; Home Improvement：155014</t>
  </si>
  <si>
    <t>Close To Ceiling Light Fixtures：1407</t>
  </si>
  <si>
    <t>Tools &amp; Home Improvement：129210</t>
  </si>
  <si>
    <t>Lighting Accessories：2391</t>
  </si>
  <si>
    <t>68.34%</t>
  </si>
  <si>
    <t>227.51%</t>
  </si>
  <si>
    <t>1.20%</t>
  </si>
  <si>
    <t>1.62%</t>
  </si>
  <si>
    <t>Tools &amp; Home Improvement：104123</t>
  </si>
  <si>
    <t>Close To Ceiling Light Fixtures：883</t>
  </si>
  <si>
    <t>Tools &amp; Home Improvement：287873</t>
  </si>
  <si>
    <t>Close To Ceiling Light Fixtures：2632</t>
  </si>
  <si>
    <t>0.13%</t>
  </si>
  <si>
    <t>Tools &amp; Home Improvement：143816</t>
  </si>
  <si>
    <t>Close To Ceiling Light Fixtures：1294</t>
  </si>
  <si>
    <t>Tools &amp; Home Improvement：120472</t>
  </si>
  <si>
    <t>Close To Ceiling Light Fixtures：1053</t>
  </si>
  <si>
    <t>58.91%</t>
  </si>
  <si>
    <t>149.97%</t>
  </si>
  <si>
    <t>2.49%</t>
  </si>
  <si>
    <t>Tools &amp; Home Improvement：146271</t>
  </si>
  <si>
    <t>Close To Ceiling Light Fixtures：1312</t>
  </si>
  <si>
    <t>68.90%</t>
  </si>
  <si>
    <t>228.53%</t>
  </si>
  <si>
    <t>0.08%</t>
  </si>
  <si>
    <t>6.23%</t>
  </si>
  <si>
    <t>Tools &amp; Home Improvement：101788</t>
  </si>
  <si>
    <t>Close To Ceiling Light Fixtures：849</t>
  </si>
  <si>
    <t>Tools &amp; Home Improvement：260899</t>
  </si>
  <si>
    <t>Lighting Accessories：5008</t>
  </si>
  <si>
    <t>Tools &amp; Home Improvement：110578</t>
  </si>
  <si>
    <t>Close To Ceiling Light Fixtures：944</t>
  </si>
  <si>
    <t>56.72%</t>
  </si>
  <si>
    <t>131.86%</t>
  </si>
  <si>
    <t>1.00%</t>
  </si>
  <si>
    <t>Tools &amp; Home Improvement：126304</t>
  </si>
  <si>
    <t>Close To Ceiling Light Fixtures：1085</t>
  </si>
  <si>
    <t>62.71%</t>
  </si>
  <si>
    <t>180.02%</t>
  </si>
  <si>
    <t>2.46%</t>
  </si>
  <si>
    <t>2.68%</t>
  </si>
  <si>
    <t>20.00%</t>
  </si>
  <si>
    <t>Tools &amp; Home Improvement：155969</t>
  </si>
  <si>
    <t>Close To Ceiling Light Fixtures：1367</t>
  </si>
  <si>
    <t>67.27%</t>
  </si>
  <si>
    <t>218.67%</t>
  </si>
  <si>
    <t>0.20%</t>
  </si>
  <si>
    <t>1.97%</t>
  </si>
  <si>
    <t>3.81%</t>
  </si>
  <si>
    <t>Tools &amp; Home Improvement：308905</t>
  </si>
  <si>
    <t>Lighting Accessories：6006</t>
  </si>
  <si>
    <t>2.13%</t>
  </si>
  <si>
    <t>Tools &amp; Home Improvement：91224</t>
  </si>
  <si>
    <t>Close To Ceiling Light Fixtures：749</t>
  </si>
  <si>
    <t>Tools &amp; Home Improvement：201917</t>
  </si>
  <si>
    <t>Lighting Accessories：3700</t>
  </si>
  <si>
    <t>80.79%</t>
  </si>
  <si>
    <t>1.45%</t>
  </si>
  <si>
    <t>4.37%</t>
  </si>
  <si>
    <t>345.58%</t>
  </si>
  <si>
    <t>200.00%</t>
  </si>
  <si>
    <t>66.67%</t>
  </si>
  <si>
    <t>Tools &amp; Home Improvement：145118</t>
  </si>
  <si>
    <t>Close To Ceiling Light Fixtures：1251</t>
  </si>
  <si>
    <t>22.41%</t>
  </si>
  <si>
    <t>2.97%</t>
  </si>
  <si>
    <t>Tools &amp; Home Improvement：185742</t>
  </si>
  <si>
    <t>Close To Ceiling Light Fixtures：1683</t>
  </si>
  <si>
    <t>Tools &amp; Home Improvement：248605</t>
  </si>
  <si>
    <t>Close To Ceiling Light Fixtures：2267</t>
  </si>
  <si>
    <t>Tools &amp; Home Improvement：163114</t>
  </si>
  <si>
    <t>Close To Ceiling Light Fixtures：1437</t>
  </si>
  <si>
    <t>0.19%</t>
  </si>
  <si>
    <t>标题</t>
  </si>
  <si>
    <t>父SKU</t>
  </si>
  <si>
    <t>SKU</t>
  </si>
  <si>
    <t>FNSKU</t>
  </si>
  <si>
    <t>品牌</t>
  </si>
  <si>
    <t>优惠券销量</t>
  </si>
  <si>
    <t>优惠券销售额</t>
  </si>
  <si>
    <t>ACoTS</t>
  </si>
  <si>
    <t>ASoTS</t>
  </si>
  <si>
    <t>FBA库存</t>
  </si>
  <si>
    <t>预留库存数</t>
  </si>
  <si>
    <t>在途数量</t>
  </si>
  <si>
    <t>FBM库存</t>
  </si>
  <si>
    <t>配送方式</t>
  </si>
  <si>
    <t>取消销量数</t>
  </si>
  <si>
    <t>退款数量</t>
  </si>
  <si>
    <t>产品发布时间</t>
  </si>
  <si>
    <t>产品状态</t>
  </si>
  <si>
    <t>类型</t>
  </si>
  <si>
    <t>运营师</t>
  </si>
  <si>
    <t>分配日期</t>
  </si>
  <si>
    <t>店铺</t>
  </si>
  <si>
    <t>站点</t>
  </si>
  <si>
    <t>自定义SKU</t>
  </si>
  <si>
    <t>本产品广告订单数</t>
  </si>
  <si>
    <t>本产品广告销量</t>
  </si>
  <si>
    <t>本产品广告销售额</t>
  </si>
  <si>
    <t>其他产品带动广告销量</t>
  </si>
  <si>
    <t>其他产品带动广告销售额</t>
  </si>
  <si>
    <t>带动其他产品广告订单数</t>
  </si>
  <si>
    <t>带动其他产品广告销量</t>
  </si>
  <si>
    <t>带动其他产品广告销售额</t>
  </si>
  <si>
    <t>自然订单数占比</t>
  </si>
  <si>
    <t>订单数</t>
  </si>
  <si>
    <t>每笔广告订单花费</t>
  </si>
  <si>
    <t>换算美元</t>
  </si>
  <si>
    <t>116.23%</t>
  </si>
  <si>
    <t>9.20%</t>
  </si>
  <si>
    <t>7.91%</t>
  </si>
  <si>
    <t>10-Pack 2x4 Surface Mount Kit Aluminum Frame for 2x4 FT LED Troffer Panel Light Ceiling Frame Kit, Not Included LED Panel Light</t>
  </si>
  <si>
    <t>VO-0526</t>
  </si>
  <si>
    <t>WHD-SM-P24</t>
  </si>
  <si>
    <t>X0023N85AP</t>
  </si>
  <si>
    <t>VocgoUU</t>
  </si>
  <si>
    <t>1.38%</t>
  </si>
  <si>
    <t>FBA</t>
  </si>
  <si>
    <t>2022-05-26</t>
  </si>
  <si>
    <t>正常</t>
  </si>
  <si>
    <t>普通</t>
  </si>
  <si>
    <t>尚密</t>
  </si>
  <si>
    <t>US</t>
  </si>
  <si>
    <t>HEH 2 Pack 1'x4' LED Surface Mount 1x4 LED Flat Panel Light Aluminum Ceiling Frame Kit White Coating- Included Screws</t>
  </si>
  <si>
    <t>HEH-SM1X4-2P</t>
  </si>
  <si>
    <t>X002KRKIR7</t>
  </si>
  <si>
    <t>2020-07-07</t>
  </si>
  <si>
    <t>6-Pack 2x4 Surface Mount Kit for LED Flat Panel Light - Aluminum 2'x4' ft Ceiling Frame Kit with Mounting Screws, Easy to Install and Durable</t>
  </si>
  <si>
    <t>HEH-SM24-6P</t>
  </si>
  <si>
    <t>X002LK5P2L</t>
  </si>
  <si>
    <t>2020-07-28</t>
  </si>
  <si>
    <t>6 Pack 2x2 FT Surface Mount Kit for LED Flat Panel Light - Aluminum 24x24 inch Ceiling Frame Kit, Not Include LED Panel Light</t>
  </si>
  <si>
    <t>HEH-6PSM22</t>
  </si>
  <si>
    <t>X002LKIEOH</t>
  </si>
  <si>
    <t>VocgoUU 1x4 FT LED Flat Panel Light 4000K, 0-10V Dimmable, 40W, 100-277V, 4400LM, 12x48 Inch Back-lit Recessed Ceiling Light, ETL Listed, 4 Pack</t>
  </si>
  <si>
    <t>SMBP-14FT4K-4P</t>
  </si>
  <si>
    <t>X003227X8L</t>
  </si>
  <si>
    <t>0.49%</t>
  </si>
  <si>
    <t>2021-10-24</t>
  </si>
  <si>
    <t>VocgoUU 2x2 FT LED Light Drop Ceiling 3000K 4000K 5000K Selectable and 0-10v Dimmable, Backlit 24x24in LED Flat Panel Light, 100-277Vac, ETL Listed, 6 Pack</t>
  </si>
  <si>
    <t>VU-6060-6P3CCT</t>
  </si>
  <si>
    <t>X00331H0HZ</t>
  </si>
  <si>
    <t>2021-11-22</t>
  </si>
  <si>
    <t>2x2 LED Flat Panel Light 5000K 4000K 3000K Selectable &amp; 0-10v Dimmable, 40W Lay in Drop Ceiling Light Square, 100-277Vac, ETL Listed, 4 Pack</t>
  </si>
  <si>
    <t>VU-6060-4P3CCT</t>
  </si>
  <si>
    <t>X00331E6B3</t>
  </si>
  <si>
    <t>VocgoUU 2x4 FT LED Drop Ceiling Light Fixture 5000K 4000K 3000K Selectable &amp; 0-10v Dimmable, 50W 24x48 Inch Backlit LED Flat Panel Light, 100-277Vac, ETL Listed, 4 Pack</t>
  </si>
  <si>
    <t>VU-60120-4P3CCT</t>
  </si>
  <si>
    <t>X00331KXG5</t>
  </si>
  <si>
    <t>0.38%</t>
  </si>
  <si>
    <t>0%</t>
  </si>
  <si>
    <t>100%</t>
  </si>
  <si>
    <t>13.62%</t>
  </si>
  <si>
    <t>16.39%</t>
  </si>
  <si>
    <t>4.97%</t>
  </si>
  <si>
    <t>10 Pack 2x4 surface mount kit for led flat panel light - 24x48 inch Aluminum ceiling Frame Kit White Coated, Included Mounting Screw, Durable and Sturdy</t>
  </si>
  <si>
    <t>HEH-10PSM24</t>
  </si>
  <si>
    <t>X002LKRBWD</t>
  </si>
  <si>
    <t>HEH</t>
  </si>
  <si>
    <t>2020-10-06</t>
  </si>
  <si>
    <t>不可售</t>
  </si>
  <si>
    <t>0.32%</t>
  </si>
  <si>
    <t>4.23%</t>
  </si>
  <si>
    <t>40.0%</t>
  </si>
  <si>
    <t>12.49%</t>
  </si>
  <si>
    <t>7.41%</t>
  </si>
  <si>
    <t>59.28%</t>
  </si>
  <si>
    <t>4.32%</t>
  </si>
  <si>
    <t>0.71%</t>
  </si>
  <si>
    <t>3.95%</t>
  </si>
  <si>
    <t>5.77%</t>
  </si>
  <si>
    <t>13.95%</t>
  </si>
  <si>
    <t>8.02%</t>
  </si>
  <si>
    <t>6.67%</t>
  </si>
  <si>
    <t>1.93%</t>
  </si>
  <si>
    <t>17.06%</t>
  </si>
  <si>
    <t>7.69%</t>
  </si>
  <si>
    <t>1.21%</t>
  </si>
  <si>
    <t>0.14%</t>
  </si>
  <si>
    <t>19.31%</t>
  </si>
  <si>
    <t>0.43%</t>
  </si>
  <si>
    <t>2.38%</t>
  </si>
  <si>
    <t>VocgoUU 2x2 LED Light Drop Ceiling 3000K 4000K 5000K Selectable and 0-10v Dimmable, Backlit 24x24in LED Flat Panel Light, 100-277Vac, ETL Listed, 6 Pack</t>
  </si>
  <si>
    <t>0.53%</t>
  </si>
  <si>
    <t>VocgoUU 2x4 LED Drop Ceiling Light Fixture 5000K 4000K 3000K Selectable &amp; 0-10v Dimmable, 50W 24x48 Inch Backlit LED Flat Panel Light, 100-277Vac, ETL Listed, 4 Pack</t>
  </si>
  <si>
    <t>133.33%</t>
  </si>
  <si>
    <t>4.47%</t>
  </si>
  <si>
    <t>5.20%</t>
  </si>
  <si>
    <t>3.23%</t>
  </si>
  <si>
    <t>0.42%</t>
  </si>
  <si>
    <t>35.74%</t>
  </si>
  <si>
    <t>5.72%</t>
  </si>
  <si>
    <t>2.17%</t>
  </si>
  <si>
    <t>0.55%</t>
  </si>
  <si>
    <t>16.78%</t>
  </si>
  <si>
    <t>1.05%</t>
  </si>
  <si>
    <t>3.03%</t>
  </si>
  <si>
    <t>49.26%</t>
  </si>
  <si>
    <t>4.79%</t>
  </si>
  <si>
    <t>0.51%</t>
  </si>
  <si>
    <t>1.47%</t>
  </si>
  <si>
    <t>0.88%</t>
  </si>
  <si>
    <t>2.83%</t>
  </si>
  <si>
    <t>5.04%</t>
  </si>
  <si>
    <t>1.98%</t>
  </si>
  <si>
    <t>2.55%</t>
  </si>
  <si>
    <t>20.98%</t>
  </si>
  <si>
    <t>9.82%</t>
  </si>
  <si>
    <t>17.51%</t>
  </si>
  <si>
    <t>9.45%</t>
  </si>
  <si>
    <t>1.53%</t>
  </si>
  <si>
    <t>11.20%</t>
  </si>
  <si>
    <t>3.84%</t>
  </si>
  <si>
    <t>4.36%</t>
  </si>
  <si>
    <t>1.82%</t>
  </si>
  <si>
    <t>1.02%</t>
  </si>
  <si>
    <t>1.13%</t>
  </si>
  <si>
    <t>0.86%</t>
  </si>
  <si>
    <t>4.26%</t>
  </si>
  <si>
    <t>71.43%</t>
  </si>
  <si>
    <t>13.15%</t>
  </si>
  <si>
    <t>5.95%</t>
  </si>
  <si>
    <t>45.21%</t>
  </si>
  <si>
    <t>3.82%</t>
  </si>
  <si>
    <t>150.00%</t>
  </si>
  <si>
    <t>1.15%</t>
  </si>
  <si>
    <t>22.22%</t>
  </si>
  <si>
    <t>6.91%</t>
  </si>
  <si>
    <t>25.29%</t>
  </si>
  <si>
    <t>11.19%</t>
  </si>
  <si>
    <t>9.09%</t>
  </si>
  <si>
    <t>92.31%</t>
  </si>
  <si>
    <t>85.71%</t>
  </si>
  <si>
    <t>4.65%</t>
  </si>
  <si>
    <t>4.57%</t>
  </si>
  <si>
    <t>0.91%</t>
  </si>
  <si>
    <t>0.56%</t>
  </si>
  <si>
    <t>16.48%</t>
  </si>
  <si>
    <t>17.78%</t>
  </si>
  <si>
    <t>1.14%</t>
  </si>
  <si>
    <t>17.00%</t>
  </si>
  <si>
    <t>2.29%</t>
  </si>
  <si>
    <t>5.89%</t>
  </si>
  <si>
    <t>VocgoUU 1x4 LED Flat Panel Light 4000K, 0-10V Dimmable, 40W, 100-277V, 4400LM, 12x48 Inch Back-lit Recessed Ceiling Light, ETL Listed, 4 Pack</t>
  </si>
  <si>
    <t>3.45%</t>
  </si>
  <si>
    <t>50.0%</t>
  </si>
  <si>
    <t>9.57%</t>
  </si>
  <si>
    <t>3.20%</t>
  </si>
  <si>
    <t>33.42%</t>
  </si>
  <si>
    <t>3.58%</t>
  </si>
  <si>
    <t>3.48%</t>
  </si>
  <si>
    <t>97.25%</t>
  </si>
  <si>
    <t>11.11%</t>
  </si>
  <si>
    <t>27.44%</t>
  </si>
  <si>
    <t>3.85%</t>
  </si>
  <si>
    <t>4.03%</t>
  </si>
  <si>
    <t>2.81%</t>
  </si>
  <si>
    <t>VocgoUU 1x4 LED Flat Panel Light 5000K 4000K 3000K - LED Drop Ceiling Light Fixture, 0-10V Dimmable, 100-277V, ETL Listed, 4 Pack</t>
  </si>
  <si>
    <t>（子）ASIN</t>
  </si>
  <si>
    <t>（父）ASIN</t>
  </si>
  <si>
    <t>商品名称</t>
  </si>
  <si>
    <t>会话次数 – 移动应用</t>
  </si>
  <si>
    <t>会话次数 – 浏览器</t>
  </si>
  <si>
    <t>会话次数 – 总计</t>
  </si>
  <si>
    <t>会话百分比 – 移动应用</t>
  </si>
  <si>
    <t>会话百分比 – 浏览器</t>
  </si>
  <si>
    <t>会话百分比 – 总计</t>
  </si>
  <si>
    <t>页面浏览量 – 移动应用</t>
  </si>
  <si>
    <t>页面浏览量 – 浏览器</t>
  </si>
  <si>
    <t>页面浏览量 – 总计</t>
  </si>
  <si>
    <t>页面浏览量百分比 – 移动应用</t>
  </si>
  <si>
    <t>页面浏览量百分比 – 浏览器</t>
  </si>
  <si>
    <t>页面浏览量百分比 – 总计</t>
  </si>
  <si>
    <t>推荐报价（购买按钮）百分比</t>
  </si>
  <si>
    <t>已订购商品数量</t>
  </si>
  <si>
    <t>已订购商品数量 - B2B</t>
  </si>
  <si>
    <t>商品会话百分比</t>
  </si>
  <si>
    <t>商品会话百分比 - B2B</t>
  </si>
  <si>
    <t>已订购商品销售额</t>
  </si>
  <si>
    <t>已订购商品销售额 - B2B</t>
  </si>
  <si>
    <t>订单商品总数</t>
  </si>
  <si>
    <t>订单商品总数 - B2B</t>
  </si>
  <si>
    <t>$372.18</t>
  </si>
  <si>
    <t>$185.59</t>
  </si>
  <si>
    <t>$69.98</t>
  </si>
  <si>
    <t>$373.18</t>
  </si>
  <si>
    <t>$590.97</t>
  </si>
  <si>
    <t>$179.98</t>
  </si>
  <si>
    <t>$559.77</t>
  </si>
  <si>
    <t>$348.84</t>
  </si>
  <si>
    <t>10-Pack 2x4 FT Surface Mount Kit and 4-Pack 2x4 FT LED Panel Light Bundle</t>
  </si>
  <si>
    <t>$128.99</t>
  </si>
  <si>
    <t>$88.99</t>
  </si>
  <si>
    <t>$597.78</t>
  </si>
  <si>
    <t>$437.83</t>
  </si>
  <si>
    <t>6-Pack 2x2 FT Surface Mount Kit and 6-Pack 2x2 FT LED Panel Light Bundle</t>
  </si>
  <si>
    <t>$174.42</t>
  </si>
  <si>
    <t>$66.42</t>
  </si>
  <si>
    <t>$371.18</t>
  </si>
  <si>
    <t>B09ZKTL9XS</t>
  </si>
  <si>
    <t>$265.93</t>
  </si>
  <si>
    <t>$1268.10</t>
  </si>
  <si>
    <t>$350.62</t>
  </si>
  <si>
    <t>10-Pack 2x4 FT Surface Mount Kit and 6-Pack 2x4 FT Surface Mount Kit Bundle</t>
  </si>
  <si>
    <t>$227.94</t>
  </si>
  <si>
    <t>$588.97</t>
  </si>
  <si>
    <t>$391.98</t>
  </si>
  <si>
    <t>$252.82</t>
  </si>
  <si>
    <t>$1239.96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</si>
</sst>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0.00_);[Red]\(0.00\)"/>
    <numFmt numFmtId="166" formatCode="#,##0;\-#,##0"/>
    <numFmt numFmtId="167" formatCode="\!\$#,##0.00;\!\$\-#,##0.00"/>
    <numFmt numFmtId="168" formatCode="#,##0.0;\-#,##0.0"/>
    <numFmt numFmtId="169" formatCode="#,##0.00;\-#,##0.00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indexed="8"/>
      <name val="Calibri"/>
      <family val="2"/>
      <scheme val="minor"/>
    </font>
    <font>
      <sz val="12"/>
      <name val="Calibri"/>
      <family val="2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indexed="8"/>
      <name val="Calibri"/>
      <family val="2"/>
    </font>
    <font>
      <sz val="12"/>
      <color rgb="FFC00000"/>
      <name val="微软雅黑"/>
      <family val="2"/>
      <charset val="134"/>
    </font>
    <font>
      <sz val="12"/>
      <color rgb="FF000000"/>
      <name val="Calibri"/>
      <family val="2"/>
    </font>
    <font>
      <sz val="12"/>
      <color theme="1"/>
      <name val="微软雅黑"/>
      <family val="2"/>
      <charset val="134"/>
    </font>
    <font>
      <sz val="12"/>
      <color rgb="FF4E659B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color theme="0"/>
      <name val="Calibri"/>
      <family val="2"/>
    </font>
    <font>
      <sz val="12"/>
      <color rgb="FFFF0000"/>
      <name val="宋体"/>
      <charset val="134"/>
    </font>
    <font>
      <sz val="14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2"/>
      <color rgb="FFC00000"/>
      <name val="Calibri"/>
      <family val="2"/>
    </font>
    <font>
      <sz val="12"/>
      <color rgb="FF000000"/>
      <name val="宋体"/>
      <charset val="134"/>
    </font>
    <font>
      <b/>
      <sz val="12"/>
      <color rgb="FFC00000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F9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E7BCC6"/>
        <bgColor indexed="64"/>
      </patternFill>
    </fill>
    <fill>
      <patternFill patternType="solid">
        <fgColor rgb="FFB8A8C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EFA48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E659B"/>
        <bgColor indexed="64"/>
      </patternFill>
    </fill>
    <fill>
      <patternFill patternType="solid">
        <fgColor rgb="FFB6766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3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8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10" fontId="1" fillId="9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10" fontId="1" fillId="1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" fillId="0" borderId="0" xfId="0" applyFont="1"/>
    <xf numFmtId="0" fontId="16" fillId="17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" xfId="0" applyFont="1" applyBorder="1"/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0" fontId="1" fillId="12" borderId="1" xfId="0" applyFont="1" applyFill="1" applyBorder="1"/>
    <xf numFmtId="0" fontId="1" fillId="11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" fontId="0" fillId="0" borderId="0" xfId="0" applyNumberFormat="1"/>
    <xf numFmtId="0" fontId="18" fillId="0" borderId="1" xfId="0" applyFont="1" applyBorder="1" applyAlignment="1">
      <alignment horizontal="center" vertical="center"/>
    </xf>
    <xf numFmtId="1" fontId="18" fillId="20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168" fontId="19" fillId="0" borderId="0" xfId="0" applyNumberFormat="1" applyFont="1"/>
    <xf numFmtId="169" fontId="19" fillId="0" borderId="0" xfId="0" applyNumberFormat="1" applyFont="1"/>
    <xf numFmtId="0" fontId="0" fillId="21" borderId="0" xfId="0" applyFill="1"/>
    <xf numFmtId="0" fontId="0" fillId="22" borderId="0" xfId="0" applyFill="1"/>
    <xf numFmtId="0" fontId="20" fillId="0" borderId="0" xfId="0" applyFont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0" fillId="20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0" fillId="3" borderId="0" xfId="0" applyFill="1"/>
    <xf numFmtId="14" fontId="0" fillId="0" borderId="0" xfId="0" applyNumberFormat="1"/>
    <xf numFmtId="0" fontId="5" fillId="0" borderId="0" xfId="0" applyFont="1"/>
    <xf numFmtId="164" fontId="5" fillId="2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0" fontId="9" fillId="7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0" fontId="17" fillId="19" borderId="4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 wrapText="1"/>
    </xf>
    <xf numFmtId="0" fontId="17" fillId="11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0"/>
  <sheetViews>
    <sheetView tabSelected="1" zoomScaleNormal="100" workbookViewId="0">
      <pane xSplit="2" topLeftCell="O1" activePane="topRight" state="frozen"/>
      <selection pane="topRight" activeCell="AE8" sqref="AE8"/>
    </sheetView>
  </sheetViews>
  <sheetFormatPr baseColWidth="10" defaultColWidth="8.83203125" defaultRowHeight="16" customHeight="1"/>
  <cols>
    <col min="1" max="1" width="12.83203125" customWidth="1"/>
    <col min="2" max="2" width="13.83203125" style="1" customWidth="1"/>
    <col min="3" max="3" width="16.6640625" style="2" customWidth="1"/>
    <col min="4" max="4" width="10.5" style="2" customWidth="1"/>
    <col min="5" max="34" width="10.83203125" style="2" customWidth="1"/>
  </cols>
  <sheetData>
    <row r="1" spans="1:34" ht="19" customHeight="1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9" customHeight="1">
      <c r="A2" s="7" t="s">
        <v>34</v>
      </c>
      <c r="B2" s="4" t="s">
        <v>35</v>
      </c>
      <c r="C2" s="8"/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  <c r="R2" s="9" t="s">
        <v>36</v>
      </c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9" t="s">
        <v>42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36</v>
      </c>
      <c r="AG2" s="9" t="s">
        <v>37</v>
      </c>
      <c r="AH2" s="9" t="s">
        <v>38</v>
      </c>
    </row>
    <row r="3" spans="1:34" ht="19" customHeight="1">
      <c r="A3" s="85" t="s">
        <v>43</v>
      </c>
      <c r="B3" s="4" t="s">
        <v>44</v>
      </c>
      <c r="C3" s="9">
        <f>SUM(D3:AH3)</f>
        <v>10</v>
      </c>
      <c r="D3" s="9">
        <f>SUMIFS(亿数通产品表现!$J:$J,亿数通产品表现!$A:$A,'VU-60120-4P3CCT'!D1,亿数通产品表现!$D:$D,'VU-60120-4P3CCT'!$A$2)</f>
        <v>0</v>
      </c>
      <c r="E3" s="9">
        <f>SUMIFS(亿数通产品表现!$J:$J,亿数通产品表现!$A:$A,'VU-60120-4P3CCT'!E1,亿数通产品表现!$D:$D,'VU-60120-4P3CCT'!$A$2)</f>
        <v>0</v>
      </c>
      <c r="F3" s="9">
        <f>SUMIFS(亿数通产品表现!$J:$J,亿数通产品表现!$A:$A,'VU-60120-4P3CCT'!F1,亿数通产品表现!$D:$D,'VU-60120-4P3CCT'!$A$2)</f>
        <v>0</v>
      </c>
      <c r="G3" s="9">
        <f>SUMIFS(亿数通产品表现!$J:$J,亿数通产品表现!$A:$A,'VU-60120-4P3CCT'!G1,亿数通产品表现!$D:$D,'VU-60120-4P3CCT'!$A$2)</f>
        <v>0</v>
      </c>
      <c r="H3" s="9">
        <f>SUMIFS(亿数通产品表现!$J:$J,亿数通产品表现!$A:$A,'VU-60120-4P3CCT'!H1,亿数通产品表现!$D:$D,'VU-60120-4P3CCT'!$A$2)</f>
        <v>0</v>
      </c>
      <c r="I3" s="9">
        <f>SUMIFS(亿数通产品表现!$J:$J,亿数通产品表现!$A:$A,'VU-60120-4P3CCT'!I1,亿数通产品表现!$D:$D,'VU-60120-4P3CCT'!$A$2)</f>
        <v>0</v>
      </c>
      <c r="J3" s="9">
        <f>SUMIFS(亿数通产品表现!$J:$J,亿数通产品表现!$A:$A,'VU-60120-4P3CCT'!J1,亿数通产品表现!$D:$D,'VU-60120-4P3CCT'!$A$2)</f>
        <v>0</v>
      </c>
      <c r="K3" s="9">
        <f>SUMIFS(亿数通产品表现!$J:$J,亿数通产品表现!$A:$A,'VU-60120-4P3CCT'!K1,亿数通产品表现!$D:$D,'VU-60120-4P3CCT'!$A$2)</f>
        <v>0</v>
      </c>
      <c r="L3" s="9">
        <f>SUMIFS(亿数通产品表现!$J:$J,亿数通产品表现!$A:$A,'VU-60120-4P3CCT'!L1,亿数通产品表现!$D:$D,'VU-60120-4P3CCT'!$A$2)</f>
        <v>0</v>
      </c>
      <c r="M3" s="9">
        <f>SUMIFS(亿数通产品表现!$J:$J,亿数通产品表现!$A:$A,'VU-60120-4P3CCT'!M1,亿数通产品表现!$D:$D,'VU-60120-4P3CCT'!$A$2)</f>
        <v>2</v>
      </c>
      <c r="N3" s="9">
        <f>SUMIFS(亿数通产品表现!$J:$J,亿数通产品表现!$A:$A,'VU-60120-4P3CCT'!N1,亿数通产品表现!$D:$D,'VU-60120-4P3CCT'!$A$2)</f>
        <v>0</v>
      </c>
      <c r="O3" s="9">
        <f>SUMIFS(亿数通产品表现!$J:$J,亿数通产品表现!$A:$A,'VU-60120-4P3CCT'!O1,亿数通产品表现!$D:$D,'VU-60120-4P3CCT'!$A$2)</f>
        <v>0</v>
      </c>
      <c r="P3" s="9">
        <f>SUMIFS(亿数通产品表现!$J:$J,亿数通产品表现!$A:$A,'VU-60120-4P3CCT'!P1,亿数通产品表现!$D:$D,'VU-60120-4P3CCT'!$A$2)</f>
        <v>0</v>
      </c>
      <c r="Q3" s="9">
        <f>SUMIFS(亿数通产品表现!$J:$J,亿数通产品表现!$A:$A,'VU-60120-4P3CCT'!Q1,亿数通产品表现!$D:$D,'VU-60120-4P3CCT'!$A$2)</f>
        <v>0</v>
      </c>
      <c r="R3" s="9">
        <f>SUMIFS(亿数通产品表现!$J:$J,亿数通产品表现!$A:$A,'VU-60120-4P3CCT'!R1,亿数通产品表现!$D:$D,'VU-60120-4P3CCT'!$A$2)</f>
        <v>0</v>
      </c>
      <c r="S3" s="9">
        <f>SUMIFS(亿数通产品表现!$J:$J,亿数通产品表现!$A:$A,'VU-60120-4P3CCT'!S1,亿数通产品表现!$D:$D,'VU-60120-4P3CCT'!$A$2)</f>
        <v>0</v>
      </c>
      <c r="T3" s="9">
        <f>SUMIFS(亿数通产品表现!$J:$J,亿数通产品表现!$A:$A,'VU-60120-4P3CCT'!T1,亿数通产品表现!$D:$D,'VU-60120-4P3CCT'!$A$2)</f>
        <v>0</v>
      </c>
      <c r="U3" s="9">
        <f>SUMIFS(亿数通产品表现!$J:$J,亿数通产品表现!$A:$A,'VU-60120-4P3CCT'!U1,亿数通产品表现!$D:$D,'VU-60120-4P3CCT'!$A$2)</f>
        <v>1</v>
      </c>
      <c r="V3" s="9">
        <f>SUMIFS(亿数通产品表现!$J:$J,亿数通产品表现!$A:$A,'VU-60120-4P3CCT'!V1,亿数通产品表现!$D:$D,'VU-60120-4P3CCT'!$A$2)</f>
        <v>0</v>
      </c>
      <c r="W3" s="9">
        <f>SUMIFS(亿数通产品表现!$J:$J,亿数通产品表现!$A:$A,'VU-60120-4P3CCT'!W1,亿数通产品表现!$D:$D,'VU-60120-4P3CCT'!$A$2)</f>
        <v>0</v>
      </c>
      <c r="X3" s="9">
        <f>SUMIFS(亿数通产品表现!$J:$J,亿数通产品表现!$A:$A,'VU-60120-4P3CCT'!X1,亿数通产品表现!$D:$D,'VU-60120-4P3CCT'!$A$2)</f>
        <v>0</v>
      </c>
      <c r="Y3" s="9">
        <f>SUMIFS(亿数通产品表现!$J:$J,亿数通产品表现!$A:$A,'VU-60120-4P3CCT'!Y1,亿数通产品表现!$D:$D,'VU-60120-4P3CCT'!$A$2)</f>
        <v>1</v>
      </c>
      <c r="Z3" s="9">
        <f>SUMIFS(亿数通产品表现!$J:$J,亿数通产品表现!$A:$A,'VU-60120-4P3CCT'!Z1,亿数通产品表现!$D:$D,'VU-60120-4P3CCT'!$A$2)</f>
        <v>0</v>
      </c>
      <c r="AA3" s="9">
        <f>SUMIFS(亿数通产品表现!$J:$J,亿数通产品表现!$A:$A,'VU-60120-4P3CCT'!AA1,亿数通产品表现!$D:$D,'VU-60120-4P3CCT'!$A$2)</f>
        <v>0</v>
      </c>
      <c r="AB3" s="9">
        <f>SUMIFS(亿数通产品表现!$J:$J,亿数通产品表现!$A:$A,'VU-60120-4P3CCT'!AB1,亿数通产品表现!$D:$D,'VU-60120-4P3CCT'!$A$2)</f>
        <v>1</v>
      </c>
      <c r="AC3" s="9">
        <f>SUMIFS(亿数通产品表现!$J:$J,亿数通产品表现!$A:$A,'VU-60120-4P3CCT'!AC1,亿数通产品表现!$D:$D,'VU-60120-4P3CCT'!$A$2)</f>
        <v>1</v>
      </c>
      <c r="AD3" s="9">
        <f>SUMIFS(亿数通产品表现!$J:$J,亿数通产品表现!$A:$A,'VU-60120-4P3CCT'!AD1,亿数通产品表现!$D:$D,'VU-60120-4P3CCT'!$A$2)</f>
        <v>0</v>
      </c>
      <c r="AE3" s="9">
        <f>SUMIFS(亿数通产品表现!$J:$J,亿数通产品表现!$A:$A,'VU-60120-4P3CCT'!AE1,亿数通产品表现!$D:$D,'VU-60120-4P3CCT'!$A$2)</f>
        <v>0</v>
      </c>
      <c r="AF3" s="9">
        <f>SUMIFS(亿数通产品表现!$J:$J,亿数通产品表现!$A:$A,'VU-60120-4P3CCT'!AF1,亿数通产品表现!$D:$D,'VU-60120-4P3CCT'!$A$2)</f>
        <v>0</v>
      </c>
      <c r="AG3" s="9">
        <f>SUMIFS(亿数通产品表现!$J:$J,亿数通产品表现!$A:$A,'VU-60120-4P3CCT'!AG1,亿数通产品表现!$D:$D,'VU-60120-4P3CCT'!$A$2)</f>
        <v>4</v>
      </c>
      <c r="AH3" s="9">
        <f>SUMIFS(亿数通产品表现!$J:$J,亿数通产品表现!$A:$A,'VU-60120-4P3CCT'!AH1,亿数通产品表现!$D:$D,'VU-60120-4P3CCT'!$A$2)</f>
        <v>0</v>
      </c>
    </row>
    <row r="4" spans="1:34" ht="19" customHeight="1">
      <c r="A4" s="86"/>
      <c r="B4" s="10" t="s">
        <v>45</v>
      </c>
      <c r="C4" s="9">
        <f t="shared" ref="C4:C5" si="0">SUM(D4:AH4)</f>
        <v>2478.92</v>
      </c>
      <c r="D4" s="9">
        <f>SUMIFS(亿数通产品表现!$N:$N,亿数通产品表现!$A:$A,'VU-60120-4P3CCT'!D1,亿数通产品表现!$D:$D,'VU-60120-4P3CCT'!$A$2)</f>
        <v>0</v>
      </c>
      <c r="E4" s="9">
        <f>SUMIFS(亿数通产品表现!$N:$N,亿数通产品表现!$A:$A,'VU-60120-4P3CCT'!E1,亿数通产品表现!$D:$D,'VU-60120-4P3CCT'!$A$2)</f>
        <v>0</v>
      </c>
      <c r="F4" s="9">
        <f>SUMIFS(亿数通产品表现!$N:$N,亿数通产品表现!$A:$A,'VU-60120-4P3CCT'!F1,亿数通产品表现!$D:$D,'VU-60120-4P3CCT'!$A$2)</f>
        <v>0</v>
      </c>
      <c r="G4" s="9">
        <f>SUMIFS(亿数通产品表现!$N:$N,亿数通产品表现!$A:$A,'VU-60120-4P3CCT'!G1,亿数通产品表现!$D:$D,'VU-60120-4P3CCT'!$A$2)</f>
        <v>0</v>
      </c>
      <c r="H4" s="9">
        <f>SUMIFS(亿数通产品表现!$N:$N,亿数通产品表现!$A:$A,'VU-60120-4P3CCT'!H1,亿数通产品表现!$D:$D,'VU-60120-4P3CCT'!$A$2)</f>
        <v>0</v>
      </c>
      <c r="I4" s="9">
        <f>SUMIFS(亿数通产品表现!$N:$N,亿数通产品表现!$A:$A,'VU-60120-4P3CCT'!I1,亿数通产品表现!$D:$D,'VU-60120-4P3CCT'!$A$2)</f>
        <v>0</v>
      </c>
      <c r="J4" s="9">
        <f>SUMIFS(亿数通产品表现!$N:$N,亿数通产品表现!$A:$A,'VU-60120-4P3CCT'!J1,亿数通产品表现!$D:$D,'VU-60120-4P3CCT'!$A$2)</f>
        <v>0</v>
      </c>
      <c r="K4" s="9">
        <f>SUMIFS(亿数通产品表现!$N:$N,亿数通产品表现!$A:$A,'VU-60120-4P3CCT'!K1,亿数通产品表现!$D:$D,'VU-60120-4P3CCT'!$A$2)</f>
        <v>0</v>
      </c>
      <c r="L4" s="9">
        <f>SUMIFS(亿数通产品表现!$N:$N,亿数通产品表现!$A:$A,'VU-60120-4P3CCT'!L1,亿数通产品表现!$D:$D,'VU-60120-4P3CCT'!$A$2)</f>
        <v>0</v>
      </c>
      <c r="M4" s="9">
        <f>SUMIFS(亿数通产品表现!$N:$N,亿数通产品表现!$A:$A,'VU-60120-4P3CCT'!M1,亿数通产品表现!$D:$D,'VU-60120-4P3CCT'!$A$2)</f>
        <v>0</v>
      </c>
      <c r="N4" s="9">
        <f>SUMIFS(亿数通产品表现!$N:$N,亿数通产品表现!$A:$A,'VU-60120-4P3CCT'!N1,亿数通产品表现!$D:$D,'VU-60120-4P3CCT'!$A$2)</f>
        <v>0</v>
      </c>
      <c r="O4" s="9">
        <f>SUMIFS(亿数通产品表现!$N:$N,亿数通产品表现!$A:$A,'VU-60120-4P3CCT'!O1,亿数通产品表现!$D:$D,'VU-60120-4P3CCT'!$A$2)</f>
        <v>0</v>
      </c>
      <c r="P4" s="9">
        <f>SUMIFS(亿数通产品表现!$N:$N,亿数通产品表现!$A:$A,'VU-60120-4P3CCT'!P1,亿数通产品表现!$D:$D,'VU-60120-4P3CCT'!$A$2)</f>
        <v>0</v>
      </c>
      <c r="Q4" s="9">
        <f>SUMIFS(亿数通产品表现!$N:$N,亿数通产品表现!$A:$A,'VU-60120-4P3CCT'!Q1,亿数通产品表现!$D:$D,'VU-60120-4P3CCT'!$A$2)</f>
        <v>0</v>
      </c>
      <c r="R4" s="9">
        <f>SUMIFS(亿数通产品表现!$N:$N,亿数通产品表现!$A:$A,'VU-60120-4P3CCT'!R1,亿数通产品表现!$D:$D,'VU-60120-4P3CCT'!$A$2)</f>
        <v>0</v>
      </c>
      <c r="S4" s="9">
        <f>SUMIFS(亿数通产品表现!$N:$N,亿数通产品表现!$A:$A,'VU-60120-4P3CCT'!S1,亿数通产品表现!$D:$D,'VU-60120-4P3CCT'!$A$2)</f>
        <v>0</v>
      </c>
      <c r="T4" s="9">
        <f>SUMIFS(亿数通产品表现!$N:$N,亿数通产品表现!$A:$A,'VU-60120-4P3CCT'!T1,亿数通产品表现!$D:$D,'VU-60120-4P3CCT'!$A$2)</f>
        <v>0</v>
      </c>
      <c r="U4" s="9">
        <f>SUMIFS(亿数通产品表现!$N:$N,亿数通产品表现!$A:$A,'VU-60120-4P3CCT'!U1,亿数通产品表现!$D:$D,'VU-60120-4P3CCT'!$A$2)</f>
        <v>308.99</v>
      </c>
      <c r="V4" s="9">
        <f>SUMIFS(亿数通产品表现!$N:$N,亿数通产品表现!$A:$A,'VU-60120-4P3CCT'!V1,亿数通产品表现!$D:$D,'VU-60120-4P3CCT'!$A$2)</f>
        <v>0</v>
      </c>
      <c r="W4" s="9">
        <f>SUMIFS(亿数通产品表现!$N:$N,亿数通产品表现!$A:$A,'VU-60120-4P3CCT'!W1,亿数通产品表现!$D:$D,'VU-60120-4P3CCT'!$A$2)</f>
        <v>0</v>
      </c>
      <c r="X4" s="9">
        <f>SUMIFS(亿数通产品表现!$N:$N,亿数通产品表现!$A:$A,'VU-60120-4P3CCT'!X1,亿数通产品表现!$D:$D,'VU-60120-4P3CCT'!$A$2)</f>
        <v>0</v>
      </c>
      <c r="Y4" s="9">
        <f>SUMIFS(亿数通产品表现!$N:$N,亿数通产品表现!$A:$A,'VU-60120-4P3CCT'!Y1,亿数通产品表现!$D:$D,'VU-60120-4P3CCT'!$A$2)</f>
        <v>309.99</v>
      </c>
      <c r="Z4" s="9">
        <f>SUMIFS(亿数通产品表现!$N:$N,亿数通产品表现!$A:$A,'VU-60120-4P3CCT'!Z1,亿数通产品表现!$D:$D,'VU-60120-4P3CCT'!$A$2)</f>
        <v>0</v>
      </c>
      <c r="AA4" s="9">
        <f>SUMIFS(亿数通产品表现!$N:$N,亿数通产品表现!$A:$A,'VU-60120-4P3CCT'!AA1,亿数通产品表现!$D:$D,'VU-60120-4P3CCT'!$A$2)</f>
        <v>0</v>
      </c>
      <c r="AB4" s="9">
        <f>SUMIFS(亿数通产品表现!$N:$N,亿数通产品表现!$A:$A,'VU-60120-4P3CCT'!AB1,亿数通产品表现!$D:$D,'VU-60120-4P3CCT'!$A$2)</f>
        <v>309.99</v>
      </c>
      <c r="AC4" s="9">
        <f>SUMIFS(亿数通产品表现!$N:$N,亿数通产品表现!$A:$A,'VU-60120-4P3CCT'!AC1,亿数通产品表现!$D:$D,'VU-60120-4P3CCT'!$A$2)</f>
        <v>309.99</v>
      </c>
      <c r="AD4" s="9">
        <f>SUMIFS(亿数通产品表现!$N:$N,亿数通产品表现!$A:$A,'VU-60120-4P3CCT'!AD1,亿数通产品表现!$D:$D,'VU-60120-4P3CCT'!$A$2)</f>
        <v>0</v>
      </c>
      <c r="AE4" s="9">
        <f>SUMIFS(亿数通产品表现!$N:$N,亿数通产品表现!$A:$A,'VU-60120-4P3CCT'!AE1,亿数通产品表现!$D:$D,'VU-60120-4P3CCT'!$A$2)</f>
        <v>0</v>
      </c>
      <c r="AF4" s="9">
        <f>SUMIFS(亿数通产品表现!$N:$N,亿数通产品表现!$A:$A,'VU-60120-4P3CCT'!AF1,亿数通产品表现!$D:$D,'VU-60120-4P3CCT'!$A$2)</f>
        <v>0</v>
      </c>
      <c r="AG4" s="9">
        <f>SUMIFS(亿数通产品表现!$N:$N,亿数通产品表现!$A:$A,'VU-60120-4P3CCT'!AG1,亿数通产品表现!$D:$D,'VU-60120-4P3CCT'!$A$2)</f>
        <v>1239.96</v>
      </c>
      <c r="AH4" s="9">
        <f>SUMIFS(亿数通产品表现!$N:$N,亿数通产品表现!$A:$A,'VU-60120-4P3CCT'!AH1,亿数通产品表现!$D:$D,'VU-60120-4P3CCT'!$A$2)</f>
        <v>0</v>
      </c>
    </row>
    <row r="5" spans="1:34" ht="19" customHeight="1">
      <c r="A5" s="86"/>
      <c r="B5" s="4" t="s">
        <v>46</v>
      </c>
      <c r="C5" s="9">
        <f t="shared" si="0"/>
        <v>2478.92</v>
      </c>
      <c r="D5" s="9">
        <f>SUMIFS(亿数通产品表现!$O:$O,亿数通产品表现!$A:$A,'VU-60120-4P3CCT'!D1,亿数通产品表现!$D:$D,'VU-60120-4P3CCT'!$A$2)</f>
        <v>0</v>
      </c>
      <c r="E5" s="9">
        <f>SUMIFS(亿数通产品表现!$O:$O,亿数通产品表现!$A:$A,'VU-60120-4P3CCT'!E1,亿数通产品表现!$D:$D,'VU-60120-4P3CCT'!$A$2)</f>
        <v>0</v>
      </c>
      <c r="F5" s="9">
        <f>SUMIFS(亿数通产品表现!$O:$O,亿数通产品表现!$A:$A,'VU-60120-4P3CCT'!F1,亿数通产品表现!$D:$D,'VU-60120-4P3CCT'!$A$2)</f>
        <v>0</v>
      </c>
      <c r="G5" s="9">
        <f>SUMIFS(亿数通产品表现!$O:$O,亿数通产品表现!$A:$A,'VU-60120-4P3CCT'!G1,亿数通产品表现!$D:$D,'VU-60120-4P3CCT'!$A$2)</f>
        <v>0</v>
      </c>
      <c r="H5" s="9">
        <f>SUMIFS(亿数通产品表现!$O:$O,亿数通产品表现!$A:$A,'VU-60120-4P3CCT'!H1,亿数通产品表现!$D:$D,'VU-60120-4P3CCT'!$A$2)</f>
        <v>0</v>
      </c>
      <c r="I5" s="9">
        <f>SUMIFS(亿数通产品表现!$O:$O,亿数通产品表现!$A:$A,'VU-60120-4P3CCT'!I1,亿数通产品表现!$D:$D,'VU-60120-4P3CCT'!$A$2)</f>
        <v>0</v>
      </c>
      <c r="J5" s="9">
        <f>SUMIFS(亿数通产品表现!$O:$O,亿数通产品表现!$A:$A,'VU-60120-4P3CCT'!J1,亿数通产品表现!$D:$D,'VU-60120-4P3CCT'!$A$2)</f>
        <v>0</v>
      </c>
      <c r="K5" s="9">
        <f>SUMIFS(亿数通产品表现!$O:$O,亿数通产品表现!$A:$A,'VU-60120-4P3CCT'!K1,亿数通产品表现!$D:$D,'VU-60120-4P3CCT'!$A$2)</f>
        <v>0</v>
      </c>
      <c r="L5" s="9">
        <f>SUMIFS(亿数通产品表现!$O:$O,亿数通产品表现!$A:$A,'VU-60120-4P3CCT'!L1,亿数通产品表现!$D:$D,'VU-60120-4P3CCT'!$A$2)</f>
        <v>0</v>
      </c>
      <c r="M5" s="9">
        <f>SUMIFS(亿数通产品表现!$O:$O,亿数通产品表现!$A:$A,'VU-60120-4P3CCT'!M1,亿数通产品表现!$D:$D,'VU-60120-4P3CCT'!$A$2)</f>
        <v>0</v>
      </c>
      <c r="N5" s="9">
        <f>SUMIFS(亿数通产品表现!$O:$O,亿数通产品表现!$A:$A,'VU-60120-4P3CCT'!N1,亿数通产品表现!$D:$D,'VU-60120-4P3CCT'!$A$2)</f>
        <v>0</v>
      </c>
      <c r="O5" s="9">
        <f>SUMIFS(亿数通产品表现!$O:$O,亿数通产品表现!$A:$A,'VU-60120-4P3CCT'!O1,亿数通产品表现!$D:$D,'VU-60120-4P3CCT'!$A$2)</f>
        <v>0</v>
      </c>
      <c r="P5" s="9">
        <f>SUMIFS(亿数通产品表现!$O:$O,亿数通产品表现!$A:$A,'VU-60120-4P3CCT'!P1,亿数通产品表现!$D:$D,'VU-60120-4P3CCT'!$A$2)</f>
        <v>0</v>
      </c>
      <c r="Q5" s="9">
        <f>SUMIFS(亿数通产品表现!$O:$O,亿数通产品表现!$A:$A,'VU-60120-4P3CCT'!Q1,亿数通产品表现!$D:$D,'VU-60120-4P3CCT'!$A$2)</f>
        <v>0</v>
      </c>
      <c r="R5" s="9">
        <f>SUMIFS(亿数通产品表现!$O:$O,亿数通产品表现!$A:$A,'VU-60120-4P3CCT'!R1,亿数通产品表现!$D:$D,'VU-60120-4P3CCT'!$A$2)</f>
        <v>0</v>
      </c>
      <c r="S5" s="9">
        <f>SUMIFS(亿数通产品表现!$O:$O,亿数通产品表现!$A:$A,'VU-60120-4P3CCT'!S1,亿数通产品表现!$D:$D,'VU-60120-4P3CCT'!$A$2)</f>
        <v>0</v>
      </c>
      <c r="T5" s="9">
        <f>SUMIFS(亿数通产品表现!$O:$O,亿数通产品表现!$A:$A,'VU-60120-4P3CCT'!T1,亿数通产品表现!$D:$D,'VU-60120-4P3CCT'!$A$2)</f>
        <v>0</v>
      </c>
      <c r="U5" s="9">
        <f>SUMIFS(亿数通产品表现!$O:$O,亿数通产品表现!$A:$A,'VU-60120-4P3CCT'!U1,亿数通产品表现!$D:$D,'VU-60120-4P3CCT'!$A$2)</f>
        <v>308.99</v>
      </c>
      <c r="V5" s="9">
        <f>SUMIFS(亿数通产品表现!$O:$O,亿数通产品表现!$A:$A,'VU-60120-4P3CCT'!V1,亿数通产品表现!$D:$D,'VU-60120-4P3CCT'!$A$2)</f>
        <v>0</v>
      </c>
      <c r="W5" s="9">
        <f>SUMIFS(亿数通产品表现!$O:$O,亿数通产品表现!$A:$A,'VU-60120-4P3CCT'!W1,亿数通产品表现!$D:$D,'VU-60120-4P3CCT'!$A$2)</f>
        <v>0</v>
      </c>
      <c r="X5" s="9">
        <f>SUMIFS(亿数通产品表现!$O:$O,亿数通产品表现!$A:$A,'VU-60120-4P3CCT'!X1,亿数通产品表现!$D:$D,'VU-60120-4P3CCT'!$A$2)</f>
        <v>0</v>
      </c>
      <c r="Y5" s="9">
        <f>SUMIFS(亿数通产品表现!$O:$O,亿数通产品表现!$A:$A,'VU-60120-4P3CCT'!Y1,亿数通产品表现!$D:$D,'VU-60120-4P3CCT'!$A$2)</f>
        <v>309.99</v>
      </c>
      <c r="Z5" s="9">
        <f>SUMIFS(亿数通产品表现!$O:$O,亿数通产品表现!$A:$A,'VU-60120-4P3CCT'!Z1,亿数通产品表现!$D:$D,'VU-60120-4P3CCT'!$A$2)</f>
        <v>0</v>
      </c>
      <c r="AA5" s="9">
        <f>SUMIFS(亿数通产品表现!$O:$O,亿数通产品表现!$A:$A,'VU-60120-4P3CCT'!AA1,亿数通产品表现!$D:$D,'VU-60120-4P3CCT'!$A$2)</f>
        <v>0</v>
      </c>
      <c r="AB5" s="9">
        <f>SUMIFS(亿数通产品表现!$O:$O,亿数通产品表现!$A:$A,'VU-60120-4P3CCT'!AB1,亿数通产品表现!$D:$D,'VU-60120-4P3CCT'!$A$2)</f>
        <v>309.99</v>
      </c>
      <c r="AC5" s="9">
        <f>SUMIFS(亿数通产品表现!$O:$O,亿数通产品表现!$A:$A,'VU-60120-4P3CCT'!AC1,亿数通产品表现!$D:$D,'VU-60120-4P3CCT'!$A$2)</f>
        <v>309.99</v>
      </c>
      <c r="AD5" s="9">
        <f>SUMIFS(亿数通产品表现!$O:$O,亿数通产品表现!$A:$A,'VU-60120-4P3CCT'!AD1,亿数通产品表现!$D:$D,'VU-60120-4P3CCT'!$A$2)</f>
        <v>0</v>
      </c>
      <c r="AE5" s="9">
        <f>SUMIFS(亿数通产品表现!$O:$O,亿数通产品表现!$A:$A,'VU-60120-4P3CCT'!AE1,亿数通产品表现!$D:$D,'VU-60120-4P3CCT'!$A$2)</f>
        <v>0</v>
      </c>
      <c r="AF5" s="9">
        <f>SUMIFS(亿数通产品表现!$O:$O,亿数通产品表现!$A:$A,'VU-60120-4P3CCT'!AF1,亿数通产品表现!$D:$D,'VU-60120-4P3CCT'!$A$2)</f>
        <v>0</v>
      </c>
      <c r="AG5" s="9">
        <f>SUMIFS(亿数通产品表现!$O:$O,亿数通产品表现!$A:$A,'VU-60120-4P3CCT'!AG1,亿数通产品表现!$D:$D,'VU-60120-4P3CCT'!$A$2)</f>
        <v>1239.96</v>
      </c>
      <c r="AH5" s="9">
        <f>SUMIFS(亿数通产品表现!$O:$O,亿数通产品表现!$A:$A,'VU-60120-4P3CCT'!AH1,亿数通产品表现!$D:$D,'VU-60120-4P3CCT'!$A$2)</f>
        <v>0</v>
      </c>
    </row>
    <row r="6" spans="1:34" ht="19" customHeight="1">
      <c r="A6" s="86"/>
      <c r="B6" s="11" t="s">
        <v>47</v>
      </c>
      <c r="C6" s="9">
        <f>AH6</f>
        <v>73</v>
      </c>
      <c r="D6" s="9">
        <f>SUMIFS(亿数通产品表现!$AB:$AB,亿数通产品表现!$A:$A,'VU-60120-4P3CCT'!D1,亿数通产品表现!$D:$D,'VU-60120-4P3CCT'!$A$2)</f>
        <v>0</v>
      </c>
      <c r="E6" s="9">
        <f>SUMIFS(亿数通产品表现!$AB:$AB,亿数通产品表现!$A:$A,'VU-60120-4P3CCT'!E1,亿数通产品表现!$D:$D,'VU-60120-4P3CCT'!$A$2)</f>
        <v>0</v>
      </c>
      <c r="F6" s="9">
        <f>SUMIFS(亿数通产品表现!$AB:$AB,亿数通产品表现!$A:$A,'VU-60120-4P3CCT'!F1,亿数通产品表现!$D:$D,'VU-60120-4P3CCT'!$A$2)</f>
        <v>0</v>
      </c>
      <c r="G6" s="9">
        <f>SUMIFS(亿数通产品表现!$AB:$AB,亿数通产品表现!$A:$A,'VU-60120-4P3CCT'!G1,亿数通产品表现!$D:$D,'VU-60120-4P3CCT'!$A$2)</f>
        <v>0</v>
      </c>
      <c r="H6" s="9">
        <f>SUMIFS(亿数通产品表现!$AB:$AB,亿数通产品表现!$A:$A,'VU-60120-4P3CCT'!H1,亿数通产品表现!$D:$D,'VU-60120-4P3CCT'!$A$2)</f>
        <v>0</v>
      </c>
      <c r="I6" s="9">
        <f>SUMIFS(亿数通产品表现!$AB:$AB,亿数通产品表现!$A:$A,'VU-60120-4P3CCT'!I1,亿数通产品表现!$D:$D,'VU-60120-4P3CCT'!$A$2)</f>
        <v>0</v>
      </c>
      <c r="J6" s="9">
        <f>SUMIFS(亿数通产品表现!$AB:$AB,亿数通产品表现!$A:$A,'VU-60120-4P3CCT'!J1,亿数通产品表现!$D:$D,'VU-60120-4P3CCT'!$A$2)</f>
        <v>0</v>
      </c>
      <c r="K6" s="9">
        <f>SUMIFS(亿数通产品表现!$AB:$AB,亿数通产品表现!$A:$A,'VU-60120-4P3CCT'!K1,亿数通产品表现!$D:$D,'VU-60120-4P3CCT'!$A$2)</f>
        <v>20</v>
      </c>
      <c r="L6" s="9">
        <f>SUMIFS(亿数通产品表现!$AB:$AB,亿数通产品表现!$A:$A,'VU-60120-4P3CCT'!L1,亿数通产品表现!$D:$D,'VU-60120-4P3CCT'!$A$2)</f>
        <v>20</v>
      </c>
      <c r="M6" s="9">
        <f>SUMIFS(亿数通产品表现!$AB:$AB,亿数通产品表现!$A:$A,'VU-60120-4P3CCT'!M1,亿数通产品表现!$D:$D,'VU-60120-4P3CCT'!$A$2)</f>
        <v>20</v>
      </c>
      <c r="N6" s="9">
        <f>SUMIFS(亿数通产品表现!$AB:$AB,亿数通产品表现!$A:$A,'VU-60120-4P3CCT'!N1,亿数通产品表现!$D:$D,'VU-60120-4P3CCT'!$A$2)</f>
        <v>0</v>
      </c>
      <c r="O6" s="9">
        <f>SUMIFS(亿数通产品表现!$AB:$AB,亿数通产品表现!$A:$A,'VU-60120-4P3CCT'!O1,亿数通产品表现!$D:$D,'VU-60120-4P3CCT'!$A$2)</f>
        <v>20</v>
      </c>
      <c r="P6" s="9">
        <f>SUMIFS(亿数通产品表现!$AB:$AB,亿数通产品表现!$A:$A,'VU-60120-4P3CCT'!P1,亿数通产品表现!$D:$D,'VU-60120-4P3CCT'!$A$2)</f>
        <v>20</v>
      </c>
      <c r="Q6" s="9">
        <f>SUMIFS(亿数通产品表现!$AB:$AB,亿数通产品表现!$A:$A,'VU-60120-4P3CCT'!Q1,亿数通产品表现!$D:$D,'VU-60120-4P3CCT'!$A$2)</f>
        <v>20</v>
      </c>
      <c r="R6" s="9">
        <f>SUMIFS(亿数通产品表现!$AB:$AB,亿数通产品表现!$A:$A,'VU-60120-4P3CCT'!R1,亿数通产品表现!$D:$D,'VU-60120-4P3CCT'!$A$2)</f>
        <v>20</v>
      </c>
      <c r="S6" s="9">
        <f>SUMIFS(亿数通产品表现!$AB:$AB,亿数通产品表现!$A:$A,'VU-60120-4P3CCT'!S1,亿数通产品表现!$D:$D,'VU-60120-4P3CCT'!$A$2)</f>
        <v>27</v>
      </c>
      <c r="T6" s="9">
        <f>SUMIFS(亿数通产品表现!$AB:$AB,亿数通产品表现!$A:$A,'VU-60120-4P3CCT'!T1,亿数通产品表现!$D:$D,'VU-60120-4P3CCT'!$A$2)</f>
        <v>27</v>
      </c>
      <c r="U6" s="9">
        <f>SUMIFS(亿数通产品表现!$AB:$AB,亿数通产品表现!$A:$A,'VU-60120-4P3CCT'!U1,亿数通产品表现!$D:$D,'VU-60120-4P3CCT'!$A$2)</f>
        <v>20</v>
      </c>
      <c r="V6" s="9">
        <f>SUMIFS(亿数通产品表现!$AB:$AB,亿数通产品表现!$A:$A,'VU-60120-4P3CCT'!V1,亿数通产品表现!$D:$D,'VU-60120-4P3CCT'!$A$2)</f>
        <v>20</v>
      </c>
      <c r="W6" s="9">
        <f>SUMIFS(亿数通产品表现!$AB:$AB,亿数通产品表现!$A:$A,'VU-60120-4P3CCT'!W1,亿数通产品表现!$D:$D,'VU-60120-4P3CCT'!$A$2)</f>
        <v>20</v>
      </c>
      <c r="X6" s="9">
        <f>SUMIFS(亿数通产品表现!$AB:$AB,亿数通产品表现!$A:$A,'VU-60120-4P3CCT'!X1,亿数通产品表现!$D:$D,'VU-60120-4P3CCT'!$A$2)</f>
        <v>20</v>
      </c>
      <c r="Y6" s="9">
        <f>SUMIFS(亿数通产品表现!$AB:$AB,亿数通产品表现!$A:$A,'VU-60120-4P3CCT'!Y1,亿数通产品表现!$D:$D,'VU-60120-4P3CCT'!$A$2)</f>
        <v>20</v>
      </c>
      <c r="Z6" s="9">
        <f>SUMIFS(亿数通产品表现!$AB:$AB,亿数通产品表现!$A:$A,'VU-60120-4P3CCT'!Z1,亿数通产品表现!$D:$D,'VU-60120-4P3CCT'!$A$2)</f>
        <v>20</v>
      </c>
      <c r="AA6" s="9">
        <f>SUMIFS(亿数通产品表现!$AB:$AB,亿数通产品表现!$A:$A,'VU-60120-4P3CCT'!AA1,亿数通产品表现!$D:$D,'VU-60120-4P3CCT'!$A$2)</f>
        <v>0</v>
      </c>
      <c r="AB6" s="9">
        <f>SUMIFS(亿数通产品表现!$AB:$AB,亿数通产品表现!$A:$A,'VU-60120-4P3CCT'!AB1,亿数通产品表现!$D:$D,'VU-60120-4P3CCT'!$A$2)</f>
        <v>27</v>
      </c>
      <c r="AC6" s="9">
        <f>SUMIFS(亿数通产品表现!$AB:$AB,亿数通产品表现!$A:$A,'VU-60120-4P3CCT'!AC1,亿数通产品表现!$D:$D,'VU-60120-4P3CCT'!$A$2)</f>
        <v>27</v>
      </c>
      <c r="AD6" s="9">
        <f>SUMIFS(亿数通产品表现!$AB:$AB,亿数通产品表现!$A:$A,'VU-60120-4P3CCT'!AD1,亿数通产品表现!$D:$D,'VU-60120-4P3CCT'!$A$2)</f>
        <v>54</v>
      </c>
      <c r="AE6" s="9">
        <f>SUMIFS(亿数通产品表现!$AB:$AB,亿数通产品表现!$A:$A,'VU-60120-4P3CCT'!AE1,亿数通产品表现!$D:$D,'VU-60120-4P3CCT'!$A$2)</f>
        <v>54</v>
      </c>
      <c r="AF6" s="9">
        <f>SUMIFS(亿数通产品表现!$AB:$AB,亿数通产品表现!$A:$A,'VU-60120-4P3CCT'!AF1,亿数通产品表现!$D:$D,'VU-60120-4P3CCT'!$A$2)</f>
        <v>50</v>
      </c>
      <c r="AG6" s="9">
        <f>SUMIFS(亿数通产品表现!$AB:$AB,亿数通产品表现!$A:$A,'VU-60120-4P3CCT'!AG1,亿数通产品表现!$D:$D,'VU-60120-4P3CCT'!$A$2)</f>
        <v>62</v>
      </c>
      <c r="AH6" s="9">
        <f>SUMIFS(亿数通产品表现!$AB:$AB,亿数通产品表现!$A:$A,'VU-60120-4P3CCT'!AH1,亿数通产品表现!$D:$D,'VU-60120-4P3CCT'!$A$2)</f>
        <v>73</v>
      </c>
    </row>
    <row r="7" spans="1:34" ht="19" customHeight="1">
      <c r="A7" s="86"/>
      <c r="B7" s="4" t="s">
        <v>48</v>
      </c>
      <c r="C7" s="9">
        <f>SUM(D7:AH7)</f>
        <v>7</v>
      </c>
      <c r="D7" s="9">
        <f>SUMIFS(亿数通产品表现!$BE:$BE,亿数通产品表现!$A:$A,'VU-60120-4P3CCT'!D1,亿数通产品表现!$D:$D,'VU-60120-4P3CCT'!$A$2)</f>
        <v>0</v>
      </c>
      <c r="E7" s="9">
        <f>SUMIFS(亿数通产品表现!$BE:$BE,亿数通产品表现!$A:$A,'VU-60120-4P3CCT'!E1,亿数通产品表现!$D:$D,'VU-60120-4P3CCT'!$A$2)</f>
        <v>0</v>
      </c>
      <c r="F7" s="9">
        <f>SUMIFS(亿数通产品表现!$BE:$BE,亿数通产品表现!$A:$A,'VU-60120-4P3CCT'!F1,亿数通产品表现!$D:$D,'VU-60120-4P3CCT'!$A$2)</f>
        <v>0</v>
      </c>
      <c r="G7" s="9">
        <f>SUMIFS(亿数通产品表现!$BE:$BE,亿数通产品表现!$A:$A,'VU-60120-4P3CCT'!G1,亿数通产品表现!$D:$D,'VU-60120-4P3CCT'!$A$2)</f>
        <v>0</v>
      </c>
      <c r="H7" s="9">
        <f>SUMIFS(亿数通产品表现!$BE:$BE,亿数通产品表现!$A:$A,'VU-60120-4P3CCT'!H1,亿数通产品表现!$D:$D,'VU-60120-4P3CCT'!$A$2)</f>
        <v>0</v>
      </c>
      <c r="I7" s="9">
        <f>SUMIFS(亿数通产品表现!$BE:$BE,亿数通产品表现!$A:$A,'VU-60120-4P3CCT'!I1,亿数通产品表现!$D:$D,'VU-60120-4P3CCT'!$A$2)</f>
        <v>0</v>
      </c>
      <c r="J7" s="9">
        <f>SUMIFS(亿数通产品表现!$BE:$BE,亿数通产品表现!$A:$A,'VU-60120-4P3CCT'!J1,亿数通产品表现!$D:$D,'VU-60120-4P3CCT'!$A$2)</f>
        <v>0</v>
      </c>
      <c r="K7" s="9">
        <f>SUMIFS(亿数通产品表现!$BE:$BE,亿数通产品表现!$A:$A,'VU-60120-4P3CCT'!K1,亿数通产品表现!$D:$D,'VU-60120-4P3CCT'!$A$2)</f>
        <v>0</v>
      </c>
      <c r="L7" s="9">
        <f>SUMIFS(亿数通产品表现!$BE:$BE,亿数通产品表现!$A:$A,'VU-60120-4P3CCT'!L1,亿数通产品表现!$D:$D,'VU-60120-4P3CCT'!$A$2)</f>
        <v>0</v>
      </c>
      <c r="M7" s="9">
        <f>SUMIFS(亿数通产品表现!$BE:$BE,亿数通产品表现!$A:$A,'VU-60120-4P3CCT'!M1,亿数通产品表现!$D:$D,'VU-60120-4P3CCT'!$A$2)</f>
        <v>2</v>
      </c>
      <c r="N7" s="9">
        <f>SUMIFS(亿数通产品表现!$BE:$BE,亿数通产品表现!$A:$A,'VU-60120-4P3CCT'!N1,亿数通产品表现!$D:$D,'VU-60120-4P3CCT'!$A$2)</f>
        <v>0</v>
      </c>
      <c r="O7" s="9">
        <f>SUMIFS(亿数通产品表现!$BE:$BE,亿数通产品表现!$A:$A,'VU-60120-4P3CCT'!O1,亿数通产品表现!$D:$D,'VU-60120-4P3CCT'!$A$2)</f>
        <v>0</v>
      </c>
      <c r="P7" s="9">
        <f>SUMIFS(亿数通产品表现!$BE:$BE,亿数通产品表现!$A:$A,'VU-60120-4P3CCT'!P1,亿数通产品表现!$D:$D,'VU-60120-4P3CCT'!$A$2)</f>
        <v>0</v>
      </c>
      <c r="Q7" s="9">
        <f>SUMIFS(亿数通产品表现!$BE:$BE,亿数通产品表现!$A:$A,'VU-60120-4P3CCT'!Q1,亿数通产品表现!$D:$D,'VU-60120-4P3CCT'!$A$2)</f>
        <v>0</v>
      </c>
      <c r="R7" s="9">
        <f>SUMIFS(亿数通产品表现!$BE:$BE,亿数通产品表现!$A:$A,'VU-60120-4P3CCT'!R1,亿数通产品表现!$D:$D,'VU-60120-4P3CCT'!$A$2)</f>
        <v>0</v>
      </c>
      <c r="S7" s="9">
        <f>SUMIFS(亿数通产品表现!$BE:$BE,亿数通产品表现!$A:$A,'VU-60120-4P3CCT'!S1,亿数通产品表现!$D:$D,'VU-60120-4P3CCT'!$A$2)</f>
        <v>0</v>
      </c>
      <c r="T7" s="9">
        <f>SUMIFS(亿数通产品表现!$BE:$BE,亿数通产品表现!$A:$A,'VU-60120-4P3CCT'!T1,亿数通产品表现!$D:$D,'VU-60120-4P3CCT'!$A$2)</f>
        <v>0</v>
      </c>
      <c r="U7" s="9">
        <f>SUMIFS(亿数通产品表现!$BE:$BE,亿数通产品表现!$A:$A,'VU-60120-4P3CCT'!U1,亿数通产品表现!$D:$D,'VU-60120-4P3CCT'!$A$2)</f>
        <v>1</v>
      </c>
      <c r="V7" s="9">
        <f>SUMIFS(亿数通产品表现!$BE:$BE,亿数通产品表现!$A:$A,'VU-60120-4P3CCT'!V1,亿数通产品表现!$D:$D,'VU-60120-4P3CCT'!$A$2)</f>
        <v>0</v>
      </c>
      <c r="W7" s="9">
        <f>SUMIFS(亿数通产品表现!$BE:$BE,亿数通产品表现!$A:$A,'VU-60120-4P3CCT'!W1,亿数通产品表现!$D:$D,'VU-60120-4P3CCT'!$A$2)</f>
        <v>0</v>
      </c>
      <c r="X7" s="9">
        <f>SUMIFS(亿数通产品表现!$BE:$BE,亿数通产品表现!$A:$A,'VU-60120-4P3CCT'!X1,亿数通产品表现!$D:$D,'VU-60120-4P3CCT'!$A$2)</f>
        <v>0</v>
      </c>
      <c r="Y7" s="9">
        <f>SUMIFS(亿数通产品表现!$BE:$BE,亿数通产品表现!$A:$A,'VU-60120-4P3CCT'!Y1,亿数通产品表现!$D:$D,'VU-60120-4P3CCT'!$A$2)</f>
        <v>1</v>
      </c>
      <c r="Z7" s="9">
        <f>SUMIFS(亿数通产品表现!$BE:$BE,亿数通产品表现!$A:$A,'VU-60120-4P3CCT'!Z1,亿数通产品表现!$D:$D,'VU-60120-4P3CCT'!$A$2)</f>
        <v>0</v>
      </c>
      <c r="AA7" s="9">
        <f>SUMIFS(亿数通产品表现!$BE:$BE,亿数通产品表现!$A:$A,'VU-60120-4P3CCT'!AA1,亿数通产品表现!$D:$D,'VU-60120-4P3CCT'!$A$2)</f>
        <v>0</v>
      </c>
      <c r="AB7" s="9">
        <f>SUMIFS(亿数通产品表现!$BE:$BE,亿数通产品表现!$A:$A,'VU-60120-4P3CCT'!AB1,亿数通产品表现!$D:$D,'VU-60120-4P3CCT'!$A$2)</f>
        <v>1</v>
      </c>
      <c r="AC7" s="9">
        <f>SUMIFS(亿数通产品表现!$BE:$BE,亿数通产品表现!$A:$A,'VU-60120-4P3CCT'!AC1,亿数通产品表现!$D:$D,'VU-60120-4P3CCT'!$A$2)</f>
        <v>1</v>
      </c>
      <c r="AD7" s="9">
        <f>SUMIFS(亿数通产品表现!$BE:$BE,亿数通产品表现!$A:$A,'VU-60120-4P3CCT'!AD1,亿数通产品表现!$D:$D,'VU-60120-4P3CCT'!$A$2)</f>
        <v>0</v>
      </c>
      <c r="AE7" s="9">
        <f>SUMIFS(亿数通产品表现!$BE:$BE,亿数通产品表现!$A:$A,'VU-60120-4P3CCT'!AE1,亿数通产品表现!$D:$D,'VU-60120-4P3CCT'!$A$2)</f>
        <v>0</v>
      </c>
      <c r="AF7" s="9">
        <f>SUMIFS(亿数通产品表现!$BE:$BE,亿数通产品表现!$A:$A,'VU-60120-4P3CCT'!AF1,亿数通产品表现!$D:$D,'VU-60120-4P3CCT'!$A$2)</f>
        <v>0</v>
      </c>
      <c r="AG7" s="9">
        <f>SUMIFS(亿数通产品表现!$BE:$BE,亿数通产品表现!$A:$A,'VU-60120-4P3CCT'!AG1,亿数通产品表现!$D:$D,'VU-60120-4P3CCT'!$A$2)</f>
        <v>1</v>
      </c>
      <c r="AH7" s="9">
        <f>SUMIFS(亿数通产品表现!$BE:$BE,亿数通产品表现!$A:$A,'VU-60120-4P3CCT'!AH1,亿数通产品表现!$D:$D,'VU-60120-4P3CCT'!$A$2)</f>
        <v>0</v>
      </c>
    </row>
    <row r="8" spans="1:34" ht="19" customHeight="1">
      <c r="A8" s="87" t="s">
        <v>49</v>
      </c>
      <c r="B8" s="12" t="s">
        <v>50</v>
      </c>
      <c r="C8" s="13">
        <f>SUM(D8:AH8)</f>
        <v>260</v>
      </c>
      <c r="D8" s="13">
        <f>SUMIFS(亿数通业务报告!$G:$G,亿数通业务报告!$A:$A,'VU-60120-4P3CCT'!D1,亿数通业务报告!$B:$B,'VU-60120-4P3CCT'!$A$2)</f>
        <v>0</v>
      </c>
      <c r="E8" s="13">
        <f>SUMIFS(亿数通业务报告!$G:$G,亿数通业务报告!$A:$A,'VU-60120-4P3CCT'!E1,亿数通业务报告!$B:$B,'VU-60120-4P3CCT'!$A$2)</f>
        <v>0</v>
      </c>
      <c r="F8" s="13">
        <f>SUMIFS(亿数通业务报告!$G:$G,亿数通业务报告!$A:$A,'VU-60120-4P3CCT'!F1,亿数通业务报告!$B:$B,'VU-60120-4P3CCT'!$A$2)</f>
        <v>0</v>
      </c>
      <c r="G8" s="13">
        <f>SUMIFS(亿数通业务报告!$G:$G,亿数通业务报告!$A:$A,'VU-60120-4P3CCT'!G1,亿数通业务报告!$B:$B,'VU-60120-4P3CCT'!$A$2)</f>
        <v>0</v>
      </c>
      <c r="H8" s="13">
        <f>SUMIFS(亿数通业务报告!$G:$G,亿数通业务报告!$A:$A,'VU-60120-4P3CCT'!H1,亿数通业务报告!$B:$B,'VU-60120-4P3CCT'!$A$2)</f>
        <v>0</v>
      </c>
      <c r="I8" s="13">
        <f>SUMIFS(亿数通业务报告!$G:$G,亿数通业务报告!$A:$A,'VU-60120-4P3CCT'!I1,亿数通业务报告!$B:$B,'VU-60120-4P3CCT'!$A$2)</f>
        <v>0</v>
      </c>
      <c r="J8" s="13">
        <f>SUMIFS(亿数通业务报告!$G:$G,亿数通业务报告!$A:$A,'VU-60120-4P3CCT'!J1,亿数通业务报告!$B:$B,'VU-60120-4P3CCT'!$A$2)</f>
        <v>0</v>
      </c>
      <c r="K8" s="13">
        <f>SUMIFS(亿数通业务报告!$G:$G,亿数通业务报告!$A:$A,'VU-60120-4P3CCT'!K1,亿数通业务报告!$B:$B,'VU-60120-4P3CCT'!$A$2)</f>
        <v>10</v>
      </c>
      <c r="L8" s="13">
        <f>SUMIFS(亿数通业务报告!$G:$G,亿数通业务报告!$A:$A,'VU-60120-4P3CCT'!L1,亿数通业务报告!$B:$B,'VU-60120-4P3CCT'!$A$2)</f>
        <v>14</v>
      </c>
      <c r="M8" s="13">
        <f>SUMIFS(亿数通业务报告!$G:$G,亿数通业务报告!$A:$A,'VU-60120-4P3CCT'!M1,亿数通业务报告!$B:$B,'VU-60120-4P3CCT'!$A$2)</f>
        <v>6</v>
      </c>
      <c r="N8" s="13">
        <f>SUMIFS(亿数通业务报告!$G:$G,亿数通业务报告!$A:$A,'VU-60120-4P3CCT'!N1,亿数通业务报告!$B:$B,'VU-60120-4P3CCT'!$A$2)</f>
        <v>0</v>
      </c>
      <c r="O8" s="13">
        <f>SUMIFS(亿数通业务报告!$G:$G,亿数通业务报告!$A:$A,'VU-60120-4P3CCT'!O1,亿数通业务报告!$B:$B,'VU-60120-4P3CCT'!$A$2)</f>
        <v>8</v>
      </c>
      <c r="P8" s="13">
        <f>SUMIFS(亿数通业务报告!$G:$G,亿数通业务报告!$A:$A,'VU-60120-4P3CCT'!P1,亿数通业务报告!$B:$B,'VU-60120-4P3CCT'!$A$2)</f>
        <v>2</v>
      </c>
      <c r="Q8" s="13">
        <f>SUMIFS(亿数通业务报告!$G:$G,亿数通业务报告!$A:$A,'VU-60120-4P3CCT'!Q1,亿数通业务报告!$B:$B,'VU-60120-4P3CCT'!$A$2)</f>
        <v>10</v>
      </c>
      <c r="R8" s="13">
        <f>SUMIFS(亿数通业务报告!$G:$G,亿数通业务报告!$A:$A,'VU-60120-4P3CCT'!R1,亿数通业务报告!$B:$B,'VU-60120-4P3CCT'!$A$2)</f>
        <v>6</v>
      </c>
      <c r="S8" s="13">
        <f>SUMIFS(亿数通业务报告!$G:$G,亿数通业务报告!$A:$A,'VU-60120-4P3CCT'!S1,亿数通业务报告!$B:$B,'VU-60120-4P3CCT'!$A$2)</f>
        <v>10</v>
      </c>
      <c r="T8" s="13">
        <f>SUMIFS(亿数通业务报告!$G:$G,亿数通业务报告!$A:$A,'VU-60120-4P3CCT'!T1,亿数通业务报告!$B:$B,'VU-60120-4P3CCT'!$A$2)</f>
        <v>28</v>
      </c>
      <c r="U8" s="13">
        <f>SUMIFS(亿数通业务报告!$G:$G,亿数通业务报告!$A:$A,'VU-60120-4P3CCT'!U1,亿数通业务报告!$B:$B,'VU-60120-4P3CCT'!$A$2)</f>
        <v>15</v>
      </c>
      <c r="V8" s="13">
        <f>SUMIFS(亿数通业务报告!$G:$G,亿数通业务报告!$A:$A,'VU-60120-4P3CCT'!V1,亿数通业务报告!$B:$B,'VU-60120-4P3CCT'!$A$2)</f>
        <v>4</v>
      </c>
      <c r="W8" s="13">
        <f>SUMIFS(亿数通业务报告!$G:$G,亿数通业务报告!$A:$A,'VU-60120-4P3CCT'!W1,亿数通业务报告!$B:$B,'VU-60120-4P3CCT'!$A$2)</f>
        <v>5</v>
      </c>
      <c r="X8" s="13">
        <f>SUMIFS(亿数通业务报告!$G:$G,亿数通业务报告!$A:$A,'VU-60120-4P3CCT'!X1,亿数通业务报告!$B:$B,'VU-60120-4P3CCT'!$A$2)</f>
        <v>11</v>
      </c>
      <c r="Y8" s="13">
        <f>SUMIFS(亿数通业务报告!$G:$G,亿数通业务报告!$A:$A,'VU-60120-4P3CCT'!Y1,亿数通业务报告!$B:$B,'VU-60120-4P3CCT'!$A$2)</f>
        <v>13</v>
      </c>
      <c r="Z8" s="13">
        <f>SUMIFS(亿数通业务报告!$G:$G,亿数通业务报告!$A:$A,'VU-60120-4P3CCT'!Z1,亿数通业务报告!$B:$B,'VU-60120-4P3CCT'!$A$2)</f>
        <v>16</v>
      </c>
      <c r="AA8" s="13">
        <f>SUMIFS(亿数通业务报告!$G:$G,亿数通业务报告!$A:$A,'VU-60120-4P3CCT'!AA1,亿数通业务报告!$B:$B,'VU-60120-4P3CCT'!$A$2)</f>
        <v>19</v>
      </c>
      <c r="AB8" s="13">
        <f>SUMIFS(亿数通业务报告!$G:$G,亿数通业务报告!$A:$A,'VU-60120-4P3CCT'!AB1,亿数通业务报告!$B:$B,'VU-60120-4P3CCT'!$A$2)</f>
        <v>16</v>
      </c>
      <c r="AC8" s="13">
        <f>SUMIFS(亿数通业务报告!$G:$G,亿数通业务报告!$A:$A,'VU-60120-4P3CCT'!AC1,亿数通业务报告!$B:$B,'VU-60120-4P3CCT'!$A$2)</f>
        <v>9</v>
      </c>
      <c r="AD8" s="13">
        <f>SUMIFS(亿数通业务报告!$G:$G,亿数通业务报告!$A:$A,'VU-60120-4P3CCT'!AD1,亿数通业务报告!$B:$B,'VU-60120-4P3CCT'!$A$2)</f>
        <v>11</v>
      </c>
      <c r="AE8" s="13">
        <f>SUMIFS(亿数通业务报告!$G:$G,亿数通业务报告!$A:$A,'VU-60120-4P3CCT'!AE1,亿数通业务报告!$B:$B,'VU-60120-4P3CCT'!$A$2)</f>
        <v>11</v>
      </c>
      <c r="AF8" s="13">
        <f>SUMIFS(亿数通业务报告!$G:$G,亿数通业务报告!$A:$A,'VU-60120-4P3CCT'!AF1,亿数通业务报告!$B:$B,'VU-60120-4P3CCT'!$A$2)</f>
        <v>22</v>
      </c>
      <c r="AG8" s="13">
        <f>SUMIFS(亿数通业务报告!$G:$G,亿数通业务报告!$A:$A,'VU-60120-4P3CCT'!AG1,亿数通业务报告!$B:$B,'VU-60120-4P3CCT'!$A$2)</f>
        <v>14</v>
      </c>
      <c r="AH8" s="13">
        <f>SUMIFS(亿数通业务报告!$G:$G,亿数通业务报告!$A:$A,'VU-60120-4P3CCT'!AH1,亿数通业务报告!$B:$B,'VU-60120-4P3CCT'!$A$2)</f>
        <v>0</v>
      </c>
    </row>
    <row r="9" spans="1:34" s="14" customFormat="1" ht="19" customHeight="1">
      <c r="A9" s="88"/>
      <c r="B9" s="15" t="s">
        <v>51</v>
      </c>
      <c r="C9" s="9">
        <f>SUM(D9:AH9)</f>
        <v>323</v>
      </c>
      <c r="D9" s="9">
        <f>SUMIFS(亿数通业务报告!$M:$M,亿数通业务报告!$A:$A,'VU-60120-4P3CCT'!D1,亿数通业务报告!$B:$B,'VU-60120-4P3CCT'!$A$2)</f>
        <v>0</v>
      </c>
      <c r="E9" s="9">
        <f>SUMIFS(亿数通业务报告!$M:$M,亿数通业务报告!$A:$A,'VU-60120-4P3CCT'!E1,亿数通业务报告!$B:$B,'VU-60120-4P3CCT'!$A$2)</f>
        <v>0</v>
      </c>
      <c r="F9" s="9">
        <f>SUMIFS(亿数通业务报告!$M:$M,亿数通业务报告!$A:$A,'VU-60120-4P3CCT'!F1,亿数通业务报告!$B:$B,'VU-60120-4P3CCT'!$A$2)</f>
        <v>0</v>
      </c>
      <c r="G9" s="9">
        <f>SUMIFS(亿数通业务报告!$M:$M,亿数通业务报告!$A:$A,'VU-60120-4P3CCT'!G1,亿数通业务报告!$B:$B,'VU-60120-4P3CCT'!$A$2)</f>
        <v>0</v>
      </c>
      <c r="H9" s="9">
        <f>SUMIFS(亿数通业务报告!$M:$M,亿数通业务报告!$A:$A,'VU-60120-4P3CCT'!H1,亿数通业务报告!$B:$B,'VU-60120-4P3CCT'!$A$2)</f>
        <v>0</v>
      </c>
      <c r="I9" s="9">
        <f>SUMIFS(亿数通业务报告!$M:$M,亿数通业务报告!$A:$A,'VU-60120-4P3CCT'!I1,亿数通业务报告!$B:$B,'VU-60120-4P3CCT'!$A$2)</f>
        <v>0</v>
      </c>
      <c r="J9" s="9">
        <f>SUMIFS(亿数通业务报告!$M:$M,亿数通业务报告!$A:$A,'VU-60120-4P3CCT'!J1,亿数通业务报告!$B:$B,'VU-60120-4P3CCT'!$A$2)</f>
        <v>0</v>
      </c>
      <c r="K9" s="9">
        <f>SUMIFS(亿数通业务报告!$M:$M,亿数通业务报告!$A:$A,'VU-60120-4P3CCT'!K1,亿数通业务报告!$B:$B,'VU-60120-4P3CCT'!$A$2)</f>
        <v>12</v>
      </c>
      <c r="L9" s="9">
        <f>SUMIFS(亿数通业务报告!$M:$M,亿数通业务报告!$A:$A,'VU-60120-4P3CCT'!L1,亿数通业务报告!$B:$B,'VU-60120-4P3CCT'!$A$2)</f>
        <v>14</v>
      </c>
      <c r="M9" s="9">
        <f>SUMIFS(亿数通业务报告!$M:$M,亿数通业务报告!$A:$A,'VU-60120-4P3CCT'!M1,亿数通业务报告!$B:$B,'VU-60120-4P3CCT'!$A$2)</f>
        <v>6</v>
      </c>
      <c r="N9" s="9">
        <f>SUMIFS(亿数通业务报告!$M:$M,亿数通业务报告!$A:$A,'VU-60120-4P3CCT'!N1,亿数通业务报告!$B:$B,'VU-60120-4P3CCT'!$A$2)</f>
        <v>0</v>
      </c>
      <c r="O9" s="9">
        <f>SUMIFS(亿数通业务报告!$M:$M,亿数通业务报告!$A:$A,'VU-60120-4P3CCT'!O1,亿数通业务报告!$B:$B,'VU-60120-4P3CCT'!$A$2)</f>
        <v>14</v>
      </c>
      <c r="P9" s="9">
        <f>SUMIFS(亿数通业务报告!$M:$M,亿数通业务报告!$A:$A,'VU-60120-4P3CCT'!P1,亿数通业务报告!$B:$B,'VU-60120-4P3CCT'!$A$2)</f>
        <v>2</v>
      </c>
      <c r="Q9" s="9">
        <f>SUMIFS(亿数通业务报告!$M:$M,亿数通业务报告!$A:$A,'VU-60120-4P3CCT'!Q1,亿数通业务报告!$B:$B,'VU-60120-4P3CCT'!$A$2)</f>
        <v>12</v>
      </c>
      <c r="R9" s="9">
        <f>SUMIFS(亿数通业务报告!$M:$M,亿数通业务报告!$A:$A,'VU-60120-4P3CCT'!R1,亿数通业务报告!$B:$B,'VU-60120-4P3CCT'!$A$2)</f>
        <v>6</v>
      </c>
      <c r="S9" s="9">
        <f>SUMIFS(亿数通业务报告!$M:$M,亿数通业务报告!$A:$A,'VU-60120-4P3CCT'!S1,亿数通业务报告!$B:$B,'VU-60120-4P3CCT'!$A$2)</f>
        <v>10</v>
      </c>
      <c r="T9" s="9">
        <f>SUMIFS(亿数通业务报告!$M:$M,亿数通业务报告!$A:$A,'VU-60120-4P3CCT'!T1,亿数通业务报告!$B:$B,'VU-60120-4P3CCT'!$A$2)</f>
        <v>34</v>
      </c>
      <c r="U9" s="9">
        <f>SUMIFS(亿数通业务报告!$M:$M,亿数通业务报告!$A:$A,'VU-60120-4P3CCT'!U1,亿数通业务报告!$B:$B,'VU-60120-4P3CCT'!$A$2)</f>
        <v>24</v>
      </c>
      <c r="V9" s="9">
        <f>SUMIFS(亿数通业务报告!$M:$M,亿数通业务报告!$A:$A,'VU-60120-4P3CCT'!V1,亿数通业务报告!$B:$B,'VU-60120-4P3CCT'!$A$2)</f>
        <v>5</v>
      </c>
      <c r="W9" s="9">
        <f>SUMIFS(亿数通业务报告!$M:$M,亿数通业务报告!$A:$A,'VU-60120-4P3CCT'!W1,亿数通业务报告!$B:$B,'VU-60120-4P3CCT'!$A$2)</f>
        <v>5</v>
      </c>
      <c r="X9" s="9">
        <f>SUMIFS(亿数通业务报告!$M:$M,亿数通业务报告!$A:$A,'VU-60120-4P3CCT'!X1,亿数通业务报告!$B:$B,'VU-60120-4P3CCT'!$A$2)</f>
        <v>14</v>
      </c>
      <c r="Y9" s="9">
        <f>SUMIFS(亿数通业务报告!$M:$M,亿数通业务报告!$A:$A,'VU-60120-4P3CCT'!Y1,亿数通业务报告!$B:$B,'VU-60120-4P3CCT'!$A$2)</f>
        <v>18</v>
      </c>
      <c r="Z9" s="9">
        <f>SUMIFS(亿数通业务报告!$M:$M,亿数通业务报告!$A:$A,'VU-60120-4P3CCT'!Z1,亿数通业务报告!$B:$B,'VU-60120-4P3CCT'!$A$2)</f>
        <v>19</v>
      </c>
      <c r="AA9" s="9">
        <f>SUMIFS(亿数通业务报告!$M:$M,亿数通业务报告!$A:$A,'VU-60120-4P3CCT'!AA1,亿数通业务报告!$B:$B,'VU-60120-4P3CCT'!$A$2)</f>
        <v>27</v>
      </c>
      <c r="AB9" s="9">
        <f>SUMIFS(亿数通业务报告!$M:$M,亿数通业务报告!$A:$A,'VU-60120-4P3CCT'!AB1,亿数通业务报告!$B:$B,'VU-60120-4P3CCT'!$A$2)</f>
        <v>24</v>
      </c>
      <c r="AC9" s="9">
        <f>SUMIFS(亿数通业务报告!$M:$M,亿数通业务报告!$A:$A,'VU-60120-4P3CCT'!AC1,亿数通业务报告!$B:$B,'VU-60120-4P3CCT'!$A$2)</f>
        <v>10</v>
      </c>
      <c r="AD9" s="9">
        <f>SUMIFS(亿数通业务报告!$M:$M,亿数通业务报告!$A:$A,'VU-60120-4P3CCT'!AD1,亿数通业务报告!$B:$B,'VU-60120-4P3CCT'!$A$2)</f>
        <v>14</v>
      </c>
      <c r="AE9" s="9">
        <f>SUMIFS(亿数通业务报告!$M:$M,亿数通业务报告!$A:$A,'VU-60120-4P3CCT'!AE1,亿数通业务报告!$B:$B,'VU-60120-4P3CCT'!$A$2)</f>
        <v>11</v>
      </c>
      <c r="AF9" s="9">
        <f>SUMIFS(亿数通业务报告!$M:$M,亿数通业务报告!$A:$A,'VU-60120-4P3CCT'!AF1,亿数通业务报告!$B:$B,'VU-60120-4P3CCT'!$A$2)</f>
        <v>25</v>
      </c>
      <c r="AG9" s="9">
        <f>SUMIFS(亿数通业务报告!$M:$M,亿数通业务报告!$A:$A,'VU-60120-4P3CCT'!AG1,亿数通业务报告!$B:$B,'VU-60120-4P3CCT'!$A$2)</f>
        <v>17</v>
      </c>
      <c r="AH9" s="9">
        <f>SUMIFS(亿数通业务报告!$M:$M,亿数通业务报告!$A:$A,'VU-60120-4P3CCT'!AH1,亿数通业务报告!$B:$B,'VU-60120-4P3CCT'!$A$2)</f>
        <v>0</v>
      </c>
    </row>
    <row r="10" spans="1:34" s="14" customFormat="1" ht="38" customHeight="1">
      <c r="A10" s="89"/>
      <c r="B10" s="16" t="s">
        <v>52</v>
      </c>
      <c r="C10" s="17">
        <f>C7/C8</f>
        <v>2.6923076923076925E-2</v>
      </c>
      <c r="D10" s="17" t="e">
        <f>D7/D8</f>
        <v>#DIV/0!</v>
      </c>
      <c r="E10" s="17" t="e">
        <f t="shared" ref="E10:AH10" si="1">E7/E8</f>
        <v>#DIV/0!</v>
      </c>
      <c r="F10" s="17" t="e">
        <f t="shared" si="1"/>
        <v>#DIV/0!</v>
      </c>
      <c r="G10" s="17" t="e">
        <f t="shared" si="1"/>
        <v>#DIV/0!</v>
      </c>
      <c r="H10" s="17" t="e">
        <f t="shared" si="1"/>
        <v>#DIV/0!</v>
      </c>
      <c r="I10" s="17" t="e">
        <f t="shared" si="1"/>
        <v>#DIV/0!</v>
      </c>
      <c r="J10" s="17" t="e">
        <f t="shared" si="1"/>
        <v>#DIV/0!</v>
      </c>
      <c r="K10" s="17">
        <f t="shared" si="1"/>
        <v>0</v>
      </c>
      <c r="L10" s="17">
        <f t="shared" si="1"/>
        <v>0</v>
      </c>
      <c r="M10" s="17">
        <f t="shared" si="1"/>
        <v>0.33333333333333331</v>
      </c>
      <c r="N10" s="17" t="e">
        <f t="shared" si="1"/>
        <v>#DIV/0!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  <c r="T10" s="17">
        <f t="shared" si="1"/>
        <v>0</v>
      </c>
      <c r="U10" s="17">
        <f t="shared" si="1"/>
        <v>6.6666666666666666E-2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7.6923076923076927E-2</v>
      </c>
      <c r="Z10" s="17">
        <f t="shared" si="1"/>
        <v>0</v>
      </c>
      <c r="AA10" s="17">
        <f t="shared" si="1"/>
        <v>0</v>
      </c>
      <c r="AB10" s="17">
        <f t="shared" si="1"/>
        <v>6.25E-2</v>
      </c>
      <c r="AC10" s="17">
        <f t="shared" si="1"/>
        <v>0.1111111111111111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7.1428571428571425E-2</v>
      </c>
      <c r="AH10" s="17" t="e">
        <f t="shared" si="1"/>
        <v>#DIV/0!</v>
      </c>
    </row>
    <row r="11" spans="1:34" s="18" customFormat="1" ht="38" customHeight="1">
      <c r="A11" s="90" t="s">
        <v>53</v>
      </c>
      <c r="B11" s="4" t="s">
        <v>54</v>
      </c>
      <c r="C11" s="9">
        <f>SUM(D11:AH11)</f>
        <v>6</v>
      </c>
      <c r="D11" s="9">
        <f>SUMIFS(亿数通产品表现!$AR:$AR,亿数通产品表现!$A:$A,'VU-60120-4P3CCT'!D1,亿数通产品表现!$D:$D,'VU-60120-4P3CCT'!$A$2)</f>
        <v>0</v>
      </c>
      <c r="E11" s="9">
        <f>SUMIFS(亿数通产品表现!$AR:$AR,亿数通产品表现!$A:$A,'VU-60120-4P3CCT'!E1,亿数通产品表现!$D:$D,'VU-60120-4P3CCT'!$A$2)</f>
        <v>0</v>
      </c>
      <c r="F11" s="9">
        <f>SUMIFS(亿数通产品表现!$AR:$AR,亿数通产品表现!$A:$A,'VU-60120-4P3CCT'!F1,亿数通产品表现!$D:$D,'VU-60120-4P3CCT'!$A$2)</f>
        <v>0</v>
      </c>
      <c r="G11" s="9">
        <f>SUMIFS(亿数通产品表现!$AR:$AR,亿数通产品表现!$A:$A,'VU-60120-4P3CCT'!G1,亿数通产品表现!$D:$D,'VU-60120-4P3CCT'!$A$2)</f>
        <v>0</v>
      </c>
      <c r="H11" s="9">
        <f>SUMIFS(亿数通产品表现!$AR:$AR,亿数通产品表现!$A:$A,'VU-60120-4P3CCT'!H1,亿数通产品表现!$D:$D,'VU-60120-4P3CCT'!$A$2)</f>
        <v>0</v>
      </c>
      <c r="I11" s="9">
        <f>SUMIFS(亿数通产品表现!$AR:$AR,亿数通产品表现!$A:$A,'VU-60120-4P3CCT'!I1,亿数通产品表现!$D:$D,'VU-60120-4P3CCT'!$A$2)</f>
        <v>0</v>
      </c>
      <c r="J11" s="9">
        <f>SUMIFS(亿数通产品表现!$AR:$AR,亿数通产品表现!$A:$A,'VU-60120-4P3CCT'!J1,亿数通产品表现!$D:$D,'VU-60120-4P3CCT'!$A$2)</f>
        <v>0</v>
      </c>
      <c r="K11" s="9">
        <f>SUMIFS(亿数通产品表现!$AR:$AR,亿数通产品表现!$A:$A,'VU-60120-4P3CCT'!K1,亿数通产品表现!$D:$D,'VU-60120-4P3CCT'!$A$2)</f>
        <v>0</v>
      </c>
      <c r="L11" s="9">
        <f>SUMIFS(亿数通产品表现!$AR:$AR,亿数通产品表现!$A:$A,'VU-60120-4P3CCT'!L1,亿数通产品表现!$D:$D,'VU-60120-4P3CCT'!$A$2)</f>
        <v>0</v>
      </c>
      <c r="M11" s="9">
        <f>SUMIFS(亿数通产品表现!$AR:$AR,亿数通产品表现!$A:$A,'VU-60120-4P3CCT'!M1,亿数通产品表现!$D:$D,'VU-60120-4P3CCT'!$A$2)</f>
        <v>2</v>
      </c>
      <c r="N11" s="9">
        <f>SUMIFS(亿数通产品表现!$AR:$AR,亿数通产品表现!$A:$A,'VU-60120-4P3CCT'!N1,亿数通产品表现!$D:$D,'VU-60120-4P3CCT'!$A$2)</f>
        <v>0</v>
      </c>
      <c r="O11" s="9">
        <f>SUMIFS(亿数通产品表现!$AR:$AR,亿数通产品表现!$A:$A,'VU-60120-4P3CCT'!O1,亿数通产品表现!$D:$D,'VU-60120-4P3CCT'!$A$2)</f>
        <v>0</v>
      </c>
      <c r="P11" s="9">
        <f>SUMIFS(亿数通产品表现!$AR:$AR,亿数通产品表现!$A:$A,'VU-60120-4P3CCT'!P1,亿数通产品表现!$D:$D,'VU-60120-4P3CCT'!$A$2)</f>
        <v>0</v>
      </c>
      <c r="Q11" s="9">
        <f>SUMIFS(亿数通产品表现!$AR:$AR,亿数通产品表现!$A:$A,'VU-60120-4P3CCT'!Q1,亿数通产品表现!$D:$D,'VU-60120-4P3CCT'!$A$2)</f>
        <v>0</v>
      </c>
      <c r="R11" s="9">
        <f>SUMIFS(亿数通产品表现!$AR:$AR,亿数通产品表现!$A:$A,'VU-60120-4P3CCT'!R1,亿数通产品表现!$D:$D,'VU-60120-4P3CCT'!$A$2)</f>
        <v>0</v>
      </c>
      <c r="S11" s="9">
        <f>SUMIFS(亿数通产品表现!$AR:$AR,亿数通产品表现!$A:$A,'VU-60120-4P3CCT'!S1,亿数通产品表现!$D:$D,'VU-60120-4P3CCT'!$A$2)</f>
        <v>0</v>
      </c>
      <c r="T11" s="9">
        <f>SUMIFS(亿数通产品表现!$AR:$AR,亿数通产品表现!$A:$A,'VU-60120-4P3CCT'!T1,亿数通产品表现!$D:$D,'VU-60120-4P3CCT'!$A$2)</f>
        <v>0</v>
      </c>
      <c r="U11" s="9">
        <f>SUMIFS(亿数通产品表现!$AR:$AR,亿数通产品表现!$A:$A,'VU-60120-4P3CCT'!U1,亿数通产品表现!$D:$D,'VU-60120-4P3CCT'!$A$2)</f>
        <v>0</v>
      </c>
      <c r="V11" s="9">
        <f>SUMIFS(亿数通产品表现!$AR:$AR,亿数通产品表现!$A:$A,'VU-60120-4P3CCT'!V1,亿数通产品表现!$D:$D,'VU-60120-4P3CCT'!$A$2)</f>
        <v>0</v>
      </c>
      <c r="W11" s="9">
        <f>SUMIFS(亿数通产品表现!$AR:$AR,亿数通产品表现!$A:$A,'VU-60120-4P3CCT'!W1,亿数通产品表现!$D:$D,'VU-60120-4P3CCT'!$A$2)</f>
        <v>0</v>
      </c>
      <c r="X11" s="9">
        <f>SUMIFS(亿数通产品表现!$AR:$AR,亿数通产品表现!$A:$A,'VU-60120-4P3CCT'!X1,亿数通产品表现!$D:$D,'VU-60120-4P3CCT'!$A$2)</f>
        <v>0</v>
      </c>
      <c r="Y11" s="9">
        <f>SUMIFS(亿数通产品表现!$AR:$AR,亿数通产品表现!$A:$A,'VU-60120-4P3CCT'!Y1,亿数通产品表现!$D:$D,'VU-60120-4P3CCT'!$A$2)</f>
        <v>1</v>
      </c>
      <c r="Z11" s="9">
        <f>SUMIFS(亿数通产品表现!$AR:$AR,亿数通产品表现!$A:$A,'VU-60120-4P3CCT'!Z1,亿数通产品表现!$D:$D,'VU-60120-4P3CCT'!$A$2)</f>
        <v>0</v>
      </c>
      <c r="AA11" s="9">
        <f>SUMIFS(亿数通产品表现!$AR:$AR,亿数通产品表现!$A:$A,'VU-60120-4P3CCT'!AA1,亿数通产品表现!$D:$D,'VU-60120-4P3CCT'!$A$2)</f>
        <v>0</v>
      </c>
      <c r="AB11" s="9">
        <f>SUMIFS(亿数通产品表现!$AR:$AR,亿数通产品表现!$A:$A,'VU-60120-4P3CCT'!AB1,亿数通产品表现!$D:$D,'VU-60120-4P3CCT'!$A$2)</f>
        <v>1</v>
      </c>
      <c r="AC11" s="9">
        <f>SUMIFS(亿数通产品表现!$AR:$AR,亿数通产品表现!$A:$A,'VU-60120-4P3CCT'!AC1,亿数通产品表现!$D:$D,'VU-60120-4P3CCT'!$A$2)</f>
        <v>1</v>
      </c>
      <c r="AD11" s="9">
        <f>SUMIFS(亿数通产品表现!$AR:$AR,亿数通产品表现!$A:$A,'VU-60120-4P3CCT'!AD1,亿数通产品表现!$D:$D,'VU-60120-4P3CCT'!$A$2)</f>
        <v>0</v>
      </c>
      <c r="AE11" s="9">
        <f>SUMIFS(亿数通产品表现!$AR:$AR,亿数通产品表现!$A:$A,'VU-60120-4P3CCT'!AE1,亿数通产品表现!$D:$D,'VU-60120-4P3CCT'!$A$2)</f>
        <v>0</v>
      </c>
      <c r="AF11" s="9">
        <f>SUMIFS(亿数通产品表现!$AR:$AR,亿数通产品表现!$A:$A,'VU-60120-4P3CCT'!AF1,亿数通产品表现!$D:$D,'VU-60120-4P3CCT'!$A$2)</f>
        <v>0</v>
      </c>
      <c r="AG11" s="9">
        <f>SUMIFS(亿数通产品表现!$AR:$AR,亿数通产品表现!$A:$A,'VU-60120-4P3CCT'!AG1,亿数通产品表现!$D:$D,'VU-60120-4P3CCT'!$A$2)</f>
        <v>1</v>
      </c>
      <c r="AH11" s="9">
        <f>SUMIFS(亿数通产品表现!$AR:$AR,亿数通产品表现!$A:$A,'VU-60120-4P3CCT'!AH1,亿数通产品表现!$D:$D,'VU-60120-4P3CCT'!$A$2)</f>
        <v>0</v>
      </c>
    </row>
    <row r="12" spans="1:34" ht="19" customHeight="1">
      <c r="A12" s="91"/>
      <c r="B12" s="4" t="s">
        <v>55</v>
      </c>
      <c r="C12" s="9">
        <f>SUM(D12:AH12)</f>
        <v>9</v>
      </c>
      <c r="D12" s="9">
        <f>SUMIFS(亿数通产品表现!$AS:$AS,亿数通产品表现!$A:$A,'VU-60120-4P3CCT'!D1,亿数通产品表现!$D:$D,'VU-60120-4P3CCT'!$A$2)</f>
        <v>0</v>
      </c>
      <c r="E12" s="9">
        <f>SUMIFS(亿数通产品表现!$AS:$AS,亿数通产品表现!$A:$A,'VU-60120-4P3CCT'!E1,亿数通产品表现!$D:$D,'VU-60120-4P3CCT'!$A$2)</f>
        <v>0</v>
      </c>
      <c r="F12" s="9">
        <f>SUMIFS(亿数通产品表现!$AS:$AS,亿数通产品表现!$A:$A,'VU-60120-4P3CCT'!F1,亿数通产品表现!$D:$D,'VU-60120-4P3CCT'!$A$2)</f>
        <v>0</v>
      </c>
      <c r="G12" s="9">
        <f>SUMIFS(亿数通产品表现!$AS:$AS,亿数通产品表现!$A:$A,'VU-60120-4P3CCT'!G1,亿数通产品表现!$D:$D,'VU-60120-4P3CCT'!$A$2)</f>
        <v>0</v>
      </c>
      <c r="H12" s="9">
        <f>SUMIFS(亿数通产品表现!$AS:$AS,亿数通产品表现!$A:$A,'VU-60120-4P3CCT'!H1,亿数通产品表现!$D:$D,'VU-60120-4P3CCT'!$A$2)</f>
        <v>0</v>
      </c>
      <c r="I12" s="9">
        <f>SUMIFS(亿数通产品表现!$AS:$AS,亿数通产品表现!$A:$A,'VU-60120-4P3CCT'!I1,亿数通产品表现!$D:$D,'VU-60120-4P3CCT'!$A$2)</f>
        <v>0</v>
      </c>
      <c r="J12" s="9">
        <f>SUMIFS(亿数通产品表现!$AS:$AS,亿数通产品表现!$A:$A,'VU-60120-4P3CCT'!J1,亿数通产品表现!$D:$D,'VU-60120-4P3CCT'!$A$2)</f>
        <v>0</v>
      </c>
      <c r="K12" s="9">
        <f>SUMIFS(亿数通产品表现!$AS:$AS,亿数通产品表现!$A:$A,'VU-60120-4P3CCT'!K1,亿数通产品表现!$D:$D,'VU-60120-4P3CCT'!$A$2)</f>
        <v>0</v>
      </c>
      <c r="L12" s="9">
        <f>SUMIFS(亿数通产品表现!$AS:$AS,亿数通产品表现!$A:$A,'VU-60120-4P3CCT'!L1,亿数通产品表现!$D:$D,'VU-60120-4P3CCT'!$A$2)</f>
        <v>0</v>
      </c>
      <c r="M12" s="9">
        <f>SUMIFS(亿数通产品表现!$AS:$AS,亿数通产品表现!$A:$A,'VU-60120-4P3CCT'!M1,亿数通产品表现!$D:$D,'VU-60120-4P3CCT'!$A$2)</f>
        <v>2</v>
      </c>
      <c r="N12" s="9">
        <f>SUMIFS(亿数通产品表现!$AS:$AS,亿数通产品表现!$A:$A,'VU-60120-4P3CCT'!N1,亿数通产品表现!$D:$D,'VU-60120-4P3CCT'!$A$2)</f>
        <v>0</v>
      </c>
      <c r="O12" s="9">
        <f>SUMIFS(亿数通产品表现!$AS:$AS,亿数通产品表现!$A:$A,'VU-60120-4P3CCT'!O1,亿数通产品表现!$D:$D,'VU-60120-4P3CCT'!$A$2)</f>
        <v>0</v>
      </c>
      <c r="P12" s="9">
        <f>SUMIFS(亿数通产品表现!$AS:$AS,亿数通产品表现!$A:$A,'VU-60120-4P3CCT'!P1,亿数通产品表现!$D:$D,'VU-60120-4P3CCT'!$A$2)</f>
        <v>0</v>
      </c>
      <c r="Q12" s="9">
        <f>SUMIFS(亿数通产品表现!$AS:$AS,亿数通产品表现!$A:$A,'VU-60120-4P3CCT'!Q1,亿数通产品表现!$D:$D,'VU-60120-4P3CCT'!$A$2)</f>
        <v>0</v>
      </c>
      <c r="R12" s="9">
        <f>SUMIFS(亿数通产品表现!$AS:$AS,亿数通产品表现!$A:$A,'VU-60120-4P3CCT'!R1,亿数通产品表现!$D:$D,'VU-60120-4P3CCT'!$A$2)</f>
        <v>0</v>
      </c>
      <c r="S12" s="9">
        <f>SUMIFS(亿数通产品表现!$AS:$AS,亿数通产品表现!$A:$A,'VU-60120-4P3CCT'!S1,亿数通产品表现!$D:$D,'VU-60120-4P3CCT'!$A$2)</f>
        <v>0</v>
      </c>
      <c r="T12" s="9">
        <f>SUMIFS(亿数通产品表现!$AS:$AS,亿数通产品表现!$A:$A,'VU-60120-4P3CCT'!T1,亿数通产品表现!$D:$D,'VU-60120-4P3CCT'!$A$2)</f>
        <v>0</v>
      </c>
      <c r="U12" s="9">
        <f>SUMIFS(亿数通产品表现!$AS:$AS,亿数通产品表现!$A:$A,'VU-60120-4P3CCT'!U1,亿数通产品表现!$D:$D,'VU-60120-4P3CCT'!$A$2)</f>
        <v>0</v>
      </c>
      <c r="V12" s="9">
        <f>SUMIFS(亿数通产品表现!$AS:$AS,亿数通产品表现!$A:$A,'VU-60120-4P3CCT'!V1,亿数通产品表现!$D:$D,'VU-60120-4P3CCT'!$A$2)</f>
        <v>0</v>
      </c>
      <c r="W12" s="9">
        <f>SUMIFS(亿数通产品表现!$AS:$AS,亿数通产品表现!$A:$A,'VU-60120-4P3CCT'!W1,亿数通产品表现!$D:$D,'VU-60120-4P3CCT'!$A$2)</f>
        <v>0</v>
      </c>
      <c r="X12" s="9">
        <f>SUMIFS(亿数通产品表现!$AS:$AS,亿数通产品表现!$A:$A,'VU-60120-4P3CCT'!X1,亿数通产品表现!$D:$D,'VU-60120-4P3CCT'!$A$2)</f>
        <v>0</v>
      </c>
      <c r="Y12" s="9">
        <f>SUMIFS(亿数通产品表现!$AS:$AS,亿数通产品表现!$A:$A,'VU-60120-4P3CCT'!Y1,亿数通产品表现!$D:$D,'VU-60120-4P3CCT'!$A$2)</f>
        <v>1</v>
      </c>
      <c r="Z12" s="9">
        <f>SUMIFS(亿数通产品表现!$AS:$AS,亿数通产品表现!$A:$A,'VU-60120-4P3CCT'!Z1,亿数通产品表现!$D:$D,'VU-60120-4P3CCT'!$A$2)</f>
        <v>0</v>
      </c>
      <c r="AA12" s="9">
        <f>SUMIFS(亿数通产品表现!$AS:$AS,亿数通产品表现!$A:$A,'VU-60120-4P3CCT'!AA1,亿数通产品表现!$D:$D,'VU-60120-4P3CCT'!$A$2)</f>
        <v>0</v>
      </c>
      <c r="AB12" s="9">
        <f>SUMIFS(亿数通产品表现!$AS:$AS,亿数通产品表现!$A:$A,'VU-60120-4P3CCT'!AB1,亿数通产品表现!$D:$D,'VU-60120-4P3CCT'!$A$2)</f>
        <v>1</v>
      </c>
      <c r="AC12" s="9">
        <f>SUMIFS(亿数通产品表现!$AS:$AS,亿数通产品表现!$A:$A,'VU-60120-4P3CCT'!AC1,亿数通产品表现!$D:$D,'VU-60120-4P3CCT'!$A$2)</f>
        <v>1</v>
      </c>
      <c r="AD12" s="9">
        <f>SUMIFS(亿数通产品表现!$AS:$AS,亿数通产品表现!$A:$A,'VU-60120-4P3CCT'!AD1,亿数通产品表现!$D:$D,'VU-60120-4P3CCT'!$A$2)</f>
        <v>0</v>
      </c>
      <c r="AE12" s="9">
        <f>SUMIFS(亿数通产品表现!$AS:$AS,亿数通产品表现!$A:$A,'VU-60120-4P3CCT'!AE1,亿数通产品表现!$D:$D,'VU-60120-4P3CCT'!$A$2)</f>
        <v>0</v>
      </c>
      <c r="AF12" s="9">
        <f>SUMIFS(亿数通产品表现!$AS:$AS,亿数通产品表现!$A:$A,'VU-60120-4P3CCT'!AF1,亿数通产品表现!$D:$D,'VU-60120-4P3CCT'!$A$2)</f>
        <v>0</v>
      </c>
      <c r="AG12" s="9">
        <f>SUMIFS(亿数通产品表现!$AS:$AS,亿数通产品表现!$A:$A,'VU-60120-4P3CCT'!AG1,亿数通产品表现!$D:$D,'VU-60120-4P3CCT'!$A$2)</f>
        <v>4</v>
      </c>
      <c r="AH12" s="9">
        <f>SUMIFS(亿数通产品表现!$AS:$AS,亿数通产品表现!$A:$A,'VU-60120-4P3CCT'!AH1,亿数通产品表现!$D:$D,'VU-60120-4P3CCT'!$A$2)</f>
        <v>0</v>
      </c>
    </row>
    <row r="13" spans="1:34" ht="38" customHeight="1">
      <c r="A13" s="91"/>
      <c r="B13" s="4" t="s">
        <v>56</v>
      </c>
      <c r="C13" s="9">
        <f>SUM(D13:AH13)</f>
        <v>2169.9300000000003</v>
      </c>
      <c r="D13" s="9">
        <f>SUMIFS(亿数通产品表现!$AT:$AT,亿数通产品表现!$A:$A,'VU-60120-4P3CCT'!D1,亿数通产品表现!$D:$D,'VU-60120-4P3CCT'!$A$2)</f>
        <v>0</v>
      </c>
      <c r="E13" s="9">
        <f>SUMIFS(亿数通产品表现!$AT:$AT,亿数通产品表现!$A:$A,'VU-60120-4P3CCT'!E1,亿数通产品表现!$D:$D,'VU-60120-4P3CCT'!$A$2)</f>
        <v>0</v>
      </c>
      <c r="F13" s="9">
        <f>SUMIFS(亿数通产品表现!$AT:$AT,亿数通产品表现!$A:$A,'VU-60120-4P3CCT'!F1,亿数通产品表现!$D:$D,'VU-60120-4P3CCT'!$A$2)</f>
        <v>0</v>
      </c>
      <c r="G13" s="9">
        <f>SUMIFS(亿数通产品表现!$AT:$AT,亿数通产品表现!$A:$A,'VU-60120-4P3CCT'!G1,亿数通产品表现!$D:$D,'VU-60120-4P3CCT'!$A$2)</f>
        <v>0</v>
      </c>
      <c r="H13" s="9">
        <f>SUMIFS(亿数通产品表现!$AT:$AT,亿数通产品表现!$A:$A,'VU-60120-4P3CCT'!H1,亿数通产品表现!$D:$D,'VU-60120-4P3CCT'!$A$2)</f>
        <v>0</v>
      </c>
      <c r="I13" s="9">
        <f>SUMIFS(亿数通产品表现!$AT:$AT,亿数通产品表现!$A:$A,'VU-60120-4P3CCT'!I1,亿数通产品表现!$D:$D,'VU-60120-4P3CCT'!$A$2)</f>
        <v>0</v>
      </c>
      <c r="J13" s="9">
        <f>SUMIFS(亿数通产品表现!$AT:$AT,亿数通产品表现!$A:$A,'VU-60120-4P3CCT'!J1,亿数通产品表现!$D:$D,'VU-60120-4P3CCT'!$A$2)</f>
        <v>0</v>
      </c>
      <c r="K13" s="9">
        <f>SUMIFS(亿数通产品表现!$AT:$AT,亿数通产品表现!$A:$A,'VU-60120-4P3CCT'!K1,亿数通产品表现!$D:$D,'VU-60120-4P3CCT'!$A$2)</f>
        <v>0</v>
      </c>
      <c r="L13" s="9">
        <f>SUMIFS(亿数通产品表现!$AT:$AT,亿数通产品表现!$A:$A,'VU-60120-4P3CCT'!L1,亿数通产品表现!$D:$D,'VU-60120-4P3CCT'!$A$2)</f>
        <v>0</v>
      </c>
      <c r="M13" s="9">
        <f>SUMIFS(亿数通产品表现!$AT:$AT,亿数通产品表现!$A:$A,'VU-60120-4P3CCT'!M1,亿数通产品表现!$D:$D,'VU-60120-4P3CCT'!$A$2)</f>
        <v>0</v>
      </c>
      <c r="N13" s="9">
        <f>SUMIFS(亿数通产品表现!$AT:$AT,亿数通产品表现!$A:$A,'VU-60120-4P3CCT'!N1,亿数通产品表现!$D:$D,'VU-60120-4P3CCT'!$A$2)</f>
        <v>0</v>
      </c>
      <c r="O13" s="9">
        <f>SUMIFS(亿数通产品表现!$AT:$AT,亿数通产品表现!$A:$A,'VU-60120-4P3CCT'!O1,亿数通产品表现!$D:$D,'VU-60120-4P3CCT'!$A$2)</f>
        <v>0</v>
      </c>
      <c r="P13" s="9">
        <f>SUMIFS(亿数通产品表现!$AT:$AT,亿数通产品表现!$A:$A,'VU-60120-4P3CCT'!P1,亿数通产品表现!$D:$D,'VU-60120-4P3CCT'!$A$2)</f>
        <v>0</v>
      </c>
      <c r="Q13" s="9">
        <f>SUMIFS(亿数通产品表现!$AT:$AT,亿数通产品表现!$A:$A,'VU-60120-4P3CCT'!Q1,亿数通产品表现!$D:$D,'VU-60120-4P3CCT'!$A$2)</f>
        <v>0</v>
      </c>
      <c r="R13" s="9">
        <f>SUMIFS(亿数通产品表现!$AT:$AT,亿数通产品表现!$A:$A,'VU-60120-4P3CCT'!R1,亿数通产品表现!$D:$D,'VU-60120-4P3CCT'!$A$2)</f>
        <v>0</v>
      </c>
      <c r="S13" s="9">
        <f>SUMIFS(亿数通产品表现!$AT:$AT,亿数通产品表现!$A:$A,'VU-60120-4P3CCT'!S1,亿数通产品表现!$D:$D,'VU-60120-4P3CCT'!$A$2)</f>
        <v>0</v>
      </c>
      <c r="T13" s="9">
        <f>SUMIFS(亿数通产品表现!$AT:$AT,亿数通产品表现!$A:$A,'VU-60120-4P3CCT'!T1,亿数通产品表现!$D:$D,'VU-60120-4P3CCT'!$A$2)</f>
        <v>0</v>
      </c>
      <c r="U13" s="9">
        <f>SUMIFS(亿数通产品表现!$AT:$AT,亿数通产品表现!$A:$A,'VU-60120-4P3CCT'!U1,亿数通产品表现!$D:$D,'VU-60120-4P3CCT'!$A$2)</f>
        <v>0</v>
      </c>
      <c r="V13" s="9">
        <f>SUMIFS(亿数通产品表现!$AT:$AT,亿数通产品表现!$A:$A,'VU-60120-4P3CCT'!V1,亿数通产品表现!$D:$D,'VU-60120-4P3CCT'!$A$2)</f>
        <v>0</v>
      </c>
      <c r="W13" s="9">
        <f>SUMIFS(亿数通产品表现!$AT:$AT,亿数通产品表现!$A:$A,'VU-60120-4P3CCT'!W1,亿数通产品表现!$D:$D,'VU-60120-4P3CCT'!$A$2)</f>
        <v>0</v>
      </c>
      <c r="X13" s="9">
        <f>SUMIFS(亿数通产品表现!$AT:$AT,亿数通产品表现!$A:$A,'VU-60120-4P3CCT'!X1,亿数通产品表现!$D:$D,'VU-60120-4P3CCT'!$A$2)</f>
        <v>0</v>
      </c>
      <c r="Y13" s="9">
        <f>SUMIFS(亿数通产品表现!$AT:$AT,亿数通产品表现!$A:$A,'VU-60120-4P3CCT'!Y1,亿数通产品表现!$D:$D,'VU-60120-4P3CCT'!$A$2)</f>
        <v>309.99</v>
      </c>
      <c r="Z13" s="9">
        <f>SUMIFS(亿数通产品表现!$AT:$AT,亿数通产品表现!$A:$A,'VU-60120-4P3CCT'!Z1,亿数通产品表现!$D:$D,'VU-60120-4P3CCT'!$A$2)</f>
        <v>0</v>
      </c>
      <c r="AA13" s="9">
        <f>SUMIFS(亿数通产品表现!$AT:$AT,亿数通产品表现!$A:$A,'VU-60120-4P3CCT'!AA1,亿数通产品表现!$D:$D,'VU-60120-4P3CCT'!$A$2)</f>
        <v>0</v>
      </c>
      <c r="AB13" s="9">
        <f>SUMIFS(亿数通产品表现!$AT:$AT,亿数通产品表现!$A:$A,'VU-60120-4P3CCT'!AB1,亿数通产品表现!$D:$D,'VU-60120-4P3CCT'!$A$2)</f>
        <v>309.99</v>
      </c>
      <c r="AC13" s="9">
        <f>SUMIFS(亿数通产品表现!$AT:$AT,亿数通产品表现!$A:$A,'VU-60120-4P3CCT'!AC1,亿数通产品表现!$D:$D,'VU-60120-4P3CCT'!$A$2)</f>
        <v>309.99</v>
      </c>
      <c r="AD13" s="9">
        <f>SUMIFS(亿数通产品表现!$AT:$AT,亿数通产品表现!$A:$A,'VU-60120-4P3CCT'!AD1,亿数通产品表现!$D:$D,'VU-60120-4P3CCT'!$A$2)</f>
        <v>0</v>
      </c>
      <c r="AE13" s="9">
        <f>SUMIFS(亿数通产品表现!$AT:$AT,亿数通产品表现!$A:$A,'VU-60120-4P3CCT'!AE1,亿数通产品表现!$D:$D,'VU-60120-4P3CCT'!$A$2)</f>
        <v>0</v>
      </c>
      <c r="AF13" s="9">
        <f>SUMIFS(亿数通产品表现!$AT:$AT,亿数通产品表现!$A:$A,'VU-60120-4P3CCT'!AF1,亿数通产品表现!$D:$D,'VU-60120-4P3CCT'!$A$2)</f>
        <v>0</v>
      </c>
      <c r="AG13" s="9">
        <f>SUMIFS(亿数通产品表现!$AT:$AT,亿数通产品表现!$A:$A,'VU-60120-4P3CCT'!AG1,亿数通产品表现!$D:$D,'VU-60120-4P3CCT'!$A$2)</f>
        <v>1239.96</v>
      </c>
      <c r="AH13" s="9">
        <f>SUMIFS(亿数通产品表现!$AT:$AT,亿数通产品表现!$A:$A,'VU-60120-4P3CCT'!AH1,亿数通产品表现!$D:$D,'VU-60120-4P3CCT'!$A$2)</f>
        <v>0</v>
      </c>
    </row>
    <row r="14" spans="1:34" s="2" customFormat="1" ht="38" customHeight="1">
      <c r="A14" s="92"/>
      <c r="B14" s="19" t="s">
        <v>57</v>
      </c>
      <c r="C14" s="17">
        <f>C12/C3</f>
        <v>0.9</v>
      </c>
      <c r="D14" s="9">
        <f>SUMIFS(亿数通产品表现!$BD:$BD,亿数通产品表现!$A:$A,'VU-60120-4P3CCT'!D1,亿数通产品表现!$D:$D,'VU-60120-4P3CCT'!$A$2)</f>
        <v>0</v>
      </c>
      <c r="E14" s="9">
        <f>SUMIFS(亿数通产品表现!$BD:$BD,亿数通产品表现!$A:$A,'VU-60120-4P3CCT'!E1,亿数通产品表现!$D:$D,'VU-60120-4P3CCT'!$A$2)</f>
        <v>0</v>
      </c>
      <c r="F14" s="9">
        <f>SUMIFS(亿数通产品表现!$BD:$BD,亿数通产品表现!$A:$A,'VU-60120-4P3CCT'!F1,亿数通产品表现!$D:$D,'VU-60120-4P3CCT'!$A$2)</f>
        <v>0</v>
      </c>
      <c r="G14" s="9">
        <f>SUMIFS(亿数通产品表现!$BD:$BD,亿数通产品表现!$A:$A,'VU-60120-4P3CCT'!G1,亿数通产品表现!$D:$D,'VU-60120-4P3CCT'!$A$2)</f>
        <v>0</v>
      </c>
      <c r="H14" s="9">
        <f>SUMIFS(亿数通产品表现!$BD:$BD,亿数通产品表现!$A:$A,'VU-60120-4P3CCT'!H1,亿数通产品表现!$D:$D,'VU-60120-4P3CCT'!$A$2)</f>
        <v>0</v>
      </c>
      <c r="I14" s="9">
        <f>SUMIFS(亿数通产品表现!$BD:$BD,亿数通产品表现!$A:$A,'VU-60120-4P3CCT'!I1,亿数通产品表现!$D:$D,'VU-60120-4P3CCT'!$A$2)</f>
        <v>0</v>
      </c>
      <c r="J14" s="9">
        <f>SUMIFS(亿数通产品表现!$BD:$BD,亿数通产品表现!$A:$A,'VU-60120-4P3CCT'!J1,亿数通产品表现!$D:$D,'VU-60120-4P3CCT'!$A$2)</f>
        <v>0</v>
      </c>
      <c r="K14" s="9">
        <f>SUMIFS(亿数通产品表现!$BD:$BD,亿数通产品表现!$A:$A,'VU-60120-4P3CCT'!K1,亿数通产品表现!$D:$D,'VU-60120-4P3CCT'!$A$2)</f>
        <v>0</v>
      </c>
      <c r="L14" s="9">
        <f>SUMIFS(亿数通产品表现!$BD:$BD,亿数通产品表现!$A:$A,'VU-60120-4P3CCT'!L1,亿数通产品表现!$D:$D,'VU-60120-4P3CCT'!$A$2)</f>
        <v>0</v>
      </c>
      <c r="M14" s="9">
        <f>SUMIFS(亿数通产品表现!$BD:$BD,亿数通产品表现!$A:$A,'VU-60120-4P3CCT'!M1,亿数通产品表现!$D:$D,'VU-60120-4P3CCT'!$A$2)</f>
        <v>0</v>
      </c>
      <c r="N14" s="9">
        <f>SUMIFS(亿数通产品表现!$BD:$BD,亿数通产品表现!$A:$A,'VU-60120-4P3CCT'!N1,亿数通产品表现!$D:$D,'VU-60120-4P3CCT'!$A$2)</f>
        <v>0</v>
      </c>
      <c r="O14" s="9">
        <f>SUMIFS(亿数通产品表现!$BD:$BD,亿数通产品表现!$A:$A,'VU-60120-4P3CCT'!O1,亿数通产品表现!$D:$D,'VU-60120-4P3CCT'!$A$2)</f>
        <v>0</v>
      </c>
      <c r="P14" s="9">
        <f>SUMIFS(亿数通产品表现!$BD:$BD,亿数通产品表现!$A:$A,'VU-60120-4P3CCT'!P1,亿数通产品表现!$D:$D,'VU-60120-4P3CCT'!$A$2)</f>
        <v>0</v>
      </c>
      <c r="Q14" s="9">
        <f>SUMIFS(亿数通产品表现!$BD:$BD,亿数通产品表现!$A:$A,'VU-60120-4P3CCT'!Q1,亿数通产品表现!$D:$D,'VU-60120-4P3CCT'!$A$2)</f>
        <v>0</v>
      </c>
      <c r="R14" s="9">
        <f>SUMIFS(亿数通产品表现!$BD:$BD,亿数通产品表现!$A:$A,'VU-60120-4P3CCT'!R1,亿数通产品表现!$D:$D,'VU-60120-4P3CCT'!$A$2)</f>
        <v>0</v>
      </c>
      <c r="S14" s="9">
        <f>SUMIFS(亿数通产品表现!$BD:$BD,亿数通产品表现!$A:$A,'VU-60120-4P3CCT'!S1,亿数通产品表现!$D:$D,'VU-60120-4P3CCT'!$A$2)</f>
        <v>0</v>
      </c>
      <c r="T14" s="9">
        <f>SUMIFS(亿数通产品表现!$BD:$BD,亿数通产品表现!$A:$A,'VU-60120-4P3CCT'!T1,亿数通产品表现!$D:$D,'VU-60120-4P3CCT'!$A$2)</f>
        <v>0</v>
      </c>
      <c r="U14" s="9">
        <f>SUMIFS(亿数通产品表现!$BD:$BD,亿数通产品表现!$A:$A,'VU-60120-4P3CCT'!U1,亿数通产品表现!$D:$D,'VU-60120-4P3CCT'!$A$2)</f>
        <v>0</v>
      </c>
      <c r="V14" s="9">
        <f>SUMIFS(亿数通产品表现!$BD:$BD,亿数通产品表现!$A:$A,'VU-60120-4P3CCT'!V1,亿数通产品表现!$D:$D,'VU-60120-4P3CCT'!$A$2)</f>
        <v>0</v>
      </c>
      <c r="W14" s="9">
        <f>SUMIFS(亿数通产品表现!$BD:$BD,亿数通产品表现!$A:$A,'VU-60120-4P3CCT'!W1,亿数通产品表现!$D:$D,'VU-60120-4P3CCT'!$A$2)</f>
        <v>0</v>
      </c>
      <c r="X14" s="9">
        <f>SUMIFS(亿数通产品表现!$BD:$BD,亿数通产品表现!$A:$A,'VU-60120-4P3CCT'!X1,亿数通产品表现!$D:$D,'VU-60120-4P3CCT'!$A$2)</f>
        <v>0</v>
      </c>
      <c r="Y14" s="9">
        <f>SUMIFS(亿数通产品表现!$BD:$BD,亿数通产品表现!$A:$A,'VU-60120-4P3CCT'!Y1,亿数通产品表现!$D:$D,'VU-60120-4P3CCT'!$A$2)</f>
        <v>0</v>
      </c>
      <c r="Z14" s="9">
        <f>SUMIFS(亿数通产品表现!$BD:$BD,亿数通产品表现!$A:$A,'VU-60120-4P3CCT'!Z1,亿数通产品表现!$D:$D,'VU-60120-4P3CCT'!$A$2)</f>
        <v>0</v>
      </c>
      <c r="AA14" s="9">
        <f>SUMIFS(亿数通产品表现!$BD:$BD,亿数通产品表现!$A:$A,'VU-60120-4P3CCT'!AA1,亿数通产品表现!$D:$D,'VU-60120-4P3CCT'!$A$2)</f>
        <v>0</v>
      </c>
      <c r="AB14" s="9">
        <f>SUMIFS(亿数通产品表现!$BD:$BD,亿数通产品表现!$A:$A,'VU-60120-4P3CCT'!AB1,亿数通产品表现!$D:$D,'VU-60120-4P3CCT'!$A$2)</f>
        <v>0</v>
      </c>
      <c r="AC14" s="9">
        <f>SUMIFS(亿数通产品表现!$BD:$BD,亿数通产品表现!$A:$A,'VU-60120-4P3CCT'!AC1,亿数通产品表现!$D:$D,'VU-60120-4P3CCT'!$A$2)</f>
        <v>0</v>
      </c>
      <c r="AD14" s="9">
        <f>SUMIFS(亿数通产品表现!$BD:$BD,亿数通产品表现!$A:$A,'VU-60120-4P3CCT'!AD1,亿数通产品表现!$D:$D,'VU-60120-4P3CCT'!$A$2)</f>
        <v>0</v>
      </c>
      <c r="AE14" s="9">
        <f>SUMIFS(亿数通产品表现!$BD:$BD,亿数通产品表现!$A:$A,'VU-60120-4P3CCT'!AE1,亿数通产品表现!$D:$D,'VU-60120-4P3CCT'!$A$2)</f>
        <v>0</v>
      </c>
      <c r="AF14" s="9">
        <f>SUMIFS(亿数通产品表现!$BD:$BD,亿数通产品表现!$A:$A,'VU-60120-4P3CCT'!AF1,亿数通产品表现!$D:$D,'VU-60120-4P3CCT'!$A$2)</f>
        <v>0</v>
      </c>
      <c r="AG14" s="9">
        <f>SUMIFS(亿数通产品表现!$BD:$BD,亿数通产品表现!$A:$A,'VU-60120-4P3CCT'!AG1,亿数通产品表现!$D:$D,'VU-60120-4P3CCT'!$A$2)</f>
        <v>0</v>
      </c>
      <c r="AH14" s="9">
        <f>SUMIFS(亿数通产品表现!$BD:$BD,亿数通产品表现!$A:$A,'VU-60120-4P3CCT'!AH1,亿数通产品表现!$D:$D,'VU-60120-4P3CCT'!$A$2)</f>
        <v>0</v>
      </c>
    </row>
    <row r="15" spans="1:34" s="20" customFormat="1" ht="38" customHeight="1">
      <c r="A15" s="91"/>
      <c r="B15" s="21" t="s">
        <v>58</v>
      </c>
      <c r="C15" s="9">
        <f>C8-C18</f>
        <v>155</v>
      </c>
      <c r="D15" s="9">
        <f t="shared" ref="D15:AH15" si="2">D8-D18</f>
        <v>0</v>
      </c>
      <c r="E15" s="9">
        <f t="shared" si="2"/>
        <v>0</v>
      </c>
      <c r="F15" s="9">
        <f t="shared" si="2"/>
        <v>0</v>
      </c>
      <c r="G15" s="9">
        <f t="shared" si="2"/>
        <v>0</v>
      </c>
      <c r="H15" s="9">
        <f t="shared" si="2"/>
        <v>0</v>
      </c>
      <c r="I15" s="9">
        <f t="shared" si="2"/>
        <v>0</v>
      </c>
      <c r="J15" s="9">
        <f t="shared" si="2"/>
        <v>0</v>
      </c>
      <c r="K15" s="9">
        <f t="shared" si="2"/>
        <v>9</v>
      </c>
      <c r="L15" s="9">
        <f t="shared" si="2"/>
        <v>14</v>
      </c>
      <c r="M15" s="9">
        <f t="shared" si="2"/>
        <v>6</v>
      </c>
      <c r="N15" s="9">
        <f t="shared" si="2"/>
        <v>0</v>
      </c>
      <c r="O15" s="9">
        <f t="shared" si="2"/>
        <v>5</v>
      </c>
      <c r="P15" s="9">
        <f t="shared" si="2"/>
        <v>2</v>
      </c>
      <c r="Q15" s="9">
        <f t="shared" si="2"/>
        <v>6</v>
      </c>
      <c r="R15" s="9">
        <f t="shared" si="2"/>
        <v>6</v>
      </c>
      <c r="S15" s="9">
        <f t="shared" si="2"/>
        <v>1</v>
      </c>
      <c r="T15" s="9">
        <f t="shared" si="2"/>
        <v>19</v>
      </c>
      <c r="U15" s="9">
        <f t="shared" si="2"/>
        <v>2</v>
      </c>
      <c r="V15" s="9">
        <f t="shared" si="2"/>
        <v>1</v>
      </c>
      <c r="W15" s="9">
        <f t="shared" si="2"/>
        <v>5</v>
      </c>
      <c r="X15" s="9">
        <f t="shared" si="2"/>
        <v>11</v>
      </c>
      <c r="Y15" s="9">
        <f t="shared" si="2"/>
        <v>5</v>
      </c>
      <c r="Z15" s="9">
        <f t="shared" si="2"/>
        <v>8</v>
      </c>
      <c r="AA15" s="9">
        <f t="shared" si="2"/>
        <v>19</v>
      </c>
      <c r="AB15" s="9">
        <f t="shared" si="2"/>
        <v>11</v>
      </c>
      <c r="AC15" s="9">
        <f t="shared" si="2"/>
        <v>8</v>
      </c>
      <c r="AD15" s="9">
        <f t="shared" si="2"/>
        <v>5</v>
      </c>
      <c r="AE15" s="9">
        <f t="shared" si="2"/>
        <v>4</v>
      </c>
      <c r="AF15" s="9">
        <f t="shared" si="2"/>
        <v>7</v>
      </c>
      <c r="AG15" s="9">
        <f t="shared" si="2"/>
        <v>6</v>
      </c>
      <c r="AH15" s="9">
        <f t="shared" si="2"/>
        <v>-5</v>
      </c>
    </row>
    <row r="16" spans="1:34" ht="38" customHeight="1">
      <c r="A16" s="91"/>
      <c r="B16" s="21" t="s">
        <v>59</v>
      </c>
      <c r="C16" s="17">
        <f>C11/C15</f>
        <v>3.870967741935484E-2</v>
      </c>
      <c r="D16" s="17" t="e">
        <f t="shared" ref="D16:AH16" si="3">D11/D15</f>
        <v>#DIV/0!</v>
      </c>
      <c r="E16" s="17" t="e">
        <f t="shared" si="3"/>
        <v>#DIV/0!</v>
      </c>
      <c r="F16" s="17" t="e">
        <f t="shared" si="3"/>
        <v>#DIV/0!</v>
      </c>
      <c r="G16" s="17" t="e">
        <f t="shared" si="3"/>
        <v>#DIV/0!</v>
      </c>
      <c r="H16" s="17" t="e">
        <f t="shared" si="3"/>
        <v>#DIV/0!</v>
      </c>
      <c r="I16" s="17" t="e">
        <f t="shared" si="3"/>
        <v>#DIV/0!</v>
      </c>
      <c r="J16" s="17" t="e">
        <f t="shared" si="3"/>
        <v>#DIV/0!</v>
      </c>
      <c r="K16" s="17">
        <f t="shared" si="3"/>
        <v>0</v>
      </c>
      <c r="L16" s="17">
        <f t="shared" si="3"/>
        <v>0</v>
      </c>
      <c r="M16" s="17">
        <f t="shared" si="3"/>
        <v>0.33333333333333331</v>
      </c>
      <c r="N16" s="17" t="e">
        <f t="shared" si="3"/>
        <v>#DIV/0!</v>
      </c>
      <c r="O16" s="17">
        <f t="shared" si="3"/>
        <v>0</v>
      </c>
      <c r="P16" s="17">
        <f t="shared" si="3"/>
        <v>0</v>
      </c>
      <c r="Q16" s="17">
        <f t="shared" si="3"/>
        <v>0</v>
      </c>
      <c r="R16" s="17">
        <f t="shared" si="3"/>
        <v>0</v>
      </c>
      <c r="S16" s="17">
        <f t="shared" si="3"/>
        <v>0</v>
      </c>
      <c r="T16" s="17">
        <f t="shared" si="3"/>
        <v>0</v>
      </c>
      <c r="U16" s="17">
        <f t="shared" si="3"/>
        <v>0</v>
      </c>
      <c r="V16" s="17">
        <f t="shared" si="3"/>
        <v>0</v>
      </c>
      <c r="W16" s="17">
        <f t="shared" si="3"/>
        <v>0</v>
      </c>
      <c r="X16" s="17">
        <f t="shared" si="3"/>
        <v>0</v>
      </c>
      <c r="Y16" s="17">
        <f t="shared" si="3"/>
        <v>0.2</v>
      </c>
      <c r="Z16" s="17">
        <f t="shared" si="3"/>
        <v>0</v>
      </c>
      <c r="AA16" s="17">
        <f t="shared" si="3"/>
        <v>0</v>
      </c>
      <c r="AB16" s="17">
        <f t="shared" si="3"/>
        <v>9.0909090909090912E-2</v>
      </c>
      <c r="AC16" s="17">
        <f t="shared" si="3"/>
        <v>0.125</v>
      </c>
      <c r="AD16" s="17">
        <f t="shared" si="3"/>
        <v>0</v>
      </c>
      <c r="AE16" s="17">
        <f t="shared" si="3"/>
        <v>0</v>
      </c>
      <c r="AF16" s="17">
        <f t="shared" si="3"/>
        <v>0</v>
      </c>
      <c r="AG16" s="17">
        <f t="shared" si="3"/>
        <v>0.16666666666666666</v>
      </c>
      <c r="AH16" s="17">
        <f t="shared" si="3"/>
        <v>0</v>
      </c>
    </row>
    <row r="17" spans="1:34" ht="19" customHeight="1">
      <c r="A17" s="93" t="s">
        <v>60</v>
      </c>
      <c r="B17" s="22" t="s">
        <v>61</v>
      </c>
      <c r="C17" s="23">
        <f>SUM(D17:AH17)</f>
        <v>66144</v>
      </c>
      <c r="D17" s="23">
        <f>SUMIFS(亿数通产品表现!$V:$V,亿数通产品表现!$A:$A,'VU-60120-4P3CCT'!D1,亿数通产品表现!$D:$D,'VU-60120-4P3CCT'!$A$2)</f>
        <v>0</v>
      </c>
      <c r="E17" s="23">
        <f>SUMIFS(亿数通产品表现!$V:$V,亿数通产品表现!$A:$A,'VU-60120-4P3CCT'!E1,亿数通产品表现!$D:$D,'VU-60120-4P3CCT'!$A$2)</f>
        <v>0</v>
      </c>
      <c r="F17" s="23">
        <f>SUMIFS(亿数通产品表现!$V:$V,亿数通产品表现!$A:$A,'VU-60120-4P3CCT'!F1,亿数通产品表现!$D:$D,'VU-60120-4P3CCT'!$A$2)</f>
        <v>0</v>
      </c>
      <c r="G17" s="23">
        <f>SUMIFS(亿数通产品表现!$V:$V,亿数通产品表现!$A:$A,'VU-60120-4P3CCT'!G1,亿数通产品表现!$D:$D,'VU-60120-4P3CCT'!$A$2)</f>
        <v>0</v>
      </c>
      <c r="H17" s="23">
        <f>SUMIFS(亿数通产品表现!$V:$V,亿数通产品表现!$A:$A,'VU-60120-4P3CCT'!H1,亿数通产品表现!$D:$D,'VU-60120-4P3CCT'!$A$2)</f>
        <v>0</v>
      </c>
      <c r="I17" s="23">
        <f>SUMIFS(亿数通产品表现!$V:$V,亿数通产品表现!$A:$A,'VU-60120-4P3CCT'!I1,亿数通产品表现!$D:$D,'VU-60120-4P3CCT'!$A$2)</f>
        <v>0</v>
      </c>
      <c r="J17" s="23">
        <f>SUMIFS(亿数通产品表现!$V:$V,亿数通产品表现!$A:$A,'VU-60120-4P3CCT'!J1,亿数通产品表现!$D:$D,'VU-60120-4P3CCT'!$A$2)</f>
        <v>0</v>
      </c>
      <c r="K17" s="23">
        <f>SUMIFS(亿数通产品表现!$V:$V,亿数通产品表现!$A:$A,'VU-60120-4P3CCT'!K1,亿数通产品表现!$D:$D,'VU-60120-4P3CCT'!$A$2)</f>
        <v>34</v>
      </c>
      <c r="L17" s="23">
        <f>SUMIFS(亿数通产品表现!$V:$V,亿数通产品表现!$A:$A,'VU-60120-4P3CCT'!L1,亿数通产品表现!$D:$D,'VU-60120-4P3CCT'!$A$2)</f>
        <v>45</v>
      </c>
      <c r="M17" s="23">
        <f>SUMIFS(亿数通产品表现!$V:$V,亿数通产品表现!$A:$A,'VU-60120-4P3CCT'!M1,亿数通产品表现!$D:$D,'VU-60120-4P3CCT'!$A$2)</f>
        <v>85</v>
      </c>
      <c r="N17" s="23">
        <f>SUMIFS(亿数通产品表现!$V:$V,亿数通产品表现!$A:$A,'VU-60120-4P3CCT'!N1,亿数通产品表现!$D:$D,'VU-60120-4P3CCT'!$A$2)</f>
        <v>0</v>
      </c>
      <c r="O17" s="23">
        <f>SUMIFS(亿数通产品表现!$V:$V,亿数通产品表现!$A:$A,'VU-60120-4P3CCT'!O1,亿数通产品表现!$D:$D,'VU-60120-4P3CCT'!$A$2)</f>
        <v>1834</v>
      </c>
      <c r="P17" s="23">
        <f>SUMIFS(亿数通产品表现!$V:$V,亿数通产品表现!$A:$A,'VU-60120-4P3CCT'!P1,亿数通产品表现!$D:$D,'VU-60120-4P3CCT'!$A$2)</f>
        <v>1519</v>
      </c>
      <c r="Q17" s="23">
        <f>SUMIFS(亿数通产品表现!$V:$V,亿数通产品表现!$A:$A,'VU-60120-4P3CCT'!Q1,亿数通产品表现!$D:$D,'VU-60120-4P3CCT'!$A$2)</f>
        <v>1975</v>
      </c>
      <c r="R17" s="23">
        <f>SUMIFS(亿数通产品表现!$V:$V,亿数通产品表现!$A:$A,'VU-60120-4P3CCT'!R1,亿数通产品表现!$D:$D,'VU-60120-4P3CCT'!$A$2)</f>
        <v>2811</v>
      </c>
      <c r="S17" s="23">
        <f>SUMIFS(亿数通产品表现!$V:$V,亿数通产品表现!$A:$A,'VU-60120-4P3CCT'!S1,亿数通产品表现!$D:$D,'VU-60120-4P3CCT'!$A$2)</f>
        <v>3303</v>
      </c>
      <c r="T17" s="23">
        <f>SUMIFS(亿数通产品表现!$V:$V,亿数通产品表现!$A:$A,'VU-60120-4P3CCT'!T1,亿数通产品表现!$D:$D,'VU-60120-4P3CCT'!$A$2)</f>
        <v>3303</v>
      </c>
      <c r="U17" s="23">
        <f>SUMIFS(亿数通产品表现!$V:$V,亿数通产品表现!$A:$A,'VU-60120-4P3CCT'!U1,亿数通产品表现!$D:$D,'VU-60120-4P3CCT'!$A$2)</f>
        <v>5160</v>
      </c>
      <c r="V17" s="23">
        <f>SUMIFS(亿数通产品表现!$V:$V,亿数通产品表现!$A:$A,'VU-60120-4P3CCT'!V1,亿数通产品表现!$D:$D,'VU-60120-4P3CCT'!$A$2)</f>
        <v>2046</v>
      </c>
      <c r="W17" s="23">
        <f>SUMIFS(亿数通产品表现!$V:$V,亿数通产品表现!$A:$A,'VU-60120-4P3CCT'!W1,亿数通产品表现!$D:$D,'VU-60120-4P3CCT'!$A$2)</f>
        <v>1757</v>
      </c>
      <c r="X17" s="23">
        <f>SUMIFS(亿数通产品表现!$V:$V,亿数通产品表现!$A:$A,'VU-60120-4P3CCT'!X1,亿数通产品表现!$D:$D,'VU-60120-4P3CCT'!$A$2)</f>
        <v>1757</v>
      </c>
      <c r="Y17" s="23">
        <f>SUMIFS(亿数通产品表现!$V:$V,亿数通产品表现!$A:$A,'VU-60120-4P3CCT'!Y1,亿数通产品表现!$D:$D,'VU-60120-4P3CCT'!$A$2)</f>
        <v>3347</v>
      </c>
      <c r="Z17" s="23">
        <f>SUMIFS(亿数通产品表现!$V:$V,亿数通产品表现!$A:$A,'VU-60120-4P3CCT'!Z1,亿数通产品表现!$D:$D,'VU-60120-4P3CCT'!$A$2)</f>
        <v>3454</v>
      </c>
      <c r="AA17" s="23">
        <f>SUMIFS(亿数通产品表现!$V:$V,亿数通产品表现!$A:$A,'VU-60120-4P3CCT'!AA1,亿数通产品表现!$D:$D,'VU-60120-4P3CCT'!$A$2)</f>
        <v>0</v>
      </c>
      <c r="AB17" s="23">
        <f>SUMIFS(亿数通产品表现!$V:$V,亿数通产品表现!$A:$A,'VU-60120-4P3CCT'!AB1,亿数通产品表现!$D:$D,'VU-60120-4P3CCT'!$A$2)</f>
        <v>4648</v>
      </c>
      <c r="AC17" s="23">
        <f>SUMIFS(亿数通产品表现!$V:$V,亿数通产品表现!$A:$A,'VU-60120-4P3CCT'!AC1,亿数通产品表现!$D:$D,'VU-60120-4P3CCT'!$A$2)</f>
        <v>1546</v>
      </c>
      <c r="AD17" s="23">
        <f>SUMIFS(亿数通产品表现!$V:$V,亿数通产品表现!$A:$A,'VU-60120-4P3CCT'!AD1,亿数通产品表现!$D:$D,'VU-60120-4P3CCT'!$A$2)</f>
        <v>4625</v>
      </c>
      <c r="AE17" s="23">
        <f>SUMIFS(亿数通产品表现!$V:$V,亿数通产品表现!$A:$A,'VU-60120-4P3CCT'!AE1,亿数通产品表现!$D:$D,'VU-60120-4P3CCT'!$A$2)</f>
        <v>5697</v>
      </c>
      <c r="AF17" s="23">
        <f>SUMIFS(亿数通产品表现!$V:$V,亿数通产品表现!$A:$A,'VU-60120-4P3CCT'!AF1,亿数通产品表现!$D:$D,'VU-60120-4P3CCT'!$A$2)</f>
        <v>7762</v>
      </c>
      <c r="AG17" s="23">
        <f>SUMIFS(亿数通产品表现!$V:$V,亿数通产品表现!$A:$A,'VU-60120-4P3CCT'!AG1,亿数通产品表现!$D:$D,'VU-60120-4P3CCT'!$A$2)</f>
        <v>4460</v>
      </c>
      <c r="AH17" s="23">
        <f>SUMIFS(亿数通产品表现!$V:$V,亿数通产品表现!$A:$A,'VU-60120-4P3CCT'!AH1,亿数通产品表现!$D:$D,'VU-60120-4P3CCT'!$A$2)</f>
        <v>4976</v>
      </c>
    </row>
    <row r="18" spans="1:34" ht="19" customHeight="1">
      <c r="A18" s="94"/>
      <c r="B18" s="4" t="s">
        <v>62</v>
      </c>
      <c r="C18" s="9">
        <f>SUM(D18:AH18)</f>
        <v>105</v>
      </c>
      <c r="D18" s="9">
        <f>SUMIFS(亿数通产品表现!$W:$W,亿数通产品表现!$A:$A,'VU-60120-4P3CCT'!D1,亿数通产品表现!$D:$D,'VU-60120-4P3CCT'!$A$2)</f>
        <v>0</v>
      </c>
      <c r="E18" s="9">
        <f>SUMIFS(亿数通产品表现!$W:$W,亿数通产品表现!$A:$A,'VU-60120-4P3CCT'!E1,亿数通产品表现!$D:$D,'VU-60120-4P3CCT'!$A$2)</f>
        <v>0</v>
      </c>
      <c r="F18" s="9">
        <f>SUMIFS(亿数通产品表现!$W:$W,亿数通产品表现!$A:$A,'VU-60120-4P3CCT'!F1,亿数通产品表现!$D:$D,'VU-60120-4P3CCT'!$A$2)</f>
        <v>0</v>
      </c>
      <c r="G18" s="9">
        <f>SUMIFS(亿数通产品表现!$W:$W,亿数通产品表现!$A:$A,'VU-60120-4P3CCT'!G1,亿数通产品表现!$D:$D,'VU-60120-4P3CCT'!$A$2)</f>
        <v>0</v>
      </c>
      <c r="H18" s="9">
        <f>SUMIFS(亿数通产品表现!$W:$W,亿数通产品表现!$A:$A,'VU-60120-4P3CCT'!H1,亿数通产品表现!$D:$D,'VU-60120-4P3CCT'!$A$2)</f>
        <v>0</v>
      </c>
      <c r="I18" s="9">
        <f>SUMIFS(亿数通产品表现!$W:$W,亿数通产品表现!$A:$A,'VU-60120-4P3CCT'!I1,亿数通产品表现!$D:$D,'VU-60120-4P3CCT'!$A$2)</f>
        <v>0</v>
      </c>
      <c r="J18" s="9">
        <f>SUMIFS(亿数通产品表现!$W:$W,亿数通产品表现!$A:$A,'VU-60120-4P3CCT'!J1,亿数通产品表现!$D:$D,'VU-60120-4P3CCT'!$A$2)</f>
        <v>0</v>
      </c>
      <c r="K18" s="9">
        <f>SUMIFS(亿数通产品表现!$W:$W,亿数通产品表现!$A:$A,'VU-60120-4P3CCT'!K1,亿数通产品表现!$D:$D,'VU-60120-4P3CCT'!$A$2)</f>
        <v>1</v>
      </c>
      <c r="L18" s="9">
        <f>SUMIFS(亿数通产品表现!$W:$W,亿数通产品表现!$A:$A,'VU-60120-4P3CCT'!L1,亿数通产品表现!$D:$D,'VU-60120-4P3CCT'!$A$2)</f>
        <v>0</v>
      </c>
      <c r="M18" s="9">
        <f>SUMIFS(亿数通产品表现!$W:$W,亿数通产品表现!$A:$A,'VU-60120-4P3CCT'!M1,亿数通产品表现!$D:$D,'VU-60120-4P3CCT'!$A$2)</f>
        <v>0</v>
      </c>
      <c r="N18" s="9">
        <f>SUMIFS(亿数通产品表现!$W:$W,亿数通产品表现!$A:$A,'VU-60120-4P3CCT'!N1,亿数通产品表现!$D:$D,'VU-60120-4P3CCT'!$A$2)</f>
        <v>0</v>
      </c>
      <c r="O18" s="9">
        <f>SUMIFS(亿数通产品表现!$W:$W,亿数通产品表现!$A:$A,'VU-60120-4P3CCT'!O1,亿数通产品表现!$D:$D,'VU-60120-4P3CCT'!$A$2)</f>
        <v>3</v>
      </c>
      <c r="P18" s="9">
        <f>SUMIFS(亿数通产品表现!$W:$W,亿数通产品表现!$A:$A,'VU-60120-4P3CCT'!P1,亿数通产品表现!$D:$D,'VU-60120-4P3CCT'!$A$2)</f>
        <v>0</v>
      </c>
      <c r="Q18" s="9">
        <f>SUMIFS(亿数通产品表现!$W:$W,亿数通产品表现!$A:$A,'VU-60120-4P3CCT'!Q1,亿数通产品表现!$D:$D,'VU-60120-4P3CCT'!$A$2)</f>
        <v>4</v>
      </c>
      <c r="R18" s="9">
        <f>SUMIFS(亿数通产品表现!$W:$W,亿数通产品表现!$A:$A,'VU-60120-4P3CCT'!R1,亿数通产品表现!$D:$D,'VU-60120-4P3CCT'!$A$2)</f>
        <v>0</v>
      </c>
      <c r="S18" s="9">
        <f>SUMIFS(亿数通产品表现!$W:$W,亿数通产品表现!$A:$A,'VU-60120-4P3CCT'!S1,亿数通产品表现!$D:$D,'VU-60120-4P3CCT'!$A$2)</f>
        <v>9</v>
      </c>
      <c r="T18" s="9">
        <f>SUMIFS(亿数通产品表现!$W:$W,亿数通产品表现!$A:$A,'VU-60120-4P3CCT'!T1,亿数通产品表现!$D:$D,'VU-60120-4P3CCT'!$A$2)</f>
        <v>9</v>
      </c>
      <c r="U18" s="9">
        <f>SUMIFS(亿数通产品表现!$W:$W,亿数通产品表现!$A:$A,'VU-60120-4P3CCT'!U1,亿数通产品表现!$D:$D,'VU-60120-4P3CCT'!$A$2)</f>
        <v>13</v>
      </c>
      <c r="V18" s="9">
        <f>SUMIFS(亿数通产品表现!$W:$W,亿数通产品表现!$A:$A,'VU-60120-4P3CCT'!V1,亿数通产品表现!$D:$D,'VU-60120-4P3CCT'!$A$2)</f>
        <v>3</v>
      </c>
      <c r="W18" s="9">
        <f>SUMIFS(亿数通产品表现!$W:$W,亿数通产品表现!$A:$A,'VU-60120-4P3CCT'!W1,亿数通产品表现!$D:$D,'VU-60120-4P3CCT'!$A$2)</f>
        <v>0</v>
      </c>
      <c r="X18" s="9">
        <f>SUMIFS(亿数通产品表现!$W:$W,亿数通产品表现!$A:$A,'VU-60120-4P3CCT'!X1,亿数通产品表现!$D:$D,'VU-60120-4P3CCT'!$A$2)</f>
        <v>0</v>
      </c>
      <c r="Y18" s="9">
        <f>SUMIFS(亿数通产品表现!$W:$W,亿数通产品表现!$A:$A,'VU-60120-4P3CCT'!Y1,亿数通产品表现!$D:$D,'VU-60120-4P3CCT'!$A$2)</f>
        <v>8</v>
      </c>
      <c r="Z18" s="9">
        <f>SUMIFS(亿数通产品表现!$W:$W,亿数通产品表现!$A:$A,'VU-60120-4P3CCT'!Z1,亿数通产品表现!$D:$D,'VU-60120-4P3CCT'!$A$2)</f>
        <v>8</v>
      </c>
      <c r="AA18" s="9">
        <f>SUMIFS(亿数通产品表现!$W:$W,亿数通产品表现!$A:$A,'VU-60120-4P3CCT'!AA1,亿数通产品表现!$D:$D,'VU-60120-4P3CCT'!$A$2)</f>
        <v>0</v>
      </c>
      <c r="AB18" s="9">
        <f>SUMIFS(亿数通产品表现!$W:$W,亿数通产品表现!$A:$A,'VU-60120-4P3CCT'!AB1,亿数通产品表现!$D:$D,'VU-60120-4P3CCT'!$A$2)</f>
        <v>5</v>
      </c>
      <c r="AC18" s="9">
        <f>SUMIFS(亿数通产品表现!$W:$W,亿数通产品表现!$A:$A,'VU-60120-4P3CCT'!AC1,亿数通产品表现!$D:$D,'VU-60120-4P3CCT'!$A$2)</f>
        <v>1</v>
      </c>
      <c r="AD18" s="9">
        <f>SUMIFS(亿数通产品表现!$W:$W,亿数通产品表现!$A:$A,'VU-60120-4P3CCT'!AD1,亿数通产品表现!$D:$D,'VU-60120-4P3CCT'!$A$2)</f>
        <v>6</v>
      </c>
      <c r="AE18" s="9">
        <f>SUMIFS(亿数通产品表现!$W:$W,亿数通产品表现!$A:$A,'VU-60120-4P3CCT'!AE1,亿数通产品表现!$D:$D,'VU-60120-4P3CCT'!$A$2)</f>
        <v>7</v>
      </c>
      <c r="AF18" s="9">
        <f>SUMIFS(亿数通产品表现!$W:$W,亿数通产品表现!$A:$A,'VU-60120-4P3CCT'!AF1,亿数通产品表现!$D:$D,'VU-60120-4P3CCT'!$A$2)</f>
        <v>15</v>
      </c>
      <c r="AG18" s="9">
        <f>SUMIFS(亿数通产品表现!$W:$W,亿数通产品表现!$A:$A,'VU-60120-4P3CCT'!AG1,亿数通产品表现!$D:$D,'VU-60120-4P3CCT'!$A$2)</f>
        <v>8</v>
      </c>
      <c r="AH18" s="9">
        <f>SUMIFS(亿数通产品表现!$W:$W,亿数通产品表现!$A:$A,'VU-60120-4P3CCT'!AH1,亿数通产品表现!$D:$D,'VU-60120-4P3CCT'!$A$2)</f>
        <v>5</v>
      </c>
    </row>
    <row r="19" spans="1:34" ht="19" customHeight="1">
      <c r="A19" s="94"/>
      <c r="B19" s="24" t="s">
        <v>63</v>
      </c>
      <c r="C19" s="25">
        <f>C18/C17</f>
        <v>1.5874455732946299E-3</v>
      </c>
      <c r="D19" s="25">
        <f>SUMIFS(亿数通产品表现!$X:$X,亿数通产品表现!$A:$A,'VU-60120-4P3CCT'!D1,亿数通产品表现!$D:$D,'VU-60120-4P3CCT'!$A$2)</f>
        <v>0</v>
      </c>
      <c r="E19" s="25">
        <f>SUMIFS(亿数通产品表现!$X:$X,亿数通产品表现!$A:$A,'VU-60120-4P3CCT'!E1,亿数通产品表现!$D:$D,'VU-60120-4P3CCT'!$A$2)</f>
        <v>0</v>
      </c>
      <c r="F19" s="25">
        <f>SUMIFS(亿数通产品表现!$X:$X,亿数通产品表现!$A:$A,'VU-60120-4P3CCT'!F1,亿数通产品表现!$D:$D,'VU-60120-4P3CCT'!$A$2)</f>
        <v>0</v>
      </c>
      <c r="G19" s="25">
        <f>SUMIFS(亿数通产品表现!$X:$X,亿数通产品表现!$A:$A,'VU-60120-4P3CCT'!G1,亿数通产品表现!$D:$D,'VU-60120-4P3CCT'!$A$2)</f>
        <v>0</v>
      </c>
      <c r="H19" s="25">
        <f>SUMIFS(亿数通产品表现!$X:$X,亿数通产品表现!$A:$A,'VU-60120-4P3CCT'!H1,亿数通产品表现!$D:$D,'VU-60120-4P3CCT'!$A$2)</f>
        <v>0</v>
      </c>
      <c r="I19" s="25">
        <f>SUMIFS(亿数通产品表现!$X:$X,亿数通产品表现!$A:$A,'VU-60120-4P3CCT'!I1,亿数通产品表现!$D:$D,'VU-60120-4P3CCT'!$A$2)</f>
        <v>0</v>
      </c>
      <c r="J19" s="25">
        <f>SUMIFS(亿数通产品表现!$X:$X,亿数通产品表现!$A:$A,'VU-60120-4P3CCT'!J1,亿数通产品表现!$D:$D,'VU-60120-4P3CCT'!$A$2)</f>
        <v>0</v>
      </c>
      <c r="K19" s="25">
        <f>SUMIFS(亿数通产品表现!$X:$X,亿数通产品表现!$A:$A,'VU-60120-4P3CCT'!K1,亿数通产品表现!$D:$D,'VU-60120-4P3CCT'!$A$2)</f>
        <v>0</v>
      </c>
      <c r="L19" s="25">
        <f>SUMIFS(亿数通产品表现!$X:$X,亿数通产品表现!$A:$A,'VU-60120-4P3CCT'!L1,亿数通产品表现!$D:$D,'VU-60120-4P3CCT'!$A$2)</f>
        <v>0</v>
      </c>
      <c r="M19" s="25">
        <f>SUMIFS(亿数通产品表现!$X:$X,亿数通产品表现!$A:$A,'VU-60120-4P3CCT'!M1,亿数通产品表现!$D:$D,'VU-60120-4P3CCT'!$A$2)</f>
        <v>0</v>
      </c>
      <c r="N19" s="25">
        <f>SUMIFS(亿数通产品表现!$X:$X,亿数通产品表现!$A:$A,'VU-60120-4P3CCT'!N1,亿数通产品表现!$D:$D,'VU-60120-4P3CCT'!$A$2)</f>
        <v>0</v>
      </c>
      <c r="O19" s="25">
        <f>SUMIFS(亿数通产品表现!$X:$X,亿数通产品表现!$A:$A,'VU-60120-4P3CCT'!O1,亿数通产品表现!$D:$D,'VU-60120-4P3CCT'!$A$2)</f>
        <v>0</v>
      </c>
      <c r="P19" s="25">
        <f>SUMIFS(亿数通产品表现!$X:$X,亿数通产品表现!$A:$A,'VU-60120-4P3CCT'!P1,亿数通产品表现!$D:$D,'VU-60120-4P3CCT'!$A$2)</f>
        <v>0</v>
      </c>
      <c r="Q19" s="25">
        <f>SUMIFS(亿数通产品表现!$X:$X,亿数通产品表现!$A:$A,'VU-60120-4P3CCT'!Q1,亿数通产品表现!$D:$D,'VU-60120-4P3CCT'!$A$2)</f>
        <v>0</v>
      </c>
      <c r="R19" s="25">
        <f>SUMIFS(亿数通产品表现!$X:$X,亿数通产品表现!$A:$A,'VU-60120-4P3CCT'!R1,亿数通产品表现!$D:$D,'VU-60120-4P3CCT'!$A$2)</f>
        <v>0</v>
      </c>
      <c r="S19" s="25">
        <f>SUMIFS(亿数通产品表现!$X:$X,亿数通产品表现!$A:$A,'VU-60120-4P3CCT'!S1,亿数通产品表现!$D:$D,'VU-60120-4P3CCT'!$A$2)</f>
        <v>0</v>
      </c>
      <c r="T19" s="25">
        <f>SUMIFS(亿数通产品表现!$X:$X,亿数通产品表现!$A:$A,'VU-60120-4P3CCT'!T1,亿数通产品表现!$D:$D,'VU-60120-4P3CCT'!$A$2)</f>
        <v>0</v>
      </c>
      <c r="U19" s="25">
        <f>SUMIFS(亿数通产品表现!$X:$X,亿数通产品表现!$A:$A,'VU-60120-4P3CCT'!U1,亿数通产品表现!$D:$D,'VU-60120-4P3CCT'!$A$2)</f>
        <v>0</v>
      </c>
      <c r="V19" s="25">
        <f>SUMIFS(亿数通产品表现!$X:$X,亿数通产品表现!$A:$A,'VU-60120-4P3CCT'!V1,亿数通产品表现!$D:$D,'VU-60120-4P3CCT'!$A$2)</f>
        <v>0</v>
      </c>
      <c r="W19" s="25">
        <f>SUMIFS(亿数通产品表现!$X:$X,亿数通产品表现!$A:$A,'VU-60120-4P3CCT'!W1,亿数通产品表现!$D:$D,'VU-60120-4P3CCT'!$A$2)</f>
        <v>0</v>
      </c>
      <c r="X19" s="25">
        <f>SUMIFS(亿数通产品表现!$X:$X,亿数通产品表现!$A:$A,'VU-60120-4P3CCT'!X1,亿数通产品表现!$D:$D,'VU-60120-4P3CCT'!$A$2)</f>
        <v>0</v>
      </c>
      <c r="Y19" s="25">
        <f>SUMIFS(亿数通产品表现!$X:$X,亿数通产品表现!$A:$A,'VU-60120-4P3CCT'!Y1,亿数通产品表现!$D:$D,'VU-60120-4P3CCT'!$A$2)</f>
        <v>0</v>
      </c>
      <c r="Z19" s="25">
        <f>SUMIFS(亿数通产品表现!$X:$X,亿数通产品表现!$A:$A,'VU-60120-4P3CCT'!Z1,亿数通产品表现!$D:$D,'VU-60120-4P3CCT'!$A$2)</f>
        <v>0</v>
      </c>
      <c r="AA19" s="25">
        <f>SUMIFS(亿数通产品表现!$X:$X,亿数通产品表现!$A:$A,'VU-60120-4P3CCT'!AA1,亿数通产品表现!$D:$D,'VU-60120-4P3CCT'!$A$2)</f>
        <v>0</v>
      </c>
      <c r="AB19" s="25">
        <f>SUMIFS(亿数通产品表现!$X:$X,亿数通产品表现!$A:$A,'VU-60120-4P3CCT'!AB1,亿数通产品表现!$D:$D,'VU-60120-4P3CCT'!$A$2)</f>
        <v>0</v>
      </c>
      <c r="AC19" s="25">
        <f>SUMIFS(亿数通产品表现!$X:$X,亿数通产品表现!$A:$A,'VU-60120-4P3CCT'!AC1,亿数通产品表现!$D:$D,'VU-60120-4P3CCT'!$A$2)</f>
        <v>0</v>
      </c>
      <c r="AD19" s="25">
        <f>SUMIFS(亿数通产品表现!$X:$X,亿数通产品表现!$A:$A,'VU-60120-4P3CCT'!AD1,亿数通产品表现!$D:$D,'VU-60120-4P3CCT'!$A$2)</f>
        <v>0</v>
      </c>
      <c r="AE19" s="25">
        <f>SUMIFS(亿数通产品表现!$X:$X,亿数通产品表现!$A:$A,'VU-60120-4P3CCT'!AE1,亿数通产品表现!$D:$D,'VU-60120-4P3CCT'!$A$2)</f>
        <v>0</v>
      </c>
      <c r="AF19" s="25">
        <f>SUMIFS(亿数通产品表现!$X:$X,亿数通产品表现!$A:$A,'VU-60120-4P3CCT'!AF1,亿数通产品表现!$D:$D,'VU-60120-4P3CCT'!$A$2)</f>
        <v>0</v>
      </c>
      <c r="AG19" s="25">
        <f>SUMIFS(亿数通产品表现!$X:$X,亿数通产品表现!$A:$A,'VU-60120-4P3CCT'!AG1,亿数通产品表现!$D:$D,'VU-60120-4P3CCT'!$A$2)</f>
        <v>0</v>
      </c>
      <c r="AH19" s="25">
        <f>SUMIFS(亿数通产品表现!$X:$X,亿数通产品表现!$A:$A,'VU-60120-4P3CCT'!AH1,亿数通产品表现!$D:$D,'VU-60120-4P3CCT'!$A$2)</f>
        <v>0</v>
      </c>
    </row>
    <row r="20" spans="1:34" ht="63" customHeight="1">
      <c r="A20" s="94"/>
      <c r="B20" s="26" t="s">
        <v>64</v>
      </c>
      <c r="C20" s="27">
        <f>(C7-C11)/C18</f>
        <v>9.5238095238095247E-3</v>
      </c>
      <c r="D20" s="27" t="e">
        <f t="shared" ref="D20:AH20" si="4">(D7-D11)/D18</f>
        <v>#DIV/0!</v>
      </c>
      <c r="E20" s="27" t="e">
        <f t="shared" si="4"/>
        <v>#DIV/0!</v>
      </c>
      <c r="F20" s="27" t="e">
        <f t="shared" si="4"/>
        <v>#DIV/0!</v>
      </c>
      <c r="G20" s="27" t="e">
        <f t="shared" si="4"/>
        <v>#DIV/0!</v>
      </c>
      <c r="H20" s="27" t="e">
        <f t="shared" si="4"/>
        <v>#DIV/0!</v>
      </c>
      <c r="I20" s="27" t="e">
        <f t="shared" si="4"/>
        <v>#DIV/0!</v>
      </c>
      <c r="J20" s="27" t="e">
        <f t="shared" si="4"/>
        <v>#DIV/0!</v>
      </c>
      <c r="K20" s="27">
        <f t="shared" si="4"/>
        <v>0</v>
      </c>
      <c r="L20" s="27" t="e">
        <f t="shared" si="4"/>
        <v>#DIV/0!</v>
      </c>
      <c r="M20" s="27" t="e">
        <f t="shared" si="4"/>
        <v>#DIV/0!</v>
      </c>
      <c r="N20" s="27" t="e">
        <f t="shared" si="4"/>
        <v>#DIV/0!</v>
      </c>
      <c r="O20" s="27">
        <f t="shared" si="4"/>
        <v>0</v>
      </c>
      <c r="P20" s="27" t="e">
        <f t="shared" si="4"/>
        <v>#DIV/0!</v>
      </c>
      <c r="Q20" s="27">
        <f t="shared" si="4"/>
        <v>0</v>
      </c>
      <c r="R20" s="27" t="e">
        <f t="shared" si="4"/>
        <v>#DIV/0!</v>
      </c>
      <c r="S20" s="27">
        <f t="shared" si="4"/>
        <v>0</v>
      </c>
      <c r="T20" s="27">
        <f t="shared" si="4"/>
        <v>0</v>
      </c>
      <c r="U20" s="27">
        <f t="shared" si="4"/>
        <v>7.6923076923076927E-2</v>
      </c>
      <c r="V20" s="27">
        <f t="shared" si="4"/>
        <v>0</v>
      </c>
      <c r="W20" s="27" t="e">
        <f t="shared" si="4"/>
        <v>#DIV/0!</v>
      </c>
      <c r="X20" s="27" t="e">
        <f t="shared" si="4"/>
        <v>#DIV/0!</v>
      </c>
      <c r="Y20" s="27">
        <f t="shared" si="4"/>
        <v>0</v>
      </c>
      <c r="Z20" s="27">
        <f t="shared" si="4"/>
        <v>0</v>
      </c>
      <c r="AA20" s="27" t="e">
        <f t="shared" si="4"/>
        <v>#DIV/0!</v>
      </c>
      <c r="AB20" s="27">
        <f t="shared" si="4"/>
        <v>0</v>
      </c>
      <c r="AC20" s="27">
        <f t="shared" si="4"/>
        <v>0</v>
      </c>
      <c r="AD20" s="27">
        <f t="shared" si="4"/>
        <v>0</v>
      </c>
      <c r="AE20" s="27">
        <f t="shared" si="4"/>
        <v>0</v>
      </c>
      <c r="AF20" s="27">
        <f t="shared" si="4"/>
        <v>0</v>
      </c>
      <c r="AG20" s="27">
        <f t="shared" si="4"/>
        <v>0</v>
      </c>
      <c r="AH20" s="27">
        <f t="shared" si="4"/>
        <v>0</v>
      </c>
    </row>
    <row r="21" spans="1:34" ht="17" customHeight="1">
      <c r="A21" s="94"/>
      <c r="B21" s="28" t="s">
        <v>65</v>
      </c>
      <c r="C21" s="9"/>
      <c r="D21" s="9">
        <f>SUMIFS(亿数通产品表现!$S:$S,亿数通产品表现!$A:$A,'VU-60120-4P3CCT'!D1,亿数通产品表现!$D:$D,'VU-60120-4P3CCT'!$A$2)</f>
        <v>0</v>
      </c>
      <c r="E21" s="9">
        <f>SUMIFS(亿数通产品表现!$S:$S,亿数通产品表现!$A:$A,'VU-60120-4P3CCT'!E1,亿数通产品表现!$D:$D,'VU-60120-4P3CCT'!$A$2)</f>
        <v>0</v>
      </c>
      <c r="F21" s="9">
        <f>SUMIFS(亿数通产品表现!$S:$S,亿数通产品表现!$A:$A,'VU-60120-4P3CCT'!F1,亿数通产品表现!$D:$D,'VU-60120-4P3CCT'!$A$2)</f>
        <v>0</v>
      </c>
      <c r="G21" s="9">
        <f>SUMIFS(亿数通产品表现!$S:$S,亿数通产品表现!$A:$A,'VU-60120-4P3CCT'!G1,亿数通产品表现!$D:$D,'VU-60120-4P3CCT'!$A$2)</f>
        <v>0</v>
      </c>
      <c r="H21" s="9">
        <f>SUMIFS(亿数通产品表现!$S:$S,亿数通产品表现!$A:$A,'VU-60120-4P3CCT'!H1,亿数通产品表现!$D:$D,'VU-60120-4P3CCT'!$A$2)</f>
        <v>0</v>
      </c>
      <c r="I21" s="9">
        <f>SUMIFS(亿数通产品表现!$S:$S,亿数通产品表现!$A:$A,'VU-60120-4P3CCT'!I1,亿数通产品表现!$D:$D,'VU-60120-4P3CCT'!$A$2)</f>
        <v>0</v>
      </c>
      <c r="J21" s="9">
        <f>SUMIFS(亿数通产品表现!$S:$S,亿数通产品表现!$A:$A,'VU-60120-4P3CCT'!J1,亿数通产品表现!$D:$D,'VU-60120-4P3CCT'!$A$2)</f>
        <v>0</v>
      </c>
      <c r="K21" s="9">
        <f>SUMIFS(亿数通产品表现!$S:$S,亿数通产品表现!$A:$A,'VU-60120-4P3CCT'!K1,亿数通产品表现!$D:$D,'VU-60120-4P3CCT'!$A$2)</f>
        <v>0</v>
      </c>
      <c r="L21" s="9">
        <f>SUMIFS(亿数通产品表现!$S:$S,亿数通产品表现!$A:$A,'VU-60120-4P3CCT'!L1,亿数通产品表现!$D:$D,'VU-60120-4P3CCT'!$A$2)</f>
        <v>0</v>
      </c>
      <c r="M21" s="9">
        <f>SUMIFS(亿数通产品表现!$S:$S,亿数通产品表现!$A:$A,'VU-60120-4P3CCT'!M1,亿数通产品表现!$D:$D,'VU-60120-4P3CCT'!$A$2)</f>
        <v>0</v>
      </c>
      <c r="N21" s="9">
        <f>SUMIFS(亿数通产品表现!$S:$S,亿数通产品表现!$A:$A,'VU-60120-4P3CCT'!N1,亿数通产品表现!$D:$D,'VU-60120-4P3CCT'!$A$2)</f>
        <v>0</v>
      </c>
      <c r="O21" s="9">
        <f>SUMIFS(亿数通产品表现!$S:$S,亿数通产品表现!$A:$A,'VU-60120-4P3CCT'!O1,亿数通产品表现!$D:$D,'VU-60120-4P3CCT'!$A$2)</f>
        <v>0</v>
      </c>
      <c r="P21" s="9">
        <f>SUMIFS(亿数通产品表现!$S:$S,亿数通产品表现!$A:$A,'VU-60120-4P3CCT'!P1,亿数通产品表现!$D:$D,'VU-60120-4P3CCT'!$A$2)</f>
        <v>0</v>
      </c>
      <c r="Q21" s="9">
        <f>SUMIFS(亿数通产品表现!$S:$S,亿数通产品表现!$A:$A,'VU-60120-4P3CCT'!Q1,亿数通产品表现!$D:$D,'VU-60120-4P3CCT'!$A$2)</f>
        <v>0</v>
      </c>
      <c r="R21" s="9">
        <f>SUMIFS(亿数通产品表现!$S:$S,亿数通产品表现!$A:$A,'VU-60120-4P3CCT'!R1,亿数通产品表现!$D:$D,'VU-60120-4P3CCT'!$A$2)</f>
        <v>0</v>
      </c>
      <c r="S21" s="9">
        <f>SUMIFS(亿数通产品表现!$S:$S,亿数通产品表现!$A:$A,'VU-60120-4P3CCT'!S1,亿数通产品表现!$D:$D,'VU-60120-4P3CCT'!$A$2)</f>
        <v>0</v>
      </c>
      <c r="T21" s="9">
        <f>SUMIFS(亿数通产品表现!$S:$S,亿数通产品表现!$A:$A,'VU-60120-4P3CCT'!T1,亿数通产品表现!$D:$D,'VU-60120-4P3CCT'!$A$2)</f>
        <v>0</v>
      </c>
      <c r="U21" s="9">
        <f>SUMIFS(亿数通产品表现!$S:$S,亿数通产品表现!$A:$A,'VU-60120-4P3CCT'!U1,亿数通产品表现!$D:$D,'VU-60120-4P3CCT'!$A$2)</f>
        <v>0</v>
      </c>
      <c r="V21" s="9">
        <f>SUMIFS(亿数通产品表现!$S:$S,亿数通产品表现!$A:$A,'VU-60120-4P3CCT'!V1,亿数通产品表现!$D:$D,'VU-60120-4P3CCT'!$A$2)</f>
        <v>0</v>
      </c>
      <c r="W21" s="9">
        <f>SUMIFS(亿数通产品表现!$S:$S,亿数通产品表现!$A:$A,'VU-60120-4P3CCT'!W1,亿数通产品表现!$D:$D,'VU-60120-4P3CCT'!$A$2)</f>
        <v>0</v>
      </c>
      <c r="X21" s="9">
        <f>SUMIFS(亿数通产品表现!$S:$S,亿数通产品表现!$A:$A,'VU-60120-4P3CCT'!X1,亿数通产品表现!$D:$D,'VU-60120-4P3CCT'!$A$2)</f>
        <v>0</v>
      </c>
      <c r="Y21" s="9">
        <f>SUMIFS(亿数通产品表现!$S:$S,亿数通产品表现!$A:$A,'VU-60120-4P3CCT'!Y1,亿数通产品表现!$D:$D,'VU-60120-4P3CCT'!$A$2)</f>
        <v>0</v>
      </c>
      <c r="Z21" s="9">
        <f>SUMIFS(亿数通产品表现!$S:$S,亿数通产品表现!$A:$A,'VU-60120-4P3CCT'!Z1,亿数通产品表现!$D:$D,'VU-60120-4P3CCT'!$A$2)</f>
        <v>0</v>
      </c>
      <c r="AA21" s="9">
        <f>SUMIFS(亿数通产品表现!$S:$S,亿数通产品表现!$A:$A,'VU-60120-4P3CCT'!AA1,亿数通产品表现!$D:$D,'VU-60120-4P3CCT'!$A$2)</f>
        <v>0</v>
      </c>
      <c r="AB21" s="9">
        <f>SUMIFS(亿数通产品表现!$S:$S,亿数通产品表现!$A:$A,'VU-60120-4P3CCT'!AB1,亿数通产品表现!$D:$D,'VU-60120-4P3CCT'!$A$2)</f>
        <v>0</v>
      </c>
      <c r="AC21" s="9">
        <f>SUMIFS(亿数通产品表现!$S:$S,亿数通产品表现!$A:$A,'VU-60120-4P3CCT'!AC1,亿数通产品表现!$D:$D,'VU-60120-4P3CCT'!$A$2)</f>
        <v>0</v>
      </c>
      <c r="AD21" s="9">
        <f>SUMIFS(亿数通产品表现!$S:$S,亿数通产品表现!$A:$A,'VU-60120-4P3CCT'!AD1,亿数通产品表现!$D:$D,'VU-60120-4P3CCT'!$A$2)</f>
        <v>0</v>
      </c>
      <c r="AE21" s="9">
        <f>SUMIFS(亿数通产品表现!$S:$S,亿数通产品表现!$A:$A,'VU-60120-4P3CCT'!AE1,亿数通产品表现!$D:$D,'VU-60120-4P3CCT'!$A$2)</f>
        <v>0</v>
      </c>
      <c r="AF21" s="9">
        <f>SUMIFS(亿数通产品表现!$S:$S,亿数通产品表现!$A:$A,'VU-60120-4P3CCT'!AF1,亿数通产品表现!$D:$D,'VU-60120-4P3CCT'!$A$2)</f>
        <v>0</v>
      </c>
      <c r="AG21" s="9">
        <f>SUMIFS(亿数通产品表现!$S:$S,亿数通产品表现!$A:$A,'VU-60120-4P3CCT'!AG1,亿数通产品表现!$D:$D,'VU-60120-4P3CCT'!$A$2)</f>
        <v>0</v>
      </c>
      <c r="AH21" s="9">
        <f>SUMIFS(亿数通产品表现!$S:$S,亿数通产品表现!$A:$A,'VU-60120-4P3CCT'!AH1,亿数通产品表现!$D:$D,'VU-60120-4P3CCT'!$A$2)</f>
        <v>0</v>
      </c>
    </row>
    <row r="22" spans="1:34" ht="68" customHeight="1">
      <c r="A22" s="94"/>
      <c r="B22" s="29" t="s">
        <v>66</v>
      </c>
      <c r="C22" s="17">
        <f>C25/C4</f>
        <v>0.12637761605860617</v>
      </c>
      <c r="D22" s="9">
        <f>SUMIFS(亿数通产品表现!$T:$T,亿数通产品表现!$A:$A,'VU-60120-4P3CCT'!D1,亿数通产品表现!$D:$D,'VU-60120-4P3CCT'!$A$2)</f>
        <v>0</v>
      </c>
      <c r="E22" s="9">
        <f>SUMIFS(亿数通产品表现!$T:$T,亿数通产品表现!$A:$A,'VU-60120-4P3CCT'!E1,亿数通产品表现!$D:$D,'VU-60120-4P3CCT'!$A$2)</f>
        <v>0</v>
      </c>
      <c r="F22" s="9">
        <f>SUMIFS(亿数通产品表现!$T:$T,亿数通产品表现!$A:$A,'VU-60120-4P3CCT'!F1,亿数通产品表现!$D:$D,'VU-60120-4P3CCT'!$A$2)</f>
        <v>0</v>
      </c>
      <c r="G22" s="9">
        <f>SUMIFS(亿数通产品表现!$T:$T,亿数通产品表现!$A:$A,'VU-60120-4P3CCT'!G1,亿数通产品表现!$D:$D,'VU-60120-4P3CCT'!$A$2)</f>
        <v>0</v>
      </c>
      <c r="H22" s="9">
        <f>SUMIFS(亿数通产品表现!$T:$T,亿数通产品表现!$A:$A,'VU-60120-4P3CCT'!H1,亿数通产品表现!$D:$D,'VU-60120-4P3CCT'!$A$2)</f>
        <v>0</v>
      </c>
      <c r="I22" s="9">
        <f>SUMIFS(亿数通产品表现!$T:$T,亿数通产品表现!$A:$A,'VU-60120-4P3CCT'!I1,亿数通产品表现!$D:$D,'VU-60120-4P3CCT'!$A$2)</f>
        <v>0</v>
      </c>
      <c r="J22" s="9">
        <f>SUMIFS(亿数通产品表现!$T:$T,亿数通产品表现!$A:$A,'VU-60120-4P3CCT'!J1,亿数通产品表现!$D:$D,'VU-60120-4P3CCT'!$A$2)</f>
        <v>0</v>
      </c>
      <c r="K22" s="9">
        <f>SUMIFS(亿数通产品表现!$T:$T,亿数通产品表现!$A:$A,'VU-60120-4P3CCT'!K1,亿数通产品表现!$D:$D,'VU-60120-4P3CCT'!$A$2)</f>
        <v>0</v>
      </c>
      <c r="L22" s="9">
        <f>SUMIFS(亿数通产品表现!$T:$T,亿数通产品表现!$A:$A,'VU-60120-4P3CCT'!L1,亿数通产品表现!$D:$D,'VU-60120-4P3CCT'!$A$2)</f>
        <v>0</v>
      </c>
      <c r="M22" s="9">
        <f>SUMIFS(亿数通产品表现!$T:$T,亿数通产品表现!$A:$A,'VU-60120-4P3CCT'!M1,亿数通产品表现!$D:$D,'VU-60120-4P3CCT'!$A$2)</f>
        <v>0</v>
      </c>
      <c r="N22" s="9">
        <f>SUMIFS(亿数通产品表现!$T:$T,亿数通产品表现!$A:$A,'VU-60120-4P3CCT'!N1,亿数通产品表现!$D:$D,'VU-60120-4P3CCT'!$A$2)</f>
        <v>0</v>
      </c>
      <c r="O22" s="9">
        <f>SUMIFS(亿数通产品表现!$T:$T,亿数通产品表现!$A:$A,'VU-60120-4P3CCT'!O1,亿数通产品表现!$D:$D,'VU-60120-4P3CCT'!$A$2)</f>
        <v>0</v>
      </c>
      <c r="P22" s="9">
        <f>SUMIFS(亿数通产品表现!$T:$T,亿数通产品表现!$A:$A,'VU-60120-4P3CCT'!P1,亿数通产品表现!$D:$D,'VU-60120-4P3CCT'!$A$2)</f>
        <v>0</v>
      </c>
      <c r="Q22" s="9">
        <f>SUMIFS(亿数通产品表现!$T:$T,亿数通产品表现!$A:$A,'VU-60120-4P3CCT'!Q1,亿数通产品表现!$D:$D,'VU-60120-4P3CCT'!$A$2)</f>
        <v>0</v>
      </c>
      <c r="R22" s="9">
        <f>SUMIFS(亿数通产品表现!$T:$T,亿数通产品表现!$A:$A,'VU-60120-4P3CCT'!R1,亿数通产品表现!$D:$D,'VU-60120-4P3CCT'!$A$2)</f>
        <v>0</v>
      </c>
      <c r="S22" s="9">
        <f>SUMIFS(亿数通产品表现!$T:$T,亿数通产品表现!$A:$A,'VU-60120-4P3CCT'!S1,亿数通产品表现!$D:$D,'VU-60120-4P3CCT'!$A$2)</f>
        <v>0</v>
      </c>
      <c r="T22" s="9">
        <f>SUMIFS(亿数通产品表现!$T:$T,亿数通产品表现!$A:$A,'VU-60120-4P3CCT'!T1,亿数通产品表现!$D:$D,'VU-60120-4P3CCT'!$A$2)</f>
        <v>0</v>
      </c>
      <c r="U22" s="9">
        <f>SUMIFS(亿数通产品表现!$T:$T,亿数通产品表现!$A:$A,'VU-60120-4P3CCT'!U1,亿数通产品表现!$D:$D,'VU-60120-4P3CCT'!$A$2)</f>
        <v>0</v>
      </c>
      <c r="V22" s="9">
        <f>SUMIFS(亿数通产品表现!$T:$T,亿数通产品表现!$A:$A,'VU-60120-4P3CCT'!V1,亿数通产品表现!$D:$D,'VU-60120-4P3CCT'!$A$2)</f>
        <v>0</v>
      </c>
      <c r="W22" s="9">
        <f>SUMIFS(亿数通产品表现!$T:$T,亿数通产品表现!$A:$A,'VU-60120-4P3CCT'!W1,亿数通产品表现!$D:$D,'VU-60120-4P3CCT'!$A$2)</f>
        <v>0</v>
      </c>
      <c r="X22" s="9">
        <f>SUMIFS(亿数通产品表现!$T:$T,亿数通产品表现!$A:$A,'VU-60120-4P3CCT'!X1,亿数通产品表现!$D:$D,'VU-60120-4P3CCT'!$A$2)</f>
        <v>0</v>
      </c>
      <c r="Y22" s="9">
        <f>SUMIFS(亿数通产品表现!$T:$T,亿数通产品表现!$A:$A,'VU-60120-4P3CCT'!Y1,亿数通产品表现!$D:$D,'VU-60120-4P3CCT'!$A$2)</f>
        <v>0</v>
      </c>
      <c r="Z22" s="9">
        <f>SUMIFS(亿数通产品表现!$T:$T,亿数通产品表现!$A:$A,'VU-60120-4P3CCT'!Z1,亿数通产品表现!$D:$D,'VU-60120-4P3CCT'!$A$2)</f>
        <v>0</v>
      </c>
      <c r="AA22" s="9">
        <f>SUMIFS(亿数通产品表现!$T:$T,亿数通产品表现!$A:$A,'VU-60120-4P3CCT'!AA1,亿数通产品表现!$D:$D,'VU-60120-4P3CCT'!$A$2)</f>
        <v>0</v>
      </c>
      <c r="AB22" s="9">
        <f>SUMIFS(亿数通产品表现!$T:$T,亿数通产品表现!$A:$A,'VU-60120-4P3CCT'!AB1,亿数通产品表现!$D:$D,'VU-60120-4P3CCT'!$A$2)</f>
        <v>0</v>
      </c>
      <c r="AC22" s="9">
        <f>SUMIFS(亿数通产品表现!$T:$T,亿数通产品表现!$A:$A,'VU-60120-4P3CCT'!AC1,亿数通产品表现!$D:$D,'VU-60120-4P3CCT'!$A$2)</f>
        <v>0</v>
      </c>
      <c r="AD22" s="9">
        <f>SUMIFS(亿数通产品表现!$T:$T,亿数通产品表现!$A:$A,'VU-60120-4P3CCT'!AD1,亿数通产品表现!$D:$D,'VU-60120-4P3CCT'!$A$2)</f>
        <v>0</v>
      </c>
      <c r="AE22" s="9">
        <f>SUMIFS(亿数通产品表现!$T:$T,亿数通产品表现!$A:$A,'VU-60120-4P3CCT'!AE1,亿数通产品表现!$D:$D,'VU-60120-4P3CCT'!$A$2)</f>
        <v>0</v>
      </c>
      <c r="AF22" s="9">
        <f>SUMIFS(亿数通产品表现!$T:$T,亿数通产品表现!$A:$A,'VU-60120-4P3CCT'!AF1,亿数通产品表现!$D:$D,'VU-60120-4P3CCT'!$A$2)</f>
        <v>0</v>
      </c>
      <c r="AG22" s="9">
        <f>SUMIFS(亿数通产品表现!$T:$T,亿数通产品表现!$A:$A,'VU-60120-4P3CCT'!AG1,亿数通产品表现!$D:$D,'VU-60120-4P3CCT'!$A$2)</f>
        <v>0</v>
      </c>
      <c r="AH22" s="9">
        <f>SUMIFS(亿数通产品表现!$T:$T,亿数通产品表现!$A:$A,'VU-60120-4P3CCT'!AH1,亿数通产品表现!$D:$D,'VU-60120-4P3CCT'!$A$2)</f>
        <v>0</v>
      </c>
    </row>
    <row r="23" spans="1:34" ht="52" customHeight="1">
      <c r="A23" s="94"/>
      <c r="B23" s="29" t="s">
        <v>67</v>
      </c>
      <c r="C23" s="17">
        <f>C29/C5</f>
        <v>0.12464702370387104</v>
      </c>
      <c r="D23" s="9">
        <f>SUMIFS(亿数通产品表现!$U:$U,亿数通产品表现!$A:$A,'VU-60120-4P3CCT'!D1,亿数通产品表现!$D:$D,'VU-60120-4P3CCT'!$A$2)</f>
        <v>0</v>
      </c>
      <c r="E23" s="9">
        <f>SUMIFS(亿数通产品表现!$U:$U,亿数通产品表现!$A:$A,'VU-60120-4P3CCT'!E1,亿数通产品表现!$D:$D,'VU-60120-4P3CCT'!$A$2)</f>
        <v>0</v>
      </c>
      <c r="F23" s="9">
        <f>SUMIFS(亿数通产品表现!$U:$U,亿数通产品表现!$A:$A,'VU-60120-4P3CCT'!F1,亿数通产品表现!$D:$D,'VU-60120-4P3CCT'!$A$2)</f>
        <v>0</v>
      </c>
      <c r="G23" s="9">
        <f>SUMIFS(亿数通产品表现!$U:$U,亿数通产品表现!$A:$A,'VU-60120-4P3CCT'!G1,亿数通产品表现!$D:$D,'VU-60120-4P3CCT'!$A$2)</f>
        <v>0</v>
      </c>
      <c r="H23" s="9">
        <f>SUMIFS(亿数通产品表现!$U:$U,亿数通产品表现!$A:$A,'VU-60120-4P3CCT'!H1,亿数通产品表现!$D:$D,'VU-60120-4P3CCT'!$A$2)</f>
        <v>0</v>
      </c>
      <c r="I23" s="9">
        <f>SUMIFS(亿数通产品表现!$U:$U,亿数通产品表现!$A:$A,'VU-60120-4P3CCT'!I1,亿数通产品表现!$D:$D,'VU-60120-4P3CCT'!$A$2)</f>
        <v>0</v>
      </c>
      <c r="J23" s="9">
        <f>SUMIFS(亿数通产品表现!$U:$U,亿数通产品表现!$A:$A,'VU-60120-4P3CCT'!J1,亿数通产品表现!$D:$D,'VU-60120-4P3CCT'!$A$2)</f>
        <v>0</v>
      </c>
      <c r="K23" s="9">
        <f>SUMIFS(亿数通产品表现!$U:$U,亿数通产品表现!$A:$A,'VU-60120-4P3CCT'!K1,亿数通产品表现!$D:$D,'VU-60120-4P3CCT'!$A$2)</f>
        <v>0</v>
      </c>
      <c r="L23" s="9">
        <f>SUMIFS(亿数通产品表现!$U:$U,亿数通产品表现!$A:$A,'VU-60120-4P3CCT'!L1,亿数通产品表现!$D:$D,'VU-60120-4P3CCT'!$A$2)</f>
        <v>0</v>
      </c>
      <c r="M23" s="9">
        <f>SUMIFS(亿数通产品表现!$U:$U,亿数通产品表现!$A:$A,'VU-60120-4P3CCT'!M1,亿数通产品表现!$D:$D,'VU-60120-4P3CCT'!$A$2)</f>
        <v>0</v>
      </c>
      <c r="N23" s="9">
        <f>SUMIFS(亿数通产品表现!$U:$U,亿数通产品表现!$A:$A,'VU-60120-4P3CCT'!N1,亿数通产品表现!$D:$D,'VU-60120-4P3CCT'!$A$2)</f>
        <v>0</v>
      </c>
      <c r="O23" s="9">
        <f>SUMIFS(亿数通产品表现!$U:$U,亿数通产品表现!$A:$A,'VU-60120-4P3CCT'!O1,亿数通产品表现!$D:$D,'VU-60120-4P3CCT'!$A$2)</f>
        <v>0</v>
      </c>
      <c r="P23" s="9">
        <f>SUMIFS(亿数通产品表现!$U:$U,亿数通产品表现!$A:$A,'VU-60120-4P3CCT'!P1,亿数通产品表现!$D:$D,'VU-60120-4P3CCT'!$A$2)</f>
        <v>0</v>
      </c>
      <c r="Q23" s="9">
        <f>SUMIFS(亿数通产品表现!$U:$U,亿数通产品表现!$A:$A,'VU-60120-4P3CCT'!Q1,亿数通产品表现!$D:$D,'VU-60120-4P3CCT'!$A$2)</f>
        <v>0</v>
      </c>
      <c r="R23" s="9">
        <f>SUMIFS(亿数通产品表现!$U:$U,亿数通产品表现!$A:$A,'VU-60120-4P3CCT'!R1,亿数通产品表现!$D:$D,'VU-60120-4P3CCT'!$A$2)</f>
        <v>0</v>
      </c>
      <c r="S23" s="9">
        <f>SUMIFS(亿数通产品表现!$U:$U,亿数通产品表现!$A:$A,'VU-60120-4P3CCT'!S1,亿数通产品表现!$D:$D,'VU-60120-4P3CCT'!$A$2)</f>
        <v>0</v>
      </c>
      <c r="T23" s="9">
        <f>SUMIFS(亿数通产品表现!$U:$U,亿数通产品表现!$A:$A,'VU-60120-4P3CCT'!T1,亿数通产品表现!$D:$D,'VU-60120-4P3CCT'!$A$2)</f>
        <v>0</v>
      </c>
      <c r="U23" s="9">
        <f>SUMIFS(亿数通产品表现!$U:$U,亿数通产品表现!$A:$A,'VU-60120-4P3CCT'!U1,亿数通产品表现!$D:$D,'VU-60120-4P3CCT'!$A$2)</f>
        <v>0</v>
      </c>
      <c r="V23" s="9">
        <f>SUMIFS(亿数通产品表现!$U:$U,亿数通产品表现!$A:$A,'VU-60120-4P3CCT'!V1,亿数通产品表现!$D:$D,'VU-60120-4P3CCT'!$A$2)</f>
        <v>0</v>
      </c>
      <c r="W23" s="9">
        <f>SUMIFS(亿数通产品表现!$U:$U,亿数通产品表现!$A:$A,'VU-60120-4P3CCT'!W1,亿数通产品表现!$D:$D,'VU-60120-4P3CCT'!$A$2)</f>
        <v>0</v>
      </c>
      <c r="X23" s="9">
        <f>SUMIFS(亿数通产品表现!$U:$U,亿数通产品表现!$A:$A,'VU-60120-4P3CCT'!X1,亿数通产品表现!$D:$D,'VU-60120-4P3CCT'!$A$2)</f>
        <v>0</v>
      </c>
      <c r="Y23" s="9">
        <f>SUMIFS(亿数通产品表现!$U:$U,亿数通产品表现!$A:$A,'VU-60120-4P3CCT'!Y1,亿数通产品表现!$D:$D,'VU-60120-4P3CCT'!$A$2)</f>
        <v>0</v>
      </c>
      <c r="Z23" s="9">
        <f>SUMIFS(亿数通产品表现!$U:$U,亿数通产品表现!$A:$A,'VU-60120-4P3CCT'!Z1,亿数通产品表现!$D:$D,'VU-60120-4P3CCT'!$A$2)</f>
        <v>0</v>
      </c>
      <c r="AA23" s="9">
        <f>SUMIFS(亿数通产品表现!$U:$U,亿数通产品表现!$A:$A,'VU-60120-4P3CCT'!AA1,亿数通产品表现!$D:$D,'VU-60120-4P3CCT'!$A$2)</f>
        <v>0</v>
      </c>
      <c r="AB23" s="9">
        <f>SUMIFS(亿数通产品表现!$U:$U,亿数通产品表现!$A:$A,'VU-60120-4P3CCT'!AB1,亿数通产品表现!$D:$D,'VU-60120-4P3CCT'!$A$2)</f>
        <v>0</v>
      </c>
      <c r="AC23" s="9">
        <f>SUMIFS(亿数通产品表现!$U:$U,亿数通产品表现!$A:$A,'VU-60120-4P3CCT'!AC1,亿数通产品表现!$D:$D,'VU-60120-4P3CCT'!$A$2)</f>
        <v>0</v>
      </c>
      <c r="AD23" s="9">
        <f>SUMIFS(亿数通产品表现!$U:$U,亿数通产品表现!$A:$A,'VU-60120-4P3CCT'!AD1,亿数通产品表现!$D:$D,'VU-60120-4P3CCT'!$A$2)</f>
        <v>0</v>
      </c>
      <c r="AE23" s="9">
        <f>SUMIFS(亿数通产品表现!$U:$U,亿数通产品表现!$A:$A,'VU-60120-4P3CCT'!AE1,亿数通产品表现!$D:$D,'VU-60120-4P3CCT'!$A$2)</f>
        <v>0</v>
      </c>
      <c r="AF23" s="9">
        <f>SUMIFS(亿数通产品表现!$U:$U,亿数通产品表现!$A:$A,'VU-60120-4P3CCT'!AF1,亿数通产品表现!$D:$D,'VU-60120-4P3CCT'!$A$2)</f>
        <v>0</v>
      </c>
      <c r="AG23" s="9">
        <f>SUMIFS(亿数通产品表现!$U:$U,亿数通产品表现!$A:$A,'VU-60120-4P3CCT'!AG1,亿数通产品表现!$D:$D,'VU-60120-4P3CCT'!$A$2)</f>
        <v>0</v>
      </c>
      <c r="AH23" s="9">
        <f>SUMIFS(亿数通产品表现!$U:$U,亿数通产品表现!$A:$A,'VU-60120-4P3CCT'!AH1,亿数通产品表现!$D:$D,'VU-60120-4P3CCT'!$A$2)</f>
        <v>0</v>
      </c>
    </row>
    <row r="24" spans="1:34" ht="38" customHeight="1">
      <c r="A24" s="94"/>
      <c r="B24" s="4" t="s">
        <v>68</v>
      </c>
      <c r="C24" s="30">
        <f>C25/C18</f>
        <v>2.9836190476190478</v>
      </c>
      <c r="D24" s="30" t="e">
        <f>D25/D18</f>
        <v>#DIV/0!</v>
      </c>
      <c r="E24" s="30" t="e">
        <f t="shared" ref="E24:AH24" si="5">E25/E18</f>
        <v>#DIV/0!</v>
      </c>
      <c r="F24" s="30" t="e">
        <f t="shared" si="5"/>
        <v>#DIV/0!</v>
      </c>
      <c r="G24" s="30" t="e">
        <f t="shared" si="5"/>
        <v>#DIV/0!</v>
      </c>
      <c r="H24" s="30" t="e">
        <f t="shared" si="5"/>
        <v>#DIV/0!</v>
      </c>
      <c r="I24" s="30" t="e">
        <f t="shared" si="5"/>
        <v>#DIV/0!</v>
      </c>
      <c r="J24" s="30" t="e">
        <f t="shared" si="5"/>
        <v>#DIV/0!</v>
      </c>
      <c r="K24" s="30">
        <f t="shared" si="5"/>
        <v>3.95</v>
      </c>
      <c r="L24" s="30" t="e">
        <f t="shared" si="5"/>
        <v>#DIV/0!</v>
      </c>
      <c r="M24" s="30" t="e">
        <f t="shared" si="5"/>
        <v>#DIV/0!</v>
      </c>
      <c r="N24" s="30" t="e">
        <f t="shared" si="5"/>
        <v>#DIV/0!</v>
      </c>
      <c r="O24" s="30">
        <f t="shared" si="5"/>
        <v>1.9100000000000001</v>
      </c>
      <c r="P24" s="30" t="e">
        <f t="shared" si="5"/>
        <v>#DIV/0!</v>
      </c>
      <c r="Q24" s="30">
        <f t="shared" si="5"/>
        <v>1.66</v>
      </c>
      <c r="R24" s="30" t="e">
        <f t="shared" si="5"/>
        <v>#DIV/0!</v>
      </c>
      <c r="S24" s="30">
        <f t="shared" si="5"/>
        <v>1.7733333333333334</v>
      </c>
      <c r="T24" s="30">
        <f t="shared" si="5"/>
        <v>1.7733333333333334</v>
      </c>
      <c r="U24" s="30">
        <f t="shared" si="5"/>
        <v>4.0538461538461537</v>
      </c>
      <c r="V24" s="30">
        <f t="shared" si="5"/>
        <v>1.6533333333333333</v>
      </c>
      <c r="W24" s="30" t="e">
        <f t="shared" si="5"/>
        <v>#DIV/0!</v>
      </c>
      <c r="X24" s="30" t="e">
        <f t="shared" si="5"/>
        <v>#DIV/0!</v>
      </c>
      <c r="Y24" s="30">
        <f t="shared" si="5"/>
        <v>1.9275</v>
      </c>
      <c r="Z24" s="30">
        <f t="shared" si="5"/>
        <v>2.21</v>
      </c>
      <c r="AA24" s="30" t="e">
        <f t="shared" si="5"/>
        <v>#DIV/0!</v>
      </c>
      <c r="AB24" s="30">
        <f t="shared" si="5"/>
        <v>4.282</v>
      </c>
      <c r="AC24" s="30">
        <f t="shared" si="5"/>
        <v>14.4</v>
      </c>
      <c r="AD24" s="30">
        <f t="shared" si="5"/>
        <v>3.9533333333333331</v>
      </c>
      <c r="AE24" s="30">
        <f t="shared" si="5"/>
        <v>2.2757142857142858</v>
      </c>
      <c r="AF24" s="30">
        <f t="shared" si="5"/>
        <v>4.2933333333333339</v>
      </c>
      <c r="AG24" s="30">
        <f t="shared" si="5"/>
        <v>1.5462499999999999</v>
      </c>
      <c r="AH24" s="30">
        <f t="shared" si="5"/>
        <v>4.41</v>
      </c>
    </row>
    <row r="25" spans="1:34" ht="19" customHeight="1">
      <c r="A25" s="94"/>
      <c r="B25" s="31" t="s">
        <v>69</v>
      </c>
      <c r="C25" s="32">
        <f>SUM(D25:AH25)</f>
        <v>313.28000000000003</v>
      </c>
      <c r="D25" s="32">
        <f>SUMIFS(亿数通产品表现!$AA:$AA,亿数通产品表现!$A:$A,'VU-60120-4P3CCT'!D1,亿数通产品表现!$D:$D,'VU-60120-4P3CCT'!$A$2)</f>
        <v>0</v>
      </c>
      <c r="E25" s="32">
        <f>SUMIFS(亿数通产品表现!$AA:$AA,亿数通产品表现!$A:$A,'VU-60120-4P3CCT'!E1,亿数通产品表现!$D:$D,'VU-60120-4P3CCT'!$A$2)</f>
        <v>0</v>
      </c>
      <c r="F25" s="32">
        <f>SUMIFS(亿数通产品表现!$AA:$AA,亿数通产品表现!$A:$A,'VU-60120-4P3CCT'!F1,亿数通产品表现!$D:$D,'VU-60120-4P3CCT'!$A$2)</f>
        <v>0</v>
      </c>
      <c r="G25" s="32">
        <f>SUMIFS(亿数通产品表现!$AA:$AA,亿数通产品表现!$A:$A,'VU-60120-4P3CCT'!G1,亿数通产品表现!$D:$D,'VU-60120-4P3CCT'!$A$2)</f>
        <v>0</v>
      </c>
      <c r="H25" s="32">
        <f>SUMIFS(亿数通产品表现!$AA:$AA,亿数通产品表现!$A:$A,'VU-60120-4P3CCT'!H1,亿数通产品表现!$D:$D,'VU-60120-4P3CCT'!$A$2)</f>
        <v>0</v>
      </c>
      <c r="I25" s="32">
        <f>SUMIFS(亿数通产品表现!$AA:$AA,亿数通产品表现!$A:$A,'VU-60120-4P3CCT'!I1,亿数通产品表现!$D:$D,'VU-60120-4P3CCT'!$A$2)</f>
        <v>0</v>
      </c>
      <c r="J25" s="32">
        <f>SUMIFS(亿数通产品表现!$AA:$AA,亿数通产品表现!$A:$A,'VU-60120-4P3CCT'!J1,亿数通产品表现!$D:$D,'VU-60120-4P3CCT'!$A$2)</f>
        <v>0</v>
      </c>
      <c r="K25" s="32">
        <f>SUMIFS(亿数通产品表现!$AA:$AA,亿数通产品表现!$A:$A,'VU-60120-4P3CCT'!K1,亿数通产品表现!$D:$D,'VU-60120-4P3CCT'!$A$2)</f>
        <v>3.95</v>
      </c>
      <c r="L25" s="32">
        <f>SUMIFS(亿数通产品表现!$AA:$AA,亿数通产品表现!$A:$A,'VU-60120-4P3CCT'!L1,亿数通产品表现!$D:$D,'VU-60120-4P3CCT'!$A$2)</f>
        <v>0</v>
      </c>
      <c r="M25" s="32">
        <f>SUMIFS(亿数通产品表现!$AA:$AA,亿数通产品表现!$A:$A,'VU-60120-4P3CCT'!M1,亿数通产品表现!$D:$D,'VU-60120-4P3CCT'!$A$2)</f>
        <v>0</v>
      </c>
      <c r="N25" s="32">
        <f>SUMIFS(亿数通产品表现!$AA:$AA,亿数通产品表现!$A:$A,'VU-60120-4P3CCT'!N1,亿数通产品表现!$D:$D,'VU-60120-4P3CCT'!$A$2)</f>
        <v>0</v>
      </c>
      <c r="O25" s="32">
        <f>SUMIFS(亿数通产品表现!$AA:$AA,亿数通产品表现!$A:$A,'VU-60120-4P3CCT'!O1,亿数通产品表现!$D:$D,'VU-60120-4P3CCT'!$A$2)</f>
        <v>5.73</v>
      </c>
      <c r="P25" s="32">
        <f>SUMIFS(亿数通产品表现!$AA:$AA,亿数通产品表现!$A:$A,'VU-60120-4P3CCT'!P1,亿数通产品表现!$D:$D,'VU-60120-4P3CCT'!$A$2)</f>
        <v>0</v>
      </c>
      <c r="Q25" s="32">
        <f>SUMIFS(亿数通产品表现!$AA:$AA,亿数通产品表现!$A:$A,'VU-60120-4P3CCT'!Q1,亿数通产品表现!$D:$D,'VU-60120-4P3CCT'!$A$2)</f>
        <v>6.64</v>
      </c>
      <c r="R25" s="32">
        <f>SUMIFS(亿数通产品表现!$AA:$AA,亿数通产品表现!$A:$A,'VU-60120-4P3CCT'!R1,亿数通产品表现!$D:$D,'VU-60120-4P3CCT'!$A$2)</f>
        <v>0</v>
      </c>
      <c r="S25" s="32">
        <f>SUMIFS(亿数通产品表现!$AA:$AA,亿数通产品表现!$A:$A,'VU-60120-4P3CCT'!S1,亿数通产品表现!$D:$D,'VU-60120-4P3CCT'!$A$2)</f>
        <v>15.96</v>
      </c>
      <c r="T25" s="32">
        <f>SUMIFS(亿数通产品表现!$AA:$AA,亿数通产品表现!$A:$A,'VU-60120-4P3CCT'!T1,亿数通产品表现!$D:$D,'VU-60120-4P3CCT'!$A$2)</f>
        <v>15.96</v>
      </c>
      <c r="U25" s="32">
        <f>SUMIFS(亿数通产品表现!$AA:$AA,亿数通产品表现!$A:$A,'VU-60120-4P3CCT'!U1,亿数通产品表现!$D:$D,'VU-60120-4P3CCT'!$A$2)</f>
        <v>52.7</v>
      </c>
      <c r="V25" s="32">
        <f>SUMIFS(亿数通产品表现!$AA:$AA,亿数通产品表现!$A:$A,'VU-60120-4P3CCT'!V1,亿数通产品表现!$D:$D,'VU-60120-4P3CCT'!$A$2)</f>
        <v>4.96</v>
      </c>
      <c r="W25" s="32">
        <f>SUMIFS(亿数通产品表现!$AA:$AA,亿数通产品表现!$A:$A,'VU-60120-4P3CCT'!W1,亿数通产品表现!$D:$D,'VU-60120-4P3CCT'!$A$2)</f>
        <v>0</v>
      </c>
      <c r="X25" s="32">
        <f>SUMIFS(亿数通产品表现!$AA:$AA,亿数通产品表现!$A:$A,'VU-60120-4P3CCT'!X1,亿数通产品表现!$D:$D,'VU-60120-4P3CCT'!$A$2)</f>
        <v>0</v>
      </c>
      <c r="Y25" s="32">
        <f>SUMIFS(亿数通产品表现!$AA:$AA,亿数通产品表现!$A:$A,'VU-60120-4P3CCT'!Y1,亿数通产品表现!$D:$D,'VU-60120-4P3CCT'!$A$2)</f>
        <v>15.42</v>
      </c>
      <c r="Z25" s="32">
        <f>SUMIFS(亿数通产品表现!$AA:$AA,亿数通产品表现!$A:$A,'VU-60120-4P3CCT'!Z1,亿数通产品表现!$D:$D,'VU-60120-4P3CCT'!$A$2)</f>
        <v>17.68</v>
      </c>
      <c r="AA25" s="32">
        <f>SUMIFS(亿数通产品表现!$AA:$AA,亿数通产品表现!$A:$A,'VU-60120-4P3CCT'!AA1,亿数通产品表现!$D:$D,'VU-60120-4P3CCT'!$A$2)</f>
        <v>0</v>
      </c>
      <c r="AB25" s="32">
        <f>SUMIFS(亿数通产品表现!$AA:$AA,亿数通产品表现!$A:$A,'VU-60120-4P3CCT'!AB1,亿数通产品表现!$D:$D,'VU-60120-4P3CCT'!$A$2)</f>
        <v>21.41</v>
      </c>
      <c r="AC25" s="32">
        <f>SUMIFS(亿数通产品表现!$AA:$AA,亿数通产品表现!$A:$A,'VU-60120-4P3CCT'!AC1,亿数通产品表现!$D:$D,'VU-60120-4P3CCT'!$A$2)</f>
        <v>14.4</v>
      </c>
      <c r="AD25" s="32">
        <f>SUMIFS(亿数通产品表现!$AA:$AA,亿数通产品表现!$A:$A,'VU-60120-4P3CCT'!AD1,亿数通产品表现!$D:$D,'VU-60120-4P3CCT'!$A$2)</f>
        <v>23.72</v>
      </c>
      <c r="AE25" s="32">
        <f>SUMIFS(亿数通产品表现!$AA:$AA,亿数通产品表现!$A:$A,'VU-60120-4P3CCT'!AE1,亿数通产品表现!$D:$D,'VU-60120-4P3CCT'!$A$2)</f>
        <v>15.93</v>
      </c>
      <c r="AF25" s="32">
        <f>SUMIFS(亿数通产品表现!$AA:$AA,亿数通产品表现!$A:$A,'VU-60120-4P3CCT'!AF1,亿数通产品表现!$D:$D,'VU-60120-4P3CCT'!$A$2)</f>
        <v>64.400000000000006</v>
      </c>
      <c r="AG25" s="32">
        <f>SUMIFS(亿数通产品表现!$AA:$AA,亿数通产品表现!$A:$A,'VU-60120-4P3CCT'!AG1,亿数通产品表现!$D:$D,'VU-60120-4P3CCT'!$A$2)</f>
        <v>12.37</v>
      </c>
      <c r="AH25" s="32">
        <f>SUMIFS(亿数通产品表现!$AA:$AA,亿数通产品表现!$A:$A,'VU-60120-4P3CCT'!AH1,亿数通产品表现!$D:$D,'VU-60120-4P3CCT'!$A$2)</f>
        <v>22.05</v>
      </c>
    </row>
    <row r="26" spans="1:34" ht="19" customHeight="1">
      <c r="A26" s="94"/>
      <c r="B26" s="33" t="s">
        <v>70</v>
      </c>
      <c r="C26" s="34">
        <f>SUM(D26:AH26)</f>
        <v>1</v>
      </c>
      <c r="D26" s="34">
        <f>SUMIFS(亿数通产品表现!$AV:$AV,亿数通产品表现!$A:$A,'VU-60120-4P3CCT'!D1,亿数通产品表现!$D:$D,'VU-60120-4P3CCT'!$A$2)</f>
        <v>0</v>
      </c>
      <c r="E26" s="34">
        <f>SUMIFS(亿数通产品表现!$AV:$AV,亿数通产品表现!$A:$A,'VU-60120-4P3CCT'!E1,亿数通产品表现!$D:$D,'VU-60120-4P3CCT'!$A$2)</f>
        <v>0</v>
      </c>
      <c r="F26" s="34">
        <f>SUMIFS(亿数通产品表现!$AV:$AV,亿数通产品表现!$A:$A,'VU-60120-4P3CCT'!F1,亿数通产品表现!$D:$D,'VU-60120-4P3CCT'!$A$2)</f>
        <v>0</v>
      </c>
      <c r="G26" s="34">
        <f>SUMIFS(亿数通产品表现!$AV:$AV,亿数通产品表现!$A:$A,'VU-60120-4P3CCT'!G1,亿数通产品表现!$D:$D,'VU-60120-4P3CCT'!$A$2)</f>
        <v>0</v>
      </c>
      <c r="H26" s="34">
        <f>SUMIFS(亿数通产品表现!$AV:$AV,亿数通产品表现!$A:$A,'VU-60120-4P3CCT'!H1,亿数通产品表现!$D:$D,'VU-60120-4P3CCT'!$A$2)</f>
        <v>0</v>
      </c>
      <c r="I26" s="34">
        <f>SUMIFS(亿数通产品表现!$AV:$AV,亿数通产品表现!$A:$A,'VU-60120-4P3CCT'!I1,亿数通产品表现!$D:$D,'VU-60120-4P3CCT'!$A$2)</f>
        <v>0</v>
      </c>
      <c r="J26" s="34">
        <f>SUMIFS(亿数通产品表现!$AV:$AV,亿数通产品表现!$A:$A,'VU-60120-4P3CCT'!J1,亿数通产品表现!$D:$D,'VU-60120-4P3CCT'!$A$2)</f>
        <v>0</v>
      </c>
      <c r="K26" s="34">
        <f>SUMIFS(亿数通产品表现!$AV:$AV,亿数通产品表现!$A:$A,'VU-60120-4P3CCT'!K1,亿数通产品表现!$D:$D,'VU-60120-4P3CCT'!$A$2)</f>
        <v>0</v>
      </c>
      <c r="L26" s="34">
        <f>SUMIFS(亿数通产品表现!$AV:$AV,亿数通产品表现!$A:$A,'VU-60120-4P3CCT'!L1,亿数通产品表现!$D:$D,'VU-60120-4P3CCT'!$A$2)</f>
        <v>0</v>
      </c>
      <c r="M26" s="34">
        <f>SUMIFS(亿数通产品表现!$AV:$AV,亿数通产品表现!$A:$A,'VU-60120-4P3CCT'!M1,亿数通产品表现!$D:$D,'VU-60120-4P3CCT'!$A$2)</f>
        <v>0</v>
      </c>
      <c r="N26" s="34">
        <f>SUMIFS(亿数通产品表现!$AV:$AV,亿数通产品表现!$A:$A,'VU-60120-4P3CCT'!N1,亿数通产品表现!$D:$D,'VU-60120-4P3CCT'!$A$2)</f>
        <v>0</v>
      </c>
      <c r="O26" s="34">
        <f>SUMIFS(亿数通产品表现!$AV:$AV,亿数通产品表现!$A:$A,'VU-60120-4P3CCT'!O1,亿数通产品表现!$D:$D,'VU-60120-4P3CCT'!$A$2)</f>
        <v>0</v>
      </c>
      <c r="P26" s="34">
        <f>SUMIFS(亿数通产品表现!$AV:$AV,亿数通产品表现!$A:$A,'VU-60120-4P3CCT'!P1,亿数通产品表现!$D:$D,'VU-60120-4P3CCT'!$A$2)</f>
        <v>0</v>
      </c>
      <c r="Q26" s="34">
        <f>SUMIFS(亿数通产品表现!$AV:$AV,亿数通产品表现!$A:$A,'VU-60120-4P3CCT'!Q1,亿数通产品表现!$D:$D,'VU-60120-4P3CCT'!$A$2)</f>
        <v>0</v>
      </c>
      <c r="R26" s="34">
        <f>SUMIFS(亿数通产品表现!$AV:$AV,亿数通产品表现!$A:$A,'VU-60120-4P3CCT'!R1,亿数通产品表现!$D:$D,'VU-60120-4P3CCT'!$A$2)</f>
        <v>0</v>
      </c>
      <c r="S26" s="34">
        <f>SUMIFS(亿数通产品表现!$AV:$AV,亿数通产品表现!$A:$A,'VU-60120-4P3CCT'!S1,亿数通产品表现!$D:$D,'VU-60120-4P3CCT'!$A$2)</f>
        <v>0</v>
      </c>
      <c r="T26" s="34">
        <f>SUMIFS(亿数通产品表现!$AV:$AV,亿数通产品表现!$A:$A,'VU-60120-4P3CCT'!T1,亿数通产品表现!$D:$D,'VU-60120-4P3CCT'!$A$2)</f>
        <v>0</v>
      </c>
      <c r="U26" s="34">
        <f>SUMIFS(亿数通产品表现!$AV:$AV,亿数通产品表现!$A:$A,'VU-60120-4P3CCT'!U1,亿数通产品表现!$D:$D,'VU-60120-4P3CCT'!$A$2)</f>
        <v>1</v>
      </c>
      <c r="V26" s="34">
        <f>SUMIFS(亿数通产品表现!$AV:$AV,亿数通产品表现!$A:$A,'VU-60120-4P3CCT'!V1,亿数通产品表现!$D:$D,'VU-60120-4P3CCT'!$A$2)</f>
        <v>0</v>
      </c>
      <c r="W26" s="34">
        <f>SUMIFS(亿数通产品表现!$AV:$AV,亿数通产品表现!$A:$A,'VU-60120-4P3CCT'!W1,亿数通产品表现!$D:$D,'VU-60120-4P3CCT'!$A$2)</f>
        <v>0</v>
      </c>
      <c r="X26" s="34">
        <f>SUMIFS(亿数通产品表现!$AV:$AV,亿数通产品表现!$A:$A,'VU-60120-4P3CCT'!X1,亿数通产品表现!$D:$D,'VU-60120-4P3CCT'!$A$2)</f>
        <v>0</v>
      </c>
      <c r="Y26" s="34">
        <f>SUMIFS(亿数通产品表现!$AV:$AV,亿数通产品表现!$A:$A,'VU-60120-4P3CCT'!Y1,亿数通产品表现!$D:$D,'VU-60120-4P3CCT'!$A$2)</f>
        <v>0</v>
      </c>
      <c r="Z26" s="34">
        <f>SUMIFS(亿数通产品表现!$AV:$AV,亿数通产品表现!$A:$A,'VU-60120-4P3CCT'!Z1,亿数通产品表现!$D:$D,'VU-60120-4P3CCT'!$A$2)</f>
        <v>0</v>
      </c>
      <c r="AA26" s="34">
        <f>SUMIFS(亿数通产品表现!$AV:$AV,亿数通产品表现!$A:$A,'VU-60120-4P3CCT'!AA1,亿数通产品表现!$D:$D,'VU-60120-4P3CCT'!$A$2)</f>
        <v>0</v>
      </c>
      <c r="AB26" s="34">
        <f>SUMIFS(亿数通产品表现!$AV:$AV,亿数通产品表现!$A:$A,'VU-60120-4P3CCT'!AB1,亿数通产品表现!$D:$D,'VU-60120-4P3CCT'!$A$2)</f>
        <v>0</v>
      </c>
      <c r="AC26" s="34">
        <f>SUMIFS(亿数通产品表现!$AV:$AV,亿数通产品表现!$A:$A,'VU-60120-4P3CCT'!AC1,亿数通产品表现!$D:$D,'VU-60120-4P3CCT'!$A$2)</f>
        <v>0</v>
      </c>
      <c r="AD26" s="34">
        <f>SUMIFS(亿数通产品表现!$AV:$AV,亿数通产品表现!$A:$A,'VU-60120-4P3CCT'!AD1,亿数通产品表现!$D:$D,'VU-60120-4P3CCT'!$A$2)</f>
        <v>0</v>
      </c>
      <c r="AE26" s="34">
        <f>SUMIFS(亿数通产品表现!$AV:$AV,亿数通产品表现!$A:$A,'VU-60120-4P3CCT'!AE1,亿数通产品表现!$D:$D,'VU-60120-4P3CCT'!$A$2)</f>
        <v>0</v>
      </c>
      <c r="AF26" s="34">
        <f>SUMIFS(亿数通产品表现!$AV:$AV,亿数通产品表现!$A:$A,'VU-60120-4P3CCT'!AF1,亿数通产品表现!$D:$D,'VU-60120-4P3CCT'!$A$2)</f>
        <v>0</v>
      </c>
      <c r="AG26" s="34">
        <f>SUMIFS(亿数通产品表现!$AV:$AV,亿数通产品表现!$A:$A,'VU-60120-4P3CCT'!AG1,亿数通产品表现!$D:$D,'VU-60120-4P3CCT'!$A$2)</f>
        <v>0</v>
      </c>
      <c r="AH26" s="34">
        <f>SUMIFS(亿数通产品表现!$AV:$AV,亿数通产品表现!$A:$A,'VU-60120-4P3CCT'!AH1,亿数通产品表现!$D:$D,'VU-60120-4P3CCT'!$A$2)</f>
        <v>0</v>
      </c>
    </row>
    <row r="27" spans="1:34" ht="31" customHeight="1">
      <c r="A27" s="94"/>
      <c r="B27" s="10" t="s">
        <v>71</v>
      </c>
      <c r="C27" s="9">
        <f>C29/C28</f>
        <v>308.99</v>
      </c>
      <c r="D27" s="9">
        <f>IFERROR(D29/D28,0)</f>
        <v>0</v>
      </c>
      <c r="E27" s="9">
        <f t="shared" ref="E27:AH27" si="6">IFERROR(E29/E28,0)</f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0</v>
      </c>
      <c r="P27" s="9">
        <f t="shared" si="6"/>
        <v>0</v>
      </c>
      <c r="Q27" s="9">
        <f t="shared" si="6"/>
        <v>0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308.99</v>
      </c>
      <c r="V27" s="9">
        <f t="shared" si="6"/>
        <v>0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0</v>
      </c>
      <c r="AA27" s="9">
        <f t="shared" si="6"/>
        <v>0</v>
      </c>
      <c r="AB27" s="9">
        <f t="shared" si="6"/>
        <v>0</v>
      </c>
      <c r="AC27" s="9">
        <f t="shared" si="6"/>
        <v>0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0</v>
      </c>
      <c r="AH27" s="9">
        <f t="shared" si="6"/>
        <v>0</v>
      </c>
    </row>
    <row r="28" spans="1:34" ht="27" customHeight="1">
      <c r="A28" s="94"/>
      <c r="B28" s="4" t="s">
        <v>72</v>
      </c>
      <c r="C28" s="9">
        <f>SUM(D28:AH28)</f>
        <v>1</v>
      </c>
      <c r="D28" s="9">
        <f>SUMIFS(亿数通产品表现!$AU:$AU,亿数通产品表现!$A:$A,'VU-60120-4P3CCT'!D1,亿数通产品表现!$D:$D,'VU-60120-4P3CCT'!$A$2)</f>
        <v>0</v>
      </c>
      <c r="E28" s="9">
        <f>SUMIFS(亿数通产品表现!$AU:$AU,亿数通产品表现!$A:$A,'VU-60120-4P3CCT'!E1,亿数通产品表现!$D:$D,'VU-60120-4P3CCT'!$A$2)</f>
        <v>0</v>
      </c>
      <c r="F28" s="9">
        <f>SUMIFS(亿数通产品表现!$AU:$AU,亿数通产品表现!$A:$A,'VU-60120-4P3CCT'!F1,亿数通产品表现!$D:$D,'VU-60120-4P3CCT'!$A$2)</f>
        <v>0</v>
      </c>
      <c r="G28" s="9">
        <f>SUMIFS(亿数通产品表现!$AU:$AU,亿数通产品表现!$A:$A,'VU-60120-4P3CCT'!G1,亿数通产品表现!$D:$D,'VU-60120-4P3CCT'!$A$2)</f>
        <v>0</v>
      </c>
      <c r="H28" s="9">
        <f>SUMIFS(亿数通产品表现!$AU:$AU,亿数通产品表现!$A:$A,'VU-60120-4P3CCT'!H1,亿数通产品表现!$D:$D,'VU-60120-4P3CCT'!$A$2)</f>
        <v>0</v>
      </c>
      <c r="I28" s="9">
        <f>SUMIFS(亿数通产品表现!$AU:$AU,亿数通产品表现!$A:$A,'VU-60120-4P3CCT'!I1,亿数通产品表现!$D:$D,'VU-60120-4P3CCT'!$A$2)</f>
        <v>0</v>
      </c>
      <c r="J28" s="9">
        <f>SUMIFS(亿数通产品表现!$AU:$AU,亿数通产品表现!$A:$A,'VU-60120-4P3CCT'!J1,亿数通产品表现!$D:$D,'VU-60120-4P3CCT'!$A$2)</f>
        <v>0</v>
      </c>
      <c r="K28" s="9">
        <f>SUMIFS(亿数通产品表现!$AU:$AU,亿数通产品表现!$A:$A,'VU-60120-4P3CCT'!K1,亿数通产品表现!$D:$D,'VU-60120-4P3CCT'!$A$2)</f>
        <v>0</v>
      </c>
      <c r="L28" s="9">
        <f>SUMIFS(亿数通产品表现!$AU:$AU,亿数通产品表现!$A:$A,'VU-60120-4P3CCT'!L1,亿数通产品表现!$D:$D,'VU-60120-4P3CCT'!$A$2)</f>
        <v>0</v>
      </c>
      <c r="M28" s="9">
        <f>SUMIFS(亿数通产品表现!$AU:$AU,亿数通产品表现!$A:$A,'VU-60120-4P3CCT'!M1,亿数通产品表现!$D:$D,'VU-60120-4P3CCT'!$A$2)</f>
        <v>0</v>
      </c>
      <c r="N28" s="9">
        <f>SUMIFS(亿数通产品表现!$AU:$AU,亿数通产品表现!$A:$A,'VU-60120-4P3CCT'!N1,亿数通产品表现!$D:$D,'VU-60120-4P3CCT'!$A$2)</f>
        <v>0</v>
      </c>
      <c r="O28" s="9">
        <f>SUMIFS(亿数通产品表现!$AU:$AU,亿数通产品表现!$A:$A,'VU-60120-4P3CCT'!O1,亿数通产品表现!$D:$D,'VU-60120-4P3CCT'!$A$2)</f>
        <v>0</v>
      </c>
      <c r="P28" s="9">
        <f>SUMIFS(亿数通产品表现!$AU:$AU,亿数通产品表现!$A:$A,'VU-60120-4P3CCT'!P1,亿数通产品表现!$D:$D,'VU-60120-4P3CCT'!$A$2)</f>
        <v>0</v>
      </c>
      <c r="Q28" s="9">
        <f>SUMIFS(亿数通产品表现!$AU:$AU,亿数通产品表现!$A:$A,'VU-60120-4P3CCT'!Q1,亿数通产品表现!$D:$D,'VU-60120-4P3CCT'!$A$2)</f>
        <v>0</v>
      </c>
      <c r="R28" s="9">
        <f>SUMIFS(亿数通产品表现!$AU:$AU,亿数通产品表现!$A:$A,'VU-60120-4P3CCT'!R1,亿数通产品表现!$D:$D,'VU-60120-4P3CCT'!$A$2)</f>
        <v>0</v>
      </c>
      <c r="S28" s="9">
        <f>SUMIFS(亿数通产品表现!$AU:$AU,亿数通产品表现!$A:$A,'VU-60120-4P3CCT'!S1,亿数通产品表现!$D:$D,'VU-60120-4P3CCT'!$A$2)</f>
        <v>0</v>
      </c>
      <c r="T28" s="9">
        <f>SUMIFS(亿数通产品表现!$AU:$AU,亿数通产品表现!$A:$A,'VU-60120-4P3CCT'!T1,亿数通产品表现!$D:$D,'VU-60120-4P3CCT'!$A$2)</f>
        <v>0</v>
      </c>
      <c r="U28" s="9">
        <f>SUMIFS(亿数通产品表现!$AU:$AU,亿数通产品表现!$A:$A,'VU-60120-4P3CCT'!U1,亿数通产品表现!$D:$D,'VU-60120-4P3CCT'!$A$2)</f>
        <v>1</v>
      </c>
      <c r="V28" s="9">
        <f>SUMIFS(亿数通产品表现!$AU:$AU,亿数通产品表现!$A:$A,'VU-60120-4P3CCT'!V1,亿数通产品表现!$D:$D,'VU-60120-4P3CCT'!$A$2)</f>
        <v>0</v>
      </c>
      <c r="W28" s="9">
        <f>SUMIFS(亿数通产品表现!$AU:$AU,亿数通产品表现!$A:$A,'VU-60120-4P3CCT'!W1,亿数通产品表现!$D:$D,'VU-60120-4P3CCT'!$A$2)</f>
        <v>0</v>
      </c>
      <c r="X28" s="9">
        <f>SUMIFS(亿数通产品表现!$AU:$AU,亿数通产品表现!$A:$A,'VU-60120-4P3CCT'!X1,亿数通产品表现!$D:$D,'VU-60120-4P3CCT'!$A$2)</f>
        <v>0</v>
      </c>
      <c r="Y28" s="9">
        <f>SUMIFS(亿数通产品表现!$AU:$AU,亿数通产品表现!$A:$A,'VU-60120-4P3CCT'!Y1,亿数通产品表现!$D:$D,'VU-60120-4P3CCT'!$A$2)</f>
        <v>0</v>
      </c>
      <c r="Z28" s="9">
        <f>SUMIFS(亿数通产品表现!$AU:$AU,亿数通产品表现!$A:$A,'VU-60120-4P3CCT'!Z1,亿数通产品表现!$D:$D,'VU-60120-4P3CCT'!$A$2)</f>
        <v>0</v>
      </c>
      <c r="AA28" s="9">
        <f>SUMIFS(亿数通产品表现!$AU:$AU,亿数通产品表现!$A:$A,'VU-60120-4P3CCT'!AA1,亿数通产品表现!$D:$D,'VU-60120-4P3CCT'!$A$2)</f>
        <v>0</v>
      </c>
      <c r="AB28" s="9">
        <f>SUMIFS(亿数通产品表现!$AU:$AU,亿数通产品表现!$A:$A,'VU-60120-4P3CCT'!AB1,亿数通产品表现!$D:$D,'VU-60120-4P3CCT'!$A$2)</f>
        <v>0</v>
      </c>
      <c r="AC28" s="9">
        <f>SUMIFS(亿数通产品表现!$AU:$AU,亿数通产品表现!$A:$A,'VU-60120-4P3CCT'!AC1,亿数通产品表现!$D:$D,'VU-60120-4P3CCT'!$A$2)</f>
        <v>0</v>
      </c>
      <c r="AD28" s="9">
        <f>SUMIFS(亿数通产品表现!$AU:$AU,亿数通产品表现!$A:$A,'VU-60120-4P3CCT'!AD1,亿数通产品表现!$D:$D,'VU-60120-4P3CCT'!$A$2)</f>
        <v>0</v>
      </c>
      <c r="AE28" s="9">
        <f>SUMIFS(亿数通产品表现!$AU:$AU,亿数通产品表现!$A:$A,'VU-60120-4P3CCT'!AE1,亿数通产品表现!$D:$D,'VU-60120-4P3CCT'!$A$2)</f>
        <v>0</v>
      </c>
      <c r="AF28" s="9">
        <f>SUMIFS(亿数通产品表现!$AU:$AU,亿数通产品表现!$A:$A,'VU-60120-4P3CCT'!AF1,亿数通产品表现!$D:$D,'VU-60120-4P3CCT'!$A$2)</f>
        <v>0</v>
      </c>
      <c r="AG28" s="9">
        <f>SUMIFS(亿数通产品表现!$AU:$AU,亿数通产品表现!$A:$A,'VU-60120-4P3CCT'!AG1,亿数通产品表现!$D:$D,'VU-60120-4P3CCT'!$A$2)</f>
        <v>0</v>
      </c>
      <c r="AH28" s="9">
        <f>SUMIFS(亿数通产品表现!$AU:$AU,亿数通产品表现!$A:$A,'VU-60120-4P3CCT'!AH1,亿数通产品表现!$D:$D,'VU-60120-4P3CCT'!$A$2)</f>
        <v>0</v>
      </c>
    </row>
    <row r="29" spans="1:34" ht="19" customHeight="1">
      <c r="A29" s="94"/>
      <c r="B29" s="35" t="s">
        <v>73</v>
      </c>
      <c r="C29" s="36">
        <f>SUM(D29:AH29)</f>
        <v>308.99</v>
      </c>
      <c r="D29" s="36">
        <f>SUMIFS(亿数通产品表现!$AW:$AW,亿数通产品表现!$A:$A,'VU-60120-4P3CCT'!D1,亿数通产品表现!$D:$D,'VU-60120-4P3CCT'!$A$2)</f>
        <v>0</v>
      </c>
      <c r="E29" s="36">
        <f>SUMIFS(亿数通产品表现!$AW:$AW,亿数通产品表现!$A:$A,'VU-60120-4P3CCT'!E1,亿数通产品表现!$D:$D,'VU-60120-4P3CCT'!$A$2)</f>
        <v>0</v>
      </c>
      <c r="F29" s="36">
        <f>SUMIFS(亿数通产品表现!$AW:$AW,亿数通产品表现!$A:$A,'VU-60120-4P3CCT'!F1,亿数通产品表现!$D:$D,'VU-60120-4P3CCT'!$A$2)</f>
        <v>0</v>
      </c>
      <c r="G29" s="36">
        <f>SUMIFS(亿数通产品表现!$AW:$AW,亿数通产品表现!$A:$A,'VU-60120-4P3CCT'!G1,亿数通产品表现!$D:$D,'VU-60120-4P3CCT'!$A$2)</f>
        <v>0</v>
      </c>
      <c r="H29" s="36">
        <f>SUMIFS(亿数通产品表现!$AW:$AW,亿数通产品表现!$A:$A,'VU-60120-4P3CCT'!H1,亿数通产品表现!$D:$D,'VU-60120-4P3CCT'!$A$2)</f>
        <v>0</v>
      </c>
      <c r="I29" s="36">
        <f>SUMIFS(亿数通产品表现!$AW:$AW,亿数通产品表现!$A:$A,'VU-60120-4P3CCT'!I1,亿数通产品表现!$D:$D,'VU-60120-4P3CCT'!$A$2)</f>
        <v>0</v>
      </c>
      <c r="J29" s="36">
        <f>SUMIFS(亿数通产品表现!$AW:$AW,亿数通产品表现!$A:$A,'VU-60120-4P3CCT'!J1,亿数通产品表现!$D:$D,'VU-60120-4P3CCT'!$A$2)</f>
        <v>0</v>
      </c>
      <c r="K29" s="36">
        <f>SUMIFS(亿数通产品表现!$AW:$AW,亿数通产品表现!$A:$A,'VU-60120-4P3CCT'!K1,亿数通产品表现!$D:$D,'VU-60120-4P3CCT'!$A$2)</f>
        <v>0</v>
      </c>
      <c r="L29" s="36">
        <f>SUMIFS(亿数通产品表现!$AW:$AW,亿数通产品表现!$A:$A,'VU-60120-4P3CCT'!L1,亿数通产品表现!$D:$D,'VU-60120-4P3CCT'!$A$2)</f>
        <v>0</v>
      </c>
      <c r="M29" s="36">
        <f>SUMIFS(亿数通产品表现!$AW:$AW,亿数通产品表现!$A:$A,'VU-60120-4P3CCT'!M1,亿数通产品表现!$D:$D,'VU-60120-4P3CCT'!$A$2)</f>
        <v>0</v>
      </c>
      <c r="N29" s="36">
        <f>SUMIFS(亿数通产品表现!$AW:$AW,亿数通产品表现!$A:$A,'VU-60120-4P3CCT'!N1,亿数通产品表现!$D:$D,'VU-60120-4P3CCT'!$A$2)</f>
        <v>0</v>
      </c>
      <c r="O29" s="36">
        <f>SUMIFS(亿数通产品表现!$AW:$AW,亿数通产品表现!$A:$A,'VU-60120-4P3CCT'!O1,亿数通产品表现!$D:$D,'VU-60120-4P3CCT'!$A$2)</f>
        <v>0</v>
      </c>
      <c r="P29" s="36">
        <f>SUMIFS(亿数通产品表现!$AW:$AW,亿数通产品表现!$A:$A,'VU-60120-4P3CCT'!P1,亿数通产品表现!$D:$D,'VU-60120-4P3CCT'!$A$2)</f>
        <v>0</v>
      </c>
      <c r="Q29" s="36">
        <f>SUMIFS(亿数通产品表现!$AW:$AW,亿数通产品表现!$A:$A,'VU-60120-4P3CCT'!Q1,亿数通产品表现!$D:$D,'VU-60120-4P3CCT'!$A$2)</f>
        <v>0</v>
      </c>
      <c r="R29" s="36">
        <f>SUMIFS(亿数通产品表现!$AW:$AW,亿数通产品表现!$A:$A,'VU-60120-4P3CCT'!R1,亿数通产品表现!$D:$D,'VU-60120-4P3CCT'!$A$2)</f>
        <v>0</v>
      </c>
      <c r="S29" s="36">
        <f>SUMIFS(亿数通产品表现!$AW:$AW,亿数通产品表现!$A:$A,'VU-60120-4P3CCT'!S1,亿数通产品表现!$D:$D,'VU-60120-4P3CCT'!$A$2)</f>
        <v>0</v>
      </c>
      <c r="T29" s="36">
        <f>SUMIFS(亿数通产品表现!$AW:$AW,亿数通产品表现!$A:$A,'VU-60120-4P3CCT'!T1,亿数通产品表现!$D:$D,'VU-60120-4P3CCT'!$A$2)</f>
        <v>0</v>
      </c>
      <c r="U29" s="36">
        <f>SUMIFS(亿数通产品表现!$AW:$AW,亿数通产品表现!$A:$A,'VU-60120-4P3CCT'!U1,亿数通产品表现!$D:$D,'VU-60120-4P3CCT'!$A$2)</f>
        <v>308.99</v>
      </c>
      <c r="V29" s="36">
        <f>SUMIFS(亿数通产品表现!$AW:$AW,亿数通产品表现!$A:$A,'VU-60120-4P3CCT'!V1,亿数通产品表现!$D:$D,'VU-60120-4P3CCT'!$A$2)</f>
        <v>0</v>
      </c>
      <c r="W29" s="36">
        <f>SUMIFS(亿数通产品表现!$AW:$AW,亿数通产品表现!$A:$A,'VU-60120-4P3CCT'!W1,亿数通产品表现!$D:$D,'VU-60120-4P3CCT'!$A$2)</f>
        <v>0</v>
      </c>
      <c r="X29" s="36">
        <f>SUMIFS(亿数通产品表现!$AW:$AW,亿数通产品表现!$A:$A,'VU-60120-4P3CCT'!X1,亿数通产品表现!$D:$D,'VU-60120-4P3CCT'!$A$2)</f>
        <v>0</v>
      </c>
      <c r="Y29" s="36">
        <f>SUMIFS(亿数通产品表现!$AW:$AW,亿数通产品表现!$A:$A,'VU-60120-4P3CCT'!Y1,亿数通产品表现!$D:$D,'VU-60120-4P3CCT'!$A$2)</f>
        <v>0</v>
      </c>
      <c r="Z29" s="36">
        <f>SUMIFS(亿数通产品表现!$AW:$AW,亿数通产品表现!$A:$A,'VU-60120-4P3CCT'!Z1,亿数通产品表现!$D:$D,'VU-60120-4P3CCT'!$A$2)</f>
        <v>0</v>
      </c>
      <c r="AA29" s="36">
        <f>SUMIFS(亿数通产品表现!$AW:$AW,亿数通产品表现!$A:$A,'VU-60120-4P3CCT'!AA1,亿数通产品表现!$D:$D,'VU-60120-4P3CCT'!$A$2)</f>
        <v>0</v>
      </c>
      <c r="AB29" s="36">
        <f>SUMIFS(亿数通产品表现!$AW:$AW,亿数通产品表现!$A:$A,'VU-60120-4P3CCT'!AB1,亿数通产品表现!$D:$D,'VU-60120-4P3CCT'!$A$2)</f>
        <v>0</v>
      </c>
      <c r="AC29" s="36">
        <f>SUMIFS(亿数通产品表现!$AW:$AW,亿数通产品表现!$A:$A,'VU-60120-4P3CCT'!AC1,亿数通产品表现!$D:$D,'VU-60120-4P3CCT'!$A$2)</f>
        <v>0</v>
      </c>
      <c r="AD29" s="36">
        <f>SUMIFS(亿数通产品表现!$AW:$AW,亿数通产品表现!$A:$A,'VU-60120-4P3CCT'!AD1,亿数通产品表现!$D:$D,'VU-60120-4P3CCT'!$A$2)</f>
        <v>0</v>
      </c>
      <c r="AE29" s="36">
        <f>SUMIFS(亿数通产品表现!$AW:$AW,亿数通产品表现!$A:$A,'VU-60120-4P3CCT'!AE1,亿数通产品表现!$D:$D,'VU-60120-4P3CCT'!$A$2)</f>
        <v>0</v>
      </c>
      <c r="AF29" s="36">
        <f>SUMIFS(亿数通产品表现!$AW:$AW,亿数通产品表现!$A:$A,'VU-60120-4P3CCT'!AF1,亿数通产品表现!$D:$D,'VU-60120-4P3CCT'!$A$2)</f>
        <v>0</v>
      </c>
      <c r="AG29" s="36">
        <f>SUMIFS(亿数通产品表现!$AW:$AW,亿数通产品表现!$A:$A,'VU-60120-4P3CCT'!AG1,亿数通产品表现!$D:$D,'VU-60120-4P3CCT'!$A$2)</f>
        <v>0</v>
      </c>
      <c r="AH29" s="36">
        <f>SUMIFS(亿数通产品表现!$AW:$AW,亿数通产品表现!$A:$A,'VU-60120-4P3CCT'!AH1,亿数通产品表现!$D:$D,'VU-60120-4P3CCT'!$A$2)</f>
        <v>0</v>
      </c>
    </row>
    <row r="30" spans="1:34" ht="19" customHeight="1">
      <c r="A30" s="95" t="s">
        <v>74</v>
      </c>
      <c r="B30" s="4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9" customHeight="1">
      <c r="A31" s="96"/>
      <c r="B31" s="4" t="s">
        <v>62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9" customHeight="1">
      <c r="A32" s="96"/>
      <c r="B32" s="4" t="s">
        <v>63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38" customHeight="1">
      <c r="A33" s="96"/>
      <c r="B33" s="10" t="s">
        <v>75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7" customHeight="1">
      <c r="A34" s="96"/>
      <c r="B34" s="28" t="s">
        <v>65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9" customHeight="1">
      <c r="A35" s="96"/>
      <c r="B35" s="4" t="s">
        <v>69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38" customHeight="1">
      <c r="A36" s="96"/>
      <c r="B36" s="4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38" customHeight="1">
      <c r="A37" s="96"/>
      <c r="B37" s="37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9" customHeight="1">
      <c r="A38" s="97" t="s">
        <v>76</v>
      </c>
      <c r="B38" s="4" t="s">
        <v>61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9" customHeight="1">
      <c r="A39" s="98"/>
      <c r="B39" s="4" t="s">
        <v>62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9" customHeight="1">
      <c r="A40" s="98"/>
      <c r="B40" s="4" t="s">
        <v>63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8" customHeight="1">
      <c r="A41" s="98"/>
      <c r="B41" s="10" t="s">
        <v>75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7" customHeight="1">
      <c r="A42" s="98"/>
      <c r="B42" s="28" t="s">
        <v>65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9" customHeight="1">
      <c r="A43" s="98"/>
      <c r="B43" s="4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8" customHeight="1">
      <c r="A44" s="98"/>
      <c r="B44" s="4" t="s">
        <v>72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8" customHeight="1">
      <c r="A45" s="98"/>
      <c r="B45" s="4" t="s">
        <v>73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9" customHeight="1">
      <c r="A46" s="99" t="s">
        <v>77</v>
      </c>
      <c r="B46" s="38" t="s">
        <v>61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8" customHeight="1">
      <c r="A47" s="100"/>
      <c r="B47" s="39" t="s">
        <v>78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8" customHeight="1">
      <c r="A48" s="100"/>
      <c r="B48" s="38" t="s">
        <v>79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9" customHeight="1">
      <c r="A49" s="100"/>
      <c r="B49" s="40" t="s">
        <v>80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7" customHeight="1">
      <c r="A50" s="100"/>
      <c r="B50" s="28" t="s">
        <v>65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9" customHeight="1">
      <c r="A51" s="101" t="s">
        <v>81</v>
      </c>
      <c r="B51" s="11" t="s">
        <v>82</v>
      </c>
      <c r="C51" s="9">
        <f>SUM(D51:AH51)</f>
        <v>0</v>
      </c>
      <c r="D51" s="9">
        <f>SUMIFS(亿数通产品表现!$K:$K,亿数通产品表现!$A:$A,'VU-60120-4P3CCT'!D1,亿数通产品表现!$D:$D,'VU-60120-4P3CCT'!$A$2)</f>
        <v>0</v>
      </c>
      <c r="E51" s="9">
        <f>SUMIFS(亿数通产品表现!$K:$K,亿数通产品表现!$A:$A,'VU-60120-4P3CCT'!E1,亿数通产品表现!$D:$D,'VU-60120-4P3CCT'!$A$2)</f>
        <v>0</v>
      </c>
      <c r="F51" s="9">
        <f>SUMIFS(亿数通产品表现!$K:$K,亿数通产品表现!$A:$A,'VU-60120-4P3CCT'!F1,亿数通产品表现!$D:$D,'VU-60120-4P3CCT'!$A$2)</f>
        <v>0</v>
      </c>
      <c r="G51" s="9">
        <f>SUMIFS(亿数通产品表现!$K:$K,亿数通产品表现!$A:$A,'VU-60120-4P3CCT'!G1,亿数通产品表现!$D:$D,'VU-60120-4P3CCT'!$A$2)</f>
        <v>0</v>
      </c>
      <c r="H51" s="9">
        <f>SUMIFS(亿数通产品表现!$K:$K,亿数通产品表现!$A:$A,'VU-60120-4P3CCT'!H1,亿数通产品表现!$D:$D,'VU-60120-4P3CCT'!$A$2)</f>
        <v>0</v>
      </c>
      <c r="I51" s="9">
        <f>SUMIFS(亿数通产品表现!$K:$K,亿数通产品表现!$A:$A,'VU-60120-4P3CCT'!I1,亿数通产品表现!$D:$D,'VU-60120-4P3CCT'!$A$2)</f>
        <v>0</v>
      </c>
      <c r="J51" s="9">
        <f>SUMIFS(亿数通产品表现!$K:$K,亿数通产品表现!$A:$A,'VU-60120-4P3CCT'!J1,亿数通产品表现!$D:$D,'VU-60120-4P3CCT'!$A$2)</f>
        <v>0</v>
      </c>
      <c r="K51" s="9">
        <f>SUMIFS(亿数通产品表现!$K:$K,亿数通产品表现!$A:$A,'VU-60120-4P3CCT'!K1,亿数通产品表现!$D:$D,'VU-60120-4P3CCT'!$A$2)</f>
        <v>0</v>
      </c>
      <c r="L51" s="9">
        <f>SUMIFS(亿数通产品表现!$K:$K,亿数通产品表现!$A:$A,'VU-60120-4P3CCT'!L1,亿数通产品表现!$D:$D,'VU-60120-4P3CCT'!$A$2)</f>
        <v>0</v>
      </c>
      <c r="M51" s="9">
        <f>SUMIFS(亿数通产品表现!$K:$K,亿数通产品表现!$A:$A,'VU-60120-4P3CCT'!M1,亿数通产品表现!$D:$D,'VU-60120-4P3CCT'!$A$2)</f>
        <v>0</v>
      </c>
      <c r="N51" s="9">
        <f>SUMIFS(亿数通产品表现!$K:$K,亿数通产品表现!$A:$A,'VU-60120-4P3CCT'!N1,亿数通产品表现!$D:$D,'VU-60120-4P3CCT'!$A$2)</f>
        <v>0</v>
      </c>
      <c r="O51" s="9">
        <f>SUMIFS(亿数通产品表现!$K:$K,亿数通产品表现!$A:$A,'VU-60120-4P3CCT'!O1,亿数通产品表现!$D:$D,'VU-60120-4P3CCT'!$A$2)</f>
        <v>0</v>
      </c>
      <c r="P51" s="9">
        <f>SUMIFS(亿数通产品表现!$K:$K,亿数通产品表现!$A:$A,'VU-60120-4P3CCT'!P1,亿数通产品表现!$D:$D,'VU-60120-4P3CCT'!$A$2)</f>
        <v>0</v>
      </c>
      <c r="Q51" s="9">
        <f>SUMIFS(亿数通产品表现!$K:$K,亿数通产品表现!$A:$A,'VU-60120-4P3CCT'!Q1,亿数通产品表现!$D:$D,'VU-60120-4P3CCT'!$A$2)</f>
        <v>0</v>
      </c>
      <c r="R51" s="9">
        <f>SUMIFS(亿数通产品表现!$K:$K,亿数通产品表现!$A:$A,'VU-60120-4P3CCT'!R1,亿数通产品表现!$D:$D,'VU-60120-4P3CCT'!$A$2)</f>
        <v>0</v>
      </c>
      <c r="S51" s="9">
        <f>SUMIFS(亿数通产品表现!$K:$K,亿数通产品表现!$A:$A,'VU-60120-4P3CCT'!S1,亿数通产品表现!$D:$D,'VU-60120-4P3CCT'!$A$2)</f>
        <v>0</v>
      </c>
      <c r="T51" s="9">
        <f>SUMIFS(亿数通产品表现!$K:$K,亿数通产品表现!$A:$A,'VU-60120-4P3CCT'!T1,亿数通产品表现!$D:$D,'VU-60120-4P3CCT'!$A$2)</f>
        <v>0</v>
      </c>
      <c r="U51" s="9">
        <f>SUMIFS(亿数通产品表现!$K:$K,亿数通产品表现!$A:$A,'VU-60120-4P3CCT'!U1,亿数通产品表现!$D:$D,'VU-60120-4P3CCT'!$A$2)</f>
        <v>0</v>
      </c>
      <c r="V51" s="9">
        <f>SUMIFS(亿数通产品表现!$K:$K,亿数通产品表现!$A:$A,'VU-60120-4P3CCT'!V1,亿数通产品表现!$D:$D,'VU-60120-4P3CCT'!$A$2)</f>
        <v>0</v>
      </c>
      <c r="W51" s="9">
        <f>SUMIFS(亿数通产品表现!$K:$K,亿数通产品表现!$A:$A,'VU-60120-4P3CCT'!W1,亿数通产品表现!$D:$D,'VU-60120-4P3CCT'!$A$2)</f>
        <v>0</v>
      </c>
      <c r="X51" s="9">
        <f>SUMIFS(亿数通产品表现!$K:$K,亿数通产品表现!$A:$A,'VU-60120-4P3CCT'!X1,亿数通产品表现!$D:$D,'VU-60120-4P3CCT'!$A$2)</f>
        <v>0</v>
      </c>
      <c r="Y51" s="9">
        <f>SUMIFS(亿数通产品表现!$K:$K,亿数通产品表现!$A:$A,'VU-60120-4P3CCT'!Y1,亿数通产品表现!$D:$D,'VU-60120-4P3CCT'!$A$2)</f>
        <v>0</v>
      </c>
      <c r="Z51" s="9">
        <f>SUMIFS(亿数通产品表现!$K:$K,亿数通产品表现!$A:$A,'VU-60120-4P3CCT'!Z1,亿数通产品表现!$D:$D,'VU-60120-4P3CCT'!$A$2)</f>
        <v>0</v>
      </c>
      <c r="AA51" s="9">
        <f>SUMIFS(亿数通产品表现!$K:$K,亿数通产品表现!$A:$A,'VU-60120-4P3CCT'!AA1,亿数通产品表现!$D:$D,'VU-60120-4P3CCT'!$A$2)</f>
        <v>0</v>
      </c>
      <c r="AB51" s="9">
        <f>SUMIFS(亿数通产品表现!$K:$K,亿数通产品表现!$A:$A,'VU-60120-4P3CCT'!AB1,亿数通产品表现!$D:$D,'VU-60120-4P3CCT'!$A$2)</f>
        <v>0</v>
      </c>
      <c r="AC51" s="9">
        <f>SUMIFS(亿数通产品表现!$K:$K,亿数通产品表现!$A:$A,'VU-60120-4P3CCT'!AC1,亿数通产品表现!$D:$D,'VU-60120-4P3CCT'!$A$2)</f>
        <v>0</v>
      </c>
      <c r="AD51" s="9">
        <f>SUMIFS(亿数通产品表现!$K:$K,亿数通产品表现!$A:$A,'VU-60120-4P3CCT'!AD1,亿数通产品表现!$D:$D,'VU-60120-4P3CCT'!$A$2)</f>
        <v>0</v>
      </c>
      <c r="AE51" s="9">
        <f>SUMIFS(亿数通产品表现!$K:$K,亿数通产品表现!$A:$A,'VU-60120-4P3CCT'!AE1,亿数通产品表现!$D:$D,'VU-60120-4P3CCT'!$A$2)</f>
        <v>0</v>
      </c>
      <c r="AF51" s="9">
        <f>SUMIFS(亿数通产品表现!$K:$K,亿数通产品表现!$A:$A,'VU-60120-4P3CCT'!AF1,亿数通产品表现!$D:$D,'VU-60120-4P3CCT'!$A$2)</f>
        <v>0</v>
      </c>
      <c r="AG51" s="9">
        <f>SUMIFS(亿数通产品表现!$K:$K,亿数通产品表现!$A:$A,'VU-60120-4P3CCT'!AG1,亿数通产品表现!$D:$D,'VU-60120-4P3CCT'!$A$2)</f>
        <v>0</v>
      </c>
      <c r="AH51" s="9">
        <f>SUMIFS(亿数通产品表现!$K:$K,亿数通产品表现!$A:$A,'VU-60120-4P3CCT'!AH1,亿数通产品表现!$D:$D,'VU-60120-4P3CCT'!$A$2)</f>
        <v>0</v>
      </c>
    </row>
    <row r="52" spans="1:34" ht="19" customHeight="1">
      <c r="A52" s="102"/>
      <c r="B52" s="41" t="s">
        <v>83</v>
      </c>
      <c r="C52" s="9">
        <f>SUM(D52:AH52)</f>
        <v>0</v>
      </c>
      <c r="D52" s="9">
        <f>SUMIFS(亿数通产品表现!$P:$P,亿数通产品表现!$A:$A,'VU-60120-4P3CCT'!D1,亿数通产品表现!$D:$D,'VU-60120-4P3CCT'!$A$2)</f>
        <v>0</v>
      </c>
      <c r="E52" s="9">
        <f>SUMIFS(亿数通产品表现!$P:$P,亿数通产品表现!$A:$A,'VU-60120-4P3CCT'!E1,亿数通产品表现!$D:$D,'VU-60120-4P3CCT'!$A$2)</f>
        <v>0</v>
      </c>
      <c r="F52" s="9">
        <f>SUMIFS(亿数通产品表现!$P:$P,亿数通产品表现!$A:$A,'VU-60120-4P3CCT'!F1,亿数通产品表现!$D:$D,'VU-60120-4P3CCT'!$A$2)</f>
        <v>0</v>
      </c>
      <c r="G52" s="9">
        <f>SUMIFS(亿数通产品表现!$P:$P,亿数通产品表现!$A:$A,'VU-60120-4P3CCT'!G1,亿数通产品表现!$D:$D,'VU-60120-4P3CCT'!$A$2)</f>
        <v>0</v>
      </c>
      <c r="H52" s="9">
        <f>SUMIFS(亿数通产品表现!$P:$P,亿数通产品表现!$A:$A,'VU-60120-4P3CCT'!H1,亿数通产品表现!$D:$D,'VU-60120-4P3CCT'!$A$2)</f>
        <v>0</v>
      </c>
      <c r="I52" s="9">
        <f>SUMIFS(亿数通产品表现!$P:$P,亿数通产品表现!$A:$A,'VU-60120-4P3CCT'!I1,亿数通产品表现!$D:$D,'VU-60120-4P3CCT'!$A$2)</f>
        <v>0</v>
      </c>
      <c r="J52" s="9">
        <f>SUMIFS(亿数通产品表现!$P:$P,亿数通产品表现!$A:$A,'VU-60120-4P3CCT'!J1,亿数通产品表现!$D:$D,'VU-60120-4P3CCT'!$A$2)</f>
        <v>0</v>
      </c>
      <c r="K52" s="9">
        <f>SUMIFS(亿数通产品表现!$P:$P,亿数通产品表现!$A:$A,'VU-60120-4P3CCT'!K1,亿数通产品表现!$D:$D,'VU-60120-4P3CCT'!$A$2)</f>
        <v>0</v>
      </c>
      <c r="L52" s="9">
        <f>SUMIFS(亿数通产品表现!$P:$P,亿数通产品表现!$A:$A,'VU-60120-4P3CCT'!L1,亿数通产品表现!$D:$D,'VU-60120-4P3CCT'!$A$2)</f>
        <v>0</v>
      </c>
      <c r="M52" s="9">
        <f>SUMIFS(亿数通产品表现!$P:$P,亿数通产品表现!$A:$A,'VU-60120-4P3CCT'!M1,亿数通产品表现!$D:$D,'VU-60120-4P3CCT'!$A$2)</f>
        <v>0</v>
      </c>
      <c r="N52" s="9">
        <f>SUMIFS(亿数通产品表现!$P:$P,亿数通产品表现!$A:$A,'VU-60120-4P3CCT'!N1,亿数通产品表现!$D:$D,'VU-60120-4P3CCT'!$A$2)</f>
        <v>0</v>
      </c>
      <c r="O52" s="9">
        <f>SUMIFS(亿数通产品表现!$P:$P,亿数通产品表现!$A:$A,'VU-60120-4P3CCT'!O1,亿数通产品表现!$D:$D,'VU-60120-4P3CCT'!$A$2)</f>
        <v>0</v>
      </c>
      <c r="P52" s="9">
        <f>SUMIFS(亿数通产品表现!$P:$P,亿数通产品表现!$A:$A,'VU-60120-4P3CCT'!P1,亿数通产品表现!$D:$D,'VU-60120-4P3CCT'!$A$2)</f>
        <v>0</v>
      </c>
      <c r="Q52" s="9">
        <f>SUMIFS(亿数通产品表现!$P:$P,亿数通产品表现!$A:$A,'VU-60120-4P3CCT'!Q1,亿数通产品表现!$D:$D,'VU-60120-4P3CCT'!$A$2)</f>
        <v>0</v>
      </c>
      <c r="R52" s="9">
        <f>SUMIFS(亿数通产品表现!$P:$P,亿数通产品表现!$A:$A,'VU-60120-4P3CCT'!R1,亿数通产品表现!$D:$D,'VU-60120-4P3CCT'!$A$2)</f>
        <v>0</v>
      </c>
      <c r="S52" s="9">
        <f>SUMIFS(亿数通产品表现!$P:$P,亿数通产品表现!$A:$A,'VU-60120-4P3CCT'!S1,亿数通产品表现!$D:$D,'VU-60120-4P3CCT'!$A$2)</f>
        <v>0</v>
      </c>
      <c r="T52" s="9">
        <f>SUMIFS(亿数通产品表现!$P:$P,亿数通产品表现!$A:$A,'VU-60120-4P3CCT'!T1,亿数通产品表现!$D:$D,'VU-60120-4P3CCT'!$A$2)</f>
        <v>0</v>
      </c>
      <c r="U52" s="9">
        <f>SUMIFS(亿数通产品表现!$P:$P,亿数通产品表现!$A:$A,'VU-60120-4P3CCT'!U1,亿数通产品表现!$D:$D,'VU-60120-4P3CCT'!$A$2)</f>
        <v>0</v>
      </c>
      <c r="V52" s="9">
        <f>SUMIFS(亿数通产品表现!$P:$P,亿数通产品表现!$A:$A,'VU-60120-4P3CCT'!V1,亿数通产品表现!$D:$D,'VU-60120-4P3CCT'!$A$2)</f>
        <v>0</v>
      </c>
      <c r="W52" s="9">
        <f>SUMIFS(亿数通产品表现!$P:$P,亿数通产品表现!$A:$A,'VU-60120-4P3CCT'!W1,亿数通产品表现!$D:$D,'VU-60120-4P3CCT'!$A$2)</f>
        <v>0</v>
      </c>
      <c r="X52" s="9">
        <f>SUMIFS(亿数通产品表现!$P:$P,亿数通产品表现!$A:$A,'VU-60120-4P3CCT'!X1,亿数通产品表现!$D:$D,'VU-60120-4P3CCT'!$A$2)</f>
        <v>0</v>
      </c>
      <c r="Y52" s="9">
        <f>SUMIFS(亿数通产品表现!$P:$P,亿数通产品表现!$A:$A,'VU-60120-4P3CCT'!Y1,亿数通产品表现!$D:$D,'VU-60120-4P3CCT'!$A$2)</f>
        <v>0</v>
      </c>
      <c r="Z52" s="9">
        <f>SUMIFS(亿数通产品表现!$P:$P,亿数通产品表现!$A:$A,'VU-60120-4P3CCT'!Z1,亿数通产品表现!$D:$D,'VU-60120-4P3CCT'!$A$2)</f>
        <v>0</v>
      </c>
      <c r="AA52" s="9">
        <f>SUMIFS(亿数通产品表现!$P:$P,亿数通产品表现!$A:$A,'VU-60120-4P3CCT'!AA1,亿数通产品表现!$D:$D,'VU-60120-4P3CCT'!$A$2)</f>
        <v>0</v>
      </c>
      <c r="AB52" s="9">
        <f>SUMIFS(亿数通产品表现!$P:$P,亿数通产品表现!$A:$A,'VU-60120-4P3CCT'!AB1,亿数通产品表现!$D:$D,'VU-60120-4P3CCT'!$A$2)</f>
        <v>0</v>
      </c>
      <c r="AC52" s="9">
        <f>SUMIFS(亿数通产品表现!$P:$P,亿数通产品表现!$A:$A,'VU-60120-4P3CCT'!AC1,亿数通产品表现!$D:$D,'VU-60120-4P3CCT'!$A$2)</f>
        <v>0</v>
      </c>
      <c r="AD52" s="9">
        <f>SUMIFS(亿数通产品表现!$P:$P,亿数通产品表现!$A:$A,'VU-60120-4P3CCT'!AD1,亿数通产品表现!$D:$D,'VU-60120-4P3CCT'!$A$2)</f>
        <v>0</v>
      </c>
      <c r="AE52" s="9">
        <f>SUMIFS(亿数通产品表现!$P:$P,亿数通产品表现!$A:$A,'VU-60120-4P3CCT'!AE1,亿数通产品表现!$D:$D,'VU-60120-4P3CCT'!$A$2)</f>
        <v>0</v>
      </c>
      <c r="AF52" s="9">
        <f>SUMIFS(亿数通产品表现!$P:$P,亿数通产品表现!$A:$A,'VU-60120-4P3CCT'!AF1,亿数通产品表现!$D:$D,'VU-60120-4P3CCT'!$A$2)</f>
        <v>0</v>
      </c>
      <c r="AG52" s="9">
        <f>SUMIFS(亿数通产品表现!$P:$P,亿数通产品表现!$A:$A,'VU-60120-4P3CCT'!AG1,亿数通产品表现!$D:$D,'VU-60120-4P3CCT'!$A$2)</f>
        <v>0</v>
      </c>
      <c r="AH52" s="9">
        <f>SUMIFS(亿数通产品表现!$P:$P,亿数通产品表现!$A:$A,'VU-60120-4P3CCT'!AH1,亿数通产品表现!$D:$D,'VU-60120-4P3CCT'!$A$2)</f>
        <v>0</v>
      </c>
    </row>
    <row r="53" spans="1:34" ht="19" customHeight="1">
      <c r="A53" s="102"/>
      <c r="B53" s="11" t="s">
        <v>84</v>
      </c>
      <c r="C53" s="9">
        <f>SUM(D53:AH53)</f>
        <v>0</v>
      </c>
      <c r="D53" s="9">
        <f>SUMIFS(亿数通产品表现!$L:$L,亿数通产品表现!$A:$A,'VU-60120-4P3CCT'!D1,亿数通产品表现!$D:$D,'VU-60120-4P3CCT'!$A$2)</f>
        <v>0</v>
      </c>
      <c r="E53" s="9">
        <f>SUMIFS(亿数通产品表现!$L:$L,亿数通产品表现!$A:$A,'VU-60120-4P3CCT'!E1,亿数通产品表现!$D:$D,'VU-60120-4P3CCT'!$A$2)</f>
        <v>0</v>
      </c>
      <c r="F53" s="9">
        <f>SUMIFS(亿数通产品表现!$L:$L,亿数通产品表现!$A:$A,'VU-60120-4P3CCT'!F1,亿数通产品表现!$D:$D,'VU-60120-4P3CCT'!$A$2)</f>
        <v>0</v>
      </c>
      <c r="G53" s="9">
        <f>SUMIFS(亿数通产品表现!$L:$L,亿数通产品表现!$A:$A,'VU-60120-4P3CCT'!G1,亿数通产品表现!$D:$D,'VU-60120-4P3CCT'!$A$2)</f>
        <v>0</v>
      </c>
      <c r="H53" s="9">
        <f>SUMIFS(亿数通产品表现!$L:$L,亿数通产品表现!$A:$A,'VU-60120-4P3CCT'!H1,亿数通产品表现!$D:$D,'VU-60120-4P3CCT'!$A$2)</f>
        <v>0</v>
      </c>
      <c r="I53" s="9">
        <f>SUMIFS(亿数通产品表现!$L:$L,亿数通产品表现!$A:$A,'VU-60120-4P3CCT'!I1,亿数通产品表现!$D:$D,'VU-60120-4P3CCT'!$A$2)</f>
        <v>0</v>
      </c>
      <c r="J53" s="9">
        <f>SUMIFS(亿数通产品表现!$L:$L,亿数通产品表现!$A:$A,'VU-60120-4P3CCT'!J1,亿数通产品表现!$D:$D,'VU-60120-4P3CCT'!$A$2)</f>
        <v>0</v>
      </c>
      <c r="K53" s="9">
        <f>SUMIFS(亿数通产品表现!$L:$L,亿数通产品表现!$A:$A,'VU-60120-4P3CCT'!K1,亿数通产品表现!$D:$D,'VU-60120-4P3CCT'!$A$2)</f>
        <v>0</v>
      </c>
      <c r="L53" s="9">
        <f>SUMIFS(亿数通产品表现!$L:$L,亿数通产品表现!$A:$A,'VU-60120-4P3CCT'!L1,亿数通产品表现!$D:$D,'VU-60120-4P3CCT'!$A$2)</f>
        <v>0</v>
      </c>
      <c r="M53" s="9">
        <f>SUMIFS(亿数通产品表现!$L:$L,亿数通产品表现!$A:$A,'VU-60120-4P3CCT'!M1,亿数通产品表现!$D:$D,'VU-60120-4P3CCT'!$A$2)</f>
        <v>0</v>
      </c>
      <c r="N53" s="9">
        <f>SUMIFS(亿数通产品表现!$L:$L,亿数通产品表现!$A:$A,'VU-60120-4P3CCT'!N1,亿数通产品表现!$D:$D,'VU-60120-4P3CCT'!$A$2)</f>
        <v>0</v>
      </c>
      <c r="O53" s="9">
        <f>SUMIFS(亿数通产品表现!$L:$L,亿数通产品表现!$A:$A,'VU-60120-4P3CCT'!O1,亿数通产品表现!$D:$D,'VU-60120-4P3CCT'!$A$2)</f>
        <v>0</v>
      </c>
      <c r="P53" s="9">
        <f>SUMIFS(亿数通产品表现!$L:$L,亿数通产品表现!$A:$A,'VU-60120-4P3CCT'!P1,亿数通产品表现!$D:$D,'VU-60120-4P3CCT'!$A$2)</f>
        <v>0</v>
      </c>
      <c r="Q53" s="9">
        <f>SUMIFS(亿数通产品表现!$L:$L,亿数通产品表现!$A:$A,'VU-60120-4P3CCT'!Q1,亿数通产品表现!$D:$D,'VU-60120-4P3CCT'!$A$2)</f>
        <v>0</v>
      </c>
      <c r="R53" s="9">
        <f>SUMIFS(亿数通产品表现!$L:$L,亿数通产品表现!$A:$A,'VU-60120-4P3CCT'!R1,亿数通产品表现!$D:$D,'VU-60120-4P3CCT'!$A$2)</f>
        <v>0</v>
      </c>
      <c r="S53" s="9">
        <f>SUMIFS(亿数通产品表现!$L:$L,亿数通产品表现!$A:$A,'VU-60120-4P3CCT'!S1,亿数通产品表现!$D:$D,'VU-60120-4P3CCT'!$A$2)</f>
        <v>0</v>
      </c>
      <c r="T53" s="9">
        <f>SUMIFS(亿数通产品表现!$L:$L,亿数通产品表现!$A:$A,'VU-60120-4P3CCT'!T1,亿数通产品表现!$D:$D,'VU-60120-4P3CCT'!$A$2)</f>
        <v>0</v>
      </c>
      <c r="U53" s="9">
        <f>SUMIFS(亿数通产品表现!$L:$L,亿数通产品表现!$A:$A,'VU-60120-4P3CCT'!U1,亿数通产品表现!$D:$D,'VU-60120-4P3CCT'!$A$2)</f>
        <v>0</v>
      </c>
      <c r="V53" s="9">
        <f>SUMIFS(亿数通产品表现!$L:$L,亿数通产品表现!$A:$A,'VU-60120-4P3CCT'!V1,亿数通产品表现!$D:$D,'VU-60120-4P3CCT'!$A$2)</f>
        <v>0</v>
      </c>
      <c r="W53" s="9">
        <f>SUMIFS(亿数通产品表现!$L:$L,亿数通产品表现!$A:$A,'VU-60120-4P3CCT'!W1,亿数通产品表现!$D:$D,'VU-60120-4P3CCT'!$A$2)</f>
        <v>0</v>
      </c>
      <c r="X53" s="9">
        <f>SUMIFS(亿数通产品表现!$L:$L,亿数通产品表现!$A:$A,'VU-60120-4P3CCT'!X1,亿数通产品表现!$D:$D,'VU-60120-4P3CCT'!$A$2)</f>
        <v>0</v>
      </c>
      <c r="Y53" s="9">
        <f>SUMIFS(亿数通产品表现!$L:$L,亿数通产品表现!$A:$A,'VU-60120-4P3CCT'!Y1,亿数通产品表现!$D:$D,'VU-60120-4P3CCT'!$A$2)</f>
        <v>0</v>
      </c>
      <c r="Z53" s="9">
        <f>SUMIFS(亿数通产品表现!$L:$L,亿数通产品表现!$A:$A,'VU-60120-4P3CCT'!Z1,亿数通产品表现!$D:$D,'VU-60120-4P3CCT'!$A$2)</f>
        <v>0</v>
      </c>
      <c r="AA53" s="9">
        <f>SUMIFS(亿数通产品表现!$L:$L,亿数通产品表现!$A:$A,'VU-60120-4P3CCT'!AA1,亿数通产品表现!$D:$D,'VU-60120-4P3CCT'!$A$2)</f>
        <v>0</v>
      </c>
      <c r="AB53" s="9">
        <f>SUMIFS(亿数通产品表现!$L:$L,亿数通产品表现!$A:$A,'VU-60120-4P3CCT'!AB1,亿数通产品表现!$D:$D,'VU-60120-4P3CCT'!$A$2)</f>
        <v>0</v>
      </c>
      <c r="AC53" s="9">
        <f>SUMIFS(亿数通产品表现!$L:$L,亿数通产品表现!$A:$A,'VU-60120-4P3CCT'!AC1,亿数通产品表现!$D:$D,'VU-60120-4P3CCT'!$A$2)</f>
        <v>0</v>
      </c>
      <c r="AD53" s="9">
        <f>SUMIFS(亿数通产品表现!$L:$L,亿数通产品表现!$A:$A,'VU-60120-4P3CCT'!AD1,亿数通产品表现!$D:$D,'VU-60120-4P3CCT'!$A$2)</f>
        <v>0</v>
      </c>
      <c r="AE53" s="9">
        <f>SUMIFS(亿数通产品表现!$L:$L,亿数通产品表现!$A:$A,'VU-60120-4P3CCT'!AE1,亿数通产品表现!$D:$D,'VU-60120-4P3CCT'!$A$2)</f>
        <v>0</v>
      </c>
      <c r="AF53" s="9">
        <f>SUMIFS(亿数通产品表现!$L:$L,亿数通产品表现!$A:$A,'VU-60120-4P3CCT'!AF1,亿数通产品表现!$D:$D,'VU-60120-4P3CCT'!$A$2)</f>
        <v>0</v>
      </c>
      <c r="AG53" s="9">
        <f>SUMIFS(亿数通产品表现!$L:$L,亿数通产品表现!$A:$A,'VU-60120-4P3CCT'!AG1,亿数通产品表现!$D:$D,'VU-60120-4P3CCT'!$A$2)</f>
        <v>0</v>
      </c>
      <c r="AH53" s="9">
        <f>SUMIFS(亿数通产品表现!$L:$L,亿数通产品表现!$A:$A,'VU-60120-4P3CCT'!AH1,亿数通产品表现!$D:$D,'VU-60120-4P3CCT'!$A$2)</f>
        <v>0</v>
      </c>
    </row>
    <row r="54" spans="1:34" ht="38" customHeight="1">
      <c r="A54" s="102"/>
      <c r="B54" s="41" t="s">
        <v>85</v>
      </c>
      <c r="C54" s="9">
        <f>SUM(D54:AH54)</f>
        <v>0</v>
      </c>
      <c r="D54" s="9">
        <f>SUMIFS(亿数通产品表现!$Q:$Q,亿数通产品表现!$A:$A,'VU-60120-4P3CCT'!D1,亿数通产品表现!$D:$D,'VU-60120-4P3CCT'!$A$2)</f>
        <v>0</v>
      </c>
      <c r="E54" s="9">
        <f>SUMIFS(亿数通产品表现!$Q:$Q,亿数通产品表现!$A:$A,'VU-60120-4P3CCT'!E1,亿数通产品表现!$D:$D,'VU-60120-4P3CCT'!$A$2)</f>
        <v>0</v>
      </c>
      <c r="F54" s="9">
        <f>SUMIFS(亿数通产品表现!$Q:$Q,亿数通产品表现!$A:$A,'VU-60120-4P3CCT'!F1,亿数通产品表现!$D:$D,'VU-60120-4P3CCT'!$A$2)</f>
        <v>0</v>
      </c>
      <c r="G54" s="9">
        <f>SUMIFS(亿数通产品表现!$Q:$Q,亿数通产品表现!$A:$A,'VU-60120-4P3CCT'!G1,亿数通产品表现!$D:$D,'VU-60120-4P3CCT'!$A$2)</f>
        <v>0</v>
      </c>
      <c r="H54" s="9">
        <f>SUMIFS(亿数通产品表现!$Q:$Q,亿数通产品表现!$A:$A,'VU-60120-4P3CCT'!H1,亿数通产品表现!$D:$D,'VU-60120-4P3CCT'!$A$2)</f>
        <v>0</v>
      </c>
      <c r="I54" s="9">
        <f>SUMIFS(亿数通产品表现!$Q:$Q,亿数通产品表现!$A:$A,'VU-60120-4P3CCT'!I1,亿数通产品表现!$D:$D,'VU-60120-4P3CCT'!$A$2)</f>
        <v>0</v>
      </c>
      <c r="J54" s="9">
        <f>SUMIFS(亿数通产品表现!$Q:$Q,亿数通产品表现!$A:$A,'VU-60120-4P3CCT'!J1,亿数通产品表现!$D:$D,'VU-60120-4P3CCT'!$A$2)</f>
        <v>0</v>
      </c>
      <c r="K54" s="9">
        <f>SUMIFS(亿数通产品表现!$Q:$Q,亿数通产品表现!$A:$A,'VU-60120-4P3CCT'!K1,亿数通产品表现!$D:$D,'VU-60120-4P3CCT'!$A$2)</f>
        <v>0</v>
      </c>
      <c r="L54" s="9">
        <f>SUMIFS(亿数通产品表现!$Q:$Q,亿数通产品表现!$A:$A,'VU-60120-4P3CCT'!L1,亿数通产品表现!$D:$D,'VU-60120-4P3CCT'!$A$2)</f>
        <v>0</v>
      </c>
      <c r="M54" s="9">
        <f>SUMIFS(亿数通产品表现!$Q:$Q,亿数通产品表现!$A:$A,'VU-60120-4P3CCT'!M1,亿数通产品表现!$D:$D,'VU-60120-4P3CCT'!$A$2)</f>
        <v>0</v>
      </c>
      <c r="N54" s="9">
        <f>SUMIFS(亿数通产品表现!$Q:$Q,亿数通产品表现!$A:$A,'VU-60120-4P3CCT'!N1,亿数通产品表现!$D:$D,'VU-60120-4P3CCT'!$A$2)</f>
        <v>0</v>
      </c>
      <c r="O54" s="9">
        <f>SUMIFS(亿数通产品表现!$Q:$Q,亿数通产品表现!$A:$A,'VU-60120-4P3CCT'!O1,亿数通产品表现!$D:$D,'VU-60120-4P3CCT'!$A$2)</f>
        <v>0</v>
      </c>
      <c r="P54" s="9">
        <f>SUMIFS(亿数通产品表现!$Q:$Q,亿数通产品表现!$A:$A,'VU-60120-4P3CCT'!P1,亿数通产品表现!$D:$D,'VU-60120-4P3CCT'!$A$2)</f>
        <v>0</v>
      </c>
      <c r="Q54" s="9">
        <f>SUMIFS(亿数通产品表现!$Q:$Q,亿数通产品表现!$A:$A,'VU-60120-4P3CCT'!Q1,亿数通产品表现!$D:$D,'VU-60120-4P3CCT'!$A$2)</f>
        <v>0</v>
      </c>
      <c r="R54" s="9">
        <f>SUMIFS(亿数通产品表现!$Q:$Q,亿数通产品表现!$A:$A,'VU-60120-4P3CCT'!R1,亿数通产品表现!$D:$D,'VU-60120-4P3CCT'!$A$2)</f>
        <v>0</v>
      </c>
      <c r="S54" s="9">
        <f>SUMIFS(亿数通产品表现!$Q:$Q,亿数通产品表现!$A:$A,'VU-60120-4P3CCT'!S1,亿数通产品表现!$D:$D,'VU-60120-4P3CCT'!$A$2)</f>
        <v>0</v>
      </c>
      <c r="T54" s="9">
        <f>SUMIFS(亿数通产品表现!$Q:$Q,亿数通产品表现!$A:$A,'VU-60120-4P3CCT'!T1,亿数通产品表现!$D:$D,'VU-60120-4P3CCT'!$A$2)</f>
        <v>0</v>
      </c>
      <c r="U54" s="9">
        <f>SUMIFS(亿数通产品表现!$Q:$Q,亿数通产品表现!$A:$A,'VU-60120-4P3CCT'!U1,亿数通产品表现!$D:$D,'VU-60120-4P3CCT'!$A$2)</f>
        <v>0</v>
      </c>
      <c r="V54" s="9">
        <f>SUMIFS(亿数通产品表现!$Q:$Q,亿数通产品表现!$A:$A,'VU-60120-4P3CCT'!V1,亿数通产品表现!$D:$D,'VU-60120-4P3CCT'!$A$2)</f>
        <v>0</v>
      </c>
      <c r="W54" s="9">
        <f>SUMIFS(亿数通产品表现!$Q:$Q,亿数通产品表现!$A:$A,'VU-60120-4P3CCT'!W1,亿数通产品表现!$D:$D,'VU-60120-4P3CCT'!$A$2)</f>
        <v>0</v>
      </c>
      <c r="X54" s="9">
        <f>SUMIFS(亿数通产品表现!$Q:$Q,亿数通产品表现!$A:$A,'VU-60120-4P3CCT'!X1,亿数通产品表现!$D:$D,'VU-60120-4P3CCT'!$A$2)</f>
        <v>0</v>
      </c>
      <c r="Y54" s="9">
        <f>SUMIFS(亿数通产品表现!$Q:$Q,亿数通产品表现!$A:$A,'VU-60120-4P3CCT'!Y1,亿数通产品表现!$D:$D,'VU-60120-4P3CCT'!$A$2)</f>
        <v>0</v>
      </c>
      <c r="Z54" s="9">
        <f>SUMIFS(亿数通产品表现!$Q:$Q,亿数通产品表现!$A:$A,'VU-60120-4P3CCT'!Z1,亿数通产品表现!$D:$D,'VU-60120-4P3CCT'!$A$2)</f>
        <v>0</v>
      </c>
      <c r="AA54" s="9">
        <f>SUMIFS(亿数通产品表现!$Q:$Q,亿数通产品表现!$A:$A,'VU-60120-4P3CCT'!AA1,亿数通产品表现!$D:$D,'VU-60120-4P3CCT'!$A$2)</f>
        <v>0</v>
      </c>
      <c r="AB54" s="9">
        <f>SUMIFS(亿数通产品表现!$Q:$Q,亿数通产品表现!$A:$A,'VU-60120-4P3CCT'!AB1,亿数通产品表现!$D:$D,'VU-60120-4P3CCT'!$A$2)</f>
        <v>0</v>
      </c>
      <c r="AC54" s="9">
        <f>SUMIFS(亿数通产品表现!$Q:$Q,亿数通产品表现!$A:$A,'VU-60120-4P3CCT'!AC1,亿数通产品表现!$D:$D,'VU-60120-4P3CCT'!$A$2)</f>
        <v>0</v>
      </c>
      <c r="AD54" s="9">
        <f>SUMIFS(亿数通产品表现!$Q:$Q,亿数通产品表现!$A:$A,'VU-60120-4P3CCT'!AD1,亿数通产品表现!$D:$D,'VU-60120-4P3CCT'!$A$2)</f>
        <v>0</v>
      </c>
      <c r="AE54" s="9">
        <f>SUMIFS(亿数通产品表现!$Q:$Q,亿数通产品表现!$A:$A,'VU-60120-4P3CCT'!AE1,亿数通产品表现!$D:$D,'VU-60120-4P3CCT'!$A$2)</f>
        <v>0</v>
      </c>
      <c r="AF54" s="9">
        <f>SUMIFS(亿数通产品表现!$Q:$Q,亿数通产品表现!$A:$A,'VU-60120-4P3CCT'!AF1,亿数通产品表现!$D:$D,'VU-60120-4P3CCT'!$A$2)</f>
        <v>0</v>
      </c>
      <c r="AG54" s="9">
        <f>SUMIFS(亿数通产品表现!$Q:$Q,亿数通产品表现!$A:$A,'VU-60120-4P3CCT'!AG1,亿数通产品表现!$D:$D,'VU-60120-4P3CCT'!$A$2)</f>
        <v>0</v>
      </c>
      <c r="AH54" s="9">
        <f>SUMIFS(亿数通产品表现!$Q:$Q,亿数通产品表现!$A:$A,'VU-60120-4P3CCT'!AH1,亿数通产品表现!$D:$D,'VU-60120-4P3CCT'!$A$2)</f>
        <v>0</v>
      </c>
    </row>
    <row r="55" spans="1:34" s="42" customForma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</row>
    <row r="56" spans="1:34" ht="31" customHeight="1">
      <c r="A56" s="103" t="s">
        <v>86</v>
      </c>
      <c r="B56" s="4" t="s">
        <v>87</v>
      </c>
      <c r="C56" s="9"/>
      <c r="D56" s="9">
        <f>SUMIFS(亿数通广告日报!$272:$272,亿数通广告日报!$1:$1,'VU-60120-4P3CCT'!D1)</f>
        <v>0</v>
      </c>
      <c r="E56" s="9">
        <f>SUMIFS(亿数通广告日报!$272:$272,亿数通广告日报!$1:$1,'VU-60120-4P3CCT'!E1)</f>
        <v>0</v>
      </c>
      <c r="F56" s="9">
        <f>SUMIFS(亿数通广告日报!$272:$272,亿数通广告日报!$1:$1,'VU-60120-4P3CCT'!F1)</f>
        <v>0</v>
      </c>
      <c r="G56" s="9">
        <f>SUMIFS(亿数通广告日报!$272:$272,亿数通广告日报!$1:$1,'VU-60120-4P3CCT'!G1)</f>
        <v>0</v>
      </c>
      <c r="H56" s="9">
        <f>SUMIFS(亿数通广告日报!$272:$272,亿数通广告日报!$1:$1,'VU-60120-4P3CCT'!H1)</f>
        <v>0</v>
      </c>
      <c r="I56" s="9">
        <f>SUMIFS(亿数通广告日报!$272:$272,亿数通广告日报!$1:$1,'VU-60120-4P3CCT'!I1)</f>
        <v>0</v>
      </c>
      <c r="J56" s="9">
        <f>SUMIFS(亿数通广告日报!$272:$272,亿数通广告日报!$1:$1,'VU-60120-4P3CCT'!J1)</f>
        <v>0</v>
      </c>
      <c r="K56" s="9">
        <f>SUMIFS(亿数通广告日报!$272:$272,亿数通广告日报!$1:$1,'VU-60120-4P3CCT'!K1)</f>
        <v>0</v>
      </c>
      <c r="L56" s="9">
        <f>SUMIFS(亿数通广告日报!$272:$272,亿数通广告日报!$1:$1,'VU-60120-4P3CCT'!L1)</f>
        <v>0</v>
      </c>
      <c r="M56" s="9">
        <f>SUMIFS(亿数通广告日报!$272:$272,亿数通广告日报!$1:$1,'VU-60120-4P3CCT'!M1)</f>
        <v>0</v>
      </c>
      <c r="N56" s="9">
        <f>SUMIFS(亿数通广告日报!$272:$272,亿数通广告日报!$1:$1,'VU-60120-4P3CCT'!N1)</f>
        <v>0</v>
      </c>
      <c r="O56" s="9">
        <f>SUMIFS(亿数通广告日报!$272:$272,亿数通广告日报!$1:$1,'VU-60120-4P3CCT'!O1)</f>
        <v>0</v>
      </c>
      <c r="P56" s="9">
        <f>SUMIFS(亿数通广告日报!$272:$272,亿数通广告日报!$1:$1,'VU-60120-4P3CCT'!P1)</f>
        <v>0</v>
      </c>
      <c r="Q56" s="9">
        <f>SUMIFS(亿数通广告日报!$272:$272,亿数通广告日报!$1:$1,'VU-60120-4P3CCT'!Q1)</f>
        <v>0</v>
      </c>
      <c r="R56" s="9">
        <f>SUMIFS(亿数通广告日报!$272:$272,亿数通广告日报!$1:$1,'VU-60120-4P3CCT'!R1)</f>
        <v>0</v>
      </c>
      <c r="S56" s="9">
        <f>SUMIFS(亿数通广告日报!$272:$272,亿数通广告日报!$1:$1,'VU-60120-4P3CCT'!S1)</f>
        <v>0</v>
      </c>
      <c r="T56" s="9">
        <f>SUMIFS(亿数通广告日报!$272:$272,亿数通广告日报!$1:$1,'VU-60120-4P3CCT'!T1)</f>
        <v>0</v>
      </c>
      <c r="U56" s="9">
        <f>SUMIFS(亿数通广告日报!$272:$272,亿数通广告日报!$1:$1,'VU-60120-4P3CCT'!U1)</f>
        <v>0</v>
      </c>
      <c r="V56" s="9">
        <f>SUMIFS(亿数通广告日报!$272:$272,亿数通广告日报!$1:$1,'VU-60120-4P3CCT'!V1)</f>
        <v>0</v>
      </c>
      <c r="W56" s="9">
        <f>SUMIFS(亿数通广告日报!$272:$272,亿数通广告日报!$1:$1,'VU-60120-4P3CCT'!W1)</f>
        <v>0</v>
      </c>
      <c r="X56" s="9">
        <f>SUMIFS(亿数通广告日报!$272:$272,亿数通广告日报!$1:$1,'VU-60120-4P3CCT'!X1)</f>
        <v>0</v>
      </c>
      <c r="Y56" s="9">
        <f>SUMIFS(亿数通广告日报!$272:$272,亿数通广告日报!$1:$1,'VU-60120-4P3CCT'!Y1)</f>
        <v>0</v>
      </c>
      <c r="Z56" s="9">
        <f>SUMIFS(亿数通广告日报!$272:$272,亿数通广告日报!$1:$1,'VU-60120-4P3CCT'!Z1)</f>
        <v>0</v>
      </c>
      <c r="AA56" s="9">
        <f>SUMIFS(亿数通广告日报!$272:$272,亿数通广告日报!$1:$1,'VU-60120-4P3CCT'!AA1)</f>
        <v>0</v>
      </c>
      <c r="AB56" s="9">
        <f>SUMIFS(亿数通广告日报!$272:$272,亿数通广告日报!$1:$1,'VU-60120-4P3CCT'!AB1)</f>
        <v>0</v>
      </c>
      <c r="AC56" s="9">
        <f>SUMIFS(亿数通广告日报!$272:$272,亿数通广告日报!$1:$1,'VU-60120-4P3CCT'!AC1)</f>
        <v>0</v>
      </c>
      <c r="AD56" s="9">
        <f>SUMIFS(亿数通广告日报!$272:$272,亿数通广告日报!$1:$1,'VU-60120-4P3CCT'!AD1)</f>
        <v>0</v>
      </c>
      <c r="AE56" s="9">
        <f>SUMIFS(亿数通广告日报!$272:$272,亿数通广告日报!$1:$1,'VU-60120-4P3CCT'!AE1)</f>
        <v>0</v>
      </c>
      <c r="AF56" s="9">
        <f>SUMIFS(亿数通广告日报!$272:$272,亿数通广告日报!$1:$1,'VU-60120-4P3CCT'!AF1)</f>
        <v>0</v>
      </c>
      <c r="AG56" s="9">
        <f>SUMIFS(亿数通广告日报!$272:$272,亿数通广告日报!$1:$1,'VU-60120-4P3CCT'!AG1)</f>
        <v>0</v>
      </c>
      <c r="AH56" s="9">
        <f>SUMIFS(亿数通广告日报!$272:$272,亿数通广告日报!$1:$1,'VU-60120-4P3CCT'!AH1)</f>
        <v>0</v>
      </c>
    </row>
    <row r="57" spans="1:34" ht="23" customHeight="1">
      <c r="A57" s="103"/>
      <c r="B57" s="4" t="s">
        <v>88</v>
      </c>
      <c r="C57" s="9"/>
      <c r="D57" s="9">
        <f>_xlfn.XLOOKUP(D1,亿数通广告日报!$1:$1,亿数通广告日报!$273:$273)</f>
        <v>0</v>
      </c>
      <c r="E57" s="9">
        <f>_xlfn.XLOOKUP(E1,亿数通广告日报!$1:$1,亿数通广告日报!$273:$273)</f>
        <v>0</v>
      </c>
      <c r="F57" s="9">
        <f>_xlfn.XLOOKUP(F1,亿数通广告日报!$1:$1,亿数通广告日报!$273:$273)</f>
        <v>0</v>
      </c>
      <c r="G57" s="9">
        <f>_xlfn.XLOOKUP(G1,亿数通广告日报!$1:$1,亿数通广告日报!$273:$273)</f>
        <v>0</v>
      </c>
      <c r="H57" s="9">
        <f>_xlfn.XLOOKUP(H1,亿数通广告日报!$1:$1,亿数通广告日报!$273:$273)</f>
        <v>0</v>
      </c>
      <c r="I57" s="9">
        <f>_xlfn.XLOOKUP(I1,亿数通广告日报!$1:$1,亿数通广告日报!$273:$273)</f>
        <v>0</v>
      </c>
      <c r="J57" s="9">
        <f>_xlfn.XLOOKUP(J1,亿数通广告日报!$1:$1,亿数通广告日报!$273:$273)</f>
        <v>0</v>
      </c>
      <c r="K57" s="9">
        <f>_xlfn.XLOOKUP(K1,亿数通广告日报!$1:$1,亿数通广告日报!$273:$273)</f>
        <v>0</v>
      </c>
      <c r="L57" s="9">
        <f>_xlfn.XLOOKUP(L1,亿数通广告日报!$1:$1,亿数通广告日报!$273:$273)</f>
        <v>0</v>
      </c>
      <c r="M57" s="9">
        <f>_xlfn.XLOOKUP(M1,亿数通广告日报!$1:$1,亿数通广告日报!$273:$273)</f>
        <v>0</v>
      </c>
      <c r="N57" s="9">
        <f>_xlfn.XLOOKUP(N1,亿数通广告日报!$1:$1,亿数通广告日报!$273:$273)</f>
        <v>0</v>
      </c>
      <c r="O57" s="9">
        <f>_xlfn.XLOOKUP(O1,亿数通广告日报!$1:$1,亿数通广告日报!$273:$273)</f>
        <v>0</v>
      </c>
      <c r="P57" s="9">
        <f>_xlfn.XLOOKUP(P1,亿数通广告日报!$1:$1,亿数通广告日报!$273:$273)</f>
        <v>0</v>
      </c>
      <c r="Q57" s="9">
        <f>_xlfn.XLOOKUP(Q1,亿数通广告日报!$1:$1,亿数通广告日报!$273:$273)</f>
        <v>0</v>
      </c>
      <c r="R57" s="9">
        <f>_xlfn.XLOOKUP(R1,亿数通广告日报!$1:$1,亿数通广告日报!$273:$273)</f>
        <v>0</v>
      </c>
      <c r="S57" s="9">
        <f>_xlfn.XLOOKUP(S1,亿数通广告日报!$1:$1,亿数通广告日报!$273:$273)</f>
        <v>0</v>
      </c>
      <c r="T57" s="9">
        <f>_xlfn.XLOOKUP(T1,亿数通广告日报!$1:$1,亿数通广告日报!$273:$273)</f>
        <v>0</v>
      </c>
      <c r="U57" s="9">
        <f>_xlfn.XLOOKUP(U1,亿数通广告日报!$1:$1,亿数通广告日报!$273:$273)</f>
        <v>0</v>
      </c>
      <c r="V57" s="9">
        <f>_xlfn.XLOOKUP(V1,亿数通广告日报!$1:$1,亿数通广告日报!$273:$273)</f>
        <v>0</v>
      </c>
      <c r="W57" s="9">
        <f>_xlfn.XLOOKUP(W1,亿数通广告日报!$1:$1,亿数通广告日报!$273:$273)</f>
        <v>0</v>
      </c>
      <c r="X57" s="9">
        <f>_xlfn.XLOOKUP(X1,亿数通广告日报!$1:$1,亿数通广告日报!$273:$273)</f>
        <v>0</v>
      </c>
      <c r="Y57" s="9">
        <f>_xlfn.XLOOKUP(Y1,亿数通广告日报!$1:$1,亿数通广告日报!$273:$273)</f>
        <v>0</v>
      </c>
      <c r="Z57" s="9">
        <f>_xlfn.XLOOKUP(Z1,亿数通广告日报!$1:$1,亿数通广告日报!$273:$273)</f>
        <v>0</v>
      </c>
      <c r="AA57" s="9">
        <f>_xlfn.XLOOKUP(AA1,亿数通广告日报!$1:$1,亿数通广告日报!$273:$273)</f>
        <v>0</v>
      </c>
      <c r="AB57" s="9">
        <f>_xlfn.XLOOKUP(AB1,亿数通广告日报!$1:$1,亿数通广告日报!$273:$273)</f>
        <v>0</v>
      </c>
      <c r="AC57" s="9">
        <f>_xlfn.XLOOKUP(AC1,亿数通广告日报!$1:$1,亿数通广告日报!$273:$273)</f>
        <v>0</v>
      </c>
      <c r="AD57" s="9">
        <f>_xlfn.XLOOKUP(AD1,亿数通广告日报!$1:$1,亿数通广告日报!$273:$273)</f>
        <v>0</v>
      </c>
      <c r="AE57" s="9">
        <f>_xlfn.XLOOKUP(AE1,亿数通广告日报!$1:$1,亿数通广告日报!$273:$273)</f>
        <v>0</v>
      </c>
      <c r="AF57" s="9">
        <f>_xlfn.XLOOKUP(AF1,亿数通广告日报!$1:$1,亿数通广告日报!$273:$273)</f>
        <v>0</v>
      </c>
      <c r="AG57" s="9">
        <f>_xlfn.XLOOKUP(AG1,亿数通广告日报!$1:$1,亿数通广告日报!$273:$273)</f>
        <v>0</v>
      </c>
      <c r="AH57" s="9">
        <f>_xlfn.XLOOKUP(AH1,亿数通广告日报!$1:$1,亿数通广告日报!$273:$273)</f>
        <v>0</v>
      </c>
    </row>
    <row r="58" spans="1:34" ht="19" customHeight="1">
      <c r="A58" s="103"/>
      <c r="B58" s="4" t="s">
        <v>89</v>
      </c>
      <c r="C58" s="9"/>
      <c r="D58" s="9">
        <f>SUMIFS(亿数通产品表现!$P:$P,亿数通产品表现!$A:$A,'VU-60120-4P3CCT'!D1,亿数通产品表现!$D:$D,$A$2)</f>
        <v>0</v>
      </c>
      <c r="E58" s="9">
        <f>SUMIFS(亿数通产品表现!$P:$P,亿数通产品表现!$A:$A,'VU-60120-4P3CCT'!E3,亿数通产品表现!$D:$D,$A$2)</f>
        <v>0</v>
      </c>
      <c r="F58" s="9">
        <f>SUMIFS(亿数通产品表现!$P:$P,亿数通产品表现!$A:$A,'VU-60120-4P3CCT'!F3,亿数通产品表现!$D:$D,$A$2)</f>
        <v>0</v>
      </c>
      <c r="G58" s="9">
        <f>SUMIFS(亿数通产品表现!$P:$P,亿数通产品表现!$A:$A,'VU-60120-4P3CCT'!G3,亿数通产品表现!$D:$D,$A$2)</f>
        <v>0</v>
      </c>
      <c r="H58" s="9">
        <f>SUMIFS(亿数通产品表现!$P:$P,亿数通产品表现!$A:$A,'VU-60120-4P3CCT'!H3,亿数通产品表现!$D:$D,$A$2)</f>
        <v>0</v>
      </c>
      <c r="I58" s="9">
        <f>SUMIFS(亿数通产品表现!$P:$P,亿数通产品表现!$A:$A,'VU-60120-4P3CCT'!I3,亿数通产品表现!$D:$D,$A$2)</f>
        <v>0</v>
      </c>
      <c r="J58" s="9">
        <f>SUMIFS(亿数通产品表现!$P:$P,亿数通产品表现!$A:$A,'VU-60120-4P3CCT'!J3,亿数通产品表现!$D:$D,$A$2)</f>
        <v>0</v>
      </c>
      <c r="K58" s="9">
        <f>SUMIFS(亿数通产品表现!$P:$P,亿数通产品表现!$A:$A,'VU-60120-4P3CCT'!K3,亿数通产品表现!$D:$D,$A$2)</f>
        <v>0</v>
      </c>
      <c r="L58" s="9">
        <f>SUMIFS(亿数通产品表现!$P:$P,亿数通产品表现!$A:$A,'VU-60120-4P3CCT'!L3,亿数通产品表现!$D:$D,$A$2)</f>
        <v>0</v>
      </c>
      <c r="M58" s="9">
        <f>SUMIFS(亿数通产品表现!$P:$P,亿数通产品表现!$A:$A,'VU-60120-4P3CCT'!M3,亿数通产品表现!$D:$D,$A$2)</f>
        <v>0</v>
      </c>
      <c r="N58" s="9">
        <f>SUMIFS(亿数通产品表现!$P:$P,亿数通产品表现!$A:$A,'VU-60120-4P3CCT'!N3,亿数通产品表现!$D:$D,$A$2)</f>
        <v>0</v>
      </c>
      <c r="O58" s="9">
        <f>SUMIFS(亿数通产品表现!$P:$P,亿数通产品表现!$A:$A,'VU-60120-4P3CCT'!O3,亿数通产品表现!$D:$D,$A$2)</f>
        <v>0</v>
      </c>
      <c r="P58" s="9">
        <f>SUMIFS(亿数通产品表现!$P:$P,亿数通产品表现!$A:$A,'VU-60120-4P3CCT'!P3,亿数通产品表现!$D:$D,$A$2)</f>
        <v>0</v>
      </c>
      <c r="Q58" s="9">
        <f>SUMIFS(亿数通产品表现!$P:$P,亿数通产品表现!$A:$A,'VU-60120-4P3CCT'!Q3,亿数通产品表现!$D:$D,$A$2)</f>
        <v>0</v>
      </c>
      <c r="R58" s="9">
        <f>SUMIFS(亿数通产品表现!$P:$P,亿数通产品表现!$A:$A,'VU-60120-4P3CCT'!R3,亿数通产品表现!$D:$D,$A$2)</f>
        <v>0</v>
      </c>
      <c r="S58" s="9">
        <f>SUMIFS(亿数通产品表现!$P:$P,亿数通产品表现!$A:$A,'VU-60120-4P3CCT'!S3,亿数通产品表现!$D:$D,$A$2)</f>
        <v>0</v>
      </c>
      <c r="T58" s="9">
        <f>SUMIFS(亿数通产品表现!$P:$P,亿数通产品表现!$A:$A,'VU-60120-4P3CCT'!T3,亿数通产品表现!$D:$D,$A$2)</f>
        <v>0</v>
      </c>
      <c r="U58" s="9">
        <f>SUMIFS(亿数通产品表现!$P:$P,亿数通产品表现!$A:$A,'VU-60120-4P3CCT'!U3,亿数通产品表现!$D:$D,$A$2)</f>
        <v>0</v>
      </c>
      <c r="V58" s="9">
        <f>SUMIFS(亿数通产品表现!$P:$P,亿数通产品表现!$A:$A,'VU-60120-4P3CCT'!V3,亿数通产品表现!$D:$D,$A$2)</f>
        <v>0</v>
      </c>
      <c r="W58" s="9">
        <f>SUMIFS(亿数通产品表现!$P:$P,亿数通产品表现!$A:$A,'VU-60120-4P3CCT'!W3,亿数通产品表现!$D:$D,$A$2)</f>
        <v>0</v>
      </c>
      <c r="X58" s="9">
        <f>SUMIFS(亿数通产品表现!$P:$P,亿数通产品表现!$A:$A,'VU-60120-4P3CCT'!X3,亿数通产品表现!$D:$D,$A$2)</f>
        <v>0</v>
      </c>
      <c r="Y58" s="9">
        <f>SUMIFS(亿数通产品表现!$P:$P,亿数通产品表现!$A:$A,'VU-60120-4P3CCT'!Y3,亿数通产品表现!$D:$D,$A$2)</f>
        <v>0</v>
      </c>
      <c r="Z58" s="9">
        <f>SUMIFS(亿数通产品表现!$P:$P,亿数通产品表现!$A:$A,'VU-60120-4P3CCT'!Z3,亿数通产品表现!$D:$D,$A$2)</f>
        <v>0</v>
      </c>
      <c r="AA58" s="9">
        <f>SUMIFS(亿数通产品表现!$P:$P,亿数通产品表现!$A:$A,'VU-60120-4P3CCT'!AA3,亿数通产品表现!$D:$D,$A$2)</f>
        <v>0</v>
      </c>
      <c r="AB58" s="9">
        <f>SUMIFS(亿数通产品表现!$P:$P,亿数通产品表现!$A:$A,'VU-60120-4P3CCT'!AB3,亿数通产品表现!$D:$D,$A$2)</f>
        <v>0</v>
      </c>
      <c r="AC58" s="9">
        <f>SUMIFS(亿数通产品表现!$P:$P,亿数通产品表现!$A:$A,'VU-60120-4P3CCT'!AC3,亿数通产品表现!$D:$D,$A$2)</f>
        <v>0</v>
      </c>
      <c r="AD58" s="9">
        <f>SUMIFS(亿数通产品表现!$P:$P,亿数通产品表现!$A:$A,'VU-60120-4P3CCT'!AD3,亿数通产品表现!$D:$D,$A$2)</f>
        <v>0</v>
      </c>
      <c r="AE58" s="9">
        <f>SUMIFS(亿数通产品表现!$P:$P,亿数通产品表现!$A:$A,'VU-60120-4P3CCT'!AE3,亿数通产品表现!$D:$D,$A$2)</f>
        <v>0</v>
      </c>
      <c r="AF58" s="9">
        <f>SUMIFS(亿数通产品表现!$P:$P,亿数通产品表现!$A:$A,'VU-60120-4P3CCT'!AF3,亿数通产品表现!$D:$D,$A$2)</f>
        <v>0</v>
      </c>
      <c r="AG58" s="9">
        <f>SUMIFS(亿数通产品表现!$P:$P,亿数通产品表现!$A:$A,'VU-60120-4P3CCT'!AG3,亿数通产品表现!$D:$D,$A$2)</f>
        <v>0</v>
      </c>
      <c r="AH58" s="9">
        <f>SUMIFS(亿数通产品表现!$P:$P,亿数通产品表现!$A:$A,'VU-60120-4P3CCT'!AH3,亿数通产品表现!$D:$D,$A$2)</f>
        <v>0</v>
      </c>
    </row>
    <row r="59" spans="1:34" ht="19" customHeight="1">
      <c r="A59" s="44" t="s">
        <v>90</v>
      </c>
      <c r="B59" s="10" t="s">
        <v>91</v>
      </c>
      <c r="C59" s="9" t="s">
        <v>92</v>
      </c>
      <c r="D59" s="9">
        <f>SUMIFS(领星产品表现!$P:$P,领星产品表现!$A:$A,'VU-60120-4P3CCT'!D1,领星产品表现!$B:$B,'VU-60120-4P3CCT'!$A$2)</f>
        <v>0</v>
      </c>
      <c r="E59" s="9">
        <f>SUMIFS(领星产品表现!$P:$P,领星产品表现!$A:$A,'VU-60120-4P3CCT'!E1,领星产品表现!$B:$B,'VU-60120-4P3CCT'!$A$2)</f>
        <v>0</v>
      </c>
      <c r="F59" s="9">
        <f>SUMIFS(领星产品表现!$P:$P,领星产品表现!$A:$A,'VU-60120-4P3CCT'!F1,领星产品表现!$B:$B,'VU-60120-4P3CCT'!$A$2)</f>
        <v>0</v>
      </c>
      <c r="G59" s="9">
        <f>SUMIFS(领星产品表现!$P:$P,领星产品表现!$A:$A,'VU-60120-4P3CCT'!G1,领星产品表现!$B:$B,'VU-60120-4P3CCT'!$A$2)</f>
        <v>0</v>
      </c>
      <c r="H59" s="9">
        <f>SUMIFS(领星产品表现!$P:$P,领星产品表现!$A:$A,'VU-60120-4P3CCT'!H1,领星产品表现!$B:$B,'VU-60120-4P3CCT'!$A$2)</f>
        <v>0</v>
      </c>
      <c r="I59" s="9">
        <f>SUMIFS(领星产品表现!$P:$P,领星产品表现!$A:$A,'VU-60120-4P3CCT'!I1,领星产品表现!$B:$B,'VU-60120-4P3CCT'!$A$2)</f>
        <v>0</v>
      </c>
      <c r="J59" s="9">
        <f>SUMIFS(领星产品表现!$P:$P,领星产品表现!$A:$A,'VU-60120-4P3CCT'!J1,领星产品表现!$B:$B,'VU-60120-4P3CCT'!$A$2)</f>
        <v>0</v>
      </c>
      <c r="K59" s="9">
        <f>SUMIFS(领星产品表现!$P:$P,领星产品表现!$A:$A,'VU-60120-4P3CCT'!K1,领星产品表现!$B:$B,'VU-60120-4P3CCT'!$A$2)</f>
        <v>0</v>
      </c>
      <c r="L59" s="9">
        <f>SUMIFS(领星产品表现!$P:$P,领星产品表现!$A:$A,'VU-60120-4P3CCT'!L1,领星产品表现!$B:$B,'VU-60120-4P3CCT'!$A$2)</f>
        <v>0</v>
      </c>
      <c r="M59" s="9">
        <f>SUMIFS(领星产品表现!$P:$P,领星产品表现!$A:$A,'VU-60120-4P3CCT'!M1,领星产品表现!$B:$B,'VU-60120-4P3CCT'!$A$2)</f>
        <v>0</v>
      </c>
      <c r="N59" s="9">
        <f>SUMIFS(领星产品表现!$P:$P,领星产品表现!$A:$A,'VU-60120-4P3CCT'!N1,领星产品表现!$B:$B,'VU-60120-4P3CCT'!$A$2)</f>
        <v>0</v>
      </c>
      <c r="O59" s="9">
        <f>SUMIFS(领星产品表现!$P:$P,领星产品表现!$A:$A,'VU-60120-4P3CCT'!O1,领星产品表现!$B:$B,'VU-60120-4P3CCT'!$A$2)</f>
        <v>0</v>
      </c>
      <c r="P59" s="9">
        <f>SUMIFS(领星产品表现!$P:$P,领星产品表现!$A:$A,'VU-60120-4P3CCT'!P1,领星产品表现!$B:$B,'VU-60120-4P3CCT'!$A$2)</f>
        <v>0</v>
      </c>
      <c r="Q59" s="9">
        <f>SUMIFS(领星产品表现!$P:$P,领星产品表现!$A:$A,'VU-60120-4P3CCT'!Q1,领星产品表现!$B:$B,'VU-60120-4P3CCT'!$A$2)</f>
        <v>0</v>
      </c>
      <c r="R59" s="9">
        <f>SUMIFS(领星产品表现!$P:$P,领星产品表现!$A:$A,'VU-60120-4P3CCT'!R1,领星产品表现!$B:$B,'VU-60120-4P3CCT'!$A$2)</f>
        <v>0</v>
      </c>
      <c r="S59" s="9">
        <f>SUMIFS(领星产品表现!$P:$P,领星产品表现!$A:$A,'VU-60120-4P3CCT'!S1,领星产品表现!$B:$B,'VU-60120-4P3CCT'!$A$2)</f>
        <v>0</v>
      </c>
      <c r="T59" s="9">
        <f>SUMIFS(领星产品表现!$P:$P,领星产品表现!$A:$A,'VU-60120-4P3CCT'!T1,领星产品表现!$B:$B,'VU-60120-4P3CCT'!$A$2)</f>
        <v>0</v>
      </c>
      <c r="U59" s="9">
        <f>SUMIFS(领星产品表现!$P:$P,领星产品表现!$A:$A,'VU-60120-4P3CCT'!U1,领星产品表现!$B:$B,'VU-60120-4P3CCT'!$A$2)</f>
        <v>0</v>
      </c>
      <c r="V59" s="9">
        <f>SUMIFS(领星产品表现!$P:$P,领星产品表现!$A:$A,'VU-60120-4P3CCT'!V1,领星产品表现!$B:$B,'VU-60120-4P3CCT'!$A$2)</f>
        <v>0</v>
      </c>
      <c r="W59" s="9">
        <f>SUMIFS(领星产品表现!$P:$P,领星产品表现!$A:$A,'VU-60120-4P3CCT'!W1,领星产品表现!$B:$B,'VU-60120-4P3CCT'!$A$2)</f>
        <v>0</v>
      </c>
      <c r="X59" s="9">
        <f>SUMIFS(领星产品表现!$P:$P,领星产品表现!$A:$A,'VU-60120-4P3CCT'!X1,领星产品表现!$B:$B,'VU-60120-4P3CCT'!$A$2)</f>
        <v>0</v>
      </c>
      <c r="Y59" s="9">
        <f>SUMIFS(领星产品表现!$P:$P,领星产品表现!$A:$A,'VU-60120-4P3CCT'!Y1,领星产品表现!$B:$B,'VU-60120-4P3CCT'!$A$2)</f>
        <v>0</v>
      </c>
      <c r="Z59" s="9">
        <f>SUMIFS(领星产品表现!$P:$P,领星产品表现!$A:$A,'VU-60120-4P3CCT'!Z1,领星产品表现!$B:$B,'VU-60120-4P3CCT'!$A$2)</f>
        <v>0</v>
      </c>
      <c r="AA59" s="9">
        <f>SUMIFS(领星产品表现!$P:$P,领星产品表现!$A:$A,'VU-60120-4P3CCT'!AA1,领星产品表现!$B:$B,'VU-60120-4P3CCT'!$A$2)</f>
        <v>0</v>
      </c>
      <c r="AB59" s="9">
        <f>SUMIFS(领星产品表现!$P:$P,领星产品表现!$A:$A,'VU-60120-4P3CCT'!AB1,领星产品表现!$B:$B,'VU-60120-4P3CCT'!$A$2)</f>
        <v>0</v>
      </c>
      <c r="AC59" s="9">
        <f>SUMIFS(领星产品表现!$P:$P,领星产品表现!$A:$A,'VU-60120-4P3CCT'!AC1,领星产品表现!$B:$B,'VU-60120-4P3CCT'!$A$2)</f>
        <v>0</v>
      </c>
      <c r="AD59" s="9">
        <f>SUMIFS(领星产品表现!$P:$P,领星产品表现!$A:$A,'VU-60120-4P3CCT'!AD1,领星产品表现!$B:$B,'VU-60120-4P3CCT'!$A$2)</f>
        <v>0</v>
      </c>
      <c r="AE59" s="9">
        <f>SUMIFS(领星产品表现!$P:$P,领星产品表现!$A:$A,'VU-60120-4P3CCT'!AE1,领星产品表现!$B:$B,'VU-60120-4P3CCT'!$A$2)</f>
        <v>0</v>
      </c>
      <c r="AF59" s="9">
        <f>SUMIFS(领星产品表现!$P:$P,领星产品表现!$A:$A,'VU-60120-4P3CCT'!AF1,领星产品表现!$B:$B,'VU-60120-4P3CCT'!$A$2)</f>
        <v>0</v>
      </c>
      <c r="AG59" s="9">
        <f>SUMIFS(领星产品表现!$P:$P,领星产品表现!$A:$A,'VU-60120-4P3CCT'!AG1,领星产品表现!$B:$B,'VU-60120-4P3CCT'!$A$2)</f>
        <v>0</v>
      </c>
      <c r="AH59" s="9">
        <f>SUMIFS(领星产品表现!$P:$P,领星产品表现!$A:$A,'VU-60120-4P3CCT'!AH1,领星产品表现!$B:$B,'VU-60120-4P3CCT'!$A$2)</f>
        <v>0</v>
      </c>
    </row>
    <row r="60" spans="1:34" ht="16" hidden="1" customHeight="1">
      <c r="A60" s="104"/>
      <c r="B60" s="106"/>
      <c r="C60" s="9" t="s">
        <v>93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45"/>
    </row>
    <row r="61" spans="1:34" hidden="1">
      <c r="A61" s="104"/>
      <c r="B61" s="107"/>
      <c r="C61" s="46" t="s">
        <v>94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</row>
    <row r="62" spans="1:34" ht="18" hidden="1" customHeight="1">
      <c r="A62" s="104"/>
      <c r="B62" s="108"/>
      <c r="C62" s="9" t="s">
        <v>93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45"/>
    </row>
    <row r="63" spans="1:34" hidden="1">
      <c r="A63" s="104"/>
      <c r="B63" s="109"/>
      <c r="C63" s="48" t="s">
        <v>94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9"/>
    </row>
    <row r="64" spans="1:34" ht="16" hidden="1" customHeight="1">
      <c r="A64" s="104"/>
      <c r="B64" s="110"/>
      <c r="C64" s="9" t="s">
        <v>93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45"/>
    </row>
    <row r="65" spans="1:34" ht="16" hidden="1" customHeight="1">
      <c r="A65" s="104"/>
      <c r="B65" s="111"/>
      <c r="C65" s="34" t="s">
        <v>94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50"/>
    </row>
    <row r="66" spans="1:34" ht="16" hidden="1" customHeight="1">
      <c r="A66" s="104"/>
      <c r="B66" s="112"/>
      <c r="C66" s="9" t="s">
        <v>93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45"/>
    </row>
    <row r="67" spans="1:34" ht="19" hidden="1" customHeight="1">
      <c r="A67" s="105"/>
      <c r="B67" s="113"/>
      <c r="C67" s="32" t="s">
        <v>94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51"/>
    </row>
    <row r="68" spans="1:34" ht="19" customHeight="1">
      <c r="A68" s="4" t="s">
        <v>95</v>
      </c>
      <c r="B68" s="4" t="s">
        <v>96</v>
      </c>
      <c r="C68" s="5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8" customHeight="1">
      <c r="A69" s="53" t="s">
        <v>97</v>
      </c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54"/>
      <c r="U69" s="54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8" customHeight="1">
      <c r="A70" s="53" t="s">
        <v>98</v>
      </c>
      <c r="B70" s="28"/>
      <c r="C70" s="5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</sheetData>
  <mergeCells count="14">
    <mergeCell ref="B60:B61"/>
    <mergeCell ref="B62:B63"/>
    <mergeCell ref="B64:B65"/>
    <mergeCell ref="B66:B67"/>
    <mergeCell ref="A38:A45"/>
    <mergeCell ref="A46:A50"/>
    <mergeCell ref="A51:A54"/>
    <mergeCell ref="A56:A58"/>
    <mergeCell ref="A60:A67"/>
    <mergeCell ref="A3:A7"/>
    <mergeCell ref="A8:A10"/>
    <mergeCell ref="A11:A16"/>
    <mergeCell ref="A17:A29"/>
    <mergeCell ref="A30:A37"/>
  </mergeCells>
  <conditionalFormatting sqref="U60:U67">
    <cfRule type="cellIs" dxfId="6" priority="1" operator="lessThanOrEqual">
      <formula>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78"/>
  <sheetViews>
    <sheetView topLeftCell="A238" zoomScaleNormal="100" workbookViewId="0">
      <selection activeCell="A254" sqref="A254"/>
    </sheetView>
  </sheetViews>
  <sheetFormatPr baseColWidth="10" defaultColWidth="8.83203125" defaultRowHeight="16" customHeight="1"/>
  <cols>
    <col min="1" max="1" width="10.1640625" customWidth="1"/>
    <col min="2" max="2" width="12.5" customWidth="1"/>
    <col min="3" max="3" width="14" customWidth="1"/>
    <col min="6" max="6" width="15.6640625" customWidth="1"/>
    <col min="7" max="7" width="13.83203125" customWidth="1"/>
    <col min="12" max="12" width="17.6640625" customWidth="1"/>
    <col min="13" max="13" width="15.6640625" customWidth="1"/>
    <col min="14" max="14" width="25.1640625" customWidth="1"/>
  </cols>
  <sheetData>
    <row r="1" spans="1:25" ht="16" customHeight="1">
      <c r="A1" s="68" t="s">
        <v>1</v>
      </c>
      <c r="B1" t="s">
        <v>837</v>
      </c>
      <c r="C1" t="s">
        <v>838</v>
      </c>
      <c r="D1" t="s">
        <v>839</v>
      </c>
      <c r="E1" t="s">
        <v>840</v>
      </c>
      <c r="F1" t="s">
        <v>841</v>
      </c>
      <c r="G1" s="81" t="s">
        <v>842</v>
      </c>
      <c r="H1" t="s">
        <v>843</v>
      </c>
      <c r="I1" t="s">
        <v>844</v>
      </c>
      <c r="J1" t="s">
        <v>845</v>
      </c>
      <c r="K1" t="s">
        <v>846</v>
      </c>
      <c r="L1" t="s">
        <v>847</v>
      </c>
      <c r="M1" t="s">
        <v>848</v>
      </c>
      <c r="N1" t="s">
        <v>849</v>
      </c>
      <c r="O1" t="s">
        <v>850</v>
      </c>
      <c r="P1" t="s">
        <v>851</v>
      </c>
      <c r="Q1" t="s">
        <v>852</v>
      </c>
      <c r="R1" t="s">
        <v>853</v>
      </c>
      <c r="S1" t="s">
        <v>854</v>
      </c>
      <c r="T1" t="s">
        <v>855</v>
      </c>
      <c r="U1" t="s">
        <v>856</v>
      </c>
      <c r="V1" t="s">
        <v>857</v>
      </c>
      <c r="W1" t="s">
        <v>858</v>
      </c>
      <c r="X1" t="s">
        <v>859</v>
      </c>
      <c r="Y1" t="s">
        <v>860</v>
      </c>
    </row>
    <row r="2" spans="1:25" ht="15" customHeight="1">
      <c r="A2" s="82">
        <v>44792</v>
      </c>
      <c r="B2" t="s">
        <v>100</v>
      </c>
      <c r="C2" t="s">
        <v>156</v>
      </c>
      <c r="D2" t="s">
        <v>690</v>
      </c>
      <c r="E2">
        <v>7</v>
      </c>
      <c r="F2">
        <v>7</v>
      </c>
      <c r="G2">
        <v>14</v>
      </c>
      <c r="H2">
        <v>0.30430000000000001</v>
      </c>
      <c r="I2">
        <v>0.2414</v>
      </c>
      <c r="J2">
        <v>0.26919999999999999</v>
      </c>
      <c r="K2">
        <v>12</v>
      </c>
      <c r="L2">
        <v>9</v>
      </c>
      <c r="M2">
        <v>21</v>
      </c>
      <c r="N2">
        <v>0.31580000000000003</v>
      </c>
      <c r="O2">
        <v>0.23680000000000001</v>
      </c>
      <c r="P2">
        <v>0.27629999999999999</v>
      </c>
      <c r="Q2">
        <v>1</v>
      </c>
      <c r="R2">
        <v>2</v>
      </c>
      <c r="S2">
        <v>1</v>
      </c>
      <c r="T2">
        <v>0.1429</v>
      </c>
      <c r="U2">
        <v>7.1400000000000005E-2</v>
      </c>
      <c r="V2" t="s">
        <v>861</v>
      </c>
      <c r="W2" t="s">
        <v>862</v>
      </c>
      <c r="X2">
        <v>2</v>
      </c>
      <c r="Y2">
        <v>1</v>
      </c>
    </row>
    <row r="3" spans="1:25" ht="15" customHeight="1">
      <c r="A3" s="82">
        <v>44792</v>
      </c>
      <c r="B3" t="s">
        <v>101</v>
      </c>
      <c r="C3" t="s">
        <v>101</v>
      </c>
      <c r="D3" t="s">
        <v>702</v>
      </c>
      <c r="E3">
        <v>1</v>
      </c>
      <c r="F3">
        <v>0</v>
      </c>
      <c r="G3">
        <v>1</v>
      </c>
      <c r="H3">
        <v>4.3499999999999997E-2</v>
      </c>
      <c r="I3">
        <v>0</v>
      </c>
      <c r="J3">
        <v>1.9199999999999998E-2</v>
      </c>
      <c r="K3">
        <v>6</v>
      </c>
      <c r="L3">
        <v>0</v>
      </c>
      <c r="M3">
        <v>6</v>
      </c>
      <c r="N3">
        <v>0.15790000000000001</v>
      </c>
      <c r="O3">
        <v>0</v>
      </c>
      <c r="P3">
        <v>7.8899999999999998E-2</v>
      </c>
      <c r="Q3">
        <v>1</v>
      </c>
      <c r="R3">
        <v>2</v>
      </c>
      <c r="S3">
        <v>0</v>
      </c>
      <c r="T3">
        <v>2</v>
      </c>
      <c r="U3">
        <v>0</v>
      </c>
      <c r="V3" t="s">
        <v>863</v>
      </c>
      <c r="W3" t="s">
        <v>308</v>
      </c>
      <c r="X3">
        <v>2</v>
      </c>
      <c r="Y3">
        <v>0</v>
      </c>
    </row>
    <row r="4" spans="1:25" ht="15" customHeight="1">
      <c r="A4" s="82">
        <v>44792</v>
      </c>
      <c r="B4" t="s">
        <v>99</v>
      </c>
      <c r="C4" t="s">
        <v>99</v>
      </c>
      <c r="D4" t="s">
        <v>706</v>
      </c>
      <c r="E4">
        <v>1</v>
      </c>
      <c r="F4">
        <v>3</v>
      </c>
      <c r="G4">
        <v>4</v>
      </c>
      <c r="H4">
        <v>4.3499999999999997E-2</v>
      </c>
      <c r="I4">
        <v>0.10340000000000001</v>
      </c>
      <c r="J4">
        <v>7.6899999999999996E-2</v>
      </c>
      <c r="K4">
        <v>1</v>
      </c>
      <c r="L4">
        <v>3</v>
      </c>
      <c r="M4">
        <v>4</v>
      </c>
      <c r="N4">
        <v>2.63E-2</v>
      </c>
      <c r="O4">
        <v>7.8899999999999998E-2</v>
      </c>
      <c r="P4">
        <v>5.2600000000000001E-2</v>
      </c>
      <c r="Q4">
        <v>0.5</v>
      </c>
      <c r="R4">
        <v>0</v>
      </c>
      <c r="S4">
        <v>0</v>
      </c>
      <c r="T4">
        <v>0</v>
      </c>
      <c r="U4">
        <v>0</v>
      </c>
      <c r="V4" t="s">
        <v>308</v>
      </c>
      <c r="W4" t="s">
        <v>308</v>
      </c>
      <c r="X4">
        <v>0</v>
      </c>
      <c r="Y4">
        <v>0</v>
      </c>
    </row>
    <row r="5" spans="1:25" ht="15" customHeight="1">
      <c r="A5" s="82">
        <v>44792</v>
      </c>
      <c r="B5" t="s">
        <v>104</v>
      </c>
      <c r="C5" t="s">
        <v>156</v>
      </c>
      <c r="D5" t="s">
        <v>710</v>
      </c>
      <c r="E5">
        <v>2</v>
      </c>
      <c r="F5">
        <v>6</v>
      </c>
      <c r="G5">
        <v>8</v>
      </c>
      <c r="H5">
        <v>8.6999999999999994E-2</v>
      </c>
      <c r="I5">
        <v>0.2069</v>
      </c>
      <c r="J5">
        <v>0.15379999999999999</v>
      </c>
      <c r="K5">
        <v>2</v>
      </c>
      <c r="L5">
        <v>10</v>
      </c>
      <c r="M5">
        <v>12</v>
      </c>
      <c r="N5">
        <v>5.2600000000000001E-2</v>
      </c>
      <c r="O5">
        <v>0.26319999999999999</v>
      </c>
      <c r="P5">
        <v>0.15790000000000001</v>
      </c>
      <c r="Q5">
        <v>1</v>
      </c>
      <c r="R5">
        <v>0</v>
      </c>
      <c r="S5">
        <v>0</v>
      </c>
      <c r="T5">
        <v>0</v>
      </c>
      <c r="U5">
        <v>0</v>
      </c>
      <c r="V5" t="s">
        <v>308</v>
      </c>
      <c r="W5" t="s">
        <v>308</v>
      </c>
      <c r="X5">
        <v>0</v>
      </c>
      <c r="Y5">
        <v>0</v>
      </c>
    </row>
    <row r="6" spans="1:25" ht="15" customHeight="1">
      <c r="A6" s="82">
        <v>44792</v>
      </c>
      <c r="B6" t="s">
        <v>184</v>
      </c>
      <c r="C6" t="s">
        <v>156</v>
      </c>
      <c r="D6" t="s">
        <v>713</v>
      </c>
      <c r="E6">
        <v>3</v>
      </c>
      <c r="F6">
        <v>4</v>
      </c>
      <c r="G6">
        <v>7</v>
      </c>
      <c r="H6">
        <v>0.13039999999999999</v>
      </c>
      <c r="I6">
        <v>0.13789999999999999</v>
      </c>
      <c r="J6">
        <v>0.1346</v>
      </c>
      <c r="K6">
        <v>4</v>
      </c>
      <c r="L6">
        <v>7</v>
      </c>
      <c r="M6">
        <v>11</v>
      </c>
      <c r="N6">
        <v>0.1053</v>
      </c>
      <c r="O6">
        <v>0.1842</v>
      </c>
      <c r="P6">
        <v>0.1447</v>
      </c>
      <c r="Q6">
        <v>0.54549999999999998</v>
      </c>
      <c r="R6">
        <v>0</v>
      </c>
      <c r="S6">
        <v>0</v>
      </c>
      <c r="T6">
        <v>0</v>
      </c>
      <c r="U6">
        <v>0</v>
      </c>
      <c r="V6" t="s">
        <v>308</v>
      </c>
      <c r="W6" t="s">
        <v>308</v>
      </c>
      <c r="X6">
        <v>0</v>
      </c>
      <c r="Y6">
        <v>0</v>
      </c>
    </row>
    <row r="7" spans="1:25" ht="15" customHeight="1">
      <c r="A7" s="82">
        <v>44792</v>
      </c>
      <c r="B7" t="s">
        <v>103</v>
      </c>
      <c r="C7" t="s">
        <v>156</v>
      </c>
      <c r="D7" t="s">
        <v>718</v>
      </c>
      <c r="E7">
        <v>3</v>
      </c>
      <c r="F7">
        <v>1</v>
      </c>
      <c r="G7">
        <v>4</v>
      </c>
      <c r="H7">
        <v>0.13039999999999999</v>
      </c>
      <c r="I7">
        <v>3.4500000000000003E-2</v>
      </c>
      <c r="J7">
        <v>7.6899999999999996E-2</v>
      </c>
      <c r="K7">
        <v>6</v>
      </c>
      <c r="L7">
        <v>1</v>
      </c>
      <c r="M7">
        <v>7</v>
      </c>
      <c r="N7">
        <v>0.15790000000000001</v>
      </c>
      <c r="O7">
        <v>2.63E-2</v>
      </c>
      <c r="P7">
        <v>9.2100000000000001E-2</v>
      </c>
      <c r="Q7">
        <v>1</v>
      </c>
      <c r="R7">
        <v>0</v>
      </c>
      <c r="S7">
        <v>0</v>
      </c>
      <c r="T7">
        <v>0</v>
      </c>
      <c r="U7">
        <v>0</v>
      </c>
      <c r="V7" t="s">
        <v>308</v>
      </c>
      <c r="W7" t="s">
        <v>308</v>
      </c>
      <c r="X7">
        <v>0</v>
      </c>
      <c r="Y7">
        <v>0</v>
      </c>
    </row>
    <row r="8" spans="1:25" ht="15" customHeight="1">
      <c r="A8" s="82">
        <v>44792</v>
      </c>
      <c r="B8" t="s">
        <v>102</v>
      </c>
      <c r="C8" t="s">
        <v>156</v>
      </c>
      <c r="D8" t="s">
        <v>722</v>
      </c>
      <c r="E8">
        <v>4</v>
      </c>
      <c r="F8">
        <v>6</v>
      </c>
      <c r="G8">
        <v>10</v>
      </c>
      <c r="H8">
        <v>0.1739</v>
      </c>
      <c r="I8">
        <v>0.2069</v>
      </c>
      <c r="J8">
        <v>0.1923</v>
      </c>
      <c r="K8">
        <v>4</v>
      </c>
      <c r="L8">
        <v>6</v>
      </c>
      <c r="M8">
        <v>10</v>
      </c>
      <c r="N8">
        <v>0.1053</v>
      </c>
      <c r="O8">
        <v>0.15790000000000001</v>
      </c>
      <c r="P8">
        <v>0.13159999999999999</v>
      </c>
      <c r="Q8">
        <v>0.8</v>
      </c>
      <c r="R8">
        <v>0</v>
      </c>
      <c r="S8">
        <v>0</v>
      </c>
      <c r="T8">
        <v>0</v>
      </c>
      <c r="U8">
        <v>0</v>
      </c>
      <c r="V8" t="s">
        <v>308</v>
      </c>
      <c r="W8" t="s">
        <v>308</v>
      </c>
      <c r="X8">
        <v>0</v>
      </c>
      <c r="Y8">
        <v>0</v>
      </c>
    </row>
    <row r="9" spans="1:25" ht="15" customHeight="1">
      <c r="A9" s="82">
        <v>44792</v>
      </c>
      <c r="B9" t="s">
        <v>34</v>
      </c>
      <c r="C9" t="s">
        <v>156</v>
      </c>
      <c r="D9" t="s">
        <v>725</v>
      </c>
      <c r="E9">
        <v>2</v>
      </c>
      <c r="F9">
        <v>2</v>
      </c>
      <c r="G9">
        <v>4</v>
      </c>
      <c r="H9">
        <v>8.6999999999999994E-2</v>
      </c>
      <c r="I9">
        <v>6.9000000000000006E-2</v>
      </c>
      <c r="J9">
        <v>7.6899999999999996E-2</v>
      </c>
      <c r="K9">
        <v>3</v>
      </c>
      <c r="L9">
        <v>2</v>
      </c>
      <c r="M9">
        <v>5</v>
      </c>
      <c r="N9">
        <v>7.8899999999999998E-2</v>
      </c>
      <c r="O9">
        <v>5.2600000000000001E-2</v>
      </c>
      <c r="P9">
        <v>6.5799999999999997E-2</v>
      </c>
      <c r="Q9">
        <v>1</v>
      </c>
      <c r="R9">
        <v>0</v>
      </c>
      <c r="S9">
        <v>0</v>
      </c>
      <c r="T9">
        <v>0</v>
      </c>
      <c r="U9">
        <v>0</v>
      </c>
      <c r="V9" t="s">
        <v>308</v>
      </c>
      <c r="W9" t="s">
        <v>308</v>
      </c>
      <c r="X9">
        <v>0</v>
      </c>
      <c r="Y9">
        <v>0</v>
      </c>
    </row>
    <row r="10" spans="1:25" ht="15" customHeight="1">
      <c r="A10" s="82">
        <v>44793</v>
      </c>
      <c r="B10" t="s">
        <v>100</v>
      </c>
      <c r="C10" t="s">
        <v>156</v>
      </c>
      <c r="D10" t="s">
        <v>690</v>
      </c>
      <c r="E10">
        <v>5</v>
      </c>
      <c r="F10">
        <v>6</v>
      </c>
      <c r="G10">
        <v>11</v>
      </c>
      <c r="H10">
        <v>0.17860000000000001</v>
      </c>
      <c r="I10">
        <v>0.19350000000000001</v>
      </c>
      <c r="J10">
        <v>0.18640000000000001</v>
      </c>
      <c r="K10">
        <v>6</v>
      </c>
      <c r="L10">
        <v>9</v>
      </c>
      <c r="M10">
        <v>15</v>
      </c>
      <c r="N10">
        <v>0.13639999999999999</v>
      </c>
      <c r="O10">
        <v>0.22500000000000001</v>
      </c>
      <c r="P10">
        <v>0.17860000000000001</v>
      </c>
      <c r="Q10">
        <v>1</v>
      </c>
      <c r="R10">
        <v>2</v>
      </c>
      <c r="S10">
        <v>0</v>
      </c>
      <c r="T10">
        <v>0.18179999999999999</v>
      </c>
      <c r="U10">
        <v>0</v>
      </c>
      <c r="V10" t="s">
        <v>864</v>
      </c>
      <c r="W10" t="s">
        <v>308</v>
      </c>
      <c r="X10">
        <v>1</v>
      </c>
      <c r="Y10">
        <v>0</v>
      </c>
    </row>
    <row r="11" spans="1:25" ht="15" customHeight="1">
      <c r="A11" s="82">
        <v>44793</v>
      </c>
      <c r="B11" t="s">
        <v>101</v>
      </c>
      <c r="C11" t="s">
        <v>101</v>
      </c>
      <c r="D11" t="s">
        <v>702</v>
      </c>
      <c r="E11">
        <v>0</v>
      </c>
      <c r="F11">
        <v>1</v>
      </c>
      <c r="G11">
        <v>1</v>
      </c>
      <c r="H11">
        <v>0</v>
      </c>
      <c r="I11">
        <v>3.2300000000000002E-2</v>
      </c>
      <c r="J11">
        <v>1.6899999999999998E-2</v>
      </c>
      <c r="K11">
        <v>0</v>
      </c>
      <c r="L11">
        <v>1</v>
      </c>
      <c r="M11">
        <v>1</v>
      </c>
      <c r="N11">
        <v>0</v>
      </c>
      <c r="O11">
        <v>2.5000000000000001E-2</v>
      </c>
      <c r="P11">
        <v>1.1900000000000001E-2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308</v>
      </c>
      <c r="W11" t="s">
        <v>308</v>
      </c>
      <c r="X11">
        <v>0</v>
      </c>
      <c r="Y11">
        <v>0</v>
      </c>
    </row>
    <row r="12" spans="1:25" ht="15" customHeight="1">
      <c r="A12" s="82">
        <v>44793</v>
      </c>
      <c r="B12" t="s">
        <v>99</v>
      </c>
      <c r="C12" t="s">
        <v>99</v>
      </c>
      <c r="D12" t="s">
        <v>706</v>
      </c>
      <c r="E12">
        <v>5</v>
      </c>
      <c r="F12">
        <v>5</v>
      </c>
      <c r="G12">
        <v>10</v>
      </c>
      <c r="H12">
        <v>0.17860000000000001</v>
      </c>
      <c r="I12">
        <v>0.1613</v>
      </c>
      <c r="J12">
        <v>0.16950000000000001</v>
      </c>
      <c r="K12">
        <v>7</v>
      </c>
      <c r="L12">
        <v>8</v>
      </c>
      <c r="M12">
        <v>15</v>
      </c>
      <c r="N12">
        <v>0.15909999999999999</v>
      </c>
      <c r="O12">
        <v>0.2</v>
      </c>
      <c r="P12">
        <v>0.17860000000000001</v>
      </c>
      <c r="Q12">
        <v>1</v>
      </c>
      <c r="R12">
        <v>0</v>
      </c>
      <c r="S12">
        <v>0</v>
      </c>
      <c r="T12">
        <v>0</v>
      </c>
      <c r="U12">
        <v>0</v>
      </c>
      <c r="V12" t="s">
        <v>308</v>
      </c>
      <c r="W12" t="s">
        <v>308</v>
      </c>
      <c r="X12">
        <v>0</v>
      </c>
      <c r="Y12">
        <v>0</v>
      </c>
    </row>
    <row r="13" spans="1:25" ht="15" customHeight="1">
      <c r="A13" s="82">
        <v>44793</v>
      </c>
      <c r="B13" t="s">
        <v>104</v>
      </c>
      <c r="C13" t="s">
        <v>156</v>
      </c>
      <c r="D13" t="s">
        <v>710</v>
      </c>
      <c r="E13">
        <v>3</v>
      </c>
      <c r="F13">
        <v>4</v>
      </c>
      <c r="G13">
        <v>7</v>
      </c>
      <c r="H13">
        <v>0.1071</v>
      </c>
      <c r="I13">
        <v>0.129</v>
      </c>
      <c r="J13">
        <v>0.1186</v>
      </c>
      <c r="K13">
        <v>3</v>
      </c>
      <c r="L13">
        <v>5</v>
      </c>
      <c r="M13">
        <v>8</v>
      </c>
      <c r="N13">
        <v>6.8199999999999997E-2</v>
      </c>
      <c r="O13">
        <v>0.125</v>
      </c>
      <c r="P13">
        <v>9.5200000000000007E-2</v>
      </c>
      <c r="Q13">
        <v>1</v>
      </c>
      <c r="R13">
        <v>0</v>
      </c>
      <c r="S13">
        <v>0</v>
      </c>
      <c r="T13">
        <v>0</v>
      </c>
      <c r="U13">
        <v>0</v>
      </c>
      <c r="V13" t="s">
        <v>308</v>
      </c>
      <c r="W13" t="s">
        <v>308</v>
      </c>
      <c r="X13">
        <v>0</v>
      </c>
      <c r="Y13">
        <v>0</v>
      </c>
    </row>
    <row r="14" spans="1:25" ht="15" customHeight="1">
      <c r="A14" s="82">
        <v>44793</v>
      </c>
      <c r="B14" t="s">
        <v>184</v>
      </c>
      <c r="C14" t="s">
        <v>156</v>
      </c>
      <c r="D14" t="s">
        <v>713</v>
      </c>
      <c r="E14">
        <v>6</v>
      </c>
      <c r="F14">
        <v>11</v>
      </c>
      <c r="G14">
        <v>17</v>
      </c>
      <c r="H14">
        <v>0.21429999999999999</v>
      </c>
      <c r="I14">
        <v>0.3548</v>
      </c>
      <c r="J14">
        <v>0.28810000000000002</v>
      </c>
      <c r="K14">
        <v>18</v>
      </c>
      <c r="L14">
        <v>12</v>
      </c>
      <c r="M14">
        <v>30</v>
      </c>
      <c r="N14">
        <v>0.40910000000000002</v>
      </c>
      <c r="O14">
        <v>0.3</v>
      </c>
      <c r="P14">
        <v>0.35709999999999997</v>
      </c>
      <c r="Q14">
        <v>0.83330000000000004</v>
      </c>
      <c r="R14">
        <v>0</v>
      </c>
      <c r="S14">
        <v>0</v>
      </c>
      <c r="T14">
        <v>0</v>
      </c>
      <c r="U14">
        <v>0</v>
      </c>
      <c r="V14" t="s">
        <v>308</v>
      </c>
      <c r="W14" t="s">
        <v>308</v>
      </c>
      <c r="X14">
        <v>0</v>
      </c>
      <c r="Y14">
        <v>0</v>
      </c>
    </row>
    <row r="15" spans="1:25" ht="15" customHeight="1">
      <c r="A15" s="82">
        <v>44793</v>
      </c>
      <c r="B15" t="s">
        <v>103</v>
      </c>
      <c r="C15" t="s">
        <v>156</v>
      </c>
      <c r="D15" t="s">
        <v>718</v>
      </c>
      <c r="E15">
        <v>4</v>
      </c>
      <c r="F15">
        <v>1</v>
      </c>
      <c r="G15">
        <v>5</v>
      </c>
      <c r="H15">
        <v>0.1429</v>
      </c>
      <c r="I15">
        <v>3.2300000000000002E-2</v>
      </c>
      <c r="J15">
        <v>8.4699999999999998E-2</v>
      </c>
      <c r="K15">
        <v>5</v>
      </c>
      <c r="L15">
        <v>2</v>
      </c>
      <c r="M15">
        <v>7</v>
      </c>
      <c r="N15">
        <v>0.11360000000000001</v>
      </c>
      <c r="O15">
        <v>0.05</v>
      </c>
      <c r="P15">
        <v>8.3299999999999999E-2</v>
      </c>
      <c r="Q15">
        <v>1</v>
      </c>
      <c r="R15">
        <v>0</v>
      </c>
      <c r="S15">
        <v>0</v>
      </c>
      <c r="T15">
        <v>0</v>
      </c>
      <c r="U15">
        <v>0</v>
      </c>
      <c r="V15" t="s">
        <v>308</v>
      </c>
      <c r="W15" t="s">
        <v>308</v>
      </c>
      <c r="X15">
        <v>0</v>
      </c>
      <c r="Y15">
        <v>0</v>
      </c>
    </row>
    <row r="16" spans="1:25" ht="15" customHeight="1">
      <c r="A16" s="82">
        <v>44793</v>
      </c>
      <c r="B16" t="s">
        <v>102</v>
      </c>
      <c r="C16" t="s">
        <v>156</v>
      </c>
      <c r="D16" t="s">
        <v>722</v>
      </c>
      <c r="E16">
        <v>1</v>
      </c>
      <c r="F16">
        <v>2</v>
      </c>
      <c r="G16">
        <v>3</v>
      </c>
      <c r="H16">
        <v>3.5700000000000003E-2</v>
      </c>
      <c r="I16">
        <v>6.4500000000000002E-2</v>
      </c>
      <c r="J16">
        <v>5.0799999999999998E-2</v>
      </c>
      <c r="K16">
        <v>1</v>
      </c>
      <c r="L16">
        <v>2</v>
      </c>
      <c r="M16">
        <v>3</v>
      </c>
      <c r="N16">
        <v>2.2700000000000001E-2</v>
      </c>
      <c r="O16">
        <v>0.05</v>
      </c>
      <c r="P16">
        <v>3.5700000000000003E-2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308</v>
      </c>
      <c r="W16" t="s">
        <v>308</v>
      </c>
      <c r="X16">
        <v>0</v>
      </c>
      <c r="Y16">
        <v>0</v>
      </c>
    </row>
    <row r="17" spans="1:25" ht="15" customHeight="1">
      <c r="A17" s="82">
        <v>44793</v>
      </c>
      <c r="B17" t="s">
        <v>34</v>
      </c>
      <c r="C17" t="s">
        <v>156</v>
      </c>
      <c r="D17" t="s">
        <v>725</v>
      </c>
      <c r="E17">
        <v>4</v>
      </c>
      <c r="F17">
        <v>1</v>
      </c>
      <c r="G17">
        <v>5</v>
      </c>
      <c r="H17">
        <v>0.1429</v>
      </c>
      <c r="I17">
        <v>3.2300000000000002E-2</v>
      </c>
      <c r="J17">
        <v>8.4699999999999998E-2</v>
      </c>
      <c r="K17">
        <v>4</v>
      </c>
      <c r="L17">
        <v>1</v>
      </c>
      <c r="M17">
        <v>5</v>
      </c>
      <c r="N17">
        <v>9.0899999999999995E-2</v>
      </c>
      <c r="O17">
        <v>2.5000000000000001E-2</v>
      </c>
      <c r="P17">
        <v>5.9499999999999997E-2</v>
      </c>
      <c r="Q17">
        <v>1</v>
      </c>
      <c r="R17">
        <v>0</v>
      </c>
      <c r="S17">
        <v>0</v>
      </c>
      <c r="T17">
        <v>0</v>
      </c>
      <c r="U17">
        <v>0</v>
      </c>
      <c r="V17" t="s">
        <v>308</v>
      </c>
      <c r="W17" t="s">
        <v>308</v>
      </c>
      <c r="X17">
        <v>0</v>
      </c>
      <c r="Y17">
        <v>0</v>
      </c>
    </row>
    <row r="18" spans="1:25" ht="15" customHeight="1">
      <c r="A18" s="82">
        <v>44794</v>
      </c>
      <c r="B18" t="s">
        <v>100</v>
      </c>
      <c r="C18" t="s">
        <v>156</v>
      </c>
      <c r="D18" t="s">
        <v>690</v>
      </c>
      <c r="E18">
        <v>4</v>
      </c>
      <c r="F18">
        <v>12</v>
      </c>
      <c r="G18">
        <v>16</v>
      </c>
      <c r="H18">
        <v>0.1212</v>
      </c>
      <c r="I18">
        <v>0.27910000000000001</v>
      </c>
      <c r="J18">
        <v>0.21049999999999999</v>
      </c>
      <c r="K18">
        <v>8</v>
      </c>
      <c r="L18">
        <v>16</v>
      </c>
      <c r="M18">
        <v>24</v>
      </c>
      <c r="N18">
        <v>0.1905</v>
      </c>
      <c r="O18">
        <v>0.27589999999999998</v>
      </c>
      <c r="P18">
        <v>0.24</v>
      </c>
      <c r="Q18">
        <v>0.95830000000000004</v>
      </c>
      <c r="R18">
        <v>1</v>
      </c>
      <c r="S18">
        <v>0</v>
      </c>
      <c r="T18">
        <v>6.25E-2</v>
      </c>
      <c r="U18">
        <v>0</v>
      </c>
      <c r="V18" t="s">
        <v>157</v>
      </c>
      <c r="W18" t="s">
        <v>308</v>
      </c>
      <c r="X18">
        <v>1</v>
      </c>
      <c r="Y18">
        <v>0</v>
      </c>
    </row>
    <row r="19" spans="1:25" ht="15" customHeight="1">
      <c r="A19" s="82">
        <v>44794</v>
      </c>
      <c r="B19" t="s">
        <v>101</v>
      </c>
      <c r="C19" t="s">
        <v>101</v>
      </c>
      <c r="D19" t="s">
        <v>702</v>
      </c>
      <c r="E19">
        <v>1</v>
      </c>
      <c r="F19">
        <v>2</v>
      </c>
      <c r="G19">
        <v>3</v>
      </c>
      <c r="H19">
        <v>3.0300000000000001E-2</v>
      </c>
      <c r="I19">
        <v>4.65E-2</v>
      </c>
      <c r="J19">
        <v>3.95E-2</v>
      </c>
      <c r="K19">
        <v>2</v>
      </c>
      <c r="L19">
        <v>2</v>
      </c>
      <c r="M19">
        <v>4</v>
      </c>
      <c r="N19">
        <v>4.7600000000000003E-2</v>
      </c>
      <c r="O19">
        <v>3.4500000000000003E-2</v>
      </c>
      <c r="P19">
        <v>0.04</v>
      </c>
      <c r="Q19">
        <v>1</v>
      </c>
      <c r="R19">
        <v>0</v>
      </c>
      <c r="S19">
        <v>0</v>
      </c>
      <c r="T19">
        <v>0</v>
      </c>
      <c r="U19">
        <v>0</v>
      </c>
      <c r="V19" t="s">
        <v>308</v>
      </c>
      <c r="W19" t="s">
        <v>308</v>
      </c>
      <c r="X19">
        <v>0</v>
      </c>
      <c r="Y19">
        <v>0</v>
      </c>
    </row>
    <row r="20" spans="1:25" ht="15" customHeight="1">
      <c r="A20" s="82">
        <v>44794</v>
      </c>
      <c r="B20" t="s">
        <v>99</v>
      </c>
      <c r="C20" t="s">
        <v>99</v>
      </c>
      <c r="D20" t="s">
        <v>706</v>
      </c>
      <c r="E20">
        <v>2</v>
      </c>
      <c r="F20">
        <v>3</v>
      </c>
      <c r="G20">
        <v>5</v>
      </c>
      <c r="H20">
        <v>6.0600000000000001E-2</v>
      </c>
      <c r="I20">
        <v>6.9800000000000001E-2</v>
      </c>
      <c r="J20">
        <v>6.5799999999999997E-2</v>
      </c>
      <c r="K20">
        <v>2</v>
      </c>
      <c r="L20">
        <v>6</v>
      </c>
      <c r="M20">
        <v>8</v>
      </c>
      <c r="N20">
        <v>4.7600000000000003E-2</v>
      </c>
      <c r="O20">
        <v>0.10340000000000001</v>
      </c>
      <c r="P20">
        <v>0.08</v>
      </c>
      <c r="Q20">
        <v>1</v>
      </c>
      <c r="R20">
        <v>0</v>
      </c>
      <c r="S20">
        <v>0</v>
      </c>
      <c r="T20">
        <v>0</v>
      </c>
      <c r="U20">
        <v>0</v>
      </c>
      <c r="V20" t="s">
        <v>308</v>
      </c>
      <c r="W20" t="s">
        <v>308</v>
      </c>
      <c r="X20">
        <v>0</v>
      </c>
      <c r="Y20">
        <v>0</v>
      </c>
    </row>
    <row r="21" spans="1:25" ht="15" customHeight="1">
      <c r="A21" s="82">
        <v>44794</v>
      </c>
      <c r="B21" t="s">
        <v>104</v>
      </c>
      <c r="C21" t="s">
        <v>156</v>
      </c>
      <c r="D21" t="s">
        <v>710</v>
      </c>
      <c r="E21">
        <v>5</v>
      </c>
      <c r="F21">
        <v>11</v>
      </c>
      <c r="G21">
        <v>16</v>
      </c>
      <c r="H21">
        <v>0.1515</v>
      </c>
      <c r="I21">
        <v>0.25580000000000003</v>
      </c>
      <c r="J21">
        <v>0.21049999999999999</v>
      </c>
      <c r="K21">
        <v>6</v>
      </c>
      <c r="L21">
        <v>13</v>
      </c>
      <c r="M21">
        <v>19</v>
      </c>
      <c r="N21">
        <v>0.1429</v>
      </c>
      <c r="O21">
        <v>0.22409999999999999</v>
      </c>
      <c r="P21">
        <v>0.19</v>
      </c>
      <c r="Q21">
        <v>0.89470000000000005</v>
      </c>
      <c r="R21">
        <v>0</v>
      </c>
      <c r="S21">
        <v>0</v>
      </c>
      <c r="T21">
        <v>0</v>
      </c>
      <c r="U21">
        <v>0</v>
      </c>
      <c r="V21" t="s">
        <v>308</v>
      </c>
      <c r="W21" t="s">
        <v>308</v>
      </c>
      <c r="X21">
        <v>0</v>
      </c>
      <c r="Y21">
        <v>0</v>
      </c>
    </row>
    <row r="22" spans="1:25" ht="15" customHeight="1">
      <c r="A22" s="82">
        <v>44794</v>
      </c>
      <c r="B22" t="s">
        <v>184</v>
      </c>
      <c r="C22" t="s">
        <v>156</v>
      </c>
      <c r="D22" t="s">
        <v>713</v>
      </c>
      <c r="E22">
        <v>7</v>
      </c>
      <c r="F22">
        <v>4</v>
      </c>
      <c r="G22">
        <v>11</v>
      </c>
      <c r="H22">
        <v>0.21210000000000001</v>
      </c>
      <c r="I22">
        <v>9.2999999999999999E-2</v>
      </c>
      <c r="J22">
        <v>0.1447</v>
      </c>
      <c r="K22">
        <v>7</v>
      </c>
      <c r="L22">
        <v>4</v>
      </c>
      <c r="M22">
        <v>11</v>
      </c>
      <c r="N22">
        <v>0.16669999999999999</v>
      </c>
      <c r="O22">
        <v>6.9000000000000006E-2</v>
      </c>
      <c r="P22">
        <v>0.11</v>
      </c>
      <c r="Q22">
        <v>0.90910000000000002</v>
      </c>
      <c r="R22">
        <v>0</v>
      </c>
      <c r="S22">
        <v>0</v>
      </c>
      <c r="T22">
        <v>0</v>
      </c>
      <c r="U22">
        <v>0</v>
      </c>
      <c r="V22" t="s">
        <v>308</v>
      </c>
      <c r="W22" t="s">
        <v>308</v>
      </c>
      <c r="X22">
        <v>0</v>
      </c>
      <c r="Y22">
        <v>0</v>
      </c>
    </row>
    <row r="23" spans="1:25" ht="15" customHeight="1">
      <c r="A23" s="82">
        <v>44794</v>
      </c>
      <c r="B23" t="s">
        <v>103</v>
      </c>
      <c r="C23" t="s">
        <v>156</v>
      </c>
      <c r="D23" t="s">
        <v>718</v>
      </c>
      <c r="E23">
        <v>3</v>
      </c>
      <c r="F23">
        <v>1</v>
      </c>
      <c r="G23">
        <v>4</v>
      </c>
      <c r="H23">
        <v>9.0899999999999995E-2</v>
      </c>
      <c r="I23">
        <v>2.3300000000000001E-2</v>
      </c>
      <c r="J23">
        <v>5.2600000000000001E-2</v>
      </c>
      <c r="K23">
        <v>3</v>
      </c>
      <c r="L23">
        <v>1</v>
      </c>
      <c r="M23">
        <v>4</v>
      </c>
      <c r="N23">
        <v>7.1400000000000005E-2</v>
      </c>
      <c r="O23">
        <v>1.72E-2</v>
      </c>
      <c r="P23">
        <v>0.04</v>
      </c>
      <c r="Q23">
        <v>1</v>
      </c>
      <c r="R23">
        <v>0</v>
      </c>
      <c r="S23">
        <v>0</v>
      </c>
      <c r="T23">
        <v>0</v>
      </c>
      <c r="U23">
        <v>0</v>
      </c>
      <c r="V23" t="s">
        <v>308</v>
      </c>
      <c r="W23" t="s">
        <v>308</v>
      </c>
      <c r="X23">
        <v>0</v>
      </c>
      <c r="Y23">
        <v>0</v>
      </c>
    </row>
    <row r="24" spans="1:25" ht="15" customHeight="1">
      <c r="A24" s="82">
        <v>44794</v>
      </c>
      <c r="B24" t="s">
        <v>102</v>
      </c>
      <c r="C24" t="s">
        <v>156</v>
      </c>
      <c r="D24" t="s">
        <v>722</v>
      </c>
      <c r="E24">
        <v>5</v>
      </c>
      <c r="F24">
        <v>5</v>
      </c>
      <c r="G24">
        <v>10</v>
      </c>
      <c r="H24">
        <v>0.1515</v>
      </c>
      <c r="I24">
        <v>0.1163</v>
      </c>
      <c r="J24">
        <v>0.13159999999999999</v>
      </c>
      <c r="K24">
        <v>6</v>
      </c>
      <c r="L24">
        <v>10</v>
      </c>
      <c r="M24">
        <v>16</v>
      </c>
      <c r="N24">
        <v>0.1429</v>
      </c>
      <c r="O24">
        <v>0.1724</v>
      </c>
      <c r="P24">
        <v>0.16</v>
      </c>
      <c r="Q24">
        <v>0.875</v>
      </c>
      <c r="R24">
        <v>3</v>
      </c>
      <c r="S24">
        <v>0</v>
      </c>
      <c r="T24">
        <v>0.3</v>
      </c>
      <c r="U24">
        <v>0</v>
      </c>
      <c r="V24" t="s">
        <v>865</v>
      </c>
      <c r="W24" t="s">
        <v>308</v>
      </c>
      <c r="X24">
        <v>1</v>
      </c>
      <c r="Y24">
        <v>0</v>
      </c>
    </row>
    <row r="25" spans="1:25" ht="15" customHeight="1">
      <c r="A25" s="82">
        <v>44794</v>
      </c>
      <c r="B25" t="s">
        <v>34</v>
      </c>
      <c r="C25" t="s">
        <v>156</v>
      </c>
      <c r="D25" t="s">
        <v>725</v>
      </c>
      <c r="E25">
        <v>6</v>
      </c>
      <c r="F25">
        <v>5</v>
      </c>
      <c r="G25">
        <v>11</v>
      </c>
      <c r="H25">
        <v>0.18179999999999999</v>
      </c>
      <c r="I25">
        <v>0.1163</v>
      </c>
      <c r="J25">
        <v>0.1447</v>
      </c>
      <c r="K25">
        <v>8</v>
      </c>
      <c r="L25">
        <v>6</v>
      </c>
      <c r="M25">
        <v>14</v>
      </c>
      <c r="N25">
        <v>0.1905</v>
      </c>
      <c r="O25">
        <v>0.10340000000000001</v>
      </c>
      <c r="P25">
        <v>0.14000000000000001</v>
      </c>
      <c r="Q25">
        <v>1</v>
      </c>
      <c r="R25">
        <v>1</v>
      </c>
      <c r="S25">
        <v>0</v>
      </c>
      <c r="T25">
        <v>9.0899999999999995E-2</v>
      </c>
      <c r="U25">
        <v>0</v>
      </c>
      <c r="V25" t="s">
        <v>162</v>
      </c>
      <c r="W25" t="s">
        <v>308</v>
      </c>
      <c r="X25">
        <v>1</v>
      </c>
      <c r="Y25">
        <v>0</v>
      </c>
    </row>
    <row r="26" spans="1:25" ht="15" customHeight="1">
      <c r="A26" s="82">
        <v>44795</v>
      </c>
      <c r="B26" t="s">
        <v>100</v>
      </c>
      <c r="C26" t="s">
        <v>156</v>
      </c>
      <c r="D26" t="s">
        <v>690</v>
      </c>
      <c r="E26">
        <v>5</v>
      </c>
      <c r="F26">
        <v>18</v>
      </c>
      <c r="G26">
        <v>23</v>
      </c>
      <c r="H26">
        <v>0.1163</v>
      </c>
      <c r="I26">
        <v>0.27689999999999998</v>
      </c>
      <c r="J26">
        <v>0.21299999999999999</v>
      </c>
      <c r="K26">
        <v>9</v>
      </c>
      <c r="L26">
        <v>21</v>
      </c>
      <c r="M26">
        <v>30</v>
      </c>
      <c r="N26">
        <v>0.16980000000000001</v>
      </c>
      <c r="O26">
        <v>0.26919999999999999</v>
      </c>
      <c r="P26">
        <v>0.22900000000000001</v>
      </c>
      <c r="Q26">
        <v>1</v>
      </c>
      <c r="R26">
        <v>0</v>
      </c>
      <c r="S26">
        <v>0</v>
      </c>
      <c r="T26">
        <v>0</v>
      </c>
      <c r="U26">
        <v>0</v>
      </c>
      <c r="V26" t="s">
        <v>308</v>
      </c>
      <c r="W26" t="s">
        <v>308</v>
      </c>
      <c r="X26">
        <v>0</v>
      </c>
      <c r="Y26">
        <v>0</v>
      </c>
    </row>
    <row r="27" spans="1:25" ht="15" customHeight="1">
      <c r="A27" s="82">
        <v>44795</v>
      </c>
      <c r="B27" t="s">
        <v>101</v>
      </c>
      <c r="C27" t="s">
        <v>101</v>
      </c>
      <c r="D27" t="s">
        <v>702</v>
      </c>
      <c r="E27">
        <v>0</v>
      </c>
      <c r="F27">
        <v>3</v>
      </c>
      <c r="G27">
        <v>3</v>
      </c>
      <c r="H27">
        <v>0</v>
      </c>
      <c r="I27">
        <v>4.6199999999999998E-2</v>
      </c>
      <c r="J27">
        <v>2.7799999999999998E-2</v>
      </c>
      <c r="K27">
        <v>0</v>
      </c>
      <c r="L27">
        <v>4</v>
      </c>
      <c r="M27">
        <v>4</v>
      </c>
      <c r="N27">
        <v>0</v>
      </c>
      <c r="O27">
        <v>5.1299999999999998E-2</v>
      </c>
      <c r="P27">
        <v>3.0499999999999999E-2</v>
      </c>
      <c r="Q27">
        <v>1</v>
      </c>
      <c r="R27">
        <v>0</v>
      </c>
      <c r="S27">
        <v>0</v>
      </c>
      <c r="T27">
        <v>0</v>
      </c>
      <c r="U27">
        <v>0</v>
      </c>
      <c r="V27" t="s">
        <v>308</v>
      </c>
      <c r="W27" t="s">
        <v>308</v>
      </c>
      <c r="X27">
        <v>0</v>
      </c>
      <c r="Y27">
        <v>0</v>
      </c>
    </row>
    <row r="28" spans="1:25" ht="15" customHeight="1">
      <c r="A28" s="82">
        <v>44795</v>
      </c>
      <c r="B28" t="s">
        <v>99</v>
      </c>
      <c r="C28" t="s">
        <v>99</v>
      </c>
      <c r="D28" t="s">
        <v>706</v>
      </c>
      <c r="E28">
        <v>6</v>
      </c>
      <c r="F28">
        <v>9</v>
      </c>
      <c r="G28">
        <v>15</v>
      </c>
      <c r="H28">
        <v>0.13950000000000001</v>
      </c>
      <c r="I28">
        <v>0.13850000000000001</v>
      </c>
      <c r="J28">
        <v>0.1389</v>
      </c>
      <c r="K28">
        <v>8</v>
      </c>
      <c r="L28">
        <v>9</v>
      </c>
      <c r="M28">
        <v>17</v>
      </c>
      <c r="N28">
        <v>0.15090000000000001</v>
      </c>
      <c r="O28">
        <v>0.1154</v>
      </c>
      <c r="P28">
        <v>0.1298</v>
      </c>
      <c r="Q28">
        <v>1</v>
      </c>
      <c r="R28">
        <v>0</v>
      </c>
      <c r="S28">
        <v>0</v>
      </c>
      <c r="T28">
        <v>0</v>
      </c>
      <c r="U28">
        <v>0</v>
      </c>
      <c r="V28" t="s">
        <v>308</v>
      </c>
      <c r="W28" t="s">
        <v>308</v>
      </c>
      <c r="X28">
        <v>0</v>
      </c>
      <c r="Y28">
        <v>0</v>
      </c>
    </row>
    <row r="29" spans="1:25" ht="15" customHeight="1">
      <c r="A29" s="82">
        <v>44795</v>
      </c>
      <c r="B29" t="s">
        <v>104</v>
      </c>
      <c r="C29" t="s">
        <v>156</v>
      </c>
      <c r="D29" t="s">
        <v>710</v>
      </c>
      <c r="E29">
        <v>8</v>
      </c>
      <c r="F29">
        <v>9</v>
      </c>
      <c r="G29">
        <v>17</v>
      </c>
      <c r="H29">
        <v>0.186</v>
      </c>
      <c r="I29">
        <v>0.13850000000000001</v>
      </c>
      <c r="J29">
        <v>0.15740000000000001</v>
      </c>
      <c r="K29">
        <v>9</v>
      </c>
      <c r="L29">
        <v>10</v>
      </c>
      <c r="M29">
        <v>19</v>
      </c>
      <c r="N29">
        <v>0.16980000000000001</v>
      </c>
      <c r="O29">
        <v>0.12820000000000001</v>
      </c>
      <c r="P29">
        <v>0.14499999999999999</v>
      </c>
      <c r="Q29">
        <v>1</v>
      </c>
      <c r="R29">
        <v>2</v>
      </c>
      <c r="S29">
        <v>0</v>
      </c>
      <c r="T29">
        <v>0.1176</v>
      </c>
      <c r="U29">
        <v>0</v>
      </c>
      <c r="V29" t="s">
        <v>866</v>
      </c>
      <c r="W29" t="s">
        <v>308</v>
      </c>
      <c r="X29">
        <v>2</v>
      </c>
      <c r="Y29">
        <v>0</v>
      </c>
    </row>
    <row r="30" spans="1:25" ht="15" customHeight="1">
      <c r="A30" s="82">
        <v>44795</v>
      </c>
      <c r="B30" t="s">
        <v>184</v>
      </c>
      <c r="C30" t="s">
        <v>156</v>
      </c>
      <c r="D30" t="s">
        <v>713</v>
      </c>
      <c r="E30">
        <v>4</v>
      </c>
      <c r="F30">
        <v>8</v>
      </c>
      <c r="G30">
        <v>12</v>
      </c>
      <c r="H30">
        <v>9.2999999999999999E-2</v>
      </c>
      <c r="I30">
        <v>0.1231</v>
      </c>
      <c r="J30">
        <v>0.1111</v>
      </c>
      <c r="K30">
        <v>5</v>
      </c>
      <c r="L30">
        <v>8</v>
      </c>
      <c r="M30">
        <v>13</v>
      </c>
      <c r="N30">
        <v>9.4299999999999995E-2</v>
      </c>
      <c r="O30">
        <v>0.1026</v>
      </c>
      <c r="P30">
        <v>9.9199999999999997E-2</v>
      </c>
      <c r="Q30">
        <v>0.92310000000000003</v>
      </c>
      <c r="R30">
        <v>0</v>
      </c>
      <c r="S30">
        <v>0</v>
      </c>
      <c r="T30">
        <v>0</v>
      </c>
      <c r="U30">
        <v>0</v>
      </c>
      <c r="V30" t="s">
        <v>308</v>
      </c>
      <c r="W30" t="s">
        <v>308</v>
      </c>
      <c r="X30">
        <v>0</v>
      </c>
      <c r="Y30">
        <v>0</v>
      </c>
    </row>
    <row r="31" spans="1:25" ht="15" customHeight="1">
      <c r="A31" s="82">
        <v>44795</v>
      </c>
      <c r="B31" t="s">
        <v>103</v>
      </c>
      <c r="C31" t="s">
        <v>156</v>
      </c>
      <c r="D31" t="s">
        <v>718</v>
      </c>
      <c r="E31">
        <v>7</v>
      </c>
      <c r="F31">
        <v>5</v>
      </c>
      <c r="G31">
        <v>12</v>
      </c>
      <c r="H31">
        <v>0.1628</v>
      </c>
      <c r="I31">
        <v>7.6899999999999996E-2</v>
      </c>
      <c r="J31">
        <v>0.1111</v>
      </c>
      <c r="K31">
        <v>7</v>
      </c>
      <c r="L31">
        <v>5</v>
      </c>
      <c r="M31">
        <v>12</v>
      </c>
      <c r="N31">
        <v>0.1321</v>
      </c>
      <c r="O31">
        <v>6.4100000000000004E-2</v>
      </c>
      <c r="P31">
        <v>9.1600000000000001E-2</v>
      </c>
      <c r="Q31">
        <v>1</v>
      </c>
      <c r="R31">
        <v>0</v>
      </c>
      <c r="S31">
        <v>0</v>
      </c>
      <c r="T31">
        <v>0</v>
      </c>
      <c r="U31">
        <v>0</v>
      </c>
      <c r="V31" t="s">
        <v>308</v>
      </c>
      <c r="W31" t="s">
        <v>308</v>
      </c>
      <c r="X31">
        <v>0</v>
      </c>
      <c r="Y31">
        <v>0</v>
      </c>
    </row>
    <row r="32" spans="1:25" ht="15" customHeight="1">
      <c r="A32" s="82">
        <v>44795</v>
      </c>
      <c r="B32" t="s">
        <v>102</v>
      </c>
      <c r="C32" t="s">
        <v>156</v>
      </c>
      <c r="D32" t="s">
        <v>722</v>
      </c>
      <c r="E32">
        <v>8</v>
      </c>
      <c r="F32">
        <v>5</v>
      </c>
      <c r="G32">
        <v>13</v>
      </c>
      <c r="H32">
        <v>0.186</v>
      </c>
      <c r="I32">
        <v>7.6899999999999996E-2</v>
      </c>
      <c r="J32">
        <v>0.12039999999999999</v>
      </c>
      <c r="K32">
        <v>8</v>
      </c>
      <c r="L32">
        <v>10</v>
      </c>
      <c r="M32">
        <v>18</v>
      </c>
      <c r="N32">
        <v>0.15090000000000001</v>
      </c>
      <c r="O32">
        <v>0.12820000000000001</v>
      </c>
      <c r="P32">
        <v>0.13739999999999999</v>
      </c>
      <c r="Q32">
        <v>0.61109999999999998</v>
      </c>
      <c r="R32">
        <v>0</v>
      </c>
      <c r="S32">
        <v>0</v>
      </c>
      <c r="T32">
        <v>0</v>
      </c>
      <c r="U32">
        <v>0</v>
      </c>
      <c r="V32" t="s">
        <v>308</v>
      </c>
      <c r="W32" t="s">
        <v>308</v>
      </c>
      <c r="X32">
        <v>0</v>
      </c>
      <c r="Y32">
        <v>0</v>
      </c>
    </row>
    <row r="33" spans="1:25" ht="15" customHeight="1">
      <c r="A33" s="82">
        <v>44795</v>
      </c>
      <c r="B33" t="s">
        <v>34</v>
      </c>
      <c r="C33" t="s">
        <v>156</v>
      </c>
      <c r="D33" t="s">
        <v>725</v>
      </c>
      <c r="E33">
        <v>5</v>
      </c>
      <c r="F33">
        <v>8</v>
      </c>
      <c r="G33">
        <v>13</v>
      </c>
      <c r="H33">
        <v>0.1163</v>
      </c>
      <c r="I33">
        <v>0.1231</v>
      </c>
      <c r="J33">
        <v>0.12039999999999999</v>
      </c>
      <c r="K33">
        <v>7</v>
      </c>
      <c r="L33">
        <v>11</v>
      </c>
      <c r="M33">
        <v>18</v>
      </c>
      <c r="N33">
        <v>0.1321</v>
      </c>
      <c r="O33">
        <v>0.14099999999999999</v>
      </c>
      <c r="P33">
        <v>0.13739999999999999</v>
      </c>
      <c r="Q33">
        <v>1</v>
      </c>
      <c r="R33">
        <v>1</v>
      </c>
      <c r="S33">
        <v>0</v>
      </c>
      <c r="T33">
        <v>7.6899999999999996E-2</v>
      </c>
      <c r="U33">
        <v>0</v>
      </c>
      <c r="V33" t="s">
        <v>162</v>
      </c>
      <c r="W33" t="s">
        <v>308</v>
      </c>
      <c r="X33">
        <v>1</v>
      </c>
      <c r="Y33">
        <v>0</v>
      </c>
    </row>
    <row r="34" spans="1:25" ht="15" customHeight="1">
      <c r="A34" s="82">
        <v>44796</v>
      </c>
      <c r="B34" t="s">
        <v>100</v>
      </c>
      <c r="C34" t="s">
        <v>156</v>
      </c>
      <c r="D34" t="s">
        <v>690</v>
      </c>
      <c r="E34">
        <v>6</v>
      </c>
      <c r="F34">
        <v>13</v>
      </c>
      <c r="G34">
        <v>19</v>
      </c>
      <c r="H34">
        <v>0.1429</v>
      </c>
      <c r="I34">
        <v>0.17330000000000001</v>
      </c>
      <c r="J34">
        <v>0.16239999999999999</v>
      </c>
      <c r="K34">
        <v>8</v>
      </c>
      <c r="L34">
        <v>17</v>
      </c>
      <c r="M34">
        <v>25</v>
      </c>
      <c r="N34">
        <v>0.15690000000000001</v>
      </c>
      <c r="O34">
        <v>0.16500000000000001</v>
      </c>
      <c r="P34">
        <v>0.1623</v>
      </c>
      <c r="Q34">
        <v>1</v>
      </c>
      <c r="R34">
        <v>3</v>
      </c>
      <c r="S34">
        <v>0</v>
      </c>
      <c r="T34">
        <v>0.15790000000000001</v>
      </c>
      <c r="U34">
        <v>0</v>
      </c>
      <c r="V34" t="s">
        <v>867</v>
      </c>
      <c r="W34" t="s">
        <v>308</v>
      </c>
      <c r="X34">
        <v>2</v>
      </c>
      <c r="Y34">
        <v>0</v>
      </c>
    </row>
    <row r="35" spans="1:25" ht="15" customHeight="1">
      <c r="A35" s="82">
        <v>44796</v>
      </c>
      <c r="B35" t="s">
        <v>101</v>
      </c>
      <c r="C35" t="s">
        <v>101</v>
      </c>
      <c r="D35" t="s">
        <v>702</v>
      </c>
      <c r="E35">
        <v>2</v>
      </c>
      <c r="F35">
        <v>1</v>
      </c>
      <c r="G35">
        <v>3</v>
      </c>
      <c r="H35">
        <v>4.7600000000000003E-2</v>
      </c>
      <c r="I35">
        <v>1.3299999999999999E-2</v>
      </c>
      <c r="J35">
        <v>2.5600000000000001E-2</v>
      </c>
      <c r="K35">
        <v>2</v>
      </c>
      <c r="L35">
        <v>2</v>
      </c>
      <c r="M35">
        <v>4</v>
      </c>
      <c r="N35">
        <v>3.9199999999999999E-2</v>
      </c>
      <c r="O35">
        <v>1.9400000000000001E-2</v>
      </c>
      <c r="P35">
        <v>2.5999999999999999E-2</v>
      </c>
      <c r="Q35">
        <v>1</v>
      </c>
      <c r="R35">
        <v>0</v>
      </c>
      <c r="S35">
        <v>0</v>
      </c>
      <c r="T35">
        <v>0</v>
      </c>
      <c r="U35">
        <v>0</v>
      </c>
      <c r="V35" t="s">
        <v>308</v>
      </c>
      <c r="W35" t="s">
        <v>308</v>
      </c>
      <c r="X35">
        <v>0</v>
      </c>
      <c r="Y35">
        <v>0</v>
      </c>
    </row>
    <row r="36" spans="1:25" ht="15" customHeight="1">
      <c r="A36" s="82">
        <v>44796</v>
      </c>
      <c r="B36" t="s">
        <v>99</v>
      </c>
      <c r="C36" t="s">
        <v>99</v>
      </c>
      <c r="D36" t="s">
        <v>706</v>
      </c>
      <c r="E36">
        <v>9</v>
      </c>
      <c r="F36">
        <v>11</v>
      </c>
      <c r="G36">
        <v>20</v>
      </c>
      <c r="H36">
        <v>0.21429999999999999</v>
      </c>
      <c r="I36">
        <v>0.1467</v>
      </c>
      <c r="J36">
        <v>0.1709</v>
      </c>
      <c r="K36">
        <v>9</v>
      </c>
      <c r="L36">
        <v>12</v>
      </c>
      <c r="M36">
        <v>21</v>
      </c>
      <c r="N36">
        <v>0.17649999999999999</v>
      </c>
      <c r="O36">
        <v>0.11650000000000001</v>
      </c>
      <c r="P36">
        <v>0.13639999999999999</v>
      </c>
      <c r="Q36">
        <v>1</v>
      </c>
      <c r="R36">
        <v>1</v>
      </c>
      <c r="S36">
        <v>0</v>
      </c>
      <c r="T36">
        <v>0.05</v>
      </c>
      <c r="U36">
        <v>0</v>
      </c>
      <c r="V36" t="s">
        <v>174</v>
      </c>
      <c r="W36" t="s">
        <v>308</v>
      </c>
      <c r="X36">
        <v>1</v>
      </c>
      <c r="Y36">
        <v>0</v>
      </c>
    </row>
    <row r="37" spans="1:25" ht="15" customHeight="1">
      <c r="A37" s="82">
        <v>44796</v>
      </c>
      <c r="B37" t="s">
        <v>104</v>
      </c>
      <c r="C37" t="s">
        <v>156</v>
      </c>
      <c r="D37" t="s">
        <v>710</v>
      </c>
      <c r="E37">
        <v>7</v>
      </c>
      <c r="F37">
        <v>14</v>
      </c>
      <c r="G37">
        <v>21</v>
      </c>
      <c r="H37">
        <v>0.16669999999999999</v>
      </c>
      <c r="I37">
        <v>0.1867</v>
      </c>
      <c r="J37">
        <v>0.17949999999999999</v>
      </c>
      <c r="K37">
        <v>9</v>
      </c>
      <c r="L37">
        <v>22</v>
      </c>
      <c r="M37">
        <v>31</v>
      </c>
      <c r="N37">
        <v>0.17649999999999999</v>
      </c>
      <c r="O37">
        <v>0.21360000000000001</v>
      </c>
      <c r="P37">
        <v>0.20130000000000001</v>
      </c>
      <c r="Q37">
        <v>0.9677</v>
      </c>
      <c r="R37">
        <v>4</v>
      </c>
      <c r="S37">
        <v>4</v>
      </c>
      <c r="T37">
        <v>0.1905</v>
      </c>
      <c r="U37">
        <v>0.1905</v>
      </c>
      <c r="V37" t="s">
        <v>868</v>
      </c>
      <c r="W37" t="s">
        <v>868</v>
      </c>
      <c r="X37">
        <v>1</v>
      </c>
      <c r="Y37">
        <v>1</v>
      </c>
    </row>
    <row r="38" spans="1:25" ht="15" customHeight="1">
      <c r="A38" s="82">
        <v>44796</v>
      </c>
      <c r="B38" t="s">
        <v>184</v>
      </c>
      <c r="C38" t="s">
        <v>156</v>
      </c>
      <c r="D38" t="s">
        <v>713</v>
      </c>
      <c r="E38">
        <v>6</v>
      </c>
      <c r="F38">
        <v>13</v>
      </c>
      <c r="G38">
        <v>19</v>
      </c>
      <c r="H38">
        <v>0.1429</v>
      </c>
      <c r="I38">
        <v>0.17330000000000001</v>
      </c>
      <c r="J38">
        <v>0.16239999999999999</v>
      </c>
      <c r="K38">
        <v>9</v>
      </c>
      <c r="L38">
        <v>18</v>
      </c>
      <c r="M38">
        <v>27</v>
      </c>
      <c r="N38">
        <v>0.17649999999999999</v>
      </c>
      <c r="O38">
        <v>0.17480000000000001</v>
      </c>
      <c r="P38">
        <v>0.17530000000000001</v>
      </c>
      <c r="Q38">
        <v>0.77780000000000005</v>
      </c>
      <c r="R38">
        <v>0</v>
      </c>
      <c r="S38">
        <v>0</v>
      </c>
      <c r="T38">
        <v>0</v>
      </c>
      <c r="U38">
        <v>0</v>
      </c>
      <c r="V38" t="s">
        <v>308</v>
      </c>
      <c r="W38" t="s">
        <v>308</v>
      </c>
      <c r="X38">
        <v>0</v>
      </c>
      <c r="Y38">
        <v>0</v>
      </c>
    </row>
    <row r="39" spans="1:25" ht="15" customHeight="1">
      <c r="A39" s="82">
        <v>44796</v>
      </c>
      <c r="B39" t="s">
        <v>103</v>
      </c>
      <c r="C39" t="s">
        <v>156</v>
      </c>
      <c r="D39" t="s">
        <v>718</v>
      </c>
      <c r="E39">
        <v>1</v>
      </c>
      <c r="F39">
        <v>3</v>
      </c>
      <c r="G39">
        <v>4</v>
      </c>
      <c r="H39">
        <v>2.3800000000000002E-2</v>
      </c>
      <c r="I39">
        <v>0.04</v>
      </c>
      <c r="J39">
        <v>3.4200000000000001E-2</v>
      </c>
      <c r="K39">
        <v>1</v>
      </c>
      <c r="L39">
        <v>3</v>
      </c>
      <c r="M39">
        <v>4</v>
      </c>
      <c r="N39">
        <v>1.9599999999999999E-2</v>
      </c>
      <c r="O39">
        <v>2.9100000000000001E-2</v>
      </c>
      <c r="P39">
        <v>2.5999999999999999E-2</v>
      </c>
      <c r="Q39">
        <v>1</v>
      </c>
      <c r="R39">
        <v>0</v>
      </c>
      <c r="S39">
        <v>0</v>
      </c>
      <c r="T39">
        <v>0</v>
      </c>
      <c r="U39">
        <v>0</v>
      </c>
      <c r="V39" t="s">
        <v>308</v>
      </c>
      <c r="W39" t="s">
        <v>308</v>
      </c>
      <c r="X39">
        <v>0</v>
      </c>
      <c r="Y39">
        <v>0</v>
      </c>
    </row>
    <row r="40" spans="1:25" ht="15" customHeight="1">
      <c r="A40" s="82">
        <v>44796</v>
      </c>
      <c r="B40" t="s">
        <v>102</v>
      </c>
      <c r="C40" t="s">
        <v>156</v>
      </c>
      <c r="D40" t="s">
        <v>722</v>
      </c>
      <c r="E40">
        <v>7</v>
      </c>
      <c r="F40">
        <v>7</v>
      </c>
      <c r="G40">
        <v>14</v>
      </c>
      <c r="H40">
        <v>0.16669999999999999</v>
      </c>
      <c r="I40">
        <v>9.3299999999999994E-2</v>
      </c>
      <c r="J40">
        <v>0.1197</v>
      </c>
      <c r="K40">
        <v>9</v>
      </c>
      <c r="L40">
        <v>13</v>
      </c>
      <c r="M40">
        <v>22</v>
      </c>
      <c r="N40">
        <v>0.17649999999999999</v>
      </c>
      <c r="O40">
        <v>0.12620000000000001</v>
      </c>
      <c r="P40">
        <v>0.1429</v>
      </c>
      <c r="Q40">
        <v>0.90910000000000002</v>
      </c>
      <c r="R40">
        <v>1</v>
      </c>
      <c r="S40">
        <v>0</v>
      </c>
      <c r="T40">
        <v>7.1400000000000005E-2</v>
      </c>
      <c r="U40">
        <v>0</v>
      </c>
      <c r="V40" t="s">
        <v>197</v>
      </c>
      <c r="W40" t="s">
        <v>308</v>
      </c>
      <c r="X40">
        <v>1</v>
      </c>
      <c r="Y40">
        <v>0</v>
      </c>
    </row>
    <row r="41" spans="1:25" ht="15" customHeight="1">
      <c r="A41" s="82">
        <v>44796</v>
      </c>
      <c r="B41" t="s">
        <v>34</v>
      </c>
      <c r="C41" t="s">
        <v>156</v>
      </c>
      <c r="D41" t="s">
        <v>725</v>
      </c>
      <c r="E41">
        <v>4</v>
      </c>
      <c r="F41">
        <v>12</v>
      </c>
      <c r="G41">
        <v>16</v>
      </c>
      <c r="H41">
        <v>9.5200000000000007E-2</v>
      </c>
      <c r="I41">
        <v>0.16</v>
      </c>
      <c r="J41">
        <v>0.1368</v>
      </c>
      <c r="K41">
        <v>4</v>
      </c>
      <c r="L41">
        <v>15</v>
      </c>
      <c r="M41">
        <v>19</v>
      </c>
      <c r="N41">
        <v>7.8399999999999997E-2</v>
      </c>
      <c r="O41">
        <v>0.14560000000000001</v>
      </c>
      <c r="P41">
        <v>0.1234</v>
      </c>
      <c r="Q41">
        <v>1</v>
      </c>
      <c r="R41">
        <v>0</v>
      </c>
      <c r="S41">
        <v>0</v>
      </c>
      <c r="T41">
        <v>0</v>
      </c>
      <c r="U41">
        <v>0</v>
      </c>
      <c r="V41" t="s">
        <v>308</v>
      </c>
      <c r="W41" t="s">
        <v>308</v>
      </c>
      <c r="X41">
        <v>0</v>
      </c>
      <c r="Y41">
        <v>0</v>
      </c>
    </row>
    <row r="42" spans="1:25" ht="15" customHeight="1">
      <c r="A42" s="82">
        <v>44796</v>
      </c>
      <c r="B42" t="s">
        <v>190</v>
      </c>
      <c r="C42" t="s">
        <v>190</v>
      </c>
      <c r="D42" t="s">
        <v>869</v>
      </c>
      <c r="E42">
        <v>0</v>
      </c>
      <c r="F42">
        <v>1</v>
      </c>
      <c r="G42">
        <v>1</v>
      </c>
      <c r="H42">
        <v>0</v>
      </c>
      <c r="I42">
        <v>1.3299999999999999E-2</v>
      </c>
      <c r="J42">
        <v>8.5000000000000006E-3</v>
      </c>
      <c r="K42">
        <v>0</v>
      </c>
      <c r="L42">
        <v>1</v>
      </c>
      <c r="M42">
        <v>1</v>
      </c>
      <c r="N42">
        <v>0</v>
      </c>
      <c r="O42">
        <v>9.7000000000000003E-3</v>
      </c>
      <c r="P42">
        <v>6.4999999999999997E-3</v>
      </c>
      <c r="Q42">
        <v>1</v>
      </c>
      <c r="R42">
        <v>0</v>
      </c>
      <c r="S42">
        <v>0</v>
      </c>
      <c r="T42">
        <v>0</v>
      </c>
      <c r="U42">
        <v>0</v>
      </c>
      <c r="V42" t="s">
        <v>308</v>
      </c>
      <c r="W42" t="s">
        <v>308</v>
      </c>
      <c r="X42">
        <v>0</v>
      </c>
      <c r="Y42">
        <v>0</v>
      </c>
    </row>
    <row r="43" spans="1:25" ht="15" customHeight="1">
      <c r="A43" s="82">
        <v>44798</v>
      </c>
      <c r="B43" t="s">
        <v>100</v>
      </c>
      <c r="C43" t="s">
        <v>156</v>
      </c>
      <c r="D43" t="s">
        <v>690</v>
      </c>
      <c r="E43">
        <v>9</v>
      </c>
      <c r="F43">
        <v>17</v>
      </c>
      <c r="G43">
        <v>26</v>
      </c>
      <c r="H43">
        <v>0.2727</v>
      </c>
      <c r="I43">
        <v>0.29310000000000003</v>
      </c>
      <c r="J43">
        <v>0.28570000000000001</v>
      </c>
      <c r="K43">
        <v>14</v>
      </c>
      <c r="L43">
        <v>25</v>
      </c>
      <c r="M43">
        <v>39</v>
      </c>
      <c r="N43">
        <v>0.2414</v>
      </c>
      <c r="O43">
        <v>0.32050000000000001</v>
      </c>
      <c r="P43">
        <v>0.2868</v>
      </c>
      <c r="Q43">
        <v>1</v>
      </c>
      <c r="R43">
        <v>2</v>
      </c>
      <c r="S43">
        <v>0</v>
      </c>
      <c r="T43">
        <v>7.6899999999999996E-2</v>
      </c>
      <c r="U43">
        <v>0</v>
      </c>
      <c r="V43" t="s">
        <v>864</v>
      </c>
      <c r="W43" t="s">
        <v>308</v>
      </c>
      <c r="X43">
        <v>2</v>
      </c>
      <c r="Y43">
        <v>0</v>
      </c>
    </row>
    <row r="44" spans="1:25" ht="15" customHeight="1">
      <c r="A44" s="82">
        <v>44798</v>
      </c>
      <c r="B44" t="s">
        <v>101</v>
      </c>
      <c r="C44" t="s">
        <v>101</v>
      </c>
      <c r="D44" t="s">
        <v>702</v>
      </c>
      <c r="E44">
        <v>0</v>
      </c>
      <c r="F44">
        <v>2</v>
      </c>
      <c r="G44">
        <v>2</v>
      </c>
      <c r="H44">
        <v>0</v>
      </c>
      <c r="I44">
        <v>3.4500000000000003E-2</v>
      </c>
      <c r="J44">
        <v>2.1999999999999999E-2</v>
      </c>
      <c r="K44">
        <v>0</v>
      </c>
      <c r="L44">
        <v>2</v>
      </c>
      <c r="M44">
        <v>2</v>
      </c>
      <c r="N44">
        <v>0</v>
      </c>
      <c r="O44">
        <v>2.5600000000000001E-2</v>
      </c>
      <c r="P44">
        <v>1.47E-2</v>
      </c>
      <c r="Q44">
        <v>1</v>
      </c>
      <c r="R44">
        <v>1</v>
      </c>
      <c r="S44">
        <v>0</v>
      </c>
      <c r="T44">
        <v>0.5</v>
      </c>
      <c r="U44">
        <v>0</v>
      </c>
      <c r="V44" t="s">
        <v>263</v>
      </c>
      <c r="W44" t="s">
        <v>308</v>
      </c>
      <c r="X44">
        <v>1</v>
      </c>
      <c r="Y44">
        <v>0</v>
      </c>
    </row>
    <row r="45" spans="1:25" ht="15" customHeight="1">
      <c r="A45" s="82">
        <v>44798</v>
      </c>
      <c r="B45" t="s">
        <v>99</v>
      </c>
      <c r="C45" t="s">
        <v>99</v>
      </c>
      <c r="D45" t="s">
        <v>706</v>
      </c>
      <c r="E45">
        <v>4</v>
      </c>
      <c r="F45">
        <v>9</v>
      </c>
      <c r="G45">
        <v>13</v>
      </c>
      <c r="H45">
        <v>0.1212</v>
      </c>
      <c r="I45">
        <v>0.1552</v>
      </c>
      <c r="J45">
        <v>0.1429</v>
      </c>
      <c r="K45">
        <v>6</v>
      </c>
      <c r="L45">
        <v>12</v>
      </c>
      <c r="M45">
        <v>18</v>
      </c>
      <c r="N45">
        <v>0.10340000000000001</v>
      </c>
      <c r="O45">
        <v>0.15379999999999999</v>
      </c>
      <c r="P45">
        <v>0.13239999999999999</v>
      </c>
      <c r="Q45">
        <v>0.94440000000000002</v>
      </c>
      <c r="R45">
        <v>1</v>
      </c>
      <c r="S45">
        <v>1</v>
      </c>
      <c r="T45">
        <v>7.6899999999999996E-2</v>
      </c>
      <c r="U45">
        <v>7.6899999999999996E-2</v>
      </c>
      <c r="V45" t="s">
        <v>870</v>
      </c>
      <c r="W45" t="s">
        <v>870</v>
      </c>
      <c r="X45">
        <v>1</v>
      </c>
      <c r="Y45">
        <v>1</v>
      </c>
    </row>
    <row r="46" spans="1:25" ht="15" customHeight="1">
      <c r="A46" s="82">
        <v>44798</v>
      </c>
      <c r="B46" t="s">
        <v>104</v>
      </c>
      <c r="C46" t="s">
        <v>156</v>
      </c>
      <c r="D46" t="s">
        <v>710</v>
      </c>
      <c r="E46">
        <v>3</v>
      </c>
      <c r="F46">
        <v>4</v>
      </c>
      <c r="G46">
        <v>7</v>
      </c>
      <c r="H46">
        <v>9.0899999999999995E-2</v>
      </c>
      <c r="I46">
        <v>6.9000000000000006E-2</v>
      </c>
      <c r="J46">
        <v>7.6899999999999996E-2</v>
      </c>
      <c r="K46">
        <v>4</v>
      </c>
      <c r="L46">
        <v>9</v>
      </c>
      <c r="M46">
        <v>13</v>
      </c>
      <c r="N46">
        <v>6.9000000000000006E-2</v>
      </c>
      <c r="O46">
        <v>0.1154</v>
      </c>
      <c r="P46">
        <v>9.5600000000000004E-2</v>
      </c>
      <c r="Q46">
        <v>1</v>
      </c>
      <c r="R46">
        <v>1</v>
      </c>
      <c r="S46">
        <v>1</v>
      </c>
      <c r="T46">
        <v>0.1429</v>
      </c>
      <c r="U46">
        <v>0.1429</v>
      </c>
      <c r="V46" t="s">
        <v>871</v>
      </c>
      <c r="W46" t="s">
        <v>871</v>
      </c>
      <c r="X46">
        <v>1</v>
      </c>
      <c r="Y46">
        <v>1</v>
      </c>
    </row>
    <row r="47" spans="1:25" ht="15" customHeight="1">
      <c r="A47" s="82">
        <v>44798</v>
      </c>
      <c r="B47" t="s">
        <v>184</v>
      </c>
      <c r="C47" t="s">
        <v>156</v>
      </c>
      <c r="D47" t="s">
        <v>713</v>
      </c>
      <c r="E47">
        <v>5</v>
      </c>
      <c r="F47">
        <v>5</v>
      </c>
      <c r="G47">
        <v>10</v>
      </c>
      <c r="H47">
        <v>0.1515</v>
      </c>
      <c r="I47">
        <v>8.6199999999999999E-2</v>
      </c>
      <c r="J47">
        <v>0.1099</v>
      </c>
      <c r="K47">
        <v>15</v>
      </c>
      <c r="L47">
        <v>7</v>
      </c>
      <c r="M47">
        <v>22</v>
      </c>
      <c r="N47">
        <v>0.2586</v>
      </c>
      <c r="O47">
        <v>8.9700000000000002E-2</v>
      </c>
      <c r="P47">
        <v>0.1618</v>
      </c>
      <c r="Q47">
        <v>0.59089999999999998</v>
      </c>
      <c r="R47">
        <v>0</v>
      </c>
      <c r="S47">
        <v>0</v>
      </c>
      <c r="T47">
        <v>0</v>
      </c>
      <c r="U47">
        <v>0</v>
      </c>
      <c r="V47" t="s">
        <v>308</v>
      </c>
      <c r="W47" t="s">
        <v>308</v>
      </c>
      <c r="X47">
        <v>0</v>
      </c>
      <c r="Y47">
        <v>0</v>
      </c>
    </row>
    <row r="48" spans="1:25" ht="15" customHeight="1">
      <c r="A48" s="82">
        <v>44798</v>
      </c>
      <c r="B48" t="s">
        <v>103</v>
      </c>
      <c r="C48" t="s">
        <v>156</v>
      </c>
      <c r="D48" t="s">
        <v>761</v>
      </c>
      <c r="E48">
        <v>1</v>
      </c>
      <c r="F48">
        <v>4</v>
      </c>
      <c r="G48">
        <v>5</v>
      </c>
      <c r="H48">
        <v>3.0300000000000001E-2</v>
      </c>
      <c r="I48">
        <v>6.9000000000000006E-2</v>
      </c>
      <c r="J48">
        <v>5.4899999999999997E-2</v>
      </c>
      <c r="K48">
        <v>1</v>
      </c>
      <c r="L48">
        <v>4</v>
      </c>
      <c r="M48">
        <v>5</v>
      </c>
      <c r="N48">
        <v>1.72E-2</v>
      </c>
      <c r="O48">
        <v>5.1299999999999998E-2</v>
      </c>
      <c r="P48">
        <v>3.6799999999999999E-2</v>
      </c>
      <c r="Q48">
        <v>1</v>
      </c>
      <c r="R48">
        <v>2</v>
      </c>
      <c r="S48">
        <v>0</v>
      </c>
      <c r="T48">
        <v>0.4</v>
      </c>
      <c r="U48">
        <v>0</v>
      </c>
      <c r="V48" t="s">
        <v>872</v>
      </c>
      <c r="W48" t="s">
        <v>308</v>
      </c>
      <c r="X48">
        <v>1</v>
      </c>
      <c r="Y48">
        <v>0</v>
      </c>
    </row>
    <row r="49" spans="1:25" ht="15" customHeight="1">
      <c r="A49" s="82">
        <v>44798</v>
      </c>
      <c r="B49" t="s">
        <v>102</v>
      </c>
      <c r="C49" t="s">
        <v>156</v>
      </c>
      <c r="D49" t="s">
        <v>722</v>
      </c>
      <c r="E49">
        <v>5</v>
      </c>
      <c r="F49">
        <v>7</v>
      </c>
      <c r="G49">
        <v>12</v>
      </c>
      <c r="H49">
        <v>0.1515</v>
      </c>
      <c r="I49">
        <v>0.1207</v>
      </c>
      <c r="J49">
        <v>0.13189999999999999</v>
      </c>
      <c r="K49">
        <v>6</v>
      </c>
      <c r="L49">
        <v>7</v>
      </c>
      <c r="M49">
        <v>13</v>
      </c>
      <c r="N49">
        <v>0.10340000000000001</v>
      </c>
      <c r="O49">
        <v>8.9700000000000002E-2</v>
      </c>
      <c r="P49">
        <v>9.5600000000000004E-2</v>
      </c>
      <c r="Q49">
        <v>0.92310000000000003</v>
      </c>
      <c r="R49">
        <v>0</v>
      </c>
      <c r="S49">
        <v>0</v>
      </c>
      <c r="T49">
        <v>0</v>
      </c>
      <c r="U49">
        <v>0</v>
      </c>
      <c r="V49" t="s">
        <v>308</v>
      </c>
      <c r="W49" t="s">
        <v>308</v>
      </c>
      <c r="X49">
        <v>0</v>
      </c>
      <c r="Y49">
        <v>0</v>
      </c>
    </row>
    <row r="50" spans="1:25" ht="15" customHeight="1">
      <c r="A50" s="82">
        <v>44798</v>
      </c>
      <c r="B50" t="s">
        <v>34</v>
      </c>
      <c r="C50" t="s">
        <v>156</v>
      </c>
      <c r="D50" t="s">
        <v>763</v>
      </c>
      <c r="E50">
        <v>6</v>
      </c>
      <c r="F50">
        <v>10</v>
      </c>
      <c r="G50">
        <v>16</v>
      </c>
      <c r="H50">
        <v>0.18179999999999999</v>
      </c>
      <c r="I50">
        <v>0.1724</v>
      </c>
      <c r="J50">
        <v>0.17580000000000001</v>
      </c>
      <c r="K50">
        <v>12</v>
      </c>
      <c r="L50">
        <v>12</v>
      </c>
      <c r="M50">
        <v>24</v>
      </c>
      <c r="N50">
        <v>0.2069</v>
      </c>
      <c r="O50">
        <v>0.15379999999999999</v>
      </c>
      <c r="P50">
        <v>0.17649999999999999</v>
      </c>
      <c r="Q50">
        <v>0.95830000000000004</v>
      </c>
      <c r="R50">
        <v>1</v>
      </c>
      <c r="S50">
        <v>0</v>
      </c>
      <c r="T50">
        <v>6.25E-2</v>
      </c>
      <c r="U50">
        <v>0</v>
      </c>
      <c r="V50" t="s">
        <v>162</v>
      </c>
      <c r="W50" t="s">
        <v>308</v>
      </c>
      <c r="X50">
        <v>1</v>
      </c>
      <c r="Y50">
        <v>0</v>
      </c>
    </row>
    <row r="51" spans="1:25" ht="15" customHeight="1">
      <c r="A51" s="82">
        <v>44797</v>
      </c>
      <c r="B51" t="s">
        <v>100</v>
      </c>
      <c r="C51" t="s">
        <v>156</v>
      </c>
      <c r="D51" t="s">
        <v>690</v>
      </c>
      <c r="E51">
        <v>7</v>
      </c>
      <c r="F51">
        <v>10</v>
      </c>
      <c r="G51">
        <v>17</v>
      </c>
      <c r="H51" s="59">
        <v>0.16669999999999999</v>
      </c>
      <c r="I51" s="59">
        <v>0.1961</v>
      </c>
      <c r="J51" s="59">
        <v>0.18279999999999999</v>
      </c>
      <c r="K51">
        <v>8</v>
      </c>
      <c r="L51">
        <v>13</v>
      </c>
      <c r="M51">
        <v>21</v>
      </c>
      <c r="N51" s="59">
        <v>0.13789999999999999</v>
      </c>
      <c r="O51" s="59">
        <v>0.18310000000000001</v>
      </c>
      <c r="P51" s="59">
        <v>0.1628</v>
      </c>
      <c r="Q51" s="59">
        <v>1</v>
      </c>
      <c r="R51">
        <v>1</v>
      </c>
      <c r="S51">
        <v>0</v>
      </c>
      <c r="T51" s="59">
        <v>5.8799999999999998E-2</v>
      </c>
      <c r="U51" s="59">
        <v>0</v>
      </c>
      <c r="V51" t="s">
        <v>157</v>
      </c>
      <c r="W51" t="s">
        <v>308</v>
      </c>
      <c r="X51">
        <v>1</v>
      </c>
      <c r="Y51">
        <v>0</v>
      </c>
    </row>
    <row r="52" spans="1:25" ht="15" customHeight="1">
      <c r="A52" s="82">
        <v>44797</v>
      </c>
      <c r="B52" t="s">
        <v>101</v>
      </c>
      <c r="C52" t="s">
        <v>101</v>
      </c>
      <c r="D52" t="s">
        <v>702</v>
      </c>
      <c r="E52">
        <v>0</v>
      </c>
      <c r="F52">
        <v>1</v>
      </c>
      <c r="G52">
        <v>1</v>
      </c>
      <c r="H52" s="59">
        <v>0</v>
      </c>
      <c r="I52" s="59">
        <v>1.9599999999999999E-2</v>
      </c>
      <c r="J52" s="59">
        <v>1.0800000000000001E-2</v>
      </c>
      <c r="K52">
        <v>0</v>
      </c>
      <c r="L52">
        <v>2</v>
      </c>
      <c r="M52">
        <v>2</v>
      </c>
      <c r="N52" s="59">
        <v>0</v>
      </c>
      <c r="O52" s="59">
        <v>2.8199999999999999E-2</v>
      </c>
      <c r="P52" s="59">
        <v>1.55E-2</v>
      </c>
      <c r="Q52" s="59">
        <v>1</v>
      </c>
      <c r="R52">
        <v>0</v>
      </c>
      <c r="S52">
        <v>0</v>
      </c>
      <c r="T52" s="59">
        <v>0</v>
      </c>
      <c r="U52" s="59">
        <v>0</v>
      </c>
      <c r="V52" t="s">
        <v>308</v>
      </c>
      <c r="W52" t="s">
        <v>308</v>
      </c>
      <c r="X52">
        <v>0</v>
      </c>
      <c r="Y52">
        <v>0</v>
      </c>
    </row>
    <row r="53" spans="1:25" ht="15" customHeight="1">
      <c r="A53" s="82">
        <v>44797</v>
      </c>
      <c r="B53" t="s">
        <v>99</v>
      </c>
      <c r="C53" t="s">
        <v>99</v>
      </c>
      <c r="D53" t="s">
        <v>706</v>
      </c>
      <c r="E53">
        <v>7</v>
      </c>
      <c r="F53">
        <v>5</v>
      </c>
      <c r="G53">
        <v>12</v>
      </c>
      <c r="H53" s="59">
        <v>0.16669999999999999</v>
      </c>
      <c r="I53" s="59">
        <v>9.8000000000000004E-2</v>
      </c>
      <c r="J53" s="59">
        <v>0.129</v>
      </c>
      <c r="K53">
        <v>14</v>
      </c>
      <c r="L53">
        <v>10</v>
      </c>
      <c r="M53">
        <v>24</v>
      </c>
      <c r="N53" s="59">
        <v>0.2414</v>
      </c>
      <c r="O53" s="59">
        <v>0.14080000000000001</v>
      </c>
      <c r="P53" s="59">
        <v>0.186</v>
      </c>
      <c r="Q53" s="59">
        <v>1</v>
      </c>
      <c r="R53">
        <v>1</v>
      </c>
      <c r="S53">
        <v>0</v>
      </c>
      <c r="T53" s="59">
        <v>8.3299999999999999E-2</v>
      </c>
      <c r="U53" s="59">
        <v>0</v>
      </c>
      <c r="V53" t="s">
        <v>174</v>
      </c>
      <c r="W53" t="s">
        <v>308</v>
      </c>
      <c r="X53">
        <v>1</v>
      </c>
      <c r="Y53">
        <v>0</v>
      </c>
    </row>
    <row r="54" spans="1:25" ht="15" customHeight="1">
      <c r="A54" s="82">
        <v>44797</v>
      </c>
      <c r="B54" t="s">
        <v>104</v>
      </c>
      <c r="C54" t="s">
        <v>156</v>
      </c>
      <c r="D54" t="s">
        <v>710</v>
      </c>
      <c r="E54">
        <v>9</v>
      </c>
      <c r="F54">
        <v>11</v>
      </c>
      <c r="G54">
        <v>20</v>
      </c>
      <c r="H54" s="59">
        <v>0.21429999999999999</v>
      </c>
      <c r="I54" s="59">
        <v>0.2157</v>
      </c>
      <c r="J54" s="59">
        <v>0.21510000000000001</v>
      </c>
      <c r="K54">
        <v>11</v>
      </c>
      <c r="L54">
        <v>12</v>
      </c>
      <c r="M54">
        <v>23</v>
      </c>
      <c r="N54" s="59">
        <v>0.18970000000000001</v>
      </c>
      <c r="O54" s="59">
        <v>0.16900000000000001</v>
      </c>
      <c r="P54" s="59">
        <v>0.17829999999999999</v>
      </c>
      <c r="Q54" s="59">
        <v>0.95650000000000002</v>
      </c>
      <c r="R54">
        <v>0</v>
      </c>
      <c r="S54">
        <v>0</v>
      </c>
      <c r="T54" s="59">
        <v>0</v>
      </c>
      <c r="U54" s="59">
        <v>0</v>
      </c>
      <c r="V54" t="s">
        <v>308</v>
      </c>
      <c r="W54" t="s">
        <v>308</v>
      </c>
      <c r="X54">
        <v>0</v>
      </c>
      <c r="Y54">
        <v>0</v>
      </c>
    </row>
    <row r="55" spans="1:25" ht="15" customHeight="1">
      <c r="A55" s="82">
        <v>44797</v>
      </c>
      <c r="B55" t="s">
        <v>184</v>
      </c>
      <c r="C55" t="s">
        <v>156</v>
      </c>
      <c r="D55" t="s">
        <v>713</v>
      </c>
      <c r="E55">
        <v>2</v>
      </c>
      <c r="F55">
        <v>8</v>
      </c>
      <c r="G55">
        <v>10</v>
      </c>
      <c r="H55" s="59">
        <v>4.7600000000000003E-2</v>
      </c>
      <c r="I55" s="59">
        <v>0.15690000000000001</v>
      </c>
      <c r="J55" s="59">
        <v>0.1075</v>
      </c>
      <c r="K55">
        <v>2</v>
      </c>
      <c r="L55">
        <v>14</v>
      </c>
      <c r="M55">
        <v>16</v>
      </c>
      <c r="N55" s="59">
        <v>3.4500000000000003E-2</v>
      </c>
      <c r="O55" s="59">
        <v>0.19719999999999999</v>
      </c>
      <c r="P55" s="59">
        <v>0.124</v>
      </c>
      <c r="Q55" s="59">
        <v>0.875</v>
      </c>
      <c r="R55">
        <v>0</v>
      </c>
      <c r="S55">
        <v>0</v>
      </c>
      <c r="T55" s="59">
        <v>0</v>
      </c>
      <c r="U55" s="59">
        <v>0</v>
      </c>
      <c r="V55" t="s">
        <v>308</v>
      </c>
      <c r="W55" t="s">
        <v>308</v>
      </c>
      <c r="X55">
        <v>0</v>
      </c>
      <c r="Y55">
        <v>0</v>
      </c>
    </row>
    <row r="56" spans="1:25" ht="15" customHeight="1">
      <c r="A56" s="82">
        <v>44797</v>
      </c>
      <c r="B56" t="s">
        <v>103</v>
      </c>
      <c r="C56" t="s">
        <v>156</v>
      </c>
      <c r="D56" t="s">
        <v>761</v>
      </c>
      <c r="E56">
        <v>4</v>
      </c>
      <c r="F56">
        <v>1</v>
      </c>
      <c r="G56">
        <v>5</v>
      </c>
      <c r="H56" s="59">
        <v>9.5200000000000007E-2</v>
      </c>
      <c r="I56" s="59">
        <v>1.9599999999999999E-2</v>
      </c>
      <c r="J56" s="59">
        <v>5.3800000000000001E-2</v>
      </c>
      <c r="K56">
        <v>4</v>
      </c>
      <c r="L56">
        <v>1</v>
      </c>
      <c r="M56">
        <v>5</v>
      </c>
      <c r="N56" s="59">
        <v>6.9000000000000006E-2</v>
      </c>
      <c r="O56" s="59">
        <v>1.41E-2</v>
      </c>
      <c r="P56" s="59">
        <v>3.8800000000000001E-2</v>
      </c>
      <c r="Q56" s="59">
        <v>1</v>
      </c>
      <c r="R56">
        <v>0</v>
      </c>
      <c r="S56">
        <v>0</v>
      </c>
      <c r="T56" s="59">
        <v>0</v>
      </c>
      <c r="U56" s="59">
        <v>0</v>
      </c>
      <c r="V56" t="s">
        <v>308</v>
      </c>
      <c r="W56" t="s">
        <v>308</v>
      </c>
      <c r="X56">
        <v>0</v>
      </c>
      <c r="Y56">
        <v>0</v>
      </c>
    </row>
    <row r="57" spans="1:25" ht="15" customHeight="1">
      <c r="A57" s="82">
        <v>44797</v>
      </c>
      <c r="B57" t="s">
        <v>102</v>
      </c>
      <c r="C57" t="s">
        <v>156</v>
      </c>
      <c r="D57" t="s">
        <v>722</v>
      </c>
      <c r="E57">
        <v>7</v>
      </c>
      <c r="F57">
        <v>2</v>
      </c>
      <c r="G57">
        <v>9</v>
      </c>
      <c r="H57" s="59">
        <v>0.16669999999999999</v>
      </c>
      <c r="I57" s="59">
        <v>3.9199999999999999E-2</v>
      </c>
      <c r="J57" s="59">
        <v>9.6799999999999997E-2</v>
      </c>
      <c r="K57">
        <v>8</v>
      </c>
      <c r="L57">
        <v>3</v>
      </c>
      <c r="M57">
        <v>11</v>
      </c>
      <c r="N57" s="59">
        <v>0.13789999999999999</v>
      </c>
      <c r="O57" s="59">
        <v>4.2299999999999997E-2</v>
      </c>
      <c r="P57" s="59">
        <v>8.5300000000000001E-2</v>
      </c>
      <c r="Q57" s="59">
        <v>0.72729999999999995</v>
      </c>
      <c r="R57">
        <v>0</v>
      </c>
      <c r="S57">
        <v>0</v>
      </c>
      <c r="T57" s="59">
        <v>0</v>
      </c>
      <c r="U57" s="59">
        <v>0</v>
      </c>
      <c r="V57" t="s">
        <v>308</v>
      </c>
      <c r="W57" t="s">
        <v>308</v>
      </c>
      <c r="X57">
        <v>0</v>
      </c>
      <c r="Y57">
        <v>0</v>
      </c>
    </row>
    <row r="58" spans="1:25" ht="15" customHeight="1">
      <c r="A58" s="82">
        <v>44797</v>
      </c>
      <c r="B58" t="s">
        <v>34</v>
      </c>
      <c r="C58" t="s">
        <v>156</v>
      </c>
      <c r="D58" t="s">
        <v>763</v>
      </c>
      <c r="E58">
        <v>6</v>
      </c>
      <c r="F58">
        <v>13</v>
      </c>
      <c r="G58">
        <v>19</v>
      </c>
      <c r="H58" s="59">
        <v>0.1429</v>
      </c>
      <c r="I58" s="59">
        <v>0.25490000000000002</v>
      </c>
      <c r="J58" s="59">
        <v>0.20430000000000001</v>
      </c>
      <c r="K58">
        <v>11</v>
      </c>
      <c r="L58">
        <v>16</v>
      </c>
      <c r="M58">
        <v>27</v>
      </c>
      <c r="N58" s="59">
        <v>0.18970000000000001</v>
      </c>
      <c r="O58" s="59">
        <v>0.22539999999999999</v>
      </c>
      <c r="P58" s="59">
        <v>0.20930000000000001</v>
      </c>
      <c r="Q58" s="59">
        <v>1</v>
      </c>
      <c r="R58">
        <v>1</v>
      </c>
      <c r="S58">
        <v>1</v>
      </c>
      <c r="T58" s="59">
        <v>5.2600000000000001E-2</v>
      </c>
      <c r="U58" s="59">
        <v>5.2600000000000001E-2</v>
      </c>
      <c r="V58" t="s">
        <v>189</v>
      </c>
      <c r="W58" t="s">
        <v>189</v>
      </c>
      <c r="X58">
        <v>1</v>
      </c>
      <c r="Y58">
        <v>1</v>
      </c>
    </row>
    <row r="59" spans="1:25" ht="15" customHeight="1">
      <c r="A59" s="82">
        <v>44774</v>
      </c>
      <c r="B59" t="s">
        <v>104</v>
      </c>
      <c r="C59" t="s">
        <v>156</v>
      </c>
      <c r="D59" t="s">
        <v>710</v>
      </c>
      <c r="E59">
        <v>7</v>
      </c>
      <c r="F59">
        <v>6</v>
      </c>
      <c r="G59">
        <v>13</v>
      </c>
      <c r="H59" s="59">
        <v>0.30430000000000001</v>
      </c>
      <c r="I59" s="59">
        <v>0.31580000000000003</v>
      </c>
      <c r="J59" s="59">
        <v>0.3095</v>
      </c>
      <c r="K59">
        <v>8</v>
      </c>
      <c r="L59">
        <v>9</v>
      </c>
      <c r="M59">
        <v>17</v>
      </c>
      <c r="N59" s="59">
        <v>0.2581</v>
      </c>
      <c r="O59" s="59">
        <v>0.3</v>
      </c>
      <c r="P59" s="59">
        <v>0.2787</v>
      </c>
      <c r="Q59" s="59">
        <v>1</v>
      </c>
      <c r="R59">
        <v>5</v>
      </c>
      <c r="S59">
        <v>5</v>
      </c>
      <c r="T59" s="59">
        <v>0.3846</v>
      </c>
      <c r="U59" s="59">
        <v>0.3846</v>
      </c>
      <c r="V59" t="s">
        <v>873</v>
      </c>
      <c r="W59" t="s">
        <v>873</v>
      </c>
      <c r="X59">
        <v>2</v>
      </c>
      <c r="Y59">
        <v>2</v>
      </c>
    </row>
    <row r="60" spans="1:25" ht="15" customHeight="1">
      <c r="A60" s="82">
        <v>44774</v>
      </c>
      <c r="B60" t="s">
        <v>164</v>
      </c>
      <c r="C60" t="s">
        <v>164</v>
      </c>
      <c r="D60" t="s">
        <v>734</v>
      </c>
      <c r="E60">
        <v>2</v>
      </c>
      <c r="F60">
        <v>2</v>
      </c>
      <c r="G60">
        <v>4</v>
      </c>
      <c r="H60" s="59">
        <v>8.6999999999999994E-2</v>
      </c>
      <c r="I60" s="59">
        <v>0.1053</v>
      </c>
      <c r="J60" s="59">
        <v>9.5200000000000007E-2</v>
      </c>
      <c r="K60">
        <v>3</v>
      </c>
      <c r="L60">
        <v>5</v>
      </c>
      <c r="M60">
        <v>8</v>
      </c>
      <c r="N60" s="59">
        <v>9.6799999999999997E-2</v>
      </c>
      <c r="O60" s="59">
        <v>0.16669999999999999</v>
      </c>
      <c r="P60" s="59">
        <v>0.13109999999999999</v>
      </c>
      <c r="Q60" s="59">
        <v>1</v>
      </c>
      <c r="R60">
        <v>0</v>
      </c>
      <c r="S60">
        <v>0</v>
      </c>
      <c r="T60" s="59">
        <v>0</v>
      </c>
      <c r="U60" s="59">
        <v>0</v>
      </c>
      <c r="V60" t="s">
        <v>308</v>
      </c>
      <c r="W60" t="s">
        <v>308</v>
      </c>
      <c r="X60">
        <v>0</v>
      </c>
      <c r="Y60">
        <v>0</v>
      </c>
    </row>
    <row r="61" spans="1:25" ht="15" customHeight="1">
      <c r="A61" s="82">
        <v>44774</v>
      </c>
      <c r="B61" t="s">
        <v>103</v>
      </c>
      <c r="C61" t="s">
        <v>156</v>
      </c>
      <c r="D61" t="s">
        <v>718</v>
      </c>
      <c r="E61">
        <v>6</v>
      </c>
      <c r="F61">
        <v>3</v>
      </c>
      <c r="G61">
        <v>9</v>
      </c>
      <c r="H61" s="59">
        <v>0.26090000000000002</v>
      </c>
      <c r="I61" s="59">
        <v>0.15790000000000001</v>
      </c>
      <c r="J61" s="59">
        <v>0.21429999999999999</v>
      </c>
      <c r="K61">
        <v>8</v>
      </c>
      <c r="L61">
        <v>4</v>
      </c>
      <c r="M61">
        <v>12</v>
      </c>
      <c r="N61" s="59">
        <v>0.2581</v>
      </c>
      <c r="O61" s="59">
        <v>0.1333</v>
      </c>
      <c r="P61" s="59">
        <v>0.19670000000000001</v>
      </c>
      <c r="Q61" s="59">
        <v>1</v>
      </c>
      <c r="R61">
        <v>0</v>
      </c>
      <c r="S61">
        <v>0</v>
      </c>
      <c r="T61" s="59">
        <v>0</v>
      </c>
      <c r="U61" s="59">
        <v>0</v>
      </c>
      <c r="V61" t="s">
        <v>308</v>
      </c>
      <c r="W61" t="s">
        <v>308</v>
      </c>
      <c r="X61">
        <v>0</v>
      </c>
      <c r="Y61">
        <v>0</v>
      </c>
    </row>
    <row r="62" spans="1:25" ht="15" customHeight="1">
      <c r="A62" s="82">
        <v>44774</v>
      </c>
      <c r="B62" t="s">
        <v>102</v>
      </c>
      <c r="C62" t="s">
        <v>156</v>
      </c>
      <c r="D62" t="s">
        <v>722</v>
      </c>
      <c r="E62">
        <v>8</v>
      </c>
      <c r="F62">
        <v>7</v>
      </c>
      <c r="G62">
        <v>15</v>
      </c>
      <c r="H62" s="59">
        <v>0.3478</v>
      </c>
      <c r="I62" s="59">
        <v>0.36840000000000001</v>
      </c>
      <c r="J62" s="59">
        <v>0.35709999999999997</v>
      </c>
      <c r="K62">
        <v>12</v>
      </c>
      <c r="L62">
        <v>11</v>
      </c>
      <c r="M62">
        <v>23</v>
      </c>
      <c r="N62" s="59">
        <v>0.3871</v>
      </c>
      <c r="O62" s="59">
        <v>0.36670000000000003</v>
      </c>
      <c r="P62" s="59">
        <v>0.377</v>
      </c>
      <c r="Q62" s="59">
        <v>0.95650000000000002</v>
      </c>
      <c r="R62">
        <v>3</v>
      </c>
      <c r="S62">
        <v>3</v>
      </c>
      <c r="T62" s="59">
        <v>0.2</v>
      </c>
      <c r="U62" s="59">
        <v>0.2</v>
      </c>
      <c r="V62" t="s">
        <v>865</v>
      </c>
      <c r="W62" t="s">
        <v>865</v>
      </c>
      <c r="X62">
        <v>1</v>
      </c>
      <c r="Y62">
        <v>1</v>
      </c>
    </row>
    <row r="63" spans="1:25" ht="15" customHeight="1">
      <c r="A63" s="82">
        <v>44774</v>
      </c>
      <c r="B63" t="s">
        <v>169</v>
      </c>
      <c r="C63" t="s">
        <v>169</v>
      </c>
      <c r="D63" t="s">
        <v>874</v>
      </c>
      <c r="E63">
        <v>0</v>
      </c>
      <c r="F63">
        <v>1</v>
      </c>
      <c r="G63">
        <v>1</v>
      </c>
      <c r="H63" s="59">
        <v>0</v>
      </c>
      <c r="I63" s="59">
        <v>5.2600000000000001E-2</v>
      </c>
      <c r="J63" s="59">
        <v>2.3800000000000002E-2</v>
      </c>
      <c r="K63">
        <v>0</v>
      </c>
      <c r="L63">
        <v>1</v>
      </c>
      <c r="M63">
        <v>1</v>
      </c>
      <c r="N63" s="59">
        <v>0</v>
      </c>
      <c r="O63" s="59">
        <v>3.3300000000000003E-2</v>
      </c>
      <c r="P63" s="59">
        <v>1.6400000000000001E-2</v>
      </c>
      <c r="Q63" s="59">
        <v>1</v>
      </c>
      <c r="R63">
        <v>0</v>
      </c>
      <c r="S63">
        <v>0</v>
      </c>
      <c r="T63" s="59">
        <v>0</v>
      </c>
      <c r="U63" s="59">
        <v>0</v>
      </c>
      <c r="V63" t="s">
        <v>308</v>
      </c>
      <c r="W63" t="s">
        <v>308</v>
      </c>
      <c r="X63">
        <v>0</v>
      </c>
      <c r="Y63">
        <v>0</v>
      </c>
    </row>
    <row r="64" spans="1:25" ht="15" customHeight="1">
      <c r="A64" s="82">
        <v>44775</v>
      </c>
      <c r="B64" t="s">
        <v>104</v>
      </c>
      <c r="C64" t="s">
        <v>156</v>
      </c>
      <c r="D64" t="s">
        <v>710</v>
      </c>
      <c r="E64">
        <v>4</v>
      </c>
      <c r="F64">
        <v>15</v>
      </c>
      <c r="G64">
        <v>19</v>
      </c>
      <c r="H64" s="59">
        <v>0.33329999999999999</v>
      </c>
      <c r="I64" s="59">
        <v>0.55559999999999998</v>
      </c>
      <c r="J64" s="59">
        <v>0.48720000000000002</v>
      </c>
      <c r="K64">
        <v>6</v>
      </c>
      <c r="L64">
        <v>22</v>
      </c>
      <c r="M64">
        <v>28</v>
      </c>
      <c r="N64" s="59">
        <v>0.375</v>
      </c>
      <c r="O64" s="59">
        <v>0.62860000000000005</v>
      </c>
      <c r="P64" s="59">
        <v>0.54900000000000004</v>
      </c>
      <c r="Q64" s="59">
        <v>0.96430000000000005</v>
      </c>
      <c r="R64">
        <v>1</v>
      </c>
      <c r="S64">
        <v>0</v>
      </c>
      <c r="T64" s="59">
        <v>5.2600000000000001E-2</v>
      </c>
      <c r="U64" s="59">
        <v>0</v>
      </c>
      <c r="V64" t="s">
        <v>167</v>
      </c>
      <c r="W64" t="s">
        <v>308</v>
      </c>
      <c r="X64">
        <v>1</v>
      </c>
      <c r="Y64">
        <v>0</v>
      </c>
    </row>
    <row r="65" spans="1:25" ht="15" customHeight="1">
      <c r="A65" s="82">
        <v>44775</v>
      </c>
      <c r="B65" t="s">
        <v>164</v>
      </c>
      <c r="C65" t="s">
        <v>164</v>
      </c>
      <c r="D65" t="s">
        <v>734</v>
      </c>
      <c r="E65">
        <v>1</v>
      </c>
      <c r="F65">
        <v>2</v>
      </c>
      <c r="G65">
        <v>3</v>
      </c>
      <c r="H65" s="59">
        <v>8.3299999999999999E-2</v>
      </c>
      <c r="I65" s="59">
        <v>7.4099999999999999E-2</v>
      </c>
      <c r="J65" s="59">
        <v>7.6899999999999996E-2</v>
      </c>
      <c r="K65">
        <v>3</v>
      </c>
      <c r="L65">
        <v>2</v>
      </c>
      <c r="M65">
        <v>5</v>
      </c>
      <c r="N65" s="59">
        <v>0.1875</v>
      </c>
      <c r="O65" s="59">
        <v>5.7099999999999998E-2</v>
      </c>
      <c r="P65" s="59">
        <v>9.8000000000000004E-2</v>
      </c>
      <c r="Q65" s="59">
        <v>1</v>
      </c>
      <c r="R65">
        <v>1</v>
      </c>
      <c r="S65">
        <v>0</v>
      </c>
      <c r="T65" s="59">
        <v>0.33329999999999999</v>
      </c>
      <c r="U65" s="59">
        <v>0</v>
      </c>
      <c r="V65" t="s">
        <v>165</v>
      </c>
      <c r="W65" t="s">
        <v>308</v>
      </c>
      <c r="X65">
        <v>1</v>
      </c>
      <c r="Y65">
        <v>0</v>
      </c>
    </row>
    <row r="66" spans="1:25" ht="15" customHeight="1">
      <c r="A66" s="82">
        <v>44775</v>
      </c>
      <c r="B66" t="s">
        <v>103</v>
      </c>
      <c r="C66" t="s">
        <v>156</v>
      </c>
      <c r="D66" t="s">
        <v>718</v>
      </c>
      <c r="E66">
        <v>3</v>
      </c>
      <c r="F66">
        <v>4</v>
      </c>
      <c r="G66">
        <v>7</v>
      </c>
      <c r="H66" s="59">
        <v>0.25</v>
      </c>
      <c r="I66" s="59">
        <v>0.14810000000000001</v>
      </c>
      <c r="J66" s="59">
        <v>0.17949999999999999</v>
      </c>
      <c r="K66">
        <v>3</v>
      </c>
      <c r="L66">
        <v>5</v>
      </c>
      <c r="M66">
        <v>8</v>
      </c>
      <c r="N66" s="59">
        <v>0.1875</v>
      </c>
      <c r="O66" s="59">
        <v>0.1429</v>
      </c>
      <c r="P66" s="59">
        <v>0.15690000000000001</v>
      </c>
      <c r="Q66" s="59">
        <v>1</v>
      </c>
      <c r="R66">
        <v>0</v>
      </c>
      <c r="S66">
        <v>0</v>
      </c>
      <c r="T66" s="59">
        <v>0</v>
      </c>
      <c r="U66" s="59">
        <v>0</v>
      </c>
      <c r="V66" t="s">
        <v>308</v>
      </c>
      <c r="W66" t="s">
        <v>308</v>
      </c>
      <c r="X66">
        <v>0</v>
      </c>
      <c r="Y66">
        <v>0</v>
      </c>
    </row>
    <row r="67" spans="1:25" ht="15" customHeight="1">
      <c r="A67" s="82">
        <v>44775</v>
      </c>
      <c r="B67" t="s">
        <v>102</v>
      </c>
      <c r="C67" t="s">
        <v>156</v>
      </c>
      <c r="D67" t="s">
        <v>722</v>
      </c>
      <c r="E67">
        <v>4</v>
      </c>
      <c r="F67">
        <v>6</v>
      </c>
      <c r="G67">
        <v>10</v>
      </c>
      <c r="H67" s="59">
        <v>0.33329999999999999</v>
      </c>
      <c r="I67" s="59">
        <v>0.22220000000000001</v>
      </c>
      <c r="J67" s="59">
        <v>0.25640000000000002</v>
      </c>
      <c r="K67">
        <v>4</v>
      </c>
      <c r="L67">
        <v>6</v>
      </c>
      <c r="M67">
        <v>10</v>
      </c>
      <c r="N67" s="59">
        <v>0.25</v>
      </c>
      <c r="O67" s="59">
        <v>0.1714</v>
      </c>
      <c r="P67" s="59">
        <v>0.1961</v>
      </c>
      <c r="Q67" s="59">
        <v>0.8</v>
      </c>
      <c r="R67">
        <v>0</v>
      </c>
      <c r="S67">
        <v>0</v>
      </c>
      <c r="T67" s="59">
        <v>0</v>
      </c>
      <c r="U67" s="59">
        <v>0</v>
      </c>
      <c r="V67" t="s">
        <v>308</v>
      </c>
      <c r="W67" t="s">
        <v>308</v>
      </c>
      <c r="X67">
        <v>0</v>
      </c>
      <c r="Y67">
        <v>0</v>
      </c>
    </row>
    <row r="68" spans="1:25" ht="15" customHeight="1">
      <c r="A68" s="82">
        <v>44776</v>
      </c>
      <c r="B68" t="s">
        <v>104</v>
      </c>
      <c r="C68" t="s">
        <v>156</v>
      </c>
      <c r="D68" t="s">
        <v>710</v>
      </c>
      <c r="E68">
        <v>5</v>
      </c>
      <c r="F68">
        <v>10</v>
      </c>
      <c r="G68">
        <v>15</v>
      </c>
      <c r="H68" s="59">
        <v>0.55559999999999998</v>
      </c>
      <c r="I68" s="59">
        <v>0.45450000000000002</v>
      </c>
      <c r="J68" s="59">
        <v>0.4839</v>
      </c>
      <c r="K68">
        <v>6</v>
      </c>
      <c r="L68">
        <v>16</v>
      </c>
      <c r="M68">
        <v>22</v>
      </c>
      <c r="N68" s="59">
        <v>0.5</v>
      </c>
      <c r="O68" s="59">
        <v>0.5161</v>
      </c>
      <c r="P68" s="59">
        <v>0.51160000000000005</v>
      </c>
      <c r="Q68" s="59">
        <v>1</v>
      </c>
      <c r="R68">
        <v>1</v>
      </c>
      <c r="S68">
        <v>0</v>
      </c>
      <c r="T68" s="59">
        <v>6.6699999999999995E-2</v>
      </c>
      <c r="U68" s="59">
        <v>0</v>
      </c>
      <c r="V68" t="s">
        <v>167</v>
      </c>
      <c r="W68" t="s">
        <v>308</v>
      </c>
      <c r="X68">
        <v>1</v>
      </c>
      <c r="Y68">
        <v>0</v>
      </c>
    </row>
    <row r="69" spans="1:25" ht="15" customHeight="1">
      <c r="A69" s="82">
        <v>44776</v>
      </c>
      <c r="B69" t="s">
        <v>164</v>
      </c>
      <c r="C69" t="s">
        <v>164</v>
      </c>
      <c r="D69" t="s">
        <v>734</v>
      </c>
      <c r="E69">
        <v>0</v>
      </c>
      <c r="F69">
        <v>2</v>
      </c>
      <c r="G69">
        <v>2</v>
      </c>
      <c r="H69" s="59">
        <v>0</v>
      </c>
      <c r="I69" s="59">
        <v>9.0899999999999995E-2</v>
      </c>
      <c r="J69" s="59">
        <v>6.4500000000000002E-2</v>
      </c>
      <c r="K69">
        <v>0</v>
      </c>
      <c r="L69">
        <v>4</v>
      </c>
      <c r="M69">
        <v>4</v>
      </c>
      <c r="N69" s="59">
        <v>0</v>
      </c>
      <c r="O69" s="59">
        <v>0.129</v>
      </c>
      <c r="P69" s="59">
        <v>9.2999999999999999E-2</v>
      </c>
      <c r="Q69" s="59">
        <v>0.75</v>
      </c>
      <c r="R69">
        <v>0</v>
      </c>
      <c r="S69">
        <v>0</v>
      </c>
      <c r="T69" s="59">
        <v>0</v>
      </c>
      <c r="U69" s="59">
        <v>0</v>
      </c>
      <c r="V69" t="s">
        <v>308</v>
      </c>
      <c r="W69" t="s">
        <v>308</v>
      </c>
      <c r="X69">
        <v>0</v>
      </c>
      <c r="Y69">
        <v>0</v>
      </c>
    </row>
    <row r="70" spans="1:25" ht="15" customHeight="1">
      <c r="A70" s="82">
        <v>44776</v>
      </c>
      <c r="B70" t="s">
        <v>103</v>
      </c>
      <c r="C70" t="s">
        <v>156</v>
      </c>
      <c r="D70" t="s">
        <v>718</v>
      </c>
      <c r="E70">
        <v>1</v>
      </c>
      <c r="F70">
        <v>5</v>
      </c>
      <c r="G70">
        <v>6</v>
      </c>
      <c r="H70" s="59">
        <v>0.1111</v>
      </c>
      <c r="I70" s="59">
        <v>0.2273</v>
      </c>
      <c r="J70" s="59">
        <v>0.19350000000000001</v>
      </c>
      <c r="K70">
        <v>3</v>
      </c>
      <c r="L70">
        <v>5</v>
      </c>
      <c r="M70">
        <v>8</v>
      </c>
      <c r="N70" s="59">
        <v>0.25</v>
      </c>
      <c r="O70" s="59">
        <v>0.1613</v>
      </c>
      <c r="P70" s="59">
        <v>0.186</v>
      </c>
      <c r="Q70" s="59">
        <v>1</v>
      </c>
      <c r="R70">
        <v>0</v>
      </c>
      <c r="S70">
        <v>0</v>
      </c>
      <c r="T70" s="59">
        <v>0</v>
      </c>
      <c r="U70" s="59">
        <v>0</v>
      </c>
      <c r="V70" t="s">
        <v>308</v>
      </c>
      <c r="W70" t="s">
        <v>308</v>
      </c>
      <c r="X70">
        <v>0</v>
      </c>
      <c r="Y70">
        <v>0</v>
      </c>
    </row>
    <row r="71" spans="1:25" ht="15" customHeight="1">
      <c r="A71" s="82">
        <v>44776</v>
      </c>
      <c r="B71" t="s">
        <v>102</v>
      </c>
      <c r="C71" t="s">
        <v>156</v>
      </c>
      <c r="D71" t="s">
        <v>722</v>
      </c>
      <c r="E71">
        <v>3</v>
      </c>
      <c r="F71">
        <v>5</v>
      </c>
      <c r="G71">
        <v>8</v>
      </c>
      <c r="H71" s="59">
        <v>0.33329999999999999</v>
      </c>
      <c r="I71" s="59">
        <v>0.2273</v>
      </c>
      <c r="J71" s="59">
        <v>0.2581</v>
      </c>
      <c r="K71">
        <v>3</v>
      </c>
      <c r="L71">
        <v>6</v>
      </c>
      <c r="M71">
        <v>9</v>
      </c>
      <c r="N71" s="59">
        <v>0.25</v>
      </c>
      <c r="O71" s="59">
        <v>0.19350000000000001</v>
      </c>
      <c r="P71" s="59">
        <v>0.20930000000000001</v>
      </c>
      <c r="Q71" s="59">
        <v>1</v>
      </c>
      <c r="R71">
        <v>0</v>
      </c>
      <c r="S71">
        <v>0</v>
      </c>
      <c r="T71" s="59">
        <v>0</v>
      </c>
      <c r="U71" s="59">
        <v>0</v>
      </c>
      <c r="V71" t="s">
        <v>308</v>
      </c>
      <c r="W71" t="s">
        <v>308</v>
      </c>
      <c r="X71">
        <v>0</v>
      </c>
      <c r="Y71">
        <v>0</v>
      </c>
    </row>
    <row r="72" spans="1:25" ht="15" customHeight="1">
      <c r="A72" s="82">
        <v>44777</v>
      </c>
      <c r="B72" t="s">
        <v>104</v>
      </c>
      <c r="C72" t="s">
        <v>156</v>
      </c>
      <c r="D72" t="s">
        <v>710</v>
      </c>
      <c r="E72">
        <v>9</v>
      </c>
      <c r="F72">
        <v>9</v>
      </c>
      <c r="G72">
        <v>18</v>
      </c>
      <c r="H72" s="59">
        <v>0.47370000000000001</v>
      </c>
      <c r="I72" s="59">
        <v>0.18</v>
      </c>
      <c r="J72" s="59">
        <v>0.26090000000000002</v>
      </c>
      <c r="K72">
        <v>17</v>
      </c>
      <c r="L72">
        <v>9</v>
      </c>
      <c r="M72">
        <v>26</v>
      </c>
      <c r="N72" s="59">
        <v>0.45950000000000002</v>
      </c>
      <c r="O72" s="59">
        <v>0.16669999999999999</v>
      </c>
      <c r="P72" s="59">
        <v>0.28570000000000001</v>
      </c>
      <c r="Q72" s="59">
        <v>1</v>
      </c>
      <c r="R72">
        <v>0</v>
      </c>
      <c r="S72">
        <v>0</v>
      </c>
      <c r="T72" s="59">
        <v>0</v>
      </c>
      <c r="U72" s="59">
        <v>0</v>
      </c>
      <c r="V72" t="s">
        <v>308</v>
      </c>
      <c r="W72" t="s">
        <v>308</v>
      </c>
      <c r="X72">
        <v>0</v>
      </c>
      <c r="Y72">
        <v>0</v>
      </c>
    </row>
    <row r="73" spans="1:25" ht="15" customHeight="1">
      <c r="A73" s="82">
        <v>44777</v>
      </c>
      <c r="B73" t="s">
        <v>164</v>
      </c>
      <c r="C73" t="s">
        <v>164</v>
      </c>
      <c r="D73" t="s">
        <v>734</v>
      </c>
      <c r="E73">
        <v>2</v>
      </c>
      <c r="F73">
        <v>2</v>
      </c>
      <c r="G73">
        <v>4</v>
      </c>
      <c r="H73" s="59">
        <v>0.1053</v>
      </c>
      <c r="I73" s="59">
        <v>0.04</v>
      </c>
      <c r="J73" s="59">
        <v>5.8000000000000003E-2</v>
      </c>
      <c r="K73">
        <v>3</v>
      </c>
      <c r="L73">
        <v>3</v>
      </c>
      <c r="M73">
        <v>6</v>
      </c>
      <c r="N73" s="59">
        <v>8.1100000000000005E-2</v>
      </c>
      <c r="O73" s="59">
        <v>5.5599999999999997E-2</v>
      </c>
      <c r="P73" s="59">
        <v>6.59E-2</v>
      </c>
      <c r="Q73" s="59">
        <v>1</v>
      </c>
      <c r="R73">
        <v>1</v>
      </c>
      <c r="S73">
        <v>0</v>
      </c>
      <c r="T73" s="59">
        <v>0.25</v>
      </c>
      <c r="U73" s="59">
        <v>0</v>
      </c>
      <c r="V73" t="s">
        <v>165</v>
      </c>
      <c r="W73" t="s">
        <v>308</v>
      </c>
      <c r="X73">
        <v>1</v>
      </c>
      <c r="Y73">
        <v>0</v>
      </c>
    </row>
    <row r="74" spans="1:25" ht="15" customHeight="1">
      <c r="A74" s="82">
        <v>44777</v>
      </c>
      <c r="B74" t="s">
        <v>103</v>
      </c>
      <c r="C74" t="s">
        <v>156</v>
      </c>
      <c r="D74" t="s">
        <v>718</v>
      </c>
      <c r="E74">
        <v>6</v>
      </c>
      <c r="F74">
        <v>3</v>
      </c>
      <c r="G74">
        <v>9</v>
      </c>
      <c r="H74" s="59">
        <v>0.31580000000000003</v>
      </c>
      <c r="I74" s="59">
        <v>0.06</v>
      </c>
      <c r="J74" s="59">
        <v>0.13039999999999999</v>
      </c>
      <c r="K74">
        <v>10</v>
      </c>
      <c r="L74">
        <v>4</v>
      </c>
      <c r="M74">
        <v>14</v>
      </c>
      <c r="N74" s="59">
        <v>0.27029999999999998</v>
      </c>
      <c r="O74" s="59">
        <v>7.4099999999999999E-2</v>
      </c>
      <c r="P74" s="59">
        <v>0.15379999999999999</v>
      </c>
      <c r="Q74" s="59">
        <v>0.85709999999999997</v>
      </c>
      <c r="R74">
        <v>0</v>
      </c>
      <c r="S74">
        <v>0</v>
      </c>
      <c r="T74" s="59">
        <v>0</v>
      </c>
      <c r="U74" s="59">
        <v>0</v>
      </c>
      <c r="V74" t="s">
        <v>308</v>
      </c>
      <c r="W74" t="s">
        <v>308</v>
      </c>
      <c r="X74">
        <v>0</v>
      </c>
      <c r="Y74">
        <v>0</v>
      </c>
    </row>
    <row r="75" spans="1:25" ht="15" customHeight="1">
      <c r="A75" s="82">
        <v>44777</v>
      </c>
      <c r="B75" t="s">
        <v>102</v>
      </c>
      <c r="C75" t="s">
        <v>156</v>
      </c>
      <c r="D75" t="s">
        <v>722</v>
      </c>
      <c r="E75">
        <v>2</v>
      </c>
      <c r="F75">
        <v>36</v>
      </c>
      <c r="G75">
        <v>38</v>
      </c>
      <c r="H75" s="59">
        <v>0.1053</v>
      </c>
      <c r="I75" s="59">
        <v>0.72</v>
      </c>
      <c r="J75" s="59">
        <v>0.55069999999999997</v>
      </c>
      <c r="K75">
        <v>7</v>
      </c>
      <c r="L75">
        <v>38</v>
      </c>
      <c r="M75">
        <v>45</v>
      </c>
      <c r="N75" s="59">
        <v>0.18920000000000001</v>
      </c>
      <c r="O75" s="59">
        <v>0.70369999999999999</v>
      </c>
      <c r="P75" s="59">
        <v>0.4945</v>
      </c>
      <c r="Q75" s="59">
        <v>1</v>
      </c>
      <c r="R75">
        <v>0</v>
      </c>
      <c r="S75">
        <v>0</v>
      </c>
      <c r="T75" s="59">
        <v>0</v>
      </c>
      <c r="U75" s="59">
        <v>0</v>
      </c>
      <c r="V75" t="s">
        <v>308</v>
      </c>
      <c r="W75" t="s">
        <v>308</v>
      </c>
      <c r="X75">
        <v>0</v>
      </c>
      <c r="Y75">
        <v>0</v>
      </c>
    </row>
    <row r="76" spans="1:25" ht="15" customHeight="1">
      <c r="A76" s="82">
        <v>44778</v>
      </c>
      <c r="B76" t="s">
        <v>104</v>
      </c>
      <c r="C76" t="s">
        <v>156</v>
      </c>
      <c r="D76" t="s">
        <v>710</v>
      </c>
      <c r="E76">
        <v>8</v>
      </c>
      <c r="F76">
        <v>13</v>
      </c>
      <c r="G76">
        <v>21</v>
      </c>
      <c r="H76" s="59">
        <v>0.66669999999999996</v>
      </c>
      <c r="I76" s="59">
        <v>0.56520000000000004</v>
      </c>
      <c r="J76" s="59">
        <v>0.6</v>
      </c>
      <c r="K76">
        <v>9</v>
      </c>
      <c r="L76">
        <v>17</v>
      </c>
      <c r="M76">
        <v>26</v>
      </c>
      <c r="N76" s="59">
        <v>0.69230000000000003</v>
      </c>
      <c r="O76" s="59">
        <v>0.53129999999999999</v>
      </c>
      <c r="P76" s="59">
        <v>0.57779999999999998</v>
      </c>
      <c r="Q76" s="59">
        <v>1</v>
      </c>
      <c r="R76">
        <v>0</v>
      </c>
      <c r="S76">
        <v>0</v>
      </c>
      <c r="T76" s="59">
        <v>0</v>
      </c>
      <c r="U76" s="59">
        <v>0</v>
      </c>
      <c r="V76" t="s">
        <v>308</v>
      </c>
      <c r="W76" t="s">
        <v>308</v>
      </c>
      <c r="X76">
        <v>0</v>
      </c>
      <c r="Y76">
        <v>0</v>
      </c>
    </row>
    <row r="77" spans="1:25" ht="15" customHeight="1">
      <c r="A77" s="82">
        <v>44778</v>
      </c>
      <c r="B77" t="s">
        <v>103</v>
      </c>
      <c r="C77" t="s">
        <v>156</v>
      </c>
      <c r="D77" t="s">
        <v>718</v>
      </c>
      <c r="E77">
        <v>2</v>
      </c>
      <c r="F77">
        <v>2</v>
      </c>
      <c r="G77">
        <v>4</v>
      </c>
      <c r="H77" s="59">
        <v>0.16669999999999999</v>
      </c>
      <c r="I77" s="59">
        <v>8.6999999999999994E-2</v>
      </c>
      <c r="J77" s="59">
        <v>0.1143</v>
      </c>
      <c r="K77">
        <v>2</v>
      </c>
      <c r="L77">
        <v>2</v>
      </c>
      <c r="M77">
        <v>4</v>
      </c>
      <c r="N77" s="59">
        <v>0.15379999999999999</v>
      </c>
      <c r="O77" s="59">
        <v>6.25E-2</v>
      </c>
      <c r="P77" s="59">
        <v>8.8900000000000007E-2</v>
      </c>
      <c r="Q77" s="59">
        <v>0.75</v>
      </c>
      <c r="R77">
        <v>0</v>
      </c>
      <c r="S77">
        <v>0</v>
      </c>
      <c r="T77" s="59">
        <v>0</v>
      </c>
      <c r="U77" s="59">
        <v>0</v>
      </c>
      <c r="V77" t="s">
        <v>308</v>
      </c>
      <c r="W77" t="s">
        <v>308</v>
      </c>
      <c r="X77">
        <v>0</v>
      </c>
      <c r="Y77">
        <v>0</v>
      </c>
    </row>
    <row r="78" spans="1:25" ht="15" customHeight="1">
      <c r="A78" s="82">
        <v>44778</v>
      </c>
      <c r="B78" t="s">
        <v>102</v>
      </c>
      <c r="C78" t="s">
        <v>156</v>
      </c>
      <c r="D78" t="s">
        <v>722</v>
      </c>
      <c r="E78">
        <v>2</v>
      </c>
      <c r="F78">
        <v>8</v>
      </c>
      <c r="G78">
        <v>10</v>
      </c>
      <c r="H78" s="59">
        <v>0.16669999999999999</v>
      </c>
      <c r="I78" s="59">
        <v>0.3478</v>
      </c>
      <c r="J78" s="59">
        <v>0.28570000000000001</v>
      </c>
      <c r="K78">
        <v>2</v>
      </c>
      <c r="L78">
        <v>13</v>
      </c>
      <c r="M78">
        <v>15</v>
      </c>
      <c r="N78" s="59">
        <v>0.15379999999999999</v>
      </c>
      <c r="O78" s="59">
        <v>0.40629999999999999</v>
      </c>
      <c r="P78" s="59">
        <v>0.33329999999999999</v>
      </c>
      <c r="Q78" s="59">
        <v>1</v>
      </c>
      <c r="R78">
        <v>0</v>
      </c>
      <c r="S78">
        <v>0</v>
      </c>
      <c r="T78" s="59">
        <v>0</v>
      </c>
      <c r="U78" s="59">
        <v>0</v>
      </c>
      <c r="V78" t="s">
        <v>308</v>
      </c>
      <c r="W78" t="s">
        <v>308</v>
      </c>
      <c r="X78">
        <v>0</v>
      </c>
      <c r="Y78">
        <v>0</v>
      </c>
    </row>
    <row r="79" spans="1:25" ht="15" customHeight="1">
      <c r="A79" s="82">
        <v>44779</v>
      </c>
      <c r="B79" t="s">
        <v>104</v>
      </c>
      <c r="C79" t="s">
        <v>156</v>
      </c>
      <c r="D79" t="s">
        <v>710</v>
      </c>
      <c r="E79">
        <v>10</v>
      </c>
      <c r="F79">
        <v>2</v>
      </c>
      <c r="G79">
        <v>12</v>
      </c>
      <c r="H79" s="59">
        <v>0.58819999999999995</v>
      </c>
      <c r="I79" s="59">
        <v>0.25</v>
      </c>
      <c r="J79" s="59">
        <v>0.48</v>
      </c>
      <c r="K79">
        <v>12</v>
      </c>
      <c r="L79">
        <v>2</v>
      </c>
      <c r="M79">
        <v>14</v>
      </c>
      <c r="N79" s="59">
        <v>0.6</v>
      </c>
      <c r="O79" s="59">
        <v>0.25</v>
      </c>
      <c r="P79" s="59">
        <v>0.5</v>
      </c>
      <c r="Q79" s="59">
        <v>1</v>
      </c>
      <c r="R79">
        <v>1</v>
      </c>
      <c r="S79">
        <v>0</v>
      </c>
      <c r="T79" s="59">
        <v>8.3299999999999999E-2</v>
      </c>
      <c r="U79" s="59">
        <v>0</v>
      </c>
      <c r="V79" t="s">
        <v>167</v>
      </c>
      <c r="W79" t="s">
        <v>308</v>
      </c>
      <c r="X79">
        <v>1</v>
      </c>
      <c r="Y79">
        <v>0</v>
      </c>
    </row>
    <row r="80" spans="1:25" ht="15" customHeight="1">
      <c r="A80" s="82">
        <v>44779</v>
      </c>
      <c r="B80" t="s">
        <v>103</v>
      </c>
      <c r="C80" t="s">
        <v>156</v>
      </c>
      <c r="D80" t="s">
        <v>718</v>
      </c>
      <c r="E80">
        <v>3</v>
      </c>
      <c r="F80">
        <v>1</v>
      </c>
      <c r="G80">
        <v>4</v>
      </c>
      <c r="H80" s="59">
        <v>0.17649999999999999</v>
      </c>
      <c r="I80" s="59">
        <v>0.125</v>
      </c>
      <c r="J80" s="59">
        <v>0.16</v>
      </c>
      <c r="K80">
        <v>3</v>
      </c>
      <c r="L80">
        <v>1</v>
      </c>
      <c r="M80">
        <v>4</v>
      </c>
      <c r="N80" s="59">
        <v>0.15</v>
      </c>
      <c r="O80" s="59">
        <v>0.125</v>
      </c>
      <c r="P80" s="59">
        <v>0.1429</v>
      </c>
      <c r="Q80" s="59">
        <v>1</v>
      </c>
      <c r="R80">
        <v>0</v>
      </c>
      <c r="S80">
        <v>0</v>
      </c>
      <c r="T80" s="59">
        <v>0</v>
      </c>
      <c r="U80" s="59">
        <v>0</v>
      </c>
      <c r="V80" t="s">
        <v>308</v>
      </c>
      <c r="W80" t="s">
        <v>308</v>
      </c>
      <c r="X80">
        <v>0</v>
      </c>
      <c r="Y80">
        <v>0</v>
      </c>
    </row>
    <row r="81" spans="1:25" ht="15" customHeight="1">
      <c r="A81" s="82">
        <v>44779</v>
      </c>
      <c r="B81" t="s">
        <v>102</v>
      </c>
      <c r="C81" t="s">
        <v>156</v>
      </c>
      <c r="D81" t="s">
        <v>722</v>
      </c>
      <c r="E81">
        <v>4</v>
      </c>
      <c r="F81">
        <v>5</v>
      </c>
      <c r="G81">
        <v>9</v>
      </c>
      <c r="H81" s="59">
        <v>0.23530000000000001</v>
      </c>
      <c r="I81" s="59">
        <v>0.625</v>
      </c>
      <c r="J81" s="59">
        <v>0.36</v>
      </c>
      <c r="K81">
        <v>5</v>
      </c>
      <c r="L81">
        <v>5</v>
      </c>
      <c r="M81">
        <v>10</v>
      </c>
      <c r="N81" s="59">
        <v>0.25</v>
      </c>
      <c r="O81" s="59">
        <v>0.625</v>
      </c>
      <c r="P81" s="59">
        <v>0.35709999999999997</v>
      </c>
      <c r="Q81" s="59">
        <v>0.8</v>
      </c>
      <c r="R81">
        <v>0</v>
      </c>
      <c r="S81">
        <v>0</v>
      </c>
      <c r="T81" s="59">
        <v>0</v>
      </c>
      <c r="U81" s="59">
        <v>0</v>
      </c>
      <c r="V81" t="s">
        <v>308</v>
      </c>
      <c r="W81" t="s">
        <v>308</v>
      </c>
      <c r="X81">
        <v>0</v>
      </c>
      <c r="Y81">
        <v>0</v>
      </c>
    </row>
    <row r="82" spans="1:25" ht="15" customHeight="1">
      <c r="A82" s="82">
        <v>44780</v>
      </c>
      <c r="B82" t="s">
        <v>104</v>
      </c>
      <c r="C82" t="s">
        <v>156</v>
      </c>
      <c r="D82" t="s">
        <v>710</v>
      </c>
      <c r="E82">
        <v>7</v>
      </c>
      <c r="F82">
        <v>4</v>
      </c>
      <c r="G82">
        <v>11</v>
      </c>
      <c r="H82" s="59">
        <v>0.63639999999999997</v>
      </c>
      <c r="I82" s="59">
        <v>0.30769999999999997</v>
      </c>
      <c r="J82" s="59">
        <v>0.45829999999999999</v>
      </c>
      <c r="K82">
        <v>10</v>
      </c>
      <c r="L82">
        <v>6</v>
      </c>
      <c r="M82">
        <v>16</v>
      </c>
      <c r="N82" s="59">
        <v>0.66669999999999996</v>
      </c>
      <c r="O82" s="59">
        <v>0.35289999999999999</v>
      </c>
      <c r="P82" s="59">
        <v>0.5</v>
      </c>
      <c r="Q82" s="59">
        <v>1</v>
      </c>
      <c r="R82">
        <v>0</v>
      </c>
      <c r="S82">
        <v>0</v>
      </c>
      <c r="T82" s="59">
        <v>0</v>
      </c>
      <c r="U82" s="59">
        <v>0</v>
      </c>
      <c r="V82" t="s">
        <v>308</v>
      </c>
      <c r="W82" t="s">
        <v>308</v>
      </c>
      <c r="X82">
        <v>0</v>
      </c>
      <c r="Y82">
        <v>0</v>
      </c>
    </row>
    <row r="83" spans="1:25" ht="15" customHeight="1">
      <c r="A83" s="82">
        <v>44780</v>
      </c>
      <c r="B83" t="s">
        <v>103</v>
      </c>
      <c r="C83" t="s">
        <v>156</v>
      </c>
      <c r="D83" t="s">
        <v>718</v>
      </c>
      <c r="E83">
        <v>4</v>
      </c>
      <c r="F83">
        <v>3</v>
      </c>
      <c r="G83">
        <v>7</v>
      </c>
      <c r="H83" s="59">
        <v>0.36359999999999998</v>
      </c>
      <c r="I83" s="59">
        <v>0.23080000000000001</v>
      </c>
      <c r="J83" s="59">
        <v>0.29170000000000001</v>
      </c>
      <c r="K83">
        <v>5</v>
      </c>
      <c r="L83">
        <v>3</v>
      </c>
      <c r="M83">
        <v>8</v>
      </c>
      <c r="N83" s="59">
        <v>0.33329999999999999</v>
      </c>
      <c r="O83" s="59">
        <v>0.17649999999999999</v>
      </c>
      <c r="P83" s="59">
        <v>0.25</v>
      </c>
      <c r="Q83" s="59">
        <v>1</v>
      </c>
      <c r="R83">
        <v>0</v>
      </c>
      <c r="S83">
        <v>0</v>
      </c>
      <c r="T83" s="59">
        <v>0</v>
      </c>
      <c r="U83" s="59">
        <v>0</v>
      </c>
      <c r="V83" t="s">
        <v>308</v>
      </c>
      <c r="W83" t="s">
        <v>308</v>
      </c>
      <c r="X83">
        <v>0</v>
      </c>
      <c r="Y83">
        <v>0</v>
      </c>
    </row>
    <row r="84" spans="1:25" ht="15" customHeight="1">
      <c r="A84" s="82">
        <v>44780</v>
      </c>
      <c r="B84" t="s">
        <v>102</v>
      </c>
      <c r="C84" t="s">
        <v>156</v>
      </c>
      <c r="D84" t="s">
        <v>722</v>
      </c>
      <c r="E84">
        <v>0</v>
      </c>
      <c r="F84">
        <v>6</v>
      </c>
      <c r="G84">
        <v>6</v>
      </c>
      <c r="H84" s="59">
        <v>0</v>
      </c>
      <c r="I84" s="59">
        <v>0.46150000000000002</v>
      </c>
      <c r="J84" s="59">
        <v>0.25</v>
      </c>
      <c r="K84">
        <v>0</v>
      </c>
      <c r="L84">
        <v>8</v>
      </c>
      <c r="M84">
        <v>8</v>
      </c>
      <c r="N84" s="59">
        <v>0</v>
      </c>
      <c r="O84" s="59">
        <v>0.47060000000000002</v>
      </c>
      <c r="P84" s="59">
        <v>0.25</v>
      </c>
      <c r="Q84" s="59">
        <v>1</v>
      </c>
      <c r="R84">
        <v>0</v>
      </c>
      <c r="S84">
        <v>0</v>
      </c>
      <c r="T84" s="59">
        <v>0</v>
      </c>
      <c r="U84" s="59">
        <v>0</v>
      </c>
      <c r="V84" t="s">
        <v>308</v>
      </c>
      <c r="W84" t="s">
        <v>308</v>
      </c>
      <c r="X84">
        <v>0</v>
      </c>
      <c r="Y84">
        <v>0</v>
      </c>
    </row>
    <row r="85" spans="1:25" ht="15" customHeight="1">
      <c r="A85" s="82">
        <v>44781</v>
      </c>
      <c r="B85" t="s">
        <v>104</v>
      </c>
      <c r="C85" t="s">
        <v>156</v>
      </c>
      <c r="D85" t="s">
        <v>710</v>
      </c>
      <c r="E85">
        <v>10</v>
      </c>
      <c r="F85">
        <v>10</v>
      </c>
      <c r="G85">
        <v>20</v>
      </c>
      <c r="H85" s="59">
        <v>0.625</v>
      </c>
      <c r="I85" s="59">
        <v>0.43480000000000002</v>
      </c>
      <c r="J85" s="59">
        <v>0.51280000000000003</v>
      </c>
      <c r="K85">
        <v>14</v>
      </c>
      <c r="L85">
        <v>18</v>
      </c>
      <c r="M85">
        <v>32</v>
      </c>
      <c r="N85" s="59">
        <v>0.66669999999999996</v>
      </c>
      <c r="O85" s="59">
        <v>0.51429999999999998</v>
      </c>
      <c r="P85" s="59">
        <v>0.57140000000000002</v>
      </c>
      <c r="Q85" s="59">
        <v>1</v>
      </c>
      <c r="R85">
        <v>1</v>
      </c>
      <c r="S85">
        <v>0</v>
      </c>
      <c r="T85" s="59">
        <v>0.05</v>
      </c>
      <c r="U85" s="59">
        <v>0</v>
      </c>
      <c r="V85" t="s">
        <v>167</v>
      </c>
      <c r="W85" t="s">
        <v>308</v>
      </c>
      <c r="X85">
        <v>1</v>
      </c>
      <c r="Y85">
        <v>0</v>
      </c>
    </row>
    <row r="86" spans="1:25" ht="15" customHeight="1">
      <c r="A86" s="82">
        <v>44781</v>
      </c>
      <c r="B86" t="s">
        <v>103</v>
      </c>
      <c r="C86" t="s">
        <v>156</v>
      </c>
      <c r="D86" t="s">
        <v>718</v>
      </c>
      <c r="E86">
        <v>3</v>
      </c>
      <c r="F86">
        <v>2</v>
      </c>
      <c r="G86">
        <v>5</v>
      </c>
      <c r="H86" s="59">
        <v>0.1875</v>
      </c>
      <c r="I86" s="59">
        <v>8.6999999999999994E-2</v>
      </c>
      <c r="J86" s="59">
        <v>0.12820000000000001</v>
      </c>
      <c r="K86">
        <v>3</v>
      </c>
      <c r="L86">
        <v>3</v>
      </c>
      <c r="M86">
        <v>6</v>
      </c>
      <c r="N86" s="59">
        <v>0.1429</v>
      </c>
      <c r="O86" s="59">
        <v>8.5699999999999998E-2</v>
      </c>
      <c r="P86" s="59">
        <v>0.1071</v>
      </c>
      <c r="Q86" s="59">
        <v>1</v>
      </c>
      <c r="R86">
        <v>0</v>
      </c>
      <c r="S86">
        <v>0</v>
      </c>
      <c r="T86" s="59">
        <v>0</v>
      </c>
      <c r="U86" s="59">
        <v>0</v>
      </c>
      <c r="V86" t="s">
        <v>308</v>
      </c>
      <c r="W86" t="s">
        <v>308</v>
      </c>
      <c r="X86">
        <v>0</v>
      </c>
      <c r="Y86">
        <v>0</v>
      </c>
    </row>
    <row r="87" spans="1:25" ht="15" customHeight="1">
      <c r="A87" s="82">
        <v>44781</v>
      </c>
      <c r="B87" t="s">
        <v>102</v>
      </c>
      <c r="C87" t="s">
        <v>156</v>
      </c>
      <c r="D87" t="s">
        <v>722</v>
      </c>
      <c r="E87">
        <v>2</v>
      </c>
      <c r="F87">
        <v>7</v>
      </c>
      <c r="G87">
        <v>9</v>
      </c>
      <c r="H87" s="59">
        <v>0.125</v>
      </c>
      <c r="I87" s="59">
        <v>0.30430000000000001</v>
      </c>
      <c r="J87" s="59">
        <v>0.23080000000000001</v>
      </c>
      <c r="K87">
        <v>3</v>
      </c>
      <c r="L87">
        <v>9</v>
      </c>
      <c r="M87">
        <v>12</v>
      </c>
      <c r="N87" s="59">
        <v>0.1429</v>
      </c>
      <c r="O87" s="59">
        <v>0.2571</v>
      </c>
      <c r="P87" s="59">
        <v>0.21429999999999999</v>
      </c>
      <c r="Q87" s="59">
        <v>0.91669999999999996</v>
      </c>
      <c r="R87">
        <v>0</v>
      </c>
      <c r="S87">
        <v>0</v>
      </c>
      <c r="T87" s="59">
        <v>0</v>
      </c>
      <c r="U87" s="59">
        <v>0</v>
      </c>
      <c r="V87" t="s">
        <v>308</v>
      </c>
      <c r="W87" t="s">
        <v>308</v>
      </c>
      <c r="X87">
        <v>0</v>
      </c>
      <c r="Y87">
        <v>0</v>
      </c>
    </row>
    <row r="88" spans="1:25" ht="15" customHeight="1">
      <c r="A88" s="82">
        <v>44781</v>
      </c>
      <c r="B88" t="s">
        <v>34</v>
      </c>
      <c r="C88" t="s">
        <v>156</v>
      </c>
      <c r="D88" t="s">
        <v>725</v>
      </c>
      <c r="E88">
        <v>1</v>
      </c>
      <c r="F88">
        <v>4</v>
      </c>
      <c r="G88">
        <v>5</v>
      </c>
      <c r="H88" s="59">
        <v>6.25E-2</v>
      </c>
      <c r="I88" s="59">
        <v>0.1739</v>
      </c>
      <c r="J88" s="59">
        <v>0.12820000000000001</v>
      </c>
      <c r="K88">
        <v>1</v>
      </c>
      <c r="L88">
        <v>5</v>
      </c>
      <c r="M88">
        <v>6</v>
      </c>
      <c r="N88" s="59">
        <v>4.7600000000000003E-2</v>
      </c>
      <c r="O88" s="59">
        <v>0.1429</v>
      </c>
      <c r="P88" s="59">
        <v>0.1071</v>
      </c>
      <c r="Q88" s="59">
        <v>1</v>
      </c>
      <c r="R88">
        <v>0</v>
      </c>
      <c r="S88">
        <v>0</v>
      </c>
      <c r="T88" s="59">
        <v>0</v>
      </c>
      <c r="U88" s="59">
        <v>0</v>
      </c>
      <c r="V88" t="s">
        <v>308</v>
      </c>
      <c r="W88" t="s">
        <v>308</v>
      </c>
      <c r="X88">
        <v>0</v>
      </c>
      <c r="Y88">
        <v>0</v>
      </c>
    </row>
    <row r="89" spans="1:25" ht="15" customHeight="1">
      <c r="A89" s="82">
        <v>44782</v>
      </c>
      <c r="B89" t="s">
        <v>104</v>
      </c>
      <c r="C89" t="s">
        <v>156</v>
      </c>
      <c r="D89" t="s">
        <v>710</v>
      </c>
      <c r="E89">
        <v>3</v>
      </c>
      <c r="F89">
        <v>6</v>
      </c>
      <c r="G89">
        <v>9</v>
      </c>
      <c r="H89" s="59">
        <v>0.5</v>
      </c>
      <c r="I89" s="59">
        <v>0.31580000000000003</v>
      </c>
      <c r="J89" s="59">
        <v>0.36</v>
      </c>
      <c r="K89">
        <v>5</v>
      </c>
      <c r="L89">
        <v>7</v>
      </c>
      <c r="M89">
        <v>12</v>
      </c>
      <c r="N89" s="59">
        <v>0.625</v>
      </c>
      <c r="O89" s="59">
        <v>0.31819999999999998</v>
      </c>
      <c r="P89" s="59">
        <v>0.4</v>
      </c>
      <c r="Q89" s="59">
        <v>0.91669999999999996</v>
      </c>
      <c r="R89">
        <v>0</v>
      </c>
      <c r="S89">
        <v>0</v>
      </c>
      <c r="T89" s="59">
        <v>0</v>
      </c>
      <c r="U89" s="59">
        <v>0</v>
      </c>
      <c r="V89" t="s">
        <v>308</v>
      </c>
      <c r="W89" t="s">
        <v>308</v>
      </c>
      <c r="X89">
        <v>0</v>
      </c>
      <c r="Y89">
        <v>0</v>
      </c>
    </row>
    <row r="90" spans="1:25" ht="15" customHeight="1">
      <c r="A90" s="82">
        <v>44782</v>
      </c>
      <c r="B90" t="s">
        <v>103</v>
      </c>
      <c r="C90" t="s">
        <v>156</v>
      </c>
      <c r="D90" t="s">
        <v>718</v>
      </c>
      <c r="E90">
        <v>1</v>
      </c>
      <c r="F90">
        <v>1</v>
      </c>
      <c r="G90">
        <v>2</v>
      </c>
      <c r="H90" s="59">
        <v>0.16669999999999999</v>
      </c>
      <c r="I90" s="59">
        <v>5.2600000000000001E-2</v>
      </c>
      <c r="J90" s="59">
        <v>0.08</v>
      </c>
      <c r="K90">
        <v>1</v>
      </c>
      <c r="L90">
        <v>1</v>
      </c>
      <c r="M90">
        <v>2</v>
      </c>
      <c r="N90" s="59">
        <v>0.125</v>
      </c>
      <c r="O90" s="59">
        <v>4.5499999999999999E-2</v>
      </c>
      <c r="P90" s="59">
        <v>6.6699999999999995E-2</v>
      </c>
      <c r="Q90" s="59">
        <v>1</v>
      </c>
      <c r="R90">
        <v>0</v>
      </c>
      <c r="S90">
        <v>0</v>
      </c>
      <c r="T90" s="59">
        <v>0</v>
      </c>
      <c r="U90" s="59">
        <v>0</v>
      </c>
      <c r="V90" t="s">
        <v>308</v>
      </c>
      <c r="W90" t="s">
        <v>308</v>
      </c>
      <c r="X90">
        <v>0</v>
      </c>
      <c r="Y90">
        <v>0</v>
      </c>
    </row>
    <row r="91" spans="1:25" ht="15" customHeight="1">
      <c r="A91" s="82">
        <v>44782</v>
      </c>
      <c r="B91" t="s">
        <v>102</v>
      </c>
      <c r="C91" t="s">
        <v>156</v>
      </c>
      <c r="D91" t="s">
        <v>722</v>
      </c>
      <c r="E91">
        <v>1</v>
      </c>
      <c r="F91">
        <v>6</v>
      </c>
      <c r="G91">
        <v>7</v>
      </c>
      <c r="H91" s="59">
        <v>0.16669999999999999</v>
      </c>
      <c r="I91" s="59">
        <v>0.31580000000000003</v>
      </c>
      <c r="J91" s="59">
        <v>0.28000000000000003</v>
      </c>
      <c r="K91">
        <v>1</v>
      </c>
      <c r="L91">
        <v>8</v>
      </c>
      <c r="M91">
        <v>9</v>
      </c>
      <c r="N91" s="59">
        <v>0.125</v>
      </c>
      <c r="O91" s="59">
        <v>0.36359999999999998</v>
      </c>
      <c r="P91" s="59">
        <v>0.3</v>
      </c>
      <c r="Q91" s="59">
        <v>0.88890000000000002</v>
      </c>
      <c r="R91">
        <v>1</v>
      </c>
      <c r="S91">
        <v>1</v>
      </c>
      <c r="T91" s="59">
        <v>0.1429</v>
      </c>
      <c r="U91" s="59">
        <v>0.1429</v>
      </c>
      <c r="V91" t="s">
        <v>185</v>
      </c>
      <c r="W91" t="s">
        <v>185</v>
      </c>
      <c r="X91">
        <v>1</v>
      </c>
      <c r="Y91">
        <v>1</v>
      </c>
    </row>
    <row r="92" spans="1:25" ht="15" customHeight="1">
      <c r="A92" s="82">
        <v>44782</v>
      </c>
      <c r="B92" t="s">
        <v>34</v>
      </c>
      <c r="C92" t="s">
        <v>156</v>
      </c>
      <c r="D92" t="s">
        <v>725</v>
      </c>
      <c r="E92">
        <v>1</v>
      </c>
      <c r="F92">
        <v>6</v>
      </c>
      <c r="G92">
        <v>7</v>
      </c>
      <c r="H92" s="59">
        <v>0.16669999999999999</v>
      </c>
      <c r="I92" s="59">
        <v>0.31580000000000003</v>
      </c>
      <c r="J92" s="59">
        <v>0.28000000000000003</v>
      </c>
      <c r="K92">
        <v>1</v>
      </c>
      <c r="L92">
        <v>6</v>
      </c>
      <c r="M92">
        <v>7</v>
      </c>
      <c r="N92" s="59">
        <v>0.125</v>
      </c>
      <c r="O92" s="59">
        <v>0.2727</v>
      </c>
      <c r="P92" s="59">
        <v>0.23330000000000001</v>
      </c>
      <c r="Q92" s="59">
        <v>0.85709999999999997</v>
      </c>
      <c r="R92">
        <v>0</v>
      </c>
      <c r="S92">
        <v>0</v>
      </c>
      <c r="T92" s="59">
        <v>0</v>
      </c>
      <c r="U92" s="59">
        <v>0</v>
      </c>
      <c r="V92" t="s">
        <v>308</v>
      </c>
      <c r="W92" t="s">
        <v>308</v>
      </c>
      <c r="X92">
        <v>0</v>
      </c>
      <c r="Y92">
        <v>0</v>
      </c>
    </row>
    <row r="93" spans="1:25" ht="15" customHeight="1">
      <c r="A93" s="82">
        <v>44783</v>
      </c>
      <c r="B93" t="s">
        <v>104</v>
      </c>
      <c r="C93" t="s">
        <v>156</v>
      </c>
      <c r="D93" t="s">
        <v>710</v>
      </c>
      <c r="E93">
        <v>5</v>
      </c>
      <c r="F93">
        <v>10</v>
      </c>
      <c r="G93">
        <v>15</v>
      </c>
      <c r="H93" s="59">
        <v>0.41670000000000001</v>
      </c>
      <c r="I93" s="59">
        <v>0.52629999999999999</v>
      </c>
      <c r="J93" s="59">
        <v>0.4839</v>
      </c>
      <c r="K93">
        <v>5</v>
      </c>
      <c r="L93">
        <v>12</v>
      </c>
      <c r="M93">
        <v>17</v>
      </c>
      <c r="N93" s="59">
        <v>0.41670000000000001</v>
      </c>
      <c r="O93" s="59">
        <v>0.57140000000000002</v>
      </c>
      <c r="P93" s="59">
        <v>0.51519999999999999</v>
      </c>
      <c r="Q93" s="59">
        <v>0.94120000000000004</v>
      </c>
      <c r="R93">
        <v>0</v>
      </c>
      <c r="S93">
        <v>0</v>
      </c>
      <c r="T93" s="59">
        <v>0</v>
      </c>
      <c r="U93" s="59">
        <v>0</v>
      </c>
      <c r="V93" t="s">
        <v>308</v>
      </c>
      <c r="W93" t="s">
        <v>308</v>
      </c>
      <c r="X93">
        <v>0</v>
      </c>
      <c r="Y93">
        <v>0</v>
      </c>
    </row>
    <row r="94" spans="1:25" ht="15" customHeight="1">
      <c r="A94" s="82">
        <v>44783</v>
      </c>
      <c r="B94" t="s">
        <v>103</v>
      </c>
      <c r="C94" t="s">
        <v>156</v>
      </c>
      <c r="D94" t="s">
        <v>718</v>
      </c>
      <c r="E94">
        <v>3</v>
      </c>
      <c r="F94">
        <v>4</v>
      </c>
      <c r="G94">
        <v>7</v>
      </c>
      <c r="H94" s="59">
        <v>0.25</v>
      </c>
      <c r="I94" s="59">
        <v>0.21049999999999999</v>
      </c>
      <c r="J94" s="59">
        <v>0.2258</v>
      </c>
      <c r="K94">
        <v>3</v>
      </c>
      <c r="L94">
        <v>4</v>
      </c>
      <c r="M94">
        <v>7</v>
      </c>
      <c r="N94" s="59">
        <v>0.25</v>
      </c>
      <c r="O94" s="59">
        <v>0.1905</v>
      </c>
      <c r="P94" s="59">
        <v>0.21210000000000001</v>
      </c>
      <c r="Q94" s="59">
        <v>1</v>
      </c>
      <c r="R94">
        <v>1</v>
      </c>
      <c r="S94">
        <v>0</v>
      </c>
      <c r="T94" s="59">
        <v>0.1429</v>
      </c>
      <c r="U94" s="59">
        <v>0</v>
      </c>
      <c r="V94" t="s">
        <v>183</v>
      </c>
      <c r="W94" t="s">
        <v>308</v>
      </c>
      <c r="X94">
        <v>1</v>
      </c>
      <c r="Y94">
        <v>0</v>
      </c>
    </row>
    <row r="95" spans="1:25" ht="15" customHeight="1">
      <c r="A95" s="82">
        <v>44783</v>
      </c>
      <c r="B95" t="s">
        <v>102</v>
      </c>
      <c r="C95" t="s">
        <v>156</v>
      </c>
      <c r="D95" t="s">
        <v>722</v>
      </c>
      <c r="E95">
        <v>3</v>
      </c>
      <c r="F95">
        <v>3</v>
      </c>
      <c r="G95">
        <v>6</v>
      </c>
      <c r="H95" s="59">
        <v>0.25</v>
      </c>
      <c r="I95" s="59">
        <v>0.15790000000000001</v>
      </c>
      <c r="J95" s="59">
        <v>0.19350000000000001</v>
      </c>
      <c r="K95">
        <v>3</v>
      </c>
      <c r="L95">
        <v>3</v>
      </c>
      <c r="M95">
        <v>6</v>
      </c>
      <c r="N95" s="59">
        <v>0.25</v>
      </c>
      <c r="O95" s="59">
        <v>0.1429</v>
      </c>
      <c r="P95" s="59">
        <v>0.18179999999999999</v>
      </c>
      <c r="Q95" s="59">
        <v>0.66669999999999996</v>
      </c>
      <c r="R95">
        <v>0</v>
      </c>
      <c r="S95">
        <v>0</v>
      </c>
      <c r="T95" s="59">
        <v>0</v>
      </c>
      <c r="U95" s="59">
        <v>0</v>
      </c>
      <c r="V95" t="s">
        <v>308</v>
      </c>
      <c r="W95" t="s">
        <v>308</v>
      </c>
      <c r="X95">
        <v>0</v>
      </c>
      <c r="Y95">
        <v>0</v>
      </c>
    </row>
    <row r="96" spans="1:25" ht="15" customHeight="1">
      <c r="A96" s="82">
        <v>44783</v>
      </c>
      <c r="B96" t="s">
        <v>34</v>
      </c>
      <c r="C96" t="s">
        <v>156</v>
      </c>
      <c r="D96" t="s">
        <v>725</v>
      </c>
      <c r="E96">
        <v>1</v>
      </c>
      <c r="F96">
        <v>2</v>
      </c>
      <c r="G96">
        <v>3</v>
      </c>
      <c r="H96" s="59">
        <v>8.3299999999999999E-2</v>
      </c>
      <c r="I96" s="59">
        <v>0.1053</v>
      </c>
      <c r="J96" s="59">
        <v>9.6799999999999997E-2</v>
      </c>
      <c r="K96">
        <v>1</v>
      </c>
      <c r="L96">
        <v>2</v>
      </c>
      <c r="M96">
        <v>3</v>
      </c>
      <c r="N96" s="59">
        <v>8.3299999999999999E-2</v>
      </c>
      <c r="O96" s="59">
        <v>9.5200000000000007E-2</v>
      </c>
      <c r="P96" s="59">
        <v>9.0899999999999995E-2</v>
      </c>
      <c r="Q96" s="59">
        <v>1</v>
      </c>
      <c r="R96">
        <v>2</v>
      </c>
      <c r="S96">
        <v>0</v>
      </c>
      <c r="T96" s="59">
        <v>0.66669999999999996</v>
      </c>
      <c r="U96" s="59">
        <v>0</v>
      </c>
      <c r="V96" t="s">
        <v>308</v>
      </c>
      <c r="W96" t="s">
        <v>308</v>
      </c>
      <c r="X96">
        <v>2</v>
      </c>
      <c r="Y96">
        <v>0</v>
      </c>
    </row>
    <row r="97" spans="1:25" ht="15" customHeight="1">
      <c r="A97" s="82">
        <v>44784</v>
      </c>
      <c r="B97" t="s">
        <v>104</v>
      </c>
      <c r="C97" t="s">
        <v>156</v>
      </c>
      <c r="D97" t="s">
        <v>710</v>
      </c>
      <c r="E97">
        <v>4</v>
      </c>
      <c r="F97">
        <v>14</v>
      </c>
      <c r="G97">
        <v>18</v>
      </c>
      <c r="H97" s="59">
        <v>0.33329999999999999</v>
      </c>
      <c r="I97" s="59">
        <v>0.60870000000000002</v>
      </c>
      <c r="J97" s="59">
        <v>0.51429999999999998</v>
      </c>
      <c r="K97">
        <v>7</v>
      </c>
      <c r="L97">
        <v>17</v>
      </c>
      <c r="M97">
        <v>24</v>
      </c>
      <c r="N97" s="59">
        <v>0.4667</v>
      </c>
      <c r="O97" s="59">
        <v>0.62960000000000005</v>
      </c>
      <c r="P97" s="59">
        <v>0.57140000000000002</v>
      </c>
      <c r="Q97" s="59">
        <v>1</v>
      </c>
      <c r="R97">
        <v>1</v>
      </c>
      <c r="S97">
        <v>1</v>
      </c>
      <c r="T97" s="59">
        <v>5.5599999999999997E-2</v>
      </c>
      <c r="U97" s="59">
        <v>5.5599999999999997E-2</v>
      </c>
      <c r="V97" t="s">
        <v>871</v>
      </c>
      <c r="W97" t="s">
        <v>871</v>
      </c>
      <c r="X97">
        <v>1</v>
      </c>
      <c r="Y97">
        <v>1</v>
      </c>
    </row>
    <row r="98" spans="1:25" ht="15" customHeight="1">
      <c r="A98" s="82">
        <v>44784</v>
      </c>
      <c r="B98" t="s">
        <v>184</v>
      </c>
      <c r="C98" t="s">
        <v>156</v>
      </c>
      <c r="D98" t="s">
        <v>713</v>
      </c>
      <c r="E98">
        <v>3</v>
      </c>
      <c r="F98">
        <v>4</v>
      </c>
      <c r="G98">
        <v>7</v>
      </c>
      <c r="H98" s="59">
        <v>0.25</v>
      </c>
      <c r="I98" s="59">
        <v>0.1739</v>
      </c>
      <c r="J98" s="59">
        <v>0.2</v>
      </c>
      <c r="K98">
        <v>3</v>
      </c>
      <c r="L98">
        <v>5</v>
      </c>
      <c r="M98">
        <v>8</v>
      </c>
      <c r="N98" s="59">
        <v>0.2</v>
      </c>
      <c r="O98" s="59">
        <v>0.1852</v>
      </c>
      <c r="P98" s="59">
        <v>0.1905</v>
      </c>
      <c r="Q98" s="59">
        <v>1</v>
      </c>
      <c r="R98">
        <v>0</v>
      </c>
      <c r="S98">
        <v>0</v>
      </c>
      <c r="T98" s="59">
        <v>0</v>
      </c>
      <c r="U98" s="59">
        <v>0</v>
      </c>
      <c r="V98" t="s">
        <v>308</v>
      </c>
      <c r="W98" t="s">
        <v>308</v>
      </c>
      <c r="X98">
        <v>0</v>
      </c>
      <c r="Y98">
        <v>0</v>
      </c>
    </row>
    <row r="99" spans="1:25" ht="15" customHeight="1">
      <c r="A99" s="82">
        <v>44784</v>
      </c>
      <c r="B99" t="s">
        <v>103</v>
      </c>
      <c r="C99" t="s">
        <v>156</v>
      </c>
      <c r="D99" t="s">
        <v>718</v>
      </c>
      <c r="E99">
        <v>3</v>
      </c>
      <c r="F99">
        <v>3</v>
      </c>
      <c r="G99">
        <v>6</v>
      </c>
      <c r="H99" s="59">
        <v>0.25</v>
      </c>
      <c r="I99" s="59">
        <v>0.13039999999999999</v>
      </c>
      <c r="J99" s="59">
        <v>0.1714</v>
      </c>
      <c r="K99">
        <v>3</v>
      </c>
      <c r="L99">
        <v>3</v>
      </c>
      <c r="M99">
        <v>6</v>
      </c>
      <c r="N99" s="59">
        <v>0.2</v>
      </c>
      <c r="O99" s="59">
        <v>0.1111</v>
      </c>
      <c r="P99" s="59">
        <v>0.1429</v>
      </c>
      <c r="Q99" s="59">
        <v>1</v>
      </c>
      <c r="R99">
        <v>2</v>
      </c>
      <c r="S99">
        <v>0</v>
      </c>
      <c r="T99" s="59">
        <v>0.33329999999999999</v>
      </c>
      <c r="U99" s="59">
        <v>0</v>
      </c>
      <c r="V99" t="s">
        <v>872</v>
      </c>
      <c r="W99" t="s">
        <v>308</v>
      </c>
      <c r="X99">
        <v>1</v>
      </c>
      <c r="Y99">
        <v>0</v>
      </c>
    </row>
    <row r="100" spans="1:25" ht="15" customHeight="1">
      <c r="A100" s="82">
        <v>44784</v>
      </c>
      <c r="B100" t="s">
        <v>102</v>
      </c>
      <c r="C100" t="s">
        <v>156</v>
      </c>
      <c r="D100" t="s">
        <v>722</v>
      </c>
      <c r="E100">
        <v>2</v>
      </c>
      <c r="F100">
        <v>2</v>
      </c>
      <c r="G100">
        <v>4</v>
      </c>
      <c r="H100" s="59">
        <v>0.16669999999999999</v>
      </c>
      <c r="I100" s="59">
        <v>8.6999999999999994E-2</v>
      </c>
      <c r="J100" s="59">
        <v>0.1143</v>
      </c>
      <c r="K100">
        <v>2</v>
      </c>
      <c r="L100">
        <v>2</v>
      </c>
      <c r="M100">
        <v>4</v>
      </c>
      <c r="N100" s="59">
        <v>0.1333</v>
      </c>
      <c r="O100" s="59">
        <v>7.4099999999999999E-2</v>
      </c>
      <c r="P100" s="59">
        <v>9.5200000000000007E-2</v>
      </c>
      <c r="Q100" s="59">
        <v>1</v>
      </c>
      <c r="R100">
        <v>0</v>
      </c>
      <c r="S100">
        <v>0</v>
      </c>
      <c r="T100" s="59">
        <v>0</v>
      </c>
      <c r="U100" s="59">
        <v>0</v>
      </c>
      <c r="V100" t="s">
        <v>308</v>
      </c>
      <c r="W100" t="s">
        <v>308</v>
      </c>
      <c r="X100">
        <v>0</v>
      </c>
      <c r="Y100">
        <v>0</v>
      </c>
    </row>
    <row r="101" spans="1:25" ht="15" customHeight="1">
      <c r="A101" s="82">
        <v>44785</v>
      </c>
      <c r="B101" t="s">
        <v>100</v>
      </c>
      <c r="C101" t="s">
        <v>156</v>
      </c>
      <c r="D101" t="s">
        <v>690</v>
      </c>
      <c r="E101">
        <v>1</v>
      </c>
      <c r="F101">
        <v>2</v>
      </c>
      <c r="G101">
        <v>3</v>
      </c>
      <c r="H101" s="59">
        <v>4.3499999999999997E-2</v>
      </c>
      <c r="I101" s="59">
        <v>8.3299999999999999E-2</v>
      </c>
      <c r="J101" s="59">
        <v>6.3799999999999996E-2</v>
      </c>
      <c r="K101">
        <v>1</v>
      </c>
      <c r="L101">
        <v>2</v>
      </c>
      <c r="M101">
        <v>3</v>
      </c>
      <c r="N101" s="59">
        <v>2.86E-2</v>
      </c>
      <c r="O101" s="59">
        <v>7.1400000000000005E-2</v>
      </c>
      <c r="P101" s="59">
        <v>4.7600000000000003E-2</v>
      </c>
      <c r="Q101" s="59">
        <v>1</v>
      </c>
      <c r="R101">
        <v>0</v>
      </c>
      <c r="S101">
        <v>0</v>
      </c>
      <c r="T101" s="59">
        <v>0</v>
      </c>
      <c r="U101" s="59">
        <v>0</v>
      </c>
      <c r="V101" t="s">
        <v>308</v>
      </c>
      <c r="W101" t="s">
        <v>308</v>
      </c>
      <c r="X101">
        <v>0</v>
      </c>
      <c r="Y101">
        <v>0</v>
      </c>
    </row>
    <row r="102" spans="1:25" ht="15" customHeight="1">
      <c r="A102" s="82">
        <v>44785</v>
      </c>
      <c r="B102" t="s">
        <v>101</v>
      </c>
      <c r="C102" t="s">
        <v>101</v>
      </c>
      <c r="D102" t="s">
        <v>702</v>
      </c>
      <c r="E102">
        <v>0</v>
      </c>
      <c r="F102">
        <v>4</v>
      </c>
      <c r="G102">
        <v>4</v>
      </c>
      <c r="H102" s="59">
        <v>0</v>
      </c>
      <c r="I102" s="59">
        <v>0.16669999999999999</v>
      </c>
      <c r="J102" s="59">
        <v>8.5099999999999995E-2</v>
      </c>
      <c r="K102">
        <v>0</v>
      </c>
      <c r="L102">
        <v>4</v>
      </c>
      <c r="M102">
        <v>4</v>
      </c>
      <c r="N102" s="59">
        <v>0</v>
      </c>
      <c r="O102" s="59">
        <v>0.1429</v>
      </c>
      <c r="P102" s="59">
        <v>6.3500000000000001E-2</v>
      </c>
      <c r="Q102" s="59">
        <v>1</v>
      </c>
      <c r="R102">
        <v>0</v>
      </c>
      <c r="S102">
        <v>0</v>
      </c>
      <c r="T102" s="59">
        <v>0</v>
      </c>
      <c r="U102" s="59">
        <v>0</v>
      </c>
      <c r="V102" t="s">
        <v>308</v>
      </c>
      <c r="W102" t="s">
        <v>308</v>
      </c>
      <c r="X102">
        <v>0</v>
      </c>
      <c r="Y102">
        <v>0</v>
      </c>
    </row>
    <row r="103" spans="1:25" ht="15" customHeight="1">
      <c r="A103" s="82">
        <v>44785</v>
      </c>
      <c r="B103" t="s">
        <v>104</v>
      </c>
      <c r="C103" t="s">
        <v>156</v>
      </c>
      <c r="D103" t="s">
        <v>710</v>
      </c>
      <c r="E103">
        <v>9</v>
      </c>
      <c r="F103">
        <v>5</v>
      </c>
      <c r="G103">
        <v>14</v>
      </c>
      <c r="H103" s="59">
        <v>0.39129999999999998</v>
      </c>
      <c r="I103" s="59">
        <v>0.20830000000000001</v>
      </c>
      <c r="J103" s="59">
        <v>0.2979</v>
      </c>
      <c r="K103">
        <v>17</v>
      </c>
      <c r="L103">
        <v>8</v>
      </c>
      <c r="M103">
        <v>25</v>
      </c>
      <c r="N103" s="59">
        <v>0.48570000000000002</v>
      </c>
      <c r="O103" s="59">
        <v>0.28570000000000001</v>
      </c>
      <c r="P103" s="59">
        <v>0.39679999999999999</v>
      </c>
      <c r="Q103" s="59">
        <v>1</v>
      </c>
      <c r="R103">
        <v>1</v>
      </c>
      <c r="S103">
        <v>0</v>
      </c>
      <c r="T103" s="59">
        <v>7.1400000000000005E-2</v>
      </c>
      <c r="U103" s="59">
        <v>0</v>
      </c>
      <c r="V103" t="s">
        <v>167</v>
      </c>
      <c r="W103" t="s">
        <v>308</v>
      </c>
      <c r="X103">
        <v>1</v>
      </c>
      <c r="Y103">
        <v>0</v>
      </c>
    </row>
    <row r="104" spans="1:25" ht="15" customHeight="1">
      <c r="A104" s="82">
        <v>44785</v>
      </c>
      <c r="B104" t="s">
        <v>184</v>
      </c>
      <c r="C104" t="s">
        <v>156</v>
      </c>
      <c r="D104" t="s">
        <v>713</v>
      </c>
      <c r="E104">
        <v>4</v>
      </c>
      <c r="F104">
        <v>4</v>
      </c>
      <c r="G104">
        <v>8</v>
      </c>
      <c r="H104" s="59">
        <v>0.1739</v>
      </c>
      <c r="I104" s="59">
        <v>0.16669999999999999</v>
      </c>
      <c r="J104" s="59">
        <v>0.17019999999999999</v>
      </c>
      <c r="K104">
        <v>4</v>
      </c>
      <c r="L104">
        <v>4</v>
      </c>
      <c r="M104">
        <v>8</v>
      </c>
      <c r="N104" s="59">
        <v>0.1143</v>
      </c>
      <c r="O104" s="59">
        <v>0.1429</v>
      </c>
      <c r="P104" s="59">
        <v>0.127</v>
      </c>
      <c r="Q104" s="59">
        <v>0.875</v>
      </c>
      <c r="R104">
        <v>0</v>
      </c>
      <c r="S104">
        <v>0</v>
      </c>
      <c r="T104" s="59">
        <v>0</v>
      </c>
      <c r="U104" s="59">
        <v>0</v>
      </c>
      <c r="V104" t="s">
        <v>308</v>
      </c>
      <c r="W104" t="s">
        <v>308</v>
      </c>
      <c r="X104">
        <v>0</v>
      </c>
      <c r="Y104">
        <v>0</v>
      </c>
    </row>
    <row r="105" spans="1:25" ht="15" customHeight="1">
      <c r="A105" s="82">
        <v>44785</v>
      </c>
      <c r="B105" t="s">
        <v>103</v>
      </c>
      <c r="C105" t="s">
        <v>156</v>
      </c>
      <c r="D105" t="s">
        <v>761</v>
      </c>
      <c r="E105">
        <v>3</v>
      </c>
      <c r="F105">
        <v>5</v>
      </c>
      <c r="G105">
        <v>8</v>
      </c>
      <c r="H105" s="59">
        <v>0.13039999999999999</v>
      </c>
      <c r="I105" s="59">
        <v>0.20830000000000001</v>
      </c>
      <c r="J105" s="59">
        <v>0.17019999999999999</v>
      </c>
      <c r="K105">
        <v>3</v>
      </c>
      <c r="L105">
        <v>5</v>
      </c>
      <c r="M105">
        <v>8</v>
      </c>
      <c r="N105" s="59">
        <v>8.5699999999999998E-2</v>
      </c>
      <c r="O105" s="59">
        <v>0.17860000000000001</v>
      </c>
      <c r="P105" s="59">
        <v>0.127</v>
      </c>
      <c r="Q105" s="59">
        <v>1</v>
      </c>
      <c r="R105">
        <v>0</v>
      </c>
      <c r="S105">
        <v>0</v>
      </c>
      <c r="T105" s="59">
        <v>0</v>
      </c>
      <c r="U105" s="59">
        <v>0</v>
      </c>
      <c r="V105" t="s">
        <v>308</v>
      </c>
      <c r="W105" t="s">
        <v>308</v>
      </c>
      <c r="X105">
        <v>0</v>
      </c>
      <c r="Y105">
        <v>0</v>
      </c>
    </row>
    <row r="106" spans="1:25" ht="15" customHeight="1">
      <c r="A106" s="82">
        <v>44785</v>
      </c>
      <c r="B106" t="s">
        <v>102</v>
      </c>
      <c r="C106" t="s">
        <v>156</v>
      </c>
      <c r="D106" t="s">
        <v>722</v>
      </c>
      <c r="E106">
        <v>3</v>
      </c>
      <c r="F106">
        <v>3</v>
      </c>
      <c r="G106">
        <v>6</v>
      </c>
      <c r="H106" s="59">
        <v>0.13039999999999999</v>
      </c>
      <c r="I106" s="59">
        <v>0.125</v>
      </c>
      <c r="J106" s="59">
        <v>0.12770000000000001</v>
      </c>
      <c r="K106">
        <v>5</v>
      </c>
      <c r="L106">
        <v>3</v>
      </c>
      <c r="M106">
        <v>8</v>
      </c>
      <c r="N106" s="59">
        <v>0.1429</v>
      </c>
      <c r="O106" s="59">
        <v>0.1071</v>
      </c>
      <c r="P106" s="59">
        <v>0.127</v>
      </c>
      <c r="Q106" s="59">
        <v>0.875</v>
      </c>
      <c r="R106">
        <v>0</v>
      </c>
      <c r="S106">
        <v>0</v>
      </c>
      <c r="T106" s="59">
        <v>0</v>
      </c>
      <c r="U106" s="59">
        <v>0</v>
      </c>
      <c r="V106" t="s">
        <v>308</v>
      </c>
      <c r="W106" t="s">
        <v>308</v>
      </c>
      <c r="X106">
        <v>0</v>
      </c>
      <c r="Y106">
        <v>0</v>
      </c>
    </row>
    <row r="107" spans="1:25" ht="15" customHeight="1">
      <c r="A107" s="82">
        <v>44785</v>
      </c>
      <c r="B107" t="s">
        <v>34</v>
      </c>
      <c r="C107" t="s">
        <v>156</v>
      </c>
      <c r="D107" t="s">
        <v>763</v>
      </c>
      <c r="E107">
        <v>3</v>
      </c>
      <c r="F107">
        <v>1</v>
      </c>
      <c r="G107">
        <v>4</v>
      </c>
      <c r="H107" s="59">
        <v>0.13039999999999999</v>
      </c>
      <c r="I107" s="59">
        <v>4.1700000000000001E-2</v>
      </c>
      <c r="J107" s="59">
        <v>8.5099999999999995E-2</v>
      </c>
      <c r="K107">
        <v>5</v>
      </c>
      <c r="L107">
        <v>2</v>
      </c>
      <c r="M107">
        <v>7</v>
      </c>
      <c r="N107" s="59">
        <v>0.1429</v>
      </c>
      <c r="O107" s="59">
        <v>7.1400000000000005E-2</v>
      </c>
      <c r="P107" s="59">
        <v>0.1111</v>
      </c>
      <c r="Q107" s="59">
        <v>1</v>
      </c>
      <c r="R107">
        <v>0</v>
      </c>
      <c r="S107">
        <v>0</v>
      </c>
      <c r="T107" s="59">
        <v>0</v>
      </c>
      <c r="U107" s="59">
        <v>0</v>
      </c>
      <c r="V107" t="s">
        <v>308</v>
      </c>
      <c r="W107" t="s">
        <v>308</v>
      </c>
      <c r="X107">
        <v>0</v>
      </c>
      <c r="Y107">
        <v>0</v>
      </c>
    </row>
    <row r="108" spans="1:25" ht="15" customHeight="1">
      <c r="A108" s="82">
        <v>44786</v>
      </c>
      <c r="B108" t="s">
        <v>100</v>
      </c>
      <c r="C108" t="s">
        <v>156</v>
      </c>
      <c r="D108" t="s">
        <v>690</v>
      </c>
      <c r="E108">
        <v>2</v>
      </c>
      <c r="F108">
        <v>0</v>
      </c>
      <c r="G108">
        <v>2</v>
      </c>
      <c r="H108" s="59">
        <v>9.0899999999999995E-2</v>
      </c>
      <c r="I108" s="59">
        <v>0</v>
      </c>
      <c r="J108" s="59">
        <v>5.7099999999999998E-2</v>
      </c>
      <c r="K108">
        <v>4</v>
      </c>
      <c r="L108">
        <v>0</v>
      </c>
      <c r="M108">
        <v>4</v>
      </c>
      <c r="N108" s="59">
        <v>0.13789999999999999</v>
      </c>
      <c r="O108" s="59">
        <v>0</v>
      </c>
      <c r="P108" s="59">
        <v>8.3299999999999999E-2</v>
      </c>
      <c r="Q108" s="59">
        <v>1</v>
      </c>
      <c r="R108">
        <v>0</v>
      </c>
      <c r="S108">
        <v>0</v>
      </c>
      <c r="T108" s="59">
        <v>0</v>
      </c>
      <c r="U108" s="59">
        <v>0</v>
      </c>
      <c r="V108" t="s">
        <v>308</v>
      </c>
      <c r="W108" t="s">
        <v>308</v>
      </c>
      <c r="X108">
        <v>0</v>
      </c>
      <c r="Y108">
        <v>0</v>
      </c>
    </row>
    <row r="109" spans="1:25" ht="15" customHeight="1">
      <c r="A109" s="82">
        <v>44786</v>
      </c>
      <c r="B109" t="s">
        <v>101</v>
      </c>
      <c r="C109" t="s">
        <v>101</v>
      </c>
      <c r="D109" t="s">
        <v>702</v>
      </c>
      <c r="E109">
        <v>1</v>
      </c>
      <c r="F109">
        <v>2</v>
      </c>
      <c r="G109">
        <v>3</v>
      </c>
      <c r="H109" s="59">
        <v>4.5499999999999999E-2</v>
      </c>
      <c r="I109" s="59">
        <v>0.15379999999999999</v>
      </c>
      <c r="J109" s="59">
        <v>8.5699999999999998E-2</v>
      </c>
      <c r="K109">
        <v>1</v>
      </c>
      <c r="L109">
        <v>6</v>
      </c>
      <c r="M109">
        <v>7</v>
      </c>
      <c r="N109" s="59">
        <v>3.4500000000000003E-2</v>
      </c>
      <c r="O109" s="59">
        <v>0.31580000000000003</v>
      </c>
      <c r="P109" s="59">
        <v>0.14580000000000001</v>
      </c>
      <c r="Q109" s="59">
        <v>1</v>
      </c>
      <c r="R109">
        <v>0</v>
      </c>
      <c r="S109">
        <v>0</v>
      </c>
      <c r="T109" s="59">
        <v>0</v>
      </c>
      <c r="U109" s="59">
        <v>0</v>
      </c>
      <c r="V109" t="s">
        <v>308</v>
      </c>
      <c r="W109" t="s">
        <v>308</v>
      </c>
      <c r="X109">
        <v>0</v>
      </c>
      <c r="Y109">
        <v>0</v>
      </c>
    </row>
    <row r="110" spans="1:25" ht="16" customHeight="1">
      <c r="A110" s="82">
        <v>44786</v>
      </c>
      <c r="B110" t="s">
        <v>104</v>
      </c>
      <c r="C110" t="s">
        <v>156</v>
      </c>
      <c r="D110" t="s">
        <v>710</v>
      </c>
      <c r="E110">
        <v>5</v>
      </c>
      <c r="F110">
        <v>6</v>
      </c>
      <c r="G110">
        <v>11</v>
      </c>
      <c r="H110" s="59">
        <v>0.2273</v>
      </c>
      <c r="I110" s="59">
        <v>0.46150000000000002</v>
      </c>
      <c r="J110" s="59">
        <v>0.31430000000000002</v>
      </c>
      <c r="K110">
        <v>6</v>
      </c>
      <c r="L110">
        <v>7</v>
      </c>
      <c r="M110">
        <v>13</v>
      </c>
      <c r="N110" s="59">
        <v>0.2069</v>
      </c>
      <c r="O110" s="59">
        <v>0.36840000000000001</v>
      </c>
      <c r="P110" s="59">
        <v>0.27079999999999999</v>
      </c>
      <c r="Q110" s="59">
        <v>1</v>
      </c>
      <c r="R110">
        <v>2</v>
      </c>
      <c r="S110">
        <v>2</v>
      </c>
      <c r="T110" s="59">
        <v>0.18179999999999999</v>
      </c>
      <c r="U110" s="59">
        <v>0.18179999999999999</v>
      </c>
      <c r="V110" t="s">
        <v>875</v>
      </c>
      <c r="W110" t="s">
        <v>875</v>
      </c>
      <c r="X110">
        <v>1</v>
      </c>
      <c r="Y110">
        <v>1</v>
      </c>
    </row>
    <row r="111" spans="1:25" ht="16" customHeight="1">
      <c r="A111" s="82">
        <v>44786</v>
      </c>
      <c r="B111" t="s">
        <v>184</v>
      </c>
      <c r="C111" t="s">
        <v>156</v>
      </c>
      <c r="D111" t="s">
        <v>713</v>
      </c>
      <c r="E111">
        <v>5</v>
      </c>
      <c r="F111">
        <v>0</v>
      </c>
      <c r="G111">
        <v>5</v>
      </c>
      <c r="H111" s="59">
        <v>0.2273</v>
      </c>
      <c r="I111" s="59">
        <v>0</v>
      </c>
      <c r="J111" s="59">
        <v>0.1429</v>
      </c>
      <c r="K111">
        <v>8</v>
      </c>
      <c r="L111">
        <v>0</v>
      </c>
      <c r="M111">
        <v>8</v>
      </c>
      <c r="N111" s="59">
        <v>0.27589999999999998</v>
      </c>
      <c r="O111" s="59">
        <v>0</v>
      </c>
      <c r="P111" s="59">
        <v>0.16669999999999999</v>
      </c>
      <c r="Q111" s="59">
        <v>0.625</v>
      </c>
      <c r="R111">
        <v>0</v>
      </c>
      <c r="S111">
        <v>0</v>
      </c>
      <c r="T111" s="59">
        <v>0</v>
      </c>
      <c r="U111" s="59">
        <v>0</v>
      </c>
      <c r="V111" t="s">
        <v>308</v>
      </c>
      <c r="W111" t="s">
        <v>308</v>
      </c>
      <c r="X111">
        <v>0</v>
      </c>
      <c r="Y111">
        <v>0</v>
      </c>
    </row>
    <row r="112" spans="1:25" ht="16" customHeight="1">
      <c r="A112" s="82">
        <v>44786</v>
      </c>
      <c r="B112" t="s">
        <v>103</v>
      </c>
      <c r="C112" t="s">
        <v>156</v>
      </c>
      <c r="D112" t="s">
        <v>718</v>
      </c>
      <c r="E112">
        <v>4</v>
      </c>
      <c r="F112">
        <v>3</v>
      </c>
      <c r="G112">
        <v>7</v>
      </c>
      <c r="H112" s="59">
        <v>0.18179999999999999</v>
      </c>
      <c r="I112" s="59">
        <v>0.23080000000000001</v>
      </c>
      <c r="J112" s="59">
        <v>0.2</v>
      </c>
      <c r="K112">
        <v>5</v>
      </c>
      <c r="L112">
        <v>3</v>
      </c>
      <c r="M112">
        <v>8</v>
      </c>
      <c r="N112" s="59">
        <v>0.1724</v>
      </c>
      <c r="O112" s="59">
        <v>0.15790000000000001</v>
      </c>
      <c r="P112" s="59">
        <v>0.16669999999999999</v>
      </c>
      <c r="Q112" s="59">
        <v>1</v>
      </c>
      <c r="R112">
        <v>0</v>
      </c>
      <c r="S112">
        <v>0</v>
      </c>
      <c r="T112" s="59">
        <v>0</v>
      </c>
      <c r="U112" s="59">
        <v>0</v>
      </c>
      <c r="V112" t="s">
        <v>308</v>
      </c>
      <c r="W112" t="s">
        <v>308</v>
      </c>
      <c r="X112">
        <v>0</v>
      </c>
      <c r="Y112">
        <v>0</v>
      </c>
    </row>
    <row r="113" spans="1:25" ht="16" customHeight="1">
      <c r="A113" s="82">
        <v>44786</v>
      </c>
      <c r="B113" t="s">
        <v>102</v>
      </c>
      <c r="C113" t="s">
        <v>156</v>
      </c>
      <c r="D113" t="s">
        <v>722</v>
      </c>
      <c r="E113">
        <v>4</v>
      </c>
      <c r="F113">
        <v>2</v>
      </c>
      <c r="G113">
        <v>6</v>
      </c>
      <c r="H113" s="59">
        <v>0.18179999999999999</v>
      </c>
      <c r="I113" s="59">
        <v>0.15379999999999999</v>
      </c>
      <c r="J113" s="59">
        <v>0.1714</v>
      </c>
      <c r="K113">
        <v>4</v>
      </c>
      <c r="L113">
        <v>3</v>
      </c>
      <c r="M113">
        <v>7</v>
      </c>
      <c r="N113" s="59">
        <v>0.13789999999999999</v>
      </c>
      <c r="O113" s="59">
        <v>0.15790000000000001</v>
      </c>
      <c r="P113" s="59">
        <v>0.14580000000000001</v>
      </c>
      <c r="Q113" s="59">
        <v>1</v>
      </c>
      <c r="R113">
        <v>0</v>
      </c>
      <c r="S113">
        <v>0</v>
      </c>
      <c r="T113" s="59">
        <v>0</v>
      </c>
      <c r="U113" s="59">
        <v>0</v>
      </c>
      <c r="V113" t="s">
        <v>308</v>
      </c>
      <c r="W113" t="s">
        <v>308</v>
      </c>
      <c r="X113">
        <v>0</v>
      </c>
      <c r="Y113">
        <v>0</v>
      </c>
    </row>
    <row r="114" spans="1:25" ht="16" customHeight="1">
      <c r="A114" s="82">
        <v>44786</v>
      </c>
      <c r="B114" t="s">
        <v>34</v>
      </c>
      <c r="C114" t="s">
        <v>156</v>
      </c>
      <c r="D114" t="s">
        <v>725</v>
      </c>
      <c r="E114">
        <v>1</v>
      </c>
      <c r="F114">
        <v>0</v>
      </c>
      <c r="G114">
        <v>1</v>
      </c>
      <c r="H114" s="59">
        <v>4.5499999999999999E-2</v>
      </c>
      <c r="I114" s="59">
        <v>0</v>
      </c>
      <c r="J114" s="59">
        <v>2.86E-2</v>
      </c>
      <c r="K114">
        <v>1</v>
      </c>
      <c r="L114">
        <v>0</v>
      </c>
      <c r="M114">
        <v>1</v>
      </c>
      <c r="N114" s="59">
        <v>3.4500000000000003E-2</v>
      </c>
      <c r="O114" s="59">
        <v>0</v>
      </c>
      <c r="P114" s="59">
        <v>2.0799999999999999E-2</v>
      </c>
      <c r="Q114" s="59">
        <v>1</v>
      </c>
      <c r="R114">
        <v>0</v>
      </c>
      <c r="S114">
        <v>0</v>
      </c>
      <c r="T114" s="59">
        <v>0</v>
      </c>
      <c r="U114" s="59">
        <v>0</v>
      </c>
      <c r="V114" t="s">
        <v>308</v>
      </c>
      <c r="W114" t="s">
        <v>308</v>
      </c>
      <c r="X114">
        <v>0</v>
      </c>
      <c r="Y114">
        <v>0</v>
      </c>
    </row>
    <row r="115" spans="1:25" ht="16" customHeight="1">
      <c r="A115" s="82">
        <v>44787</v>
      </c>
      <c r="B115" t="s">
        <v>100</v>
      </c>
      <c r="C115" t="s">
        <v>156</v>
      </c>
      <c r="D115" t="s">
        <v>690</v>
      </c>
      <c r="E115">
        <v>0</v>
      </c>
      <c r="F115">
        <v>5</v>
      </c>
      <c r="G115">
        <v>5</v>
      </c>
      <c r="H115" s="59">
        <v>0</v>
      </c>
      <c r="I115" s="59">
        <v>0.21740000000000001</v>
      </c>
      <c r="J115" s="59">
        <v>0.1613</v>
      </c>
      <c r="K115">
        <v>0</v>
      </c>
      <c r="L115">
        <v>5</v>
      </c>
      <c r="M115">
        <v>5</v>
      </c>
      <c r="N115" s="59">
        <v>0</v>
      </c>
      <c r="O115" s="59">
        <v>0.17860000000000001</v>
      </c>
      <c r="P115" s="59">
        <v>0.125</v>
      </c>
      <c r="Q115" s="59">
        <v>1</v>
      </c>
      <c r="R115">
        <v>0</v>
      </c>
      <c r="S115">
        <v>0</v>
      </c>
      <c r="T115" s="59">
        <v>0</v>
      </c>
      <c r="U115" s="59">
        <v>0</v>
      </c>
      <c r="V115" t="s">
        <v>308</v>
      </c>
      <c r="W115" t="s">
        <v>308</v>
      </c>
      <c r="X115">
        <v>0</v>
      </c>
      <c r="Y115">
        <v>0</v>
      </c>
    </row>
    <row r="116" spans="1:25" ht="16" customHeight="1">
      <c r="A116" s="82">
        <v>44787</v>
      </c>
      <c r="B116" t="s">
        <v>101</v>
      </c>
      <c r="C116" t="s">
        <v>101</v>
      </c>
      <c r="D116" t="s">
        <v>702</v>
      </c>
      <c r="E116">
        <v>1</v>
      </c>
      <c r="F116">
        <v>2</v>
      </c>
      <c r="G116">
        <v>3</v>
      </c>
      <c r="H116" s="59">
        <v>0.125</v>
      </c>
      <c r="I116" s="59">
        <v>8.6999999999999994E-2</v>
      </c>
      <c r="J116" s="59">
        <v>9.6799999999999997E-2</v>
      </c>
      <c r="K116">
        <v>1</v>
      </c>
      <c r="L116">
        <v>2</v>
      </c>
      <c r="M116">
        <v>3</v>
      </c>
      <c r="N116" s="59">
        <v>8.3299999999999999E-2</v>
      </c>
      <c r="O116" s="59">
        <v>7.1400000000000005E-2</v>
      </c>
      <c r="P116" s="59">
        <v>7.4999999999999997E-2</v>
      </c>
      <c r="Q116" s="59">
        <v>1</v>
      </c>
      <c r="R116">
        <v>2</v>
      </c>
      <c r="S116">
        <v>2</v>
      </c>
      <c r="T116" s="59">
        <v>0.66669999999999996</v>
      </c>
      <c r="U116" s="59">
        <v>0.66669999999999996</v>
      </c>
      <c r="V116" t="s">
        <v>876</v>
      </c>
      <c r="W116" t="s">
        <v>876</v>
      </c>
      <c r="X116">
        <v>1</v>
      </c>
      <c r="Y116">
        <v>1</v>
      </c>
    </row>
    <row r="117" spans="1:25" ht="16" customHeight="1">
      <c r="A117" s="82">
        <v>44787</v>
      </c>
      <c r="B117" t="s">
        <v>104</v>
      </c>
      <c r="C117" t="s">
        <v>156</v>
      </c>
      <c r="D117" t="s">
        <v>710</v>
      </c>
      <c r="E117">
        <v>1</v>
      </c>
      <c r="F117">
        <v>6</v>
      </c>
      <c r="G117">
        <v>7</v>
      </c>
      <c r="H117" s="59">
        <v>0.125</v>
      </c>
      <c r="I117" s="59">
        <v>0.26090000000000002</v>
      </c>
      <c r="J117" s="59">
        <v>0.2258</v>
      </c>
      <c r="K117">
        <v>1</v>
      </c>
      <c r="L117">
        <v>9</v>
      </c>
      <c r="M117">
        <v>10</v>
      </c>
      <c r="N117" s="59">
        <v>8.3299999999999999E-2</v>
      </c>
      <c r="O117" s="59">
        <v>0.32140000000000002</v>
      </c>
      <c r="P117" s="59">
        <v>0.25</v>
      </c>
      <c r="Q117" s="59">
        <v>1</v>
      </c>
      <c r="R117">
        <v>0</v>
      </c>
      <c r="S117">
        <v>0</v>
      </c>
      <c r="T117" s="59">
        <v>0</v>
      </c>
      <c r="U117" s="59">
        <v>0</v>
      </c>
      <c r="V117" t="s">
        <v>308</v>
      </c>
      <c r="W117" t="s">
        <v>308</v>
      </c>
      <c r="X117">
        <v>0</v>
      </c>
      <c r="Y117">
        <v>0</v>
      </c>
    </row>
    <row r="118" spans="1:25" ht="16" customHeight="1">
      <c r="A118" s="82">
        <v>44787</v>
      </c>
      <c r="B118" t="s">
        <v>184</v>
      </c>
      <c r="C118" t="s">
        <v>156</v>
      </c>
      <c r="D118" t="s">
        <v>713</v>
      </c>
      <c r="E118">
        <v>1</v>
      </c>
      <c r="F118">
        <v>3</v>
      </c>
      <c r="G118">
        <v>4</v>
      </c>
      <c r="H118" s="59">
        <v>0.125</v>
      </c>
      <c r="I118" s="59">
        <v>0.13039999999999999</v>
      </c>
      <c r="J118" s="59">
        <v>0.129</v>
      </c>
      <c r="K118">
        <v>3</v>
      </c>
      <c r="L118">
        <v>5</v>
      </c>
      <c r="M118">
        <v>8</v>
      </c>
      <c r="N118" s="59">
        <v>0.25</v>
      </c>
      <c r="O118" s="59">
        <v>0.17860000000000001</v>
      </c>
      <c r="P118" s="59">
        <v>0.2</v>
      </c>
      <c r="Q118" s="59">
        <v>0.375</v>
      </c>
      <c r="R118">
        <v>0</v>
      </c>
      <c r="S118">
        <v>0</v>
      </c>
      <c r="T118" s="59">
        <v>0</v>
      </c>
      <c r="U118" s="59">
        <v>0</v>
      </c>
      <c r="V118" t="s">
        <v>308</v>
      </c>
      <c r="W118" t="s">
        <v>308</v>
      </c>
      <c r="X118">
        <v>0</v>
      </c>
      <c r="Y118">
        <v>0</v>
      </c>
    </row>
    <row r="119" spans="1:25" ht="16" customHeight="1">
      <c r="A119" s="82">
        <v>44787</v>
      </c>
      <c r="B119" t="s">
        <v>103</v>
      </c>
      <c r="C119" t="s">
        <v>156</v>
      </c>
      <c r="D119" t="s">
        <v>718</v>
      </c>
      <c r="E119">
        <v>1</v>
      </c>
      <c r="F119">
        <v>3</v>
      </c>
      <c r="G119">
        <v>4</v>
      </c>
      <c r="H119" s="59">
        <v>0.125</v>
      </c>
      <c r="I119" s="59">
        <v>0.13039999999999999</v>
      </c>
      <c r="J119" s="59">
        <v>0.129</v>
      </c>
      <c r="K119">
        <v>1</v>
      </c>
      <c r="L119">
        <v>3</v>
      </c>
      <c r="M119">
        <v>4</v>
      </c>
      <c r="N119" s="59">
        <v>8.3299999999999999E-2</v>
      </c>
      <c r="O119" s="59">
        <v>0.1071</v>
      </c>
      <c r="P119" s="59">
        <v>0.1</v>
      </c>
      <c r="Q119" s="59">
        <v>1</v>
      </c>
      <c r="R119">
        <v>0</v>
      </c>
      <c r="S119">
        <v>0</v>
      </c>
      <c r="T119" s="59">
        <v>0</v>
      </c>
      <c r="U119" s="59">
        <v>0</v>
      </c>
      <c r="V119" t="s">
        <v>308</v>
      </c>
      <c r="W119" t="s">
        <v>308</v>
      </c>
      <c r="X119">
        <v>0</v>
      </c>
      <c r="Y119">
        <v>0</v>
      </c>
    </row>
    <row r="120" spans="1:25" ht="16" customHeight="1">
      <c r="A120" s="82">
        <v>44787</v>
      </c>
      <c r="B120" t="s">
        <v>102</v>
      </c>
      <c r="C120" t="s">
        <v>156</v>
      </c>
      <c r="D120" t="s">
        <v>722</v>
      </c>
      <c r="E120">
        <v>1</v>
      </c>
      <c r="F120">
        <v>2</v>
      </c>
      <c r="G120">
        <v>3</v>
      </c>
      <c r="H120" s="59">
        <v>0.125</v>
      </c>
      <c r="I120" s="59">
        <v>8.6999999999999994E-2</v>
      </c>
      <c r="J120" s="59">
        <v>9.6799999999999997E-2</v>
      </c>
      <c r="K120">
        <v>2</v>
      </c>
      <c r="L120">
        <v>2</v>
      </c>
      <c r="M120">
        <v>4</v>
      </c>
      <c r="N120" s="59">
        <v>0.16669999999999999</v>
      </c>
      <c r="O120" s="59">
        <v>7.1400000000000005E-2</v>
      </c>
      <c r="P120" s="59">
        <v>0.1</v>
      </c>
      <c r="Q120" s="59">
        <v>1</v>
      </c>
      <c r="R120">
        <v>0</v>
      </c>
      <c r="S120">
        <v>0</v>
      </c>
      <c r="T120" s="59">
        <v>0</v>
      </c>
      <c r="U120" s="59">
        <v>0</v>
      </c>
      <c r="V120" t="s">
        <v>308</v>
      </c>
      <c r="W120" t="s">
        <v>308</v>
      </c>
      <c r="X120">
        <v>0</v>
      </c>
      <c r="Y120">
        <v>0</v>
      </c>
    </row>
    <row r="121" spans="1:25" ht="16" customHeight="1">
      <c r="A121" s="82">
        <v>44787</v>
      </c>
      <c r="B121" t="s">
        <v>34</v>
      </c>
      <c r="C121" t="s">
        <v>156</v>
      </c>
      <c r="D121" t="s">
        <v>725</v>
      </c>
      <c r="E121">
        <v>3</v>
      </c>
      <c r="F121">
        <v>2</v>
      </c>
      <c r="G121">
        <v>5</v>
      </c>
      <c r="H121" s="59">
        <v>0.375</v>
      </c>
      <c r="I121" s="59">
        <v>8.6999999999999994E-2</v>
      </c>
      <c r="J121" s="59">
        <v>0.1613</v>
      </c>
      <c r="K121">
        <v>4</v>
      </c>
      <c r="L121">
        <v>2</v>
      </c>
      <c r="M121">
        <v>6</v>
      </c>
      <c r="N121" s="59">
        <v>0.33329999999999999</v>
      </c>
      <c r="O121" s="59">
        <v>7.1400000000000005E-2</v>
      </c>
      <c r="P121" s="59">
        <v>0.15</v>
      </c>
      <c r="Q121" s="59">
        <v>0.83330000000000004</v>
      </c>
      <c r="R121">
        <v>0</v>
      </c>
      <c r="S121">
        <v>0</v>
      </c>
      <c r="T121" s="59">
        <v>0</v>
      </c>
      <c r="U121" s="59">
        <v>0</v>
      </c>
      <c r="V121" t="s">
        <v>308</v>
      </c>
      <c r="W121" t="s">
        <v>308</v>
      </c>
      <c r="X121">
        <v>0</v>
      </c>
      <c r="Y121">
        <v>0</v>
      </c>
    </row>
    <row r="122" spans="1:25" ht="16" customHeight="1">
      <c r="A122" s="82">
        <v>44788</v>
      </c>
      <c r="B122" t="s">
        <v>100</v>
      </c>
      <c r="C122" t="s">
        <v>156</v>
      </c>
      <c r="D122" t="s">
        <v>690</v>
      </c>
      <c r="E122">
        <v>2</v>
      </c>
      <c r="F122">
        <v>11</v>
      </c>
      <c r="G122">
        <v>13</v>
      </c>
      <c r="H122" s="59">
        <v>0.1</v>
      </c>
      <c r="I122" s="59">
        <v>0.34379999999999999</v>
      </c>
      <c r="J122" s="59">
        <v>0.25</v>
      </c>
      <c r="K122">
        <v>2</v>
      </c>
      <c r="L122">
        <v>17</v>
      </c>
      <c r="M122">
        <v>19</v>
      </c>
      <c r="N122" s="59">
        <v>7.1400000000000005E-2</v>
      </c>
      <c r="O122" s="59">
        <v>0.36959999999999998</v>
      </c>
      <c r="P122" s="59">
        <v>0.25679999999999997</v>
      </c>
      <c r="Q122" s="59">
        <v>1</v>
      </c>
      <c r="R122">
        <v>0</v>
      </c>
      <c r="S122">
        <v>0</v>
      </c>
      <c r="T122" s="59">
        <v>0</v>
      </c>
      <c r="U122" s="59">
        <v>0</v>
      </c>
      <c r="V122" t="s">
        <v>308</v>
      </c>
      <c r="W122" t="s">
        <v>308</v>
      </c>
      <c r="X122">
        <v>0</v>
      </c>
      <c r="Y122">
        <v>0</v>
      </c>
    </row>
    <row r="123" spans="1:25" ht="16" customHeight="1">
      <c r="A123" s="82">
        <v>44788</v>
      </c>
      <c r="B123" t="s">
        <v>101</v>
      </c>
      <c r="C123" t="s">
        <v>101</v>
      </c>
      <c r="D123" t="s">
        <v>702</v>
      </c>
      <c r="E123">
        <v>2</v>
      </c>
      <c r="F123">
        <v>1</v>
      </c>
      <c r="G123">
        <v>3</v>
      </c>
      <c r="H123" s="59">
        <v>0.1</v>
      </c>
      <c r="I123" s="59">
        <v>3.1300000000000001E-2</v>
      </c>
      <c r="J123" s="59">
        <v>5.7700000000000001E-2</v>
      </c>
      <c r="K123">
        <v>3</v>
      </c>
      <c r="L123">
        <v>1</v>
      </c>
      <c r="M123">
        <v>4</v>
      </c>
      <c r="N123" s="59">
        <v>0.1071</v>
      </c>
      <c r="O123" s="59">
        <v>2.1700000000000001E-2</v>
      </c>
      <c r="P123" s="59">
        <v>5.4100000000000002E-2</v>
      </c>
      <c r="Q123" s="59">
        <v>1</v>
      </c>
      <c r="R123">
        <v>2</v>
      </c>
      <c r="S123">
        <v>0</v>
      </c>
      <c r="T123" s="59">
        <v>0.66669999999999996</v>
      </c>
      <c r="U123" s="59">
        <v>0</v>
      </c>
      <c r="V123" t="s">
        <v>863</v>
      </c>
      <c r="W123" t="s">
        <v>308</v>
      </c>
      <c r="X123">
        <v>1</v>
      </c>
      <c r="Y123">
        <v>0</v>
      </c>
    </row>
    <row r="124" spans="1:25" ht="16" customHeight="1">
      <c r="A124" s="82">
        <v>44788</v>
      </c>
      <c r="B124" t="s">
        <v>104</v>
      </c>
      <c r="C124" t="s">
        <v>156</v>
      </c>
      <c r="D124" t="s">
        <v>710</v>
      </c>
      <c r="E124">
        <v>6</v>
      </c>
      <c r="F124">
        <v>5</v>
      </c>
      <c r="G124">
        <v>11</v>
      </c>
      <c r="H124" s="59">
        <v>0.3</v>
      </c>
      <c r="I124" s="59">
        <v>0.15629999999999999</v>
      </c>
      <c r="J124" s="59">
        <v>0.21149999999999999</v>
      </c>
      <c r="K124">
        <v>11</v>
      </c>
      <c r="L124">
        <v>5</v>
      </c>
      <c r="M124">
        <v>16</v>
      </c>
      <c r="N124" s="59">
        <v>0.39290000000000003</v>
      </c>
      <c r="O124" s="59">
        <v>0.1087</v>
      </c>
      <c r="P124" s="59">
        <v>0.2162</v>
      </c>
      <c r="Q124" s="59">
        <v>1</v>
      </c>
      <c r="R124">
        <v>1</v>
      </c>
      <c r="S124">
        <v>1</v>
      </c>
      <c r="T124" s="59">
        <v>9.0899999999999995E-2</v>
      </c>
      <c r="U124" s="59">
        <v>9.0899999999999995E-2</v>
      </c>
      <c r="V124" t="s">
        <v>871</v>
      </c>
      <c r="W124" t="s">
        <v>871</v>
      </c>
      <c r="X124">
        <v>1</v>
      </c>
      <c r="Y124">
        <v>1</v>
      </c>
    </row>
    <row r="125" spans="1:25" ht="16" customHeight="1">
      <c r="A125" s="82">
        <v>44788</v>
      </c>
      <c r="B125" t="s">
        <v>184</v>
      </c>
      <c r="C125" t="s">
        <v>156</v>
      </c>
      <c r="D125" t="s">
        <v>713</v>
      </c>
      <c r="E125">
        <v>4</v>
      </c>
      <c r="F125">
        <v>5</v>
      </c>
      <c r="G125">
        <v>9</v>
      </c>
      <c r="H125" s="59">
        <v>0.2</v>
      </c>
      <c r="I125" s="59">
        <v>0.15629999999999999</v>
      </c>
      <c r="J125" s="59">
        <v>0.1731</v>
      </c>
      <c r="K125">
        <v>4</v>
      </c>
      <c r="L125">
        <v>7</v>
      </c>
      <c r="M125">
        <v>11</v>
      </c>
      <c r="N125" s="59">
        <v>0.1429</v>
      </c>
      <c r="O125" s="59">
        <v>0.1522</v>
      </c>
      <c r="P125" s="59">
        <v>0.14860000000000001</v>
      </c>
      <c r="Q125" s="59">
        <v>0.81820000000000004</v>
      </c>
      <c r="R125">
        <v>0</v>
      </c>
      <c r="S125">
        <v>0</v>
      </c>
      <c r="T125" s="59">
        <v>0</v>
      </c>
      <c r="U125" s="59">
        <v>0</v>
      </c>
      <c r="V125" t="s">
        <v>308</v>
      </c>
      <c r="W125" t="s">
        <v>308</v>
      </c>
      <c r="X125">
        <v>0</v>
      </c>
      <c r="Y125">
        <v>0</v>
      </c>
    </row>
    <row r="126" spans="1:25" ht="16" customHeight="1">
      <c r="A126" s="82">
        <v>44788</v>
      </c>
      <c r="B126" t="s">
        <v>103</v>
      </c>
      <c r="C126" t="s">
        <v>156</v>
      </c>
      <c r="D126" t="s">
        <v>718</v>
      </c>
      <c r="E126">
        <v>2</v>
      </c>
      <c r="F126">
        <v>6</v>
      </c>
      <c r="G126">
        <v>8</v>
      </c>
      <c r="H126" s="59">
        <v>0.1</v>
      </c>
      <c r="I126" s="59">
        <v>0.1875</v>
      </c>
      <c r="J126" s="59">
        <v>0.15379999999999999</v>
      </c>
      <c r="K126">
        <v>3</v>
      </c>
      <c r="L126">
        <v>12</v>
      </c>
      <c r="M126">
        <v>15</v>
      </c>
      <c r="N126" s="59">
        <v>0.1071</v>
      </c>
      <c r="O126" s="59">
        <v>0.26090000000000002</v>
      </c>
      <c r="P126" s="59">
        <v>0.20269999999999999</v>
      </c>
      <c r="Q126" s="59">
        <v>1</v>
      </c>
      <c r="R126">
        <v>1</v>
      </c>
      <c r="S126">
        <v>0</v>
      </c>
      <c r="T126" s="59">
        <v>0.125</v>
      </c>
      <c r="U126" s="59">
        <v>0</v>
      </c>
      <c r="V126" t="s">
        <v>183</v>
      </c>
      <c r="W126" t="s">
        <v>308</v>
      </c>
      <c r="X126">
        <v>1</v>
      </c>
      <c r="Y126">
        <v>0</v>
      </c>
    </row>
    <row r="127" spans="1:25" ht="16" customHeight="1">
      <c r="A127" s="82">
        <v>44788</v>
      </c>
      <c r="B127" t="s">
        <v>102</v>
      </c>
      <c r="C127" t="s">
        <v>156</v>
      </c>
      <c r="D127" t="s">
        <v>722</v>
      </c>
      <c r="E127">
        <v>3</v>
      </c>
      <c r="F127">
        <v>2</v>
      </c>
      <c r="G127">
        <v>5</v>
      </c>
      <c r="H127" s="59">
        <v>0.15</v>
      </c>
      <c r="I127" s="59">
        <v>6.25E-2</v>
      </c>
      <c r="J127" s="59">
        <v>9.6199999999999994E-2</v>
      </c>
      <c r="K127">
        <v>4</v>
      </c>
      <c r="L127">
        <v>2</v>
      </c>
      <c r="M127">
        <v>6</v>
      </c>
      <c r="N127" s="59">
        <v>0.1429</v>
      </c>
      <c r="O127" s="59">
        <v>4.3499999999999997E-2</v>
      </c>
      <c r="P127" s="59">
        <v>8.1100000000000005E-2</v>
      </c>
      <c r="Q127" s="59">
        <v>0.83330000000000004</v>
      </c>
      <c r="R127">
        <v>1</v>
      </c>
      <c r="S127">
        <v>0</v>
      </c>
      <c r="T127" s="59">
        <v>0.2</v>
      </c>
      <c r="U127" s="59">
        <v>0</v>
      </c>
      <c r="V127" t="s">
        <v>197</v>
      </c>
      <c r="W127" t="s">
        <v>308</v>
      </c>
      <c r="X127">
        <v>1</v>
      </c>
      <c r="Y127">
        <v>0</v>
      </c>
    </row>
    <row r="128" spans="1:25" ht="16" customHeight="1">
      <c r="A128" s="82">
        <v>44788</v>
      </c>
      <c r="B128" t="s">
        <v>34</v>
      </c>
      <c r="C128" t="s">
        <v>156</v>
      </c>
      <c r="D128" t="s">
        <v>725</v>
      </c>
      <c r="E128">
        <v>1</v>
      </c>
      <c r="F128">
        <v>2</v>
      </c>
      <c r="G128">
        <v>3</v>
      </c>
      <c r="H128" s="59">
        <v>0.05</v>
      </c>
      <c r="I128" s="59">
        <v>6.25E-2</v>
      </c>
      <c r="J128" s="59">
        <v>5.7700000000000001E-2</v>
      </c>
      <c r="K128">
        <v>1</v>
      </c>
      <c r="L128">
        <v>2</v>
      </c>
      <c r="M128">
        <v>3</v>
      </c>
      <c r="N128" s="59">
        <v>3.5700000000000003E-2</v>
      </c>
      <c r="O128" s="59">
        <v>4.3499999999999997E-2</v>
      </c>
      <c r="P128" s="59">
        <v>4.0500000000000001E-2</v>
      </c>
      <c r="Q128" s="59">
        <v>1</v>
      </c>
      <c r="R128">
        <v>0</v>
      </c>
      <c r="S128">
        <v>0</v>
      </c>
      <c r="T128" s="59">
        <v>0</v>
      </c>
      <c r="U128" s="59">
        <v>0</v>
      </c>
      <c r="V128" t="s">
        <v>308</v>
      </c>
      <c r="W128" t="s">
        <v>308</v>
      </c>
      <c r="X128">
        <v>0</v>
      </c>
      <c r="Y128">
        <v>0</v>
      </c>
    </row>
    <row r="129" spans="1:25" ht="16" customHeight="1">
      <c r="A129" s="82">
        <v>44789</v>
      </c>
      <c r="B129" t="s">
        <v>100</v>
      </c>
      <c r="C129" t="s">
        <v>156</v>
      </c>
      <c r="D129" t="s">
        <v>690</v>
      </c>
      <c r="E129">
        <v>5</v>
      </c>
      <c r="F129">
        <v>5</v>
      </c>
      <c r="G129">
        <v>10</v>
      </c>
      <c r="H129" s="59">
        <v>0.1613</v>
      </c>
      <c r="I129" s="59">
        <v>0.125</v>
      </c>
      <c r="J129" s="59">
        <v>0.14080000000000001</v>
      </c>
      <c r="K129">
        <v>6</v>
      </c>
      <c r="L129">
        <v>6</v>
      </c>
      <c r="M129">
        <v>12</v>
      </c>
      <c r="N129" s="59">
        <v>0.1429</v>
      </c>
      <c r="O129" s="59">
        <v>0.12770000000000001</v>
      </c>
      <c r="P129" s="59">
        <v>0.1348</v>
      </c>
      <c r="Q129" s="59">
        <v>1</v>
      </c>
      <c r="R129">
        <v>2</v>
      </c>
      <c r="S129">
        <v>2</v>
      </c>
      <c r="T129" s="59">
        <v>0.2</v>
      </c>
      <c r="U129" s="59">
        <v>0.2</v>
      </c>
      <c r="V129" t="s">
        <v>877</v>
      </c>
      <c r="W129" t="s">
        <v>877</v>
      </c>
      <c r="X129">
        <v>1</v>
      </c>
      <c r="Y129">
        <v>1</v>
      </c>
    </row>
    <row r="130" spans="1:25" ht="16" customHeight="1">
      <c r="A130" s="82">
        <v>44789</v>
      </c>
      <c r="B130" t="s">
        <v>101</v>
      </c>
      <c r="C130" t="s">
        <v>101</v>
      </c>
      <c r="D130" t="s">
        <v>702</v>
      </c>
      <c r="E130">
        <v>1</v>
      </c>
      <c r="F130">
        <v>6</v>
      </c>
      <c r="G130">
        <v>7</v>
      </c>
      <c r="H130" s="59">
        <v>3.2300000000000002E-2</v>
      </c>
      <c r="I130" s="59">
        <v>0.15</v>
      </c>
      <c r="J130" s="59">
        <v>9.8599999999999993E-2</v>
      </c>
      <c r="K130">
        <v>1</v>
      </c>
      <c r="L130">
        <v>9</v>
      </c>
      <c r="M130">
        <v>10</v>
      </c>
      <c r="N130" s="59">
        <v>2.3800000000000002E-2</v>
      </c>
      <c r="O130" s="59">
        <v>0.1915</v>
      </c>
      <c r="P130" s="59">
        <v>0.1124</v>
      </c>
      <c r="Q130" s="59">
        <v>1</v>
      </c>
      <c r="R130">
        <v>0</v>
      </c>
      <c r="S130">
        <v>0</v>
      </c>
      <c r="T130" s="59">
        <v>0</v>
      </c>
      <c r="U130" s="59">
        <v>0</v>
      </c>
      <c r="V130" t="s">
        <v>308</v>
      </c>
      <c r="W130" t="s">
        <v>308</v>
      </c>
      <c r="X130">
        <v>0</v>
      </c>
      <c r="Y130">
        <v>0</v>
      </c>
    </row>
    <row r="131" spans="1:25" ht="16" customHeight="1">
      <c r="A131" s="82">
        <v>44789</v>
      </c>
      <c r="B131" t="s">
        <v>104</v>
      </c>
      <c r="C131" t="s">
        <v>156</v>
      </c>
      <c r="D131" t="s">
        <v>710</v>
      </c>
      <c r="E131">
        <v>4</v>
      </c>
      <c r="F131">
        <v>11</v>
      </c>
      <c r="G131">
        <v>15</v>
      </c>
      <c r="H131" s="59">
        <v>0.129</v>
      </c>
      <c r="I131" s="59">
        <v>0.27500000000000002</v>
      </c>
      <c r="J131" s="59">
        <v>0.21129999999999999</v>
      </c>
      <c r="K131">
        <v>5</v>
      </c>
      <c r="L131">
        <v>12</v>
      </c>
      <c r="M131">
        <v>17</v>
      </c>
      <c r="N131" s="59">
        <v>0.11899999999999999</v>
      </c>
      <c r="O131" s="59">
        <v>0.25530000000000003</v>
      </c>
      <c r="P131" s="59">
        <v>0.191</v>
      </c>
      <c r="Q131" s="59">
        <v>1</v>
      </c>
      <c r="R131">
        <v>0</v>
      </c>
      <c r="S131">
        <v>0</v>
      </c>
      <c r="T131" s="59">
        <v>0</v>
      </c>
      <c r="U131" s="59">
        <v>0</v>
      </c>
      <c r="V131" t="s">
        <v>308</v>
      </c>
      <c r="W131" t="s">
        <v>308</v>
      </c>
      <c r="X131">
        <v>0</v>
      </c>
      <c r="Y131">
        <v>0</v>
      </c>
    </row>
    <row r="132" spans="1:25" ht="16" customHeight="1">
      <c r="A132" s="82">
        <v>44789</v>
      </c>
      <c r="B132" t="s">
        <v>184</v>
      </c>
      <c r="C132" t="s">
        <v>156</v>
      </c>
      <c r="D132" t="s">
        <v>713</v>
      </c>
      <c r="E132">
        <v>10</v>
      </c>
      <c r="F132">
        <v>6</v>
      </c>
      <c r="G132">
        <v>16</v>
      </c>
      <c r="H132" s="59">
        <v>0.3226</v>
      </c>
      <c r="I132" s="59">
        <v>0.15</v>
      </c>
      <c r="J132" s="59">
        <v>0.22539999999999999</v>
      </c>
      <c r="K132">
        <v>14</v>
      </c>
      <c r="L132">
        <v>6</v>
      </c>
      <c r="M132">
        <v>20</v>
      </c>
      <c r="N132" s="59">
        <v>0.33329999999999999</v>
      </c>
      <c r="O132" s="59">
        <v>0.12770000000000001</v>
      </c>
      <c r="P132" s="59">
        <v>0.22470000000000001</v>
      </c>
      <c r="Q132" s="59">
        <v>0.9</v>
      </c>
      <c r="R132">
        <v>0</v>
      </c>
      <c r="S132">
        <v>0</v>
      </c>
      <c r="T132" s="59">
        <v>0</v>
      </c>
      <c r="U132" s="59">
        <v>0</v>
      </c>
      <c r="V132" t="s">
        <v>308</v>
      </c>
      <c r="W132" t="s">
        <v>308</v>
      </c>
      <c r="X132">
        <v>0</v>
      </c>
      <c r="Y132">
        <v>0</v>
      </c>
    </row>
    <row r="133" spans="1:25" ht="16" customHeight="1">
      <c r="A133" s="82">
        <v>44789</v>
      </c>
      <c r="B133" t="s">
        <v>103</v>
      </c>
      <c r="C133" t="s">
        <v>156</v>
      </c>
      <c r="D133" t="s">
        <v>718</v>
      </c>
      <c r="E133">
        <v>4</v>
      </c>
      <c r="F133">
        <v>5</v>
      </c>
      <c r="G133">
        <v>9</v>
      </c>
      <c r="H133" s="59">
        <v>0.129</v>
      </c>
      <c r="I133" s="59">
        <v>0.125</v>
      </c>
      <c r="J133" s="59">
        <v>0.1268</v>
      </c>
      <c r="K133">
        <v>6</v>
      </c>
      <c r="L133">
        <v>6</v>
      </c>
      <c r="M133">
        <v>12</v>
      </c>
      <c r="N133" s="59">
        <v>0.1429</v>
      </c>
      <c r="O133" s="59">
        <v>0.12770000000000001</v>
      </c>
      <c r="P133" s="59">
        <v>0.1348</v>
      </c>
      <c r="Q133" s="59">
        <v>1</v>
      </c>
      <c r="R133">
        <v>0</v>
      </c>
      <c r="S133">
        <v>0</v>
      </c>
      <c r="T133" s="59">
        <v>0</v>
      </c>
      <c r="U133" s="59">
        <v>0</v>
      </c>
      <c r="V133" t="s">
        <v>308</v>
      </c>
      <c r="W133" t="s">
        <v>308</v>
      </c>
      <c r="X133">
        <v>0</v>
      </c>
      <c r="Y133">
        <v>0</v>
      </c>
    </row>
    <row r="134" spans="1:25" ht="16" customHeight="1">
      <c r="A134" s="82">
        <v>44789</v>
      </c>
      <c r="B134" t="s">
        <v>102</v>
      </c>
      <c r="C134" t="s">
        <v>156</v>
      </c>
      <c r="D134" t="s">
        <v>722</v>
      </c>
      <c r="E134">
        <v>4</v>
      </c>
      <c r="F134">
        <v>4</v>
      </c>
      <c r="G134">
        <v>8</v>
      </c>
      <c r="H134" s="59">
        <v>0.129</v>
      </c>
      <c r="I134" s="59">
        <v>0.1</v>
      </c>
      <c r="J134" s="59">
        <v>0.11269999999999999</v>
      </c>
      <c r="K134">
        <v>7</v>
      </c>
      <c r="L134">
        <v>4</v>
      </c>
      <c r="M134">
        <v>11</v>
      </c>
      <c r="N134" s="59">
        <v>0.16669999999999999</v>
      </c>
      <c r="O134" s="59">
        <v>8.5099999999999995E-2</v>
      </c>
      <c r="P134" s="59">
        <v>0.1236</v>
      </c>
      <c r="Q134" s="59">
        <v>0.90910000000000002</v>
      </c>
      <c r="R134">
        <v>0</v>
      </c>
      <c r="S134">
        <v>0</v>
      </c>
      <c r="T134" s="59">
        <v>0</v>
      </c>
      <c r="U134" s="59">
        <v>0</v>
      </c>
      <c r="V134" t="s">
        <v>308</v>
      </c>
      <c r="W134" t="s">
        <v>308</v>
      </c>
      <c r="X134">
        <v>0</v>
      </c>
      <c r="Y134">
        <v>0</v>
      </c>
    </row>
    <row r="135" spans="1:25" ht="16" customHeight="1">
      <c r="A135" s="82">
        <v>44789</v>
      </c>
      <c r="B135" t="s">
        <v>34</v>
      </c>
      <c r="C135" t="s">
        <v>156</v>
      </c>
      <c r="D135" t="s">
        <v>725</v>
      </c>
      <c r="E135">
        <v>3</v>
      </c>
      <c r="F135">
        <v>2</v>
      </c>
      <c r="G135">
        <v>5</v>
      </c>
      <c r="H135" s="59">
        <v>9.6799999999999997E-2</v>
      </c>
      <c r="I135" s="59">
        <v>0.05</v>
      </c>
      <c r="J135" s="59">
        <v>7.0400000000000004E-2</v>
      </c>
      <c r="K135">
        <v>3</v>
      </c>
      <c r="L135">
        <v>2</v>
      </c>
      <c r="M135">
        <v>5</v>
      </c>
      <c r="N135" s="59">
        <v>7.1400000000000005E-2</v>
      </c>
      <c r="O135" s="59">
        <v>4.2599999999999999E-2</v>
      </c>
      <c r="P135" s="59">
        <v>5.62E-2</v>
      </c>
      <c r="Q135" s="59">
        <v>0.8</v>
      </c>
      <c r="R135">
        <v>0</v>
      </c>
      <c r="S135">
        <v>0</v>
      </c>
      <c r="T135" s="59">
        <v>0</v>
      </c>
      <c r="U135" s="59">
        <v>0</v>
      </c>
      <c r="V135" t="s">
        <v>308</v>
      </c>
      <c r="W135" t="s">
        <v>308</v>
      </c>
      <c r="X135">
        <v>0</v>
      </c>
      <c r="Y135">
        <v>0</v>
      </c>
    </row>
    <row r="136" spans="1:25" ht="16" customHeight="1">
      <c r="A136" s="82">
        <v>44789</v>
      </c>
      <c r="B136" t="s">
        <v>878</v>
      </c>
      <c r="C136" t="s">
        <v>878</v>
      </c>
      <c r="E136">
        <v>0</v>
      </c>
      <c r="F136">
        <v>1</v>
      </c>
      <c r="G136">
        <v>1</v>
      </c>
      <c r="H136" s="59">
        <v>0</v>
      </c>
      <c r="I136" s="59">
        <v>2.5000000000000001E-2</v>
      </c>
      <c r="J136" s="59">
        <v>1.41E-2</v>
      </c>
      <c r="K136">
        <v>0</v>
      </c>
      <c r="L136">
        <v>2</v>
      </c>
      <c r="M136">
        <v>2</v>
      </c>
      <c r="N136" s="59">
        <v>0</v>
      </c>
      <c r="O136" s="59">
        <v>4.2599999999999999E-2</v>
      </c>
      <c r="P136" s="59">
        <v>2.2499999999999999E-2</v>
      </c>
      <c r="Q136" s="59">
        <v>1</v>
      </c>
      <c r="R136">
        <v>0</v>
      </c>
      <c r="S136">
        <v>0</v>
      </c>
      <c r="T136" s="59">
        <v>0</v>
      </c>
      <c r="U136" s="59">
        <v>0</v>
      </c>
      <c r="V136" t="s">
        <v>308</v>
      </c>
      <c r="W136" t="s">
        <v>308</v>
      </c>
      <c r="X136">
        <v>0</v>
      </c>
      <c r="Y136">
        <v>0</v>
      </c>
    </row>
    <row r="137" spans="1:25" ht="16" customHeight="1">
      <c r="A137" s="82">
        <v>44790</v>
      </c>
      <c r="B137" t="s">
        <v>100</v>
      </c>
      <c r="C137" t="s">
        <v>156</v>
      </c>
      <c r="D137" t="s">
        <v>690</v>
      </c>
      <c r="E137">
        <v>8</v>
      </c>
      <c r="F137">
        <v>11</v>
      </c>
      <c r="G137">
        <v>19</v>
      </c>
      <c r="H137" s="59">
        <v>0.2286</v>
      </c>
      <c r="I137" s="59">
        <v>0.27500000000000002</v>
      </c>
      <c r="J137" s="59">
        <v>0.25330000000000003</v>
      </c>
      <c r="K137">
        <v>9</v>
      </c>
      <c r="L137">
        <v>19</v>
      </c>
      <c r="M137">
        <v>28</v>
      </c>
      <c r="N137" s="59">
        <v>0.22500000000000001</v>
      </c>
      <c r="O137" s="59">
        <v>0.38779999999999998</v>
      </c>
      <c r="P137" s="59">
        <v>0.31459999999999999</v>
      </c>
      <c r="Q137" s="59">
        <v>1</v>
      </c>
      <c r="R137">
        <v>1</v>
      </c>
      <c r="S137">
        <v>0</v>
      </c>
      <c r="T137" s="59">
        <v>5.2600000000000001E-2</v>
      </c>
      <c r="U137" s="59">
        <v>0</v>
      </c>
      <c r="V137" t="s">
        <v>157</v>
      </c>
      <c r="W137" t="s">
        <v>308</v>
      </c>
      <c r="X137">
        <v>1</v>
      </c>
      <c r="Y137">
        <v>0</v>
      </c>
    </row>
    <row r="138" spans="1:25" ht="16" customHeight="1">
      <c r="A138" s="82">
        <v>44790</v>
      </c>
      <c r="B138" t="s">
        <v>101</v>
      </c>
      <c r="C138" t="s">
        <v>101</v>
      </c>
      <c r="D138" t="s">
        <v>702</v>
      </c>
      <c r="E138">
        <v>2</v>
      </c>
      <c r="F138">
        <v>0</v>
      </c>
      <c r="G138">
        <v>2</v>
      </c>
      <c r="H138" s="59">
        <v>5.7099999999999998E-2</v>
      </c>
      <c r="I138" s="59">
        <v>0</v>
      </c>
      <c r="J138" s="59">
        <v>2.6700000000000002E-2</v>
      </c>
      <c r="K138">
        <v>3</v>
      </c>
      <c r="L138">
        <v>0</v>
      </c>
      <c r="M138">
        <v>3</v>
      </c>
      <c r="N138" s="59">
        <v>7.4999999999999997E-2</v>
      </c>
      <c r="O138" s="59">
        <v>0</v>
      </c>
      <c r="P138" s="59">
        <v>3.3700000000000001E-2</v>
      </c>
      <c r="Q138" s="59">
        <v>1</v>
      </c>
      <c r="R138">
        <v>0</v>
      </c>
      <c r="S138">
        <v>0</v>
      </c>
      <c r="T138" s="59">
        <v>0</v>
      </c>
      <c r="U138" s="59">
        <v>0</v>
      </c>
      <c r="V138" t="s">
        <v>308</v>
      </c>
      <c r="W138" t="s">
        <v>308</v>
      </c>
      <c r="X138">
        <v>0</v>
      </c>
      <c r="Y138">
        <v>0</v>
      </c>
    </row>
    <row r="139" spans="1:25" ht="16" customHeight="1">
      <c r="A139" s="82">
        <v>44790</v>
      </c>
      <c r="B139" t="s">
        <v>104</v>
      </c>
      <c r="C139" t="s">
        <v>156</v>
      </c>
      <c r="D139" t="s">
        <v>710</v>
      </c>
      <c r="E139">
        <v>3</v>
      </c>
      <c r="F139">
        <v>9</v>
      </c>
      <c r="G139">
        <v>12</v>
      </c>
      <c r="H139" s="59">
        <v>8.5699999999999998E-2</v>
      </c>
      <c r="I139" s="59">
        <v>0.22500000000000001</v>
      </c>
      <c r="J139" s="59">
        <v>0.16</v>
      </c>
      <c r="K139">
        <v>3</v>
      </c>
      <c r="L139">
        <v>9</v>
      </c>
      <c r="M139">
        <v>12</v>
      </c>
      <c r="N139" s="59">
        <v>7.4999999999999997E-2</v>
      </c>
      <c r="O139" s="59">
        <v>0.1837</v>
      </c>
      <c r="P139" s="59">
        <v>0.1348</v>
      </c>
      <c r="Q139" s="59">
        <v>1</v>
      </c>
      <c r="R139">
        <v>1</v>
      </c>
      <c r="S139">
        <v>0</v>
      </c>
      <c r="T139" s="59">
        <v>8.3299999999999999E-2</v>
      </c>
      <c r="U139" s="59">
        <v>0</v>
      </c>
      <c r="V139" t="s">
        <v>167</v>
      </c>
      <c r="W139" t="s">
        <v>308</v>
      </c>
      <c r="X139">
        <v>1</v>
      </c>
      <c r="Y139">
        <v>0</v>
      </c>
    </row>
    <row r="140" spans="1:25" ht="16" customHeight="1">
      <c r="A140" s="82">
        <v>44790</v>
      </c>
      <c r="B140" t="s">
        <v>184</v>
      </c>
      <c r="C140" t="s">
        <v>156</v>
      </c>
      <c r="D140" t="s">
        <v>713</v>
      </c>
      <c r="E140">
        <v>5</v>
      </c>
      <c r="F140">
        <v>7</v>
      </c>
      <c r="G140">
        <v>12</v>
      </c>
      <c r="H140" s="59">
        <v>0.1429</v>
      </c>
      <c r="I140" s="59">
        <v>0.17499999999999999</v>
      </c>
      <c r="J140" s="59">
        <v>0.16</v>
      </c>
      <c r="K140">
        <v>5</v>
      </c>
      <c r="L140">
        <v>7</v>
      </c>
      <c r="M140">
        <v>12</v>
      </c>
      <c r="N140" s="59">
        <v>0.125</v>
      </c>
      <c r="O140" s="59">
        <v>0.1429</v>
      </c>
      <c r="P140" s="59">
        <v>0.1348</v>
      </c>
      <c r="Q140" s="59">
        <v>0.75</v>
      </c>
      <c r="R140">
        <v>0</v>
      </c>
      <c r="S140">
        <v>0</v>
      </c>
      <c r="T140" s="59">
        <v>0</v>
      </c>
      <c r="U140" s="59">
        <v>0</v>
      </c>
      <c r="V140" t="s">
        <v>308</v>
      </c>
      <c r="W140" t="s">
        <v>308</v>
      </c>
      <c r="X140">
        <v>0</v>
      </c>
      <c r="Y140">
        <v>0</v>
      </c>
    </row>
    <row r="141" spans="1:25" ht="16" customHeight="1">
      <c r="A141" s="82">
        <v>44790</v>
      </c>
      <c r="B141" t="s">
        <v>103</v>
      </c>
      <c r="C141" t="s">
        <v>156</v>
      </c>
      <c r="D141" t="s">
        <v>718</v>
      </c>
      <c r="E141">
        <v>3</v>
      </c>
      <c r="F141">
        <v>4</v>
      </c>
      <c r="G141">
        <v>7</v>
      </c>
      <c r="H141" s="59">
        <v>8.5699999999999998E-2</v>
      </c>
      <c r="I141" s="59">
        <v>0.1</v>
      </c>
      <c r="J141" s="59">
        <v>9.3299999999999994E-2</v>
      </c>
      <c r="K141">
        <v>3</v>
      </c>
      <c r="L141">
        <v>4</v>
      </c>
      <c r="M141">
        <v>7</v>
      </c>
      <c r="N141" s="59">
        <v>7.4999999999999997E-2</v>
      </c>
      <c r="O141" s="59">
        <v>8.1600000000000006E-2</v>
      </c>
      <c r="P141" s="59">
        <v>7.8700000000000006E-2</v>
      </c>
      <c r="Q141" s="59">
        <v>1</v>
      </c>
      <c r="R141">
        <v>0</v>
      </c>
      <c r="S141">
        <v>0</v>
      </c>
      <c r="T141" s="59">
        <v>0</v>
      </c>
      <c r="U141" s="59">
        <v>0</v>
      </c>
      <c r="V141" t="s">
        <v>308</v>
      </c>
      <c r="W141" t="s">
        <v>308</v>
      </c>
      <c r="X141">
        <v>0</v>
      </c>
      <c r="Y141">
        <v>0</v>
      </c>
    </row>
    <row r="142" spans="1:25" ht="16" customHeight="1">
      <c r="A142" s="82">
        <v>44790</v>
      </c>
      <c r="B142" t="s">
        <v>102</v>
      </c>
      <c r="C142" t="s">
        <v>156</v>
      </c>
      <c r="D142" t="s">
        <v>722</v>
      </c>
      <c r="E142">
        <v>5</v>
      </c>
      <c r="F142">
        <v>4</v>
      </c>
      <c r="G142">
        <v>9</v>
      </c>
      <c r="H142" s="59">
        <v>0.1429</v>
      </c>
      <c r="I142" s="59">
        <v>0.1</v>
      </c>
      <c r="J142" s="59">
        <v>0.12</v>
      </c>
      <c r="K142">
        <v>5</v>
      </c>
      <c r="L142">
        <v>5</v>
      </c>
      <c r="M142">
        <v>10</v>
      </c>
      <c r="N142" s="59">
        <v>0.125</v>
      </c>
      <c r="O142" s="59">
        <v>0.10199999999999999</v>
      </c>
      <c r="P142" s="59">
        <v>0.1124</v>
      </c>
      <c r="Q142" s="59">
        <v>0.8</v>
      </c>
      <c r="R142">
        <v>0</v>
      </c>
      <c r="S142">
        <v>0</v>
      </c>
      <c r="T142" s="59">
        <v>0</v>
      </c>
      <c r="U142" s="59">
        <v>0</v>
      </c>
      <c r="V142" t="s">
        <v>308</v>
      </c>
      <c r="W142" t="s">
        <v>308</v>
      </c>
      <c r="X142">
        <v>0</v>
      </c>
      <c r="Y142">
        <v>0</v>
      </c>
    </row>
    <row r="143" spans="1:25" ht="16" customHeight="1">
      <c r="A143" s="82">
        <v>44790</v>
      </c>
      <c r="B143" t="s">
        <v>34</v>
      </c>
      <c r="C143" t="s">
        <v>156</v>
      </c>
      <c r="D143" t="s">
        <v>725</v>
      </c>
      <c r="E143">
        <v>9</v>
      </c>
      <c r="F143">
        <v>5</v>
      </c>
      <c r="G143">
        <v>14</v>
      </c>
      <c r="H143" s="59">
        <v>0.2571</v>
      </c>
      <c r="I143" s="59">
        <v>0.125</v>
      </c>
      <c r="J143" s="59">
        <v>0.1867</v>
      </c>
      <c r="K143">
        <v>12</v>
      </c>
      <c r="L143">
        <v>5</v>
      </c>
      <c r="M143">
        <v>17</v>
      </c>
      <c r="N143" s="59">
        <v>0.3</v>
      </c>
      <c r="O143" s="59">
        <v>0.10199999999999999</v>
      </c>
      <c r="P143" s="59">
        <v>0.191</v>
      </c>
      <c r="Q143" s="59">
        <v>1</v>
      </c>
      <c r="R143">
        <v>0</v>
      </c>
      <c r="S143">
        <v>0</v>
      </c>
      <c r="T143" s="59">
        <v>0</v>
      </c>
      <c r="U143" s="59">
        <v>0</v>
      </c>
      <c r="V143" t="s">
        <v>308</v>
      </c>
      <c r="W143" t="s">
        <v>308</v>
      </c>
      <c r="X143">
        <v>0</v>
      </c>
      <c r="Y143">
        <v>0</v>
      </c>
    </row>
    <row r="144" spans="1:25" ht="16" customHeight="1">
      <c r="A144" s="82">
        <v>44791</v>
      </c>
      <c r="B144" t="s">
        <v>100</v>
      </c>
      <c r="C144" t="s">
        <v>156</v>
      </c>
      <c r="D144" t="s">
        <v>690</v>
      </c>
      <c r="E144">
        <v>7</v>
      </c>
      <c r="F144">
        <v>15</v>
      </c>
      <c r="G144">
        <v>22</v>
      </c>
      <c r="H144" s="59">
        <v>0.18920000000000001</v>
      </c>
      <c r="I144" s="59">
        <v>0.28299999999999997</v>
      </c>
      <c r="J144" s="59">
        <v>0.24440000000000001</v>
      </c>
      <c r="K144">
        <v>9</v>
      </c>
      <c r="L144">
        <v>22</v>
      </c>
      <c r="M144">
        <v>31</v>
      </c>
      <c r="N144" s="59">
        <v>0.1837</v>
      </c>
      <c r="O144" s="59">
        <v>0.31430000000000002</v>
      </c>
      <c r="P144" s="59">
        <v>0.26050000000000001</v>
      </c>
      <c r="Q144" s="59">
        <v>1</v>
      </c>
      <c r="R144">
        <v>1</v>
      </c>
      <c r="S144">
        <v>0</v>
      </c>
      <c r="T144" s="59">
        <v>4.5499999999999999E-2</v>
      </c>
      <c r="U144" s="59">
        <v>0</v>
      </c>
      <c r="V144" t="s">
        <v>157</v>
      </c>
      <c r="W144" t="s">
        <v>308</v>
      </c>
      <c r="X144">
        <v>1</v>
      </c>
      <c r="Y144">
        <v>0</v>
      </c>
    </row>
    <row r="145" spans="1:25" ht="16" customHeight="1">
      <c r="A145" s="82">
        <v>44791</v>
      </c>
      <c r="B145" t="s">
        <v>101</v>
      </c>
      <c r="C145" t="s">
        <v>101</v>
      </c>
      <c r="D145" t="s">
        <v>702</v>
      </c>
      <c r="E145">
        <v>3</v>
      </c>
      <c r="F145">
        <v>1</v>
      </c>
      <c r="G145">
        <v>4</v>
      </c>
      <c r="H145" s="59">
        <v>8.1100000000000005E-2</v>
      </c>
      <c r="I145" s="59">
        <v>1.89E-2</v>
      </c>
      <c r="J145" s="59">
        <v>4.4400000000000002E-2</v>
      </c>
      <c r="K145">
        <v>4</v>
      </c>
      <c r="L145">
        <v>2</v>
      </c>
      <c r="M145">
        <v>6</v>
      </c>
      <c r="N145" s="59">
        <v>8.1600000000000006E-2</v>
      </c>
      <c r="O145" s="59">
        <v>2.86E-2</v>
      </c>
      <c r="P145" s="59">
        <v>5.04E-2</v>
      </c>
      <c r="Q145" s="59">
        <v>1</v>
      </c>
      <c r="R145">
        <v>0</v>
      </c>
      <c r="S145">
        <v>0</v>
      </c>
      <c r="T145" s="59">
        <v>0</v>
      </c>
      <c r="U145" s="59">
        <v>0</v>
      </c>
      <c r="V145" t="s">
        <v>308</v>
      </c>
      <c r="W145" t="s">
        <v>308</v>
      </c>
      <c r="X145">
        <v>0</v>
      </c>
      <c r="Y145">
        <v>0</v>
      </c>
    </row>
    <row r="146" spans="1:25" ht="16" customHeight="1">
      <c r="A146" s="82">
        <v>44791</v>
      </c>
      <c r="B146" t="s">
        <v>104</v>
      </c>
      <c r="C146" t="s">
        <v>156</v>
      </c>
      <c r="D146" t="s">
        <v>710</v>
      </c>
      <c r="E146">
        <v>6</v>
      </c>
      <c r="F146">
        <v>10</v>
      </c>
      <c r="G146">
        <v>16</v>
      </c>
      <c r="H146" s="59">
        <v>0.16220000000000001</v>
      </c>
      <c r="I146" s="59">
        <v>0.18870000000000001</v>
      </c>
      <c r="J146" s="59">
        <v>0.17780000000000001</v>
      </c>
      <c r="K146">
        <v>7</v>
      </c>
      <c r="L146">
        <v>13</v>
      </c>
      <c r="M146">
        <v>20</v>
      </c>
      <c r="N146" s="59">
        <v>0.1429</v>
      </c>
      <c r="O146" s="59">
        <v>0.1857</v>
      </c>
      <c r="P146" s="59">
        <v>0.1681</v>
      </c>
      <c r="Q146" s="59">
        <v>1</v>
      </c>
      <c r="R146">
        <v>1</v>
      </c>
      <c r="S146">
        <v>1</v>
      </c>
      <c r="T146" s="59">
        <v>6.25E-2</v>
      </c>
      <c r="U146" s="59">
        <v>6.25E-2</v>
      </c>
      <c r="V146" t="s">
        <v>871</v>
      </c>
      <c r="W146" t="s">
        <v>871</v>
      </c>
      <c r="X146">
        <v>1</v>
      </c>
      <c r="Y146">
        <v>1</v>
      </c>
    </row>
    <row r="147" spans="1:25" ht="16" customHeight="1">
      <c r="A147" s="82">
        <v>44791</v>
      </c>
      <c r="B147" t="s">
        <v>184</v>
      </c>
      <c r="C147" t="s">
        <v>156</v>
      </c>
      <c r="D147" t="s">
        <v>713</v>
      </c>
      <c r="E147">
        <v>9</v>
      </c>
      <c r="F147">
        <v>8</v>
      </c>
      <c r="G147">
        <v>17</v>
      </c>
      <c r="H147" s="59">
        <v>0.2432</v>
      </c>
      <c r="I147" s="59">
        <v>0.15090000000000001</v>
      </c>
      <c r="J147" s="59">
        <v>0.18890000000000001</v>
      </c>
      <c r="K147">
        <v>10</v>
      </c>
      <c r="L147">
        <v>10</v>
      </c>
      <c r="M147">
        <v>20</v>
      </c>
      <c r="N147" s="59">
        <v>0.2041</v>
      </c>
      <c r="O147" s="59">
        <v>0.1429</v>
      </c>
      <c r="P147" s="59">
        <v>0.1681</v>
      </c>
      <c r="Q147" s="59">
        <v>1</v>
      </c>
      <c r="R147">
        <v>0</v>
      </c>
      <c r="S147">
        <v>0</v>
      </c>
      <c r="T147" s="59">
        <v>0</v>
      </c>
      <c r="U147" s="59">
        <v>0</v>
      </c>
      <c r="V147" t="s">
        <v>308</v>
      </c>
      <c r="W147" t="s">
        <v>308</v>
      </c>
      <c r="X147">
        <v>0</v>
      </c>
      <c r="Y147">
        <v>0</v>
      </c>
    </row>
    <row r="148" spans="1:25" ht="16" customHeight="1">
      <c r="A148" s="82">
        <v>44791</v>
      </c>
      <c r="B148" t="s">
        <v>103</v>
      </c>
      <c r="C148" t="s">
        <v>156</v>
      </c>
      <c r="D148" t="s">
        <v>718</v>
      </c>
      <c r="E148">
        <v>3</v>
      </c>
      <c r="F148">
        <v>1</v>
      </c>
      <c r="G148">
        <v>4</v>
      </c>
      <c r="H148" s="59">
        <v>8.1100000000000005E-2</v>
      </c>
      <c r="I148" s="59">
        <v>1.89E-2</v>
      </c>
      <c r="J148" s="59">
        <v>4.4400000000000002E-2</v>
      </c>
      <c r="K148">
        <v>3</v>
      </c>
      <c r="L148">
        <v>1</v>
      </c>
      <c r="M148">
        <v>4</v>
      </c>
      <c r="N148" s="59">
        <v>6.1199999999999997E-2</v>
      </c>
      <c r="O148" s="59">
        <v>1.43E-2</v>
      </c>
      <c r="P148" s="59">
        <v>3.3599999999999998E-2</v>
      </c>
      <c r="Q148" s="59">
        <v>1</v>
      </c>
      <c r="R148">
        <v>0</v>
      </c>
      <c r="S148">
        <v>0</v>
      </c>
      <c r="T148" s="59">
        <v>0</v>
      </c>
      <c r="U148" s="59">
        <v>0</v>
      </c>
      <c r="V148" t="s">
        <v>308</v>
      </c>
      <c r="W148" t="s">
        <v>308</v>
      </c>
      <c r="X148">
        <v>0</v>
      </c>
      <c r="Y148">
        <v>0</v>
      </c>
    </row>
    <row r="149" spans="1:25" ht="16" customHeight="1">
      <c r="A149" s="82">
        <v>44791</v>
      </c>
      <c r="B149" t="s">
        <v>102</v>
      </c>
      <c r="C149" t="s">
        <v>156</v>
      </c>
      <c r="D149" t="s">
        <v>722</v>
      </c>
      <c r="E149">
        <v>6</v>
      </c>
      <c r="F149">
        <v>6</v>
      </c>
      <c r="G149">
        <v>12</v>
      </c>
      <c r="H149" s="59">
        <v>0.16220000000000001</v>
      </c>
      <c r="I149" s="59">
        <v>0.1132</v>
      </c>
      <c r="J149" s="59">
        <v>0.1333</v>
      </c>
      <c r="K149">
        <v>7</v>
      </c>
      <c r="L149">
        <v>7</v>
      </c>
      <c r="M149">
        <v>14</v>
      </c>
      <c r="N149" s="59">
        <v>0.1429</v>
      </c>
      <c r="O149" s="59">
        <v>0.1</v>
      </c>
      <c r="P149" s="59">
        <v>0.1176</v>
      </c>
      <c r="Q149" s="59">
        <v>0.78569999999999995</v>
      </c>
      <c r="R149">
        <v>0</v>
      </c>
      <c r="S149">
        <v>0</v>
      </c>
      <c r="T149" s="59">
        <v>0</v>
      </c>
      <c r="U149" s="59">
        <v>0</v>
      </c>
      <c r="V149" t="s">
        <v>308</v>
      </c>
      <c r="W149" t="s">
        <v>308</v>
      </c>
      <c r="X149">
        <v>0</v>
      </c>
      <c r="Y149">
        <v>0</v>
      </c>
    </row>
    <row r="150" spans="1:25" ht="16" customHeight="1">
      <c r="A150" s="82">
        <v>44791</v>
      </c>
      <c r="B150" t="s">
        <v>34</v>
      </c>
      <c r="C150" t="s">
        <v>156</v>
      </c>
      <c r="D150" t="s">
        <v>725</v>
      </c>
      <c r="E150">
        <v>3</v>
      </c>
      <c r="F150">
        <v>12</v>
      </c>
      <c r="G150">
        <v>15</v>
      </c>
      <c r="H150" s="59">
        <v>8.1100000000000005E-2</v>
      </c>
      <c r="I150" s="59">
        <v>0.22639999999999999</v>
      </c>
      <c r="J150" s="59">
        <v>0.16669999999999999</v>
      </c>
      <c r="K150">
        <v>9</v>
      </c>
      <c r="L150">
        <v>15</v>
      </c>
      <c r="M150">
        <v>24</v>
      </c>
      <c r="N150" s="59">
        <v>0.1837</v>
      </c>
      <c r="O150" s="59">
        <v>0.21429999999999999</v>
      </c>
      <c r="P150" s="59">
        <v>0.20169999999999999</v>
      </c>
      <c r="Q150" s="59">
        <v>1</v>
      </c>
      <c r="R150">
        <v>0</v>
      </c>
      <c r="S150">
        <v>0</v>
      </c>
      <c r="T150" s="59">
        <v>0</v>
      </c>
      <c r="U150" s="59">
        <v>0</v>
      </c>
      <c r="V150" t="s">
        <v>308</v>
      </c>
      <c r="W150" t="s">
        <v>308</v>
      </c>
      <c r="X150">
        <v>0</v>
      </c>
      <c r="Y150">
        <v>0</v>
      </c>
    </row>
    <row r="151" spans="1:25" ht="16" customHeight="1">
      <c r="A151" s="82">
        <v>44774</v>
      </c>
      <c r="B151" t="s">
        <v>104</v>
      </c>
      <c r="C151" t="s">
        <v>156</v>
      </c>
      <c r="D151" t="s">
        <v>710</v>
      </c>
      <c r="E151">
        <v>7</v>
      </c>
      <c r="F151">
        <v>6</v>
      </c>
      <c r="G151">
        <v>13</v>
      </c>
      <c r="H151" s="59">
        <v>0.30430000000000001</v>
      </c>
      <c r="I151" s="59">
        <v>0.31580000000000003</v>
      </c>
      <c r="J151" s="59">
        <v>0.3095</v>
      </c>
      <c r="K151">
        <v>8</v>
      </c>
      <c r="L151">
        <v>9</v>
      </c>
      <c r="M151">
        <v>17</v>
      </c>
      <c r="N151" s="59">
        <v>0.2581</v>
      </c>
      <c r="O151" s="59">
        <v>0.3</v>
      </c>
      <c r="P151" s="59">
        <v>0.2787</v>
      </c>
      <c r="Q151" s="59">
        <v>1</v>
      </c>
      <c r="R151">
        <v>5</v>
      </c>
      <c r="S151">
        <v>5</v>
      </c>
      <c r="T151" s="59">
        <v>0.3846</v>
      </c>
      <c r="U151" s="59">
        <v>0.3846</v>
      </c>
      <c r="V151" t="s">
        <v>873</v>
      </c>
      <c r="W151" t="s">
        <v>873</v>
      </c>
      <c r="X151">
        <v>2</v>
      </c>
      <c r="Y151">
        <v>2</v>
      </c>
    </row>
    <row r="152" spans="1:25" ht="16" customHeight="1">
      <c r="A152" s="82">
        <v>44774</v>
      </c>
      <c r="B152" t="s">
        <v>164</v>
      </c>
      <c r="C152" t="s">
        <v>164</v>
      </c>
      <c r="D152" t="s">
        <v>734</v>
      </c>
      <c r="E152">
        <v>2</v>
      </c>
      <c r="F152">
        <v>2</v>
      </c>
      <c r="G152">
        <v>4</v>
      </c>
      <c r="H152" s="59">
        <v>8.6999999999999994E-2</v>
      </c>
      <c r="I152" s="59">
        <v>0.1053</v>
      </c>
      <c r="J152" s="59">
        <v>9.5200000000000007E-2</v>
      </c>
      <c r="K152">
        <v>3</v>
      </c>
      <c r="L152">
        <v>5</v>
      </c>
      <c r="M152">
        <v>8</v>
      </c>
      <c r="N152" s="59">
        <v>9.6799999999999997E-2</v>
      </c>
      <c r="O152" s="59">
        <v>0.16669999999999999</v>
      </c>
      <c r="P152" s="59">
        <v>0.13109999999999999</v>
      </c>
      <c r="Q152" s="59">
        <v>1</v>
      </c>
      <c r="R152">
        <v>0</v>
      </c>
      <c r="S152">
        <v>0</v>
      </c>
      <c r="T152" s="59">
        <v>0</v>
      </c>
      <c r="U152" s="59">
        <v>0</v>
      </c>
      <c r="V152" t="s">
        <v>308</v>
      </c>
      <c r="W152" t="s">
        <v>308</v>
      </c>
      <c r="X152">
        <v>0</v>
      </c>
      <c r="Y152">
        <v>0</v>
      </c>
    </row>
    <row r="153" spans="1:25" ht="16" customHeight="1">
      <c r="A153" s="82">
        <v>44774</v>
      </c>
      <c r="B153" t="s">
        <v>103</v>
      </c>
      <c r="C153" t="s">
        <v>156</v>
      </c>
      <c r="D153" t="s">
        <v>718</v>
      </c>
      <c r="E153">
        <v>6</v>
      </c>
      <c r="F153">
        <v>3</v>
      </c>
      <c r="G153">
        <v>9</v>
      </c>
      <c r="H153" s="59">
        <v>0.26090000000000002</v>
      </c>
      <c r="I153" s="59">
        <v>0.15790000000000001</v>
      </c>
      <c r="J153" s="59">
        <v>0.21429999999999999</v>
      </c>
      <c r="K153">
        <v>8</v>
      </c>
      <c r="L153">
        <v>4</v>
      </c>
      <c r="M153">
        <v>12</v>
      </c>
      <c r="N153" s="59">
        <v>0.2581</v>
      </c>
      <c r="O153" s="59">
        <v>0.1333</v>
      </c>
      <c r="P153" s="59">
        <v>0.19670000000000001</v>
      </c>
      <c r="Q153" s="59">
        <v>1</v>
      </c>
      <c r="R153">
        <v>0</v>
      </c>
      <c r="S153">
        <v>0</v>
      </c>
      <c r="T153" s="59">
        <v>0</v>
      </c>
      <c r="U153" s="59">
        <v>0</v>
      </c>
      <c r="V153" t="s">
        <v>308</v>
      </c>
      <c r="W153" t="s">
        <v>308</v>
      </c>
      <c r="X153">
        <v>0</v>
      </c>
      <c r="Y153">
        <v>0</v>
      </c>
    </row>
    <row r="154" spans="1:25" ht="16" customHeight="1">
      <c r="A154" s="82">
        <v>44774</v>
      </c>
      <c r="B154" t="s">
        <v>102</v>
      </c>
      <c r="C154" t="s">
        <v>156</v>
      </c>
      <c r="D154" t="s">
        <v>722</v>
      </c>
      <c r="E154">
        <v>8</v>
      </c>
      <c r="F154">
        <v>7</v>
      </c>
      <c r="G154">
        <v>15</v>
      </c>
      <c r="H154" s="59">
        <v>0.3478</v>
      </c>
      <c r="I154" s="59">
        <v>0.36840000000000001</v>
      </c>
      <c r="J154" s="59">
        <v>0.35709999999999997</v>
      </c>
      <c r="K154">
        <v>12</v>
      </c>
      <c r="L154">
        <v>11</v>
      </c>
      <c r="M154">
        <v>23</v>
      </c>
      <c r="N154" s="59">
        <v>0.3871</v>
      </c>
      <c r="O154" s="59">
        <v>0.36670000000000003</v>
      </c>
      <c r="P154" s="59">
        <v>0.377</v>
      </c>
      <c r="Q154" s="59">
        <v>0.95650000000000002</v>
      </c>
      <c r="R154">
        <v>3</v>
      </c>
      <c r="S154">
        <v>3</v>
      </c>
      <c r="T154" s="59">
        <v>0.2</v>
      </c>
      <c r="U154" s="59">
        <v>0.2</v>
      </c>
      <c r="V154" t="s">
        <v>865</v>
      </c>
      <c r="W154" t="s">
        <v>865</v>
      </c>
      <c r="X154">
        <v>1</v>
      </c>
      <c r="Y154">
        <v>1</v>
      </c>
    </row>
    <row r="155" spans="1:25" ht="16" customHeight="1">
      <c r="A155" s="82">
        <v>44774</v>
      </c>
      <c r="B155" t="s">
        <v>169</v>
      </c>
      <c r="C155" t="s">
        <v>169</v>
      </c>
      <c r="D155" t="s">
        <v>874</v>
      </c>
      <c r="E155">
        <v>0</v>
      </c>
      <c r="F155">
        <v>1</v>
      </c>
      <c r="G155">
        <v>1</v>
      </c>
      <c r="H155" s="59">
        <v>0</v>
      </c>
      <c r="I155" s="59">
        <v>5.2600000000000001E-2</v>
      </c>
      <c r="J155" s="59">
        <v>2.3800000000000002E-2</v>
      </c>
      <c r="K155">
        <v>0</v>
      </c>
      <c r="L155">
        <v>1</v>
      </c>
      <c r="M155">
        <v>1</v>
      </c>
      <c r="N155" s="59">
        <v>0</v>
      </c>
      <c r="O155" s="59">
        <v>3.3300000000000003E-2</v>
      </c>
      <c r="P155" s="59">
        <v>1.6400000000000001E-2</v>
      </c>
      <c r="Q155" s="59">
        <v>1</v>
      </c>
      <c r="R155">
        <v>0</v>
      </c>
      <c r="S155">
        <v>0</v>
      </c>
      <c r="T155" s="59">
        <v>0</v>
      </c>
      <c r="U155" s="59">
        <v>0</v>
      </c>
      <c r="V155" t="s">
        <v>308</v>
      </c>
      <c r="W155" t="s">
        <v>308</v>
      </c>
      <c r="X155">
        <v>0</v>
      </c>
      <c r="Y155">
        <v>0</v>
      </c>
    </row>
    <row r="156" spans="1:25" ht="16" customHeight="1">
      <c r="A156" s="82">
        <v>44775</v>
      </c>
      <c r="B156" t="s">
        <v>104</v>
      </c>
      <c r="C156" t="s">
        <v>156</v>
      </c>
      <c r="D156" t="s">
        <v>710</v>
      </c>
      <c r="E156">
        <v>4</v>
      </c>
      <c r="F156">
        <v>15</v>
      </c>
      <c r="G156">
        <v>19</v>
      </c>
      <c r="H156" s="59">
        <v>0.33329999999999999</v>
      </c>
      <c r="I156" s="59">
        <v>0.55559999999999998</v>
      </c>
      <c r="J156" s="59">
        <v>0.48720000000000002</v>
      </c>
      <c r="K156">
        <v>6</v>
      </c>
      <c r="L156">
        <v>22</v>
      </c>
      <c r="M156">
        <v>28</v>
      </c>
      <c r="N156" s="59">
        <v>0.375</v>
      </c>
      <c r="O156" s="59">
        <v>0.62860000000000005</v>
      </c>
      <c r="P156" s="59">
        <v>0.54900000000000004</v>
      </c>
      <c r="Q156" s="59">
        <v>0.96430000000000005</v>
      </c>
      <c r="R156">
        <v>1</v>
      </c>
      <c r="S156">
        <v>0</v>
      </c>
      <c r="T156" s="59">
        <v>5.2600000000000001E-2</v>
      </c>
      <c r="U156" s="59">
        <v>0</v>
      </c>
      <c r="V156" t="s">
        <v>167</v>
      </c>
      <c r="W156" t="s">
        <v>308</v>
      </c>
      <c r="X156">
        <v>1</v>
      </c>
      <c r="Y156">
        <v>0</v>
      </c>
    </row>
    <row r="157" spans="1:25" ht="16" customHeight="1">
      <c r="A157" s="82">
        <v>44775</v>
      </c>
      <c r="B157" t="s">
        <v>164</v>
      </c>
      <c r="C157" t="s">
        <v>164</v>
      </c>
      <c r="D157" t="s">
        <v>734</v>
      </c>
      <c r="E157">
        <v>1</v>
      </c>
      <c r="F157">
        <v>2</v>
      </c>
      <c r="G157">
        <v>3</v>
      </c>
      <c r="H157" s="59">
        <v>8.3299999999999999E-2</v>
      </c>
      <c r="I157" s="59">
        <v>7.4099999999999999E-2</v>
      </c>
      <c r="J157" s="59">
        <v>7.6899999999999996E-2</v>
      </c>
      <c r="K157">
        <v>3</v>
      </c>
      <c r="L157">
        <v>2</v>
      </c>
      <c r="M157">
        <v>5</v>
      </c>
      <c r="N157" s="59">
        <v>0.1875</v>
      </c>
      <c r="O157" s="59">
        <v>5.7099999999999998E-2</v>
      </c>
      <c r="P157" s="59">
        <v>9.8000000000000004E-2</v>
      </c>
      <c r="Q157" s="59">
        <v>1</v>
      </c>
      <c r="R157">
        <v>1</v>
      </c>
      <c r="S157">
        <v>0</v>
      </c>
      <c r="T157" s="59">
        <v>0.33329999999999999</v>
      </c>
      <c r="U157" s="59">
        <v>0</v>
      </c>
      <c r="V157" t="s">
        <v>165</v>
      </c>
      <c r="W157" t="s">
        <v>308</v>
      </c>
      <c r="X157">
        <v>1</v>
      </c>
      <c r="Y157">
        <v>0</v>
      </c>
    </row>
    <row r="158" spans="1:25" ht="16" customHeight="1">
      <c r="A158" s="82">
        <v>44775</v>
      </c>
      <c r="B158" t="s">
        <v>103</v>
      </c>
      <c r="C158" t="s">
        <v>156</v>
      </c>
      <c r="D158" t="s">
        <v>718</v>
      </c>
      <c r="E158">
        <v>3</v>
      </c>
      <c r="F158">
        <v>4</v>
      </c>
      <c r="G158">
        <v>7</v>
      </c>
      <c r="H158" s="59">
        <v>0.25</v>
      </c>
      <c r="I158" s="59">
        <v>0.14810000000000001</v>
      </c>
      <c r="J158" s="59">
        <v>0.17949999999999999</v>
      </c>
      <c r="K158">
        <v>3</v>
      </c>
      <c r="L158">
        <v>5</v>
      </c>
      <c r="M158">
        <v>8</v>
      </c>
      <c r="N158" s="59">
        <v>0.1875</v>
      </c>
      <c r="O158" s="59">
        <v>0.1429</v>
      </c>
      <c r="P158" s="59">
        <v>0.15690000000000001</v>
      </c>
      <c r="Q158" s="59">
        <v>1</v>
      </c>
      <c r="R158">
        <v>0</v>
      </c>
      <c r="S158">
        <v>0</v>
      </c>
      <c r="T158" s="59">
        <v>0</v>
      </c>
      <c r="U158" s="59">
        <v>0</v>
      </c>
      <c r="V158" t="s">
        <v>308</v>
      </c>
      <c r="W158" t="s">
        <v>308</v>
      </c>
      <c r="X158">
        <v>0</v>
      </c>
      <c r="Y158">
        <v>0</v>
      </c>
    </row>
    <row r="159" spans="1:25" ht="16" customHeight="1">
      <c r="A159" s="82">
        <v>44775</v>
      </c>
      <c r="B159" t="s">
        <v>102</v>
      </c>
      <c r="C159" t="s">
        <v>156</v>
      </c>
      <c r="D159" t="s">
        <v>722</v>
      </c>
      <c r="E159">
        <v>4</v>
      </c>
      <c r="F159">
        <v>6</v>
      </c>
      <c r="G159">
        <v>10</v>
      </c>
      <c r="H159" s="59">
        <v>0.33329999999999999</v>
      </c>
      <c r="I159" s="59">
        <v>0.22220000000000001</v>
      </c>
      <c r="J159" s="59">
        <v>0.25640000000000002</v>
      </c>
      <c r="K159">
        <v>4</v>
      </c>
      <c r="L159">
        <v>6</v>
      </c>
      <c r="M159">
        <v>10</v>
      </c>
      <c r="N159" s="59">
        <v>0.25</v>
      </c>
      <c r="O159" s="59">
        <v>0.1714</v>
      </c>
      <c r="P159" s="59">
        <v>0.1961</v>
      </c>
      <c r="Q159" s="59">
        <v>0.8</v>
      </c>
      <c r="R159">
        <v>0</v>
      </c>
      <c r="S159">
        <v>0</v>
      </c>
      <c r="T159" s="59">
        <v>0</v>
      </c>
      <c r="U159" s="59">
        <v>0</v>
      </c>
      <c r="V159" t="s">
        <v>308</v>
      </c>
      <c r="W159" t="s">
        <v>308</v>
      </c>
      <c r="X159">
        <v>0</v>
      </c>
      <c r="Y159">
        <v>0</v>
      </c>
    </row>
    <row r="160" spans="1:25" ht="16" customHeight="1">
      <c r="A160" s="82">
        <v>44776</v>
      </c>
      <c r="B160" t="s">
        <v>104</v>
      </c>
      <c r="C160" t="s">
        <v>156</v>
      </c>
      <c r="D160" t="s">
        <v>710</v>
      </c>
      <c r="E160">
        <v>5</v>
      </c>
      <c r="F160">
        <v>10</v>
      </c>
      <c r="G160">
        <v>15</v>
      </c>
      <c r="H160" s="59">
        <v>0.55559999999999998</v>
      </c>
      <c r="I160" s="59">
        <v>0.45450000000000002</v>
      </c>
      <c r="J160" s="59">
        <v>0.4839</v>
      </c>
      <c r="K160">
        <v>6</v>
      </c>
      <c r="L160">
        <v>16</v>
      </c>
      <c r="M160">
        <v>22</v>
      </c>
      <c r="N160" s="59">
        <v>0.5</v>
      </c>
      <c r="O160" s="59">
        <v>0.5161</v>
      </c>
      <c r="P160" s="59">
        <v>0.51160000000000005</v>
      </c>
      <c r="Q160" s="59">
        <v>1</v>
      </c>
      <c r="R160">
        <v>1</v>
      </c>
      <c r="S160">
        <v>0</v>
      </c>
      <c r="T160" s="59">
        <v>6.6699999999999995E-2</v>
      </c>
      <c r="U160" s="59">
        <v>0</v>
      </c>
      <c r="V160" t="s">
        <v>167</v>
      </c>
      <c r="W160" t="s">
        <v>308</v>
      </c>
      <c r="X160">
        <v>1</v>
      </c>
      <c r="Y160">
        <v>0</v>
      </c>
    </row>
    <row r="161" spans="1:25" ht="16" customHeight="1">
      <c r="A161" s="82">
        <v>44776</v>
      </c>
      <c r="B161" t="s">
        <v>164</v>
      </c>
      <c r="C161" t="s">
        <v>164</v>
      </c>
      <c r="D161" t="s">
        <v>734</v>
      </c>
      <c r="E161">
        <v>0</v>
      </c>
      <c r="F161">
        <v>2</v>
      </c>
      <c r="G161">
        <v>2</v>
      </c>
      <c r="H161" s="59">
        <v>0</v>
      </c>
      <c r="I161" s="59">
        <v>9.0899999999999995E-2</v>
      </c>
      <c r="J161" s="59">
        <v>6.4500000000000002E-2</v>
      </c>
      <c r="K161">
        <v>0</v>
      </c>
      <c r="L161">
        <v>4</v>
      </c>
      <c r="M161">
        <v>4</v>
      </c>
      <c r="N161" s="59">
        <v>0</v>
      </c>
      <c r="O161" s="59">
        <v>0.129</v>
      </c>
      <c r="P161" s="59">
        <v>9.2999999999999999E-2</v>
      </c>
      <c r="Q161" s="59">
        <v>0.75</v>
      </c>
      <c r="R161">
        <v>0</v>
      </c>
      <c r="S161">
        <v>0</v>
      </c>
      <c r="T161" s="59">
        <v>0</v>
      </c>
      <c r="U161" s="59">
        <v>0</v>
      </c>
      <c r="V161" t="s">
        <v>308</v>
      </c>
      <c r="W161" t="s">
        <v>308</v>
      </c>
      <c r="X161">
        <v>0</v>
      </c>
      <c r="Y161">
        <v>0</v>
      </c>
    </row>
    <row r="162" spans="1:25" ht="16" customHeight="1">
      <c r="A162" s="82">
        <v>44776</v>
      </c>
      <c r="B162" t="s">
        <v>103</v>
      </c>
      <c r="C162" t="s">
        <v>156</v>
      </c>
      <c r="D162" t="s">
        <v>718</v>
      </c>
      <c r="E162">
        <v>1</v>
      </c>
      <c r="F162">
        <v>5</v>
      </c>
      <c r="G162">
        <v>6</v>
      </c>
      <c r="H162" s="59">
        <v>0.1111</v>
      </c>
      <c r="I162" s="59">
        <v>0.2273</v>
      </c>
      <c r="J162" s="59">
        <v>0.19350000000000001</v>
      </c>
      <c r="K162">
        <v>3</v>
      </c>
      <c r="L162">
        <v>5</v>
      </c>
      <c r="M162">
        <v>8</v>
      </c>
      <c r="N162" s="59">
        <v>0.25</v>
      </c>
      <c r="O162" s="59">
        <v>0.1613</v>
      </c>
      <c r="P162" s="59">
        <v>0.186</v>
      </c>
      <c r="Q162" s="59">
        <v>1</v>
      </c>
      <c r="R162">
        <v>0</v>
      </c>
      <c r="S162">
        <v>0</v>
      </c>
      <c r="T162" s="59">
        <v>0</v>
      </c>
      <c r="U162" s="59">
        <v>0</v>
      </c>
      <c r="V162" t="s">
        <v>308</v>
      </c>
      <c r="W162" t="s">
        <v>308</v>
      </c>
      <c r="X162">
        <v>0</v>
      </c>
      <c r="Y162">
        <v>0</v>
      </c>
    </row>
    <row r="163" spans="1:25" ht="16" customHeight="1">
      <c r="A163" s="82">
        <v>44776</v>
      </c>
      <c r="B163" t="s">
        <v>102</v>
      </c>
      <c r="C163" t="s">
        <v>156</v>
      </c>
      <c r="D163" t="s">
        <v>722</v>
      </c>
      <c r="E163">
        <v>3</v>
      </c>
      <c r="F163">
        <v>5</v>
      </c>
      <c r="G163">
        <v>8</v>
      </c>
      <c r="H163" s="59">
        <v>0.33329999999999999</v>
      </c>
      <c r="I163" s="59">
        <v>0.2273</v>
      </c>
      <c r="J163" s="59">
        <v>0.2581</v>
      </c>
      <c r="K163">
        <v>3</v>
      </c>
      <c r="L163">
        <v>6</v>
      </c>
      <c r="M163">
        <v>9</v>
      </c>
      <c r="N163" s="59">
        <v>0.25</v>
      </c>
      <c r="O163" s="59">
        <v>0.19350000000000001</v>
      </c>
      <c r="P163" s="59">
        <v>0.20930000000000001</v>
      </c>
      <c r="Q163" s="59">
        <v>1</v>
      </c>
      <c r="R163">
        <v>0</v>
      </c>
      <c r="S163">
        <v>0</v>
      </c>
      <c r="T163" s="59">
        <v>0</v>
      </c>
      <c r="U163" s="59">
        <v>0</v>
      </c>
      <c r="V163" t="s">
        <v>308</v>
      </c>
      <c r="W163" t="s">
        <v>308</v>
      </c>
      <c r="X163">
        <v>0</v>
      </c>
      <c r="Y163">
        <v>0</v>
      </c>
    </row>
    <row r="164" spans="1:25" ht="16" customHeight="1">
      <c r="A164" s="82">
        <v>44777</v>
      </c>
      <c r="B164" t="s">
        <v>104</v>
      </c>
      <c r="C164" t="s">
        <v>156</v>
      </c>
      <c r="D164" t="s">
        <v>710</v>
      </c>
      <c r="E164">
        <v>9</v>
      </c>
      <c r="F164">
        <v>9</v>
      </c>
      <c r="G164">
        <v>18</v>
      </c>
      <c r="H164" s="59">
        <v>0.47370000000000001</v>
      </c>
      <c r="I164" s="59">
        <v>0.18</v>
      </c>
      <c r="J164" s="59">
        <v>0.26090000000000002</v>
      </c>
      <c r="K164">
        <v>17</v>
      </c>
      <c r="L164">
        <v>9</v>
      </c>
      <c r="M164">
        <v>26</v>
      </c>
      <c r="N164" s="59">
        <v>0.45950000000000002</v>
      </c>
      <c r="O164" s="59">
        <v>0.16669999999999999</v>
      </c>
      <c r="P164" s="59">
        <v>0.28570000000000001</v>
      </c>
      <c r="Q164" s="59">
        <v>1</v>
      </c>
      <c r="R164">
        <v>0</v>
      </c>
      <c r="S164">
        <v>0</v>
      </c>
      <c r="T164" s="59">
        <v>0</v>
      </c>
      <c r="U164" s="59">
        <v>0</v>
      </c>
      <c r="V164" t="s">
        <v>308</v>
      </c>
      <c r="W164" t="s">
        <v>308</v>
      </c>
      <c r="X164">
        <v>0</v>
      </c>
      <c r="Y164">
        <v>0</v>
      </c>
    </row>
    <row r="165" spans="1:25" ht="16" customHeight="1">
      <c r="A165" s="82">
        <v>44777</v>
      </c>
      <c r="B165" t="s">
        <v>164</v>
      </c>
      <c r="C165" t="s">
        <v>164</v>
      </c>
      <c r="D165" t="s">
        <v>734</v>
      </c>
      <c r="E165">
        <v>2</v>
      </c>
      <c r="F165">
        <v>2</v>
      </c>
      <c r="G165">
        <v>4</v>
      </c>
      <c r="H165" s="59">
        <v>0.1053</v>
      </c>
      <c r="I165" s="59">
        <v>0.04</v>
      </c>
      <c r="J165" s="59">
        <v>5.8000000000000003E-2</v>
      </c>
      <c r="K165">
        <v>3</v>
      </c>
      <c r="L165">
        <v>3</v>
      </c>
      <c r="M165">
        <v>6</v>
      </c>
      <c r="N165" s="59">
        <v>8.1100000000000005E-2</v>
      </c>
      <c r="O165" s="59">
        <v>5.5599999999999997E-2</v>
      </c>
      <c r="P165" s="59">
        <v>6.59E-2</v>
      </c>
      <c r="Q165" s="59">
        <v>1</v>
      </c>
      <c r="R165">
        <v>1</v>
      </c>
      <c r="S165">
        <v>0</v>
      </c>
      <c r="T165" s="59">
        <v>0.25</v>
      </c>
      <c r="U165" s="59">
        <v>0</v>
      </c>
      <c r="V165" t="s">
        <v>165</v>
      </c>
      <c r="W165" t="s">
        <v>308</v>
      </c>
      <c r="X165">
        <v>1</v>
      </c>
      <c r="Y165">
        <v>0</v>
      </c>
    </row>
    <row r="166" spans="1:25" ht="16" customHeight="1">
      <c r="A166" s="82">
        <v>44777</v>
      </c>
      <c r="B166" t="s">
        <v>103</v>
      </c>
      <c r="C166" t="s">
        <v>156</v>
      </c>
      <c r="D166" t="s">
        <v>718</v>
      </c>
      <c r="E166">
        <v>6</v>
      </c>
      <c r="F166">
        <v>3</v>
      </c>
      <c r="G166">
        <v>9</v>
      </c>
      <c r="H166" s="59">
        <v>0.31580000000000003</v>
      </c>
      <c r="I166" s="59">
        <v>0.06</v>
      </c>
      <c r="J166" s="59">
        <v>0.13039999999999999</v>
      </c>
      <c r="K166">
        <v>10</v>
      </c>
      <c r="L166">
        <v>4</v>
      </c>
      <c r="M166">
        <v>14</v>
      </c>
      <c r="N166" s="59">
        <v>0.27029999999999998</v>
      </c>
      <c r="O166" s="59">
        <v>7.4099999999999999E-2</v>
      </c>
      <c r="P166" s="59">
        <v>0.15379999999999999</v>
      </c>
      <c r="Q166" s="59">
        <v>0.85709999999999997</v>
      </c>
      <c r="R166">
        <v>0</v>
      </c>
      <c r="S166">
        <v>0</v>
      </c>
      <c r="T166" s="59">
        <v>0</v>
      </c>
      <c r="U166" s="59">
        <v>0</v>
      </c>
      <c r="V166" t="s">
        <v>308</v>
      </c>
      <c r="W166" t="s">
        <v>308</v>
      </c>
      <c r="X166">
        <v>0</v>
      </c>
      <c r="Y166">
        <v>0</v>
      </c>
    </row>
    <row r="167" spans="1:25" ht="16" customHeight="1">
      <c r="A167" s="82">
        <v>44777</v>
      </c>
      <c r="B167" t="s">
        <v>102</v>
      </c>
      <c r="C167" t="s">
        <v>156</v>
      </c>
      <c r="D167" t="s">
        <v>722</v>
      </c>
      <c r="E167">
        <v>2</v>
      </c>
      <c r="F167">
        <v>36</v>
      </c>
      <c r="G167">
        <v>38</v>
      </c>
      <c r="H167" s="59">
        <v>0.1053</v>
      </c>
      <c r="I167" s="59">
        <v>0.72</v>
      </c>
      <c r="J167" s="59">
        <v>0.55069999999999997</v>
      </c>
      <c r="K167">
        <v>7</v>
      </c>
      <c r="L167">
        <v>38</v>
      </c>
      <c r="M167">
        <v>45</v>
      </c>
      <c r="N167" s="59">
        <v>0.18920000000000001</v>
      </c>
      <c r="O167" s="59">
        <v>0.70369999999999999</v>
      </c>
      <c r="P167" s="59">
        <v>0.4945</v>
      </c>
      <c r="Q167" s="59">
        <v>1</v>
      </c>
      <c r="R167">
        <v>0</v>
      </c>
      <c r="S167">
        <v>0</v>
      </c>
      <c r="T167" s="59">
        <v>0</v>
      </c>
      <c r="U167" s="59">
        <v>0</v>
      </c>
      <c r="V167" t="s">
        <v>308</v>
      </c>
      <c r="W167" t="s">
        <v>308</v>
      </c>
      <c r="X167">
        <v>0</v>
      </c>
      <c r="Y167">
        <v>0</v>
      </c>
    </row>
    <row r="168" spans="1:25" ht="16" customHeight="1">
      <c r="A168" s="82">
        <v>44778</v>
      </c>
      <c r="B168" t="s">
        <v>104</v>
      </c>
      <c r="C168" t="s">
        <v>156</v>
      </c>
      <c r="D168" t="s">
        <v>710</v>
      </c>
      <c r="E168">
        <v>8</v>
      </c>
      <c r="F168">
        <v>13</v>
      </c>
      <c r="G168">
        <v>21</v>
      </c>
      <c r="H168" s="59">
        <v>0.66669999999999996</v>
      </c>
      <c r="I168" s="59">
        <v>0.56520000000000004</v>
      </c>
      <c r="J168" s="59">
        <v>0.6</v>
      </c>
      <c r="K168">
        <v>9</v>
      </c>
      <c r="L168">
        <v>17</v>
      </c>
      <c r="M168">
        <v>26</v>
      </c>
      <c r="N168" s="59">
        <v>0.69230000000000003</v>
      </c>
      <c r="O168" s="59">
        <v>0.53129999999999999</v>
      </c>
      <c r="P168" s="59">
        <v>0.57779999999999998</v>
      </c>
      <c r="Q168" s="59">
        <v>1</v>
      </c>
      <c r="R168">
        <v>0</v>
      </c>
      <c r="S168">
        <v>0</v>
      </c>
      <c r="T168" s="59">
        <v>0</v>
      </c>
      <c r="U168" s="59">
        <v>0</v>
      </c>
      <c r="V168" t="s">
        <v>308</v>
      </c>
      <c r="W168" t="s">
        <v>308</v>
      </c>
      <c r="X168">
        <v>0</v>
      </c>
      <c r="Y168">
        <v>0</v>
      </c>
    </row>
    <row r="169" spans="1:25" ht="16" customHeight="1">
      <c r="A169" s="82">
        <v>44778</v>
      </c>
      <c r="B169" t="s">
        <v>103</v>
      </c>
      <c r="C169" t="s">
        <v>156</v>
      </c>
      <c r="D169" t="s">
        <v>718</v>
      </c>
      <c r="E169">
        <v>2</v>
      </c>
      <c r="F169">
        <v>2</v>
      </c>
      <c r="G169">
        <v>4</v>
      </c>
      <c r="H169" s="59">
        <v>0.16669999999999999</v>
      </c>
      <c r="I169" s="59">
        <v>8.6999999999999994E-2</v>
      </c>
      <c r="J169" s="59">
        <v>0.1143</v>
      </c>
      <c r="K169">
        <v>2</v>
      </c>
      <c r="L169">
        <v>2</v>
      </c>
      <c r="M169">
        <v>4</v>
      </c>
      <c r="N169" s="59">
        <v>0.15379999999999999</v>
      </c>
      <c r="O169" s="59">
        <v>6.25E-2</v>
      </c>
      <c r="P169" s="59">
        <v>8.8900000000000007E-2</v>
      </c>
      <c r="Q169" s="59">
        <v>0.75</v>
      </c>
      <c r="R169">
        <v>0</v>
      </c>
      <c r="S169">
        <v>0</v>
      </c>
      <c r="T169" s="59">
        <v>0</v>
      </c>
      <c r="U169" s="59">
        <v>0</v>
      </c>
      <c r="V169" t="s">
        <v>308</v>
      </c>
      <c r="W169" t="s">
        <v>308</v>
      </c>
      <c r="X169">
        <v>0</v>
      </c>
      <c r="Y169">
        <v>0</v>
      </c>
    </row>
    <row r="170" spans="1:25" ht="16" customHeight="1">
      <c r="A170" s="82">
        <v>44778</v>
      </c>
      <c r="B170" t="s">
        <v>102</v>
      </c>
      <c r="C170" t="s">
        <v>156</v>
      </c>
      <c r="D170" t="s">
        <v>722</v>
      </c>
      <c r="E170">
        <v>2</v>
      </c>
      <c r="F170">
        <v>8</v>
      </c>
      <c r="G170">
        <v>10</v>
      </c>
      <c r="H170" s="59">
        <v>0.16669999999999999</v>
      </c>
      <c r="I170" s="59">
        <v>0.3478</v>
      </c>
      <c r="J170" s="59">
        <v>0.28570000000000001</v>
      </c>
      <c r="K170">
        <v>2</v>
      </c>
      <c r="L170">
        <v>13</v>
      </c>
      <c r="M170">
        <v>15</v>
      </c>
      <c r="N170" s="59">
        <v>0.15379999999999999</v>
      </c>
      <c r="O170" s="59">
        <v>0.40629999999999999</v>
      </c>
      <c r="P170" s="59">
        <v>0.33329999999999999</v>
      </c>
      <c r="Q170" s="59">
        <v>1</v>
      </c>
      <c r="R170">
        <v>0</v>
      </c>
      <c r="S170">
        <v>0</v>
      </c>
      <c r="T170" s="59">
        <v>0</v>
      </c>
      <c r="U170" s="59">
        <v>0</v>
      </c>
      <c r="V170" t="s">
        <v>308</v>
      </c>
      <c r="W170" t="s">
        <v>308</v>
      </c>
      <c r="X170">
        <v>0</v>
      </c>
      <c r="Y170">
        <v>0</v>
      </c>
    </row>
    <row r="171" spans="1:25" ht="16" customHeight="1">
      <c r="A171" s="82">
        <v>44779</v>
      </c>
      <c r="B171" t="s">
        <v>104</v>
      </c>
      <c r="C171" t="s">
        <v>156</v>
      </c>
      <c r="D171" t="s">
        <v>710</v>
      </c>
      <c r="E171">
        <v>10</v>
      </c>
      <c r="F171">
        <v>2</v>
      </c>
      <c r="G171">
        <v>12</v>
      </c>
      <c r="H171" s="59">
        <v>0.58819999999999995</v>
      </c>
      <c r="I171" s="59">
        <v>0.25</v>
      </c>
      <c r="J171" s="59">
        <v>0.48</v>
      </c>
      <c r="K171">
        <v>12</v>
      </c>
      <c r="L171">
        <v>2</v>
      </c>
      <c r="M171">
        <v>14</v>
      </c>
      <c r="N171" s="59">
        <v>0.6</v>
      </c>
      <c r="O171" s="59">
        <v>0.25</v>
      </c>
      <c r="P171" s="59">
        <v>0.5</v>
      </c>
      <c r="Q171" s="59">
        <v>1</v>
      </c>
      <c r="R171">
        <v>1</v>
      </c>
      <c r="S171">
        <v>0</v>
      </c>
      <c r="T171" s="59">
        <v>8.3299999999999999E-2</v>
      </c>
      <c r="U171" s="59">
        <v>0</v>
      </c>
      <c r="V171" t="s">
        <v>167</v>
      </c>
      <c r="W171" t="s">
        <v>308</v>
      </c>
      <c r="X171">
        <v>1</v>
      </c>
      <c r="Y171">
        <v>0</v>
      </c>
    </row>
    <row r="172" spans="1:25" ht="16" customHeight="1">
      <c r="A172" s="82">
        <v>44779</v>
      </c>
      <c r="B172" t="s">
        <v>103</v>
      </c>
      <c r="C172" t="s">
        <v>156</v>
      </c>
      <c r="D172" t="s">
        <v>718</v>
      </c>
      <c r="E172">
        <v>3</v>
      </c>
      <c r="F172">
        <v>1</v>
      </c>
      <c r="G172">
        <v>4</v>
      </c>
      <c r="H172" s="59">
        <v>0.17649999999999999</v>
      </c>
      <c r="I172" s="59">
        <v>0.125</v>
      </c>
      <c r="J172" s="59">
        <v>0.16</v>
      </c>
      <c r="K172">
        <v>3</v>
      </c>
      <c r="L172">
        <v>1</v>
      </c>
      <c r="M172">
        <v>4</v>
      </c>
      <c r="N172" s="59">
        <v>0.15</v>
      </c>
      <c r="O172" s="59">
        <v>0.125</v>
      </c>
      <c r="P172" s="59">
        <v>0.1429</v>
      </c>
      <c r="Q172" s="59">
        <v>1</v>
      </c>
      <c r="R172">
        <v>0</v>
      </c>
      <c r="S172">
        <v>0</v>
      </c>
      <c r="T172" s="59">
        <v>0</v>
      </c>
      <c r="U172" s="59">
        <v>0</v>
      </c>
      <c r="V172" t="s">
        <v>308</v>
      </c>
      <c r="W172" t="s">
        <v>308</v>
      </c>
      <c r="X172">
        <v>0</v>
      </c>
      <c r="Y172">
        <v>0</v>
      </c>
    </row>
    <row r="173" spans="1:25" ht="16" customHeight="1">
      <c r="A173" s="82">
        <v>44779</v>
      </c>
      <c r="B173" t="s">
        <v>102</v>
      </c>
      <c r="C173" t="s">
        <v>156</v>
      </c>
      <c r="D173" t="s">
        <v>722</v>
      </c>
      <c r="E173">
        <v>4</v>
      </c>
      <c r="F173">
        <v>5</v>
      </c>
      <c r="G173">
        <v>9</v>
      </c>
      <c r="H173" s="59">
        <v>0.23530000000000001</v>
      </c>
      <c r="I173" s="59">
        <v>0.625</v>
      </c>
      <c r="J173" s="59">
        <v>0.36</v>
      </c>
      <c r="K173">
        <v>5</v>
      </c>
      <c r="L173">
        <v>5</v>
      </c>
      <c r="M173">
        <v>10</v>
      </c>
      <c r="N173" s="59">
        <v>0.25</v>
      </c>
      <c r="O173" s="59">
        <v>0.625</v>
      </c>
      <c r="P173" s="59">
        <v>0.35709999999999997</v>
      </c>
      <c r="Q173" s="59">
        <v>0.8</v>
      </c>
      <c r="R173">
        <v>0</v>
      </c>
      <c r="S173">
        <v>0</v>
      </c>
      <c r="T173" s="59">
        <v>0</v>
      </c>
      <c r="U173" s="59">
        <v>0</v>
      </c>
      <c r="V173" t="s">
        <v>308</v>
      </c>
      <c r="W173" t="s">
        <v>308</v>
      </c>
      <c r="X173">
        <v>0</v>
      </c>
      <c r="Y173">
        <v>0</v>
      </c>
    </row>
    <row r="174" spans="1:25" ht="16" customHeight="1">
      <c r="A174" s="82">
        <v>44780</v>
      </c>
      <c r="B174" t="s">
        <v>104</v>
      </c>
      <c r="C174" t="s">
        <v>156</v>
      </c>
      <c r="D174" t="s">
        <v>710</v>
      </c>
      <c r="E174">
        <v>7</v>
      </c>
      <c r="F174">
        <v>4</v>
      </c>
      <c r="G174">
        <v>11</v>
      </c>
      <c r="H174" s="59">
        <v>0.63639999999999997</v>
      </c>
      <c r="I174" s="59">
        <v>0.30769999999999997</v>
      </c>
      <c r="J174" s="59">
        <v>0.45829999999999999</v>
      </c>
      <c r="K174">
        <v>10</v>
      </c>
      <c r="L174">
        <v>6</v>
      </c>
      <c r="M174">
        <v>16</v>
      </c>
      <c r="N174" s="59">
        <v>0.66669999999999996</v>
      </c>
      <c r="O174" s="59">
        <v>0.35289999999999999</v>
      </c>
      <c r="P174" s="59">
        <v>0.5</v>
      </c>
      <c r="Q174" s="59">
        <v>1</v>
      </c>
      <c r="R174">
        <v>0</v>
      </c>
      <c r="S174">
        <v>0</v>
      </c>
      <c r="T174" s="59">
        <v>0</v>
      </c>
      <c r="U174" s="59">
        <v>0</v>
      </c>
      <c r="V174" t="s">
        <v>308</v>
      </c>
      <c r="W174" t="s">
        <v>308</v>
      </c>
      <c r="X174">
        <v>0</v>
      </c>
      <c r="Y174">
        <v>0</v>
      </c>
    </row>
    <row r="175" spans="1:25" ht="16" customHeight="1">
      <c r="A175" s="82">
        <v>44780</v>
      </c>
      <c r="B175" t="s">
        <v>103</v>
      </c>
      <c r="C175" t="s">
        <v>156</v>
      </c>
      <c r="D175" t="s">
        <v>718</v>
      </c>
      <c r="E175">
        <v>4</v>
      </c>
      <c r="F175">
        <v>3</v>
      </c>
      <c r="G175">
        <v>7</v>
      </c>
      <c r="H175" s="59">
        <v>0.36359999999999998</v>
      </c>
      <c r="I175" s="59">
        <v>0.23080000000000001</v>
      </c>
      <c r="J175" s="59">
        <v>0.29170000000000001</v>
      </c>
      <c r="K175">
        <v>5</v>
      </c>
      <c r="L175">
        <v>3</v>
      </c>
      <c r="M175">
        <v>8</v>
      </c>
      <c r="N175" s="59">
        <v>0.33329999999999999</v>
      </c>
      <c r="O175" s="59">
        <v>0.17649999999999999</v>
      </c>
      <c r="P175" s="59">
        <v>0.25</v>
      </c>
      <c r="Q175" s="59">
        <v>1</v>
      </c>
      <c r="R175">
        <v>0</v>
      </c>
      <c r="S175">
        <v>0</v>
      </c>
      <c r="T175" s="59">
        <v>0</v>
      </c>
      <c r="U175" s="59">
        <v>0</v>
      </c>
      <c r="V175" t="s">
        <v>308</v>
      </c>
      <c r="W175" t="s">
        <v>308</v>
      </c>
      <c r="X175">
        <v>0</v>
      </c>
      <c r="Y175">
        <v>0</v>
      </c>
    </row>
    <row r="176" spans="1:25" ht="16" customHeight="1">
      <c r="A176" s="82">
        <v>44780</v>
      </c>
      <c r="B176" t="s">
        <v>102</v>
      </c>
      <c r="C176" t="s">
        <v>156</v>
      </c>
      <c r="D176" t="s">
        <v>722</v>
      </c>
      <c r="E176">
        <v>0</v>
      </c>
      <c r="F176">
        <v>6</v>
      </c>
      <c r="G176">
        <v>6</v>
      </c>
      <c r="H176" s="59">
        <v>0</v>
      </c>
      <c r="I176" s="59">
        <v>0.46150000000000002</v>
      </c>
      <c r="J176" s="59">
        <v>0.25</v>
      </c>
      <c r="K176">
        <v>0</v>
      </c>
      <c r="L176">
        <v>8</v>
      </c>
      <c r="M176">
        <v>8</v>
      </c>
      <c r="N176" s="59">
        <v>0</v>
      </c>
      <c r="O176" s="59">
        <v>0.47060000000000002</v>
      </c>
      <c r="P176" s="59">
        <v>0.25</v>
      </c>
      <c r="Q176" s="59">
        <v>1</v>
      </c>
      <c r="R176">
        <v>0</v>
      </c>
      <c r="S176">
        <v>0</v>
      </c>
      <c r="T176" s="59">
        <v>0</v>
      </c>
      <c r="U176" s="59">
        <v>0</v>
      </c>
      <c r="V176" t="s">
        <v>308</v>
      </c>
      <c r="W176" t="s">
        <v>308</v>
      </c>
      <c r="X176">
        <v>0</v>
      </c>
      <c r="Y176">
        <v>0</v>
      </c>
    </row>
    <row r="177" spans="1:25" ht="16" customHeight="1">
      <c r="A177" s="82">
        <v>44781</v>
      </c>
      <c r="B177" t="s">
        <v>104</v>
      </c>
      <c r="C177" t="s">
        <v>156</v>
      </c>
      <c r="D177" t="s">
        <v>710</v>
      </c>
      <c r="E177">
        <v>10</v>
      </c>
      <c r="F177">
        <v>10</v>
      </c>
      <c r="G177">
        <v>20</v>
      </c>
      <c r="H177" s="59">
        <v>0.625</v>
      </c>
      <c r="I177" s="59">
        <v>0.43480000000000002</v>
      </c>
      <c r="J177" s="59">
        <v>0.51280000000000003</v>
      </c>
      <c r="K177">
        <v>14</v>
      </c>
      <c r="L177">
        <v>18</v>
      </c>
      <c r="M177">
        <v>32</v>
      </c>
      <c r="N177" s="59">
        <v>0.66669999999999996</v>
      </c>
      <c r="O177" s="59">
        <v>0.51429999999999998</v>
      </c>
      <c r="P177" s="59">
        <v>0.57140000000000002</v>
      </c>
      <c r="Q177" s="59">
        <v>1</v>
      </c>
      <c r="R177">
        <v>1</v>
      </c>
      <c r="S177">
        <v>0</v>
      </c>
      <c r="T177" s="59">
        <v>0.05</v>
      </c>
      <c r="U177" s="59">
        <v>0</v>
      </c>
      <c r="V177" t="s">
        <v>167</v>
      </c>
      <c r="W177" t="s">
        <v>308</v>
      </c>
      <c r="X177">
        <v>1</v>
      </c>
      <c r="Y177">
        <v>0</v>
      </c>
    </row>
    <row r="178" spans="1:25" ht="16" customHeight="1">
      <c r="A178" s="82">
        <v>44781</v>
      </c>
      <c r="B178" t="s">
        <v>103</v>
      </c>
      <c r="C178" t="s">
        <v>156</v>
      </c>
      <c r="D178" t="s">
        <v>718</v>
      </c>
      <c r="E178">
        <v>3</v>
      </c>
      <c r="F178">
        <v>2</v>
      </c>
      <c r="G178">
        <v>5</v>
      </c>
      <c r="H178" s="59">
        <v>0.1875</v>
      </c>
      <c r="I178" s="59">
        <v>8.6999999999999994E-2</v>
      </c>
      <c r="J178" s="59">
        <v>0.12820000000000001</v>
      </c>
      <c r="K178">
        <v>3</v>
      </c>
      <c r="L178">
        <v>3</v>
      </c>
      <c r="M178">
        <v>6</v>
      </c>
      <c r="N178" s="59">
        <v>0.1429</v>
      </c>
      <c r="O178" s="59">
        <v>8.5699999999999998E-2</v>
      </c>
      <c r="P178" s="59">
        <v>0.1071</v>
      </c>
      <c r="Q178" s="59">
        <v>1</v>
      </c>
      <c r="R178">
        <v>0</v>
      </c>
      <c r="S178">
        <v>0</v>
      </c>
      <c r="T178" s="59">
        <v>0</v>
      </c>
      <c r="U178" s="59">
        <v>0</v>
      </c>
      <c r="V178" t="s">
        <v>308</v>
      </c>
      <c r="W178" t="s">
        <v>308</v>
      </c>
      <c r="X178">
        <v>0</v>
      </c>
      <c r="Y178">
        <v>0</v>
      </c>
    </row>
    <row r="179" spans="1:25" ht="16" customHeight="1">
      <c r="A179" s="82">
        <v>44781</v>
      </c>
      <c r="B179" t="s">
        <v>102</v>
      </c>
      <c r="C179" t="s">
        <v>156</v>
      </c>
      <c r="D179" t="s">
        <v>722</v>
      </c>
      <c r="E179">
        <v>2</v>
      </c>
      <c r="F179">
        <v>7</v>
      </c>
      <c r="G179">
        <v>9</v>
      </c>
      <c r="H179" s="59">
        <v>0.125</v>
      </c>
      <c r="I179" s="59">
        <v>0.30430000000000001</v>
      </c>
      <c r="J179" s="59">
        <v>0.23080000000000001</v>
      </c>
      <c r="K179">
        <v>3</v>
      </c>
      <c r="L179">
        <v>9</v>
      </c>
      <c r="M179">
        <v>12</v>
      </c>
      <c r="N179" s="59">
        <v>0.1429</v>
      </c>
      <c r="O179" s="59">
        <v>0.2571</v>
      </c>
      <c r="P179" s="59">
        <v>0.21429999999999999</v>
      </c>
      <c r="Q179" s="59">
        <v>0.91669999999999996</v>
      </c>
      <c r="R179">
        <v>0</v>
      </c>
      <c r="S179">
        <v>0</v>
      </c>
      <c r="T179" s="59">
        <v>0</v>
      </c>
      <c r="U179" s="59">
        <v>0</v>
      </c>
      <c r="V179" t="s">
        <v>308</v>
      </c>
      <c r="W179" t="s">
        <v>308</v>
      </c>
      <c r="X179">
        <v>0</v>
      </c>
      <c r="Y179">
        <v>0</v>
      </c>
    </row>
    <row r="180" spans="1:25" ht="16" customHeight="1">
      <c r="A180" s="82">
        <v>44781</v>
      </c>
      <c r="B180" t="s">
        <v>34</v>
      </c>
      <c r="C180" t="s">
        <v>156</v>
      </c>
      <c r="D180" t="s">
        <v>725</v>
      </c>
      <c r="E180">
        <v>1</v>
      </c>
      <c r="F180">
        <v>4</v>
      </c>
      <c r="G180">
        <v>5</v>
      </c>
      <c r="H180" s="59">
        <v>6.25E-2</v>
      </c>
      <c r="I180" s="59">
        <v>0.1739</v>
      </c>
      <c r="J180" s="59">
        <v>0.12820000000000001</v>
      </c>
      <c r="K180">
        <v>1</v>
      </c>
      <c r="L180">
        <v>5</v>
      </c>
      <c r="M180">
        <v>6</v>
      </c>
      <c r="N180" s="59">
        <v>4.7600000000000003E-2</v>
      </c>
      <c r="O180" s="59">
        <v>0.1429</v>
      </c>
      <c r="P180" s="59">
        <v>0.1071</v>
      </c>
      <c r="Q180" s="59">
        <v>1</v>
      </c>
      <c r="R180">
        <v>0</v>
      </c>
      <c r="S180">
        <v>0</v>
      </c>
      <c r="T180" s="59">
        <v>0</v>
      </c>
      <c r="U180" s="59">
        <v>0</v>
      </c>
      <c r="V180" t="s">
        <v>308</v>
      </c>
      <c r="W180" t="s">
        <v>308</v>
      </c>
      <c r="X180">
        <v>0</v>
      </c>
      <c r="Y180">
        <v>0</v>
      </c>
    </row>
    <row r="181" spans="1:25" ht="16" customHeight="1">
      <c r="A181" s="82">
        <v>44782</v>
      </c>
      <c r="B181" t="s">
        <v>104</v>
      </c>
      <c r="C181" t="s">
        <v>156</v>
      </c>
      <c r="D181" t="s">
        <v>710</v>
      </c>
      <c r="E181">
        <v>3</v>
      </c>
      <c r="F181">
        <v>6</v>
      </c>
      <c r="G181">
        <v>9</v>
      </c>
      <c r="H181" s="59">
        <v>0.5</v>
      </c>
      <c r="I181" s="59">
        <v>0.31580000000000003</v>
      </c>
      <c r="J181" s="59">
        <v>0.36</v>
      </c>
      <c r="K181">
        <v>5</v>
      </c>
      <c r="L181">
        <v>7</v>
      </c>
      <c r="M181">
        <v>12</v>
      </c>
      <c r="N181" s="59">
        <v>0.625</v>
      </c>
      <c r="O181" s="59">
        <v>0.31819999999999998</v>
      </c>
      <c r="P181" s="59">
        <v>0.4</v>
      </c>
      <c r="Q181" s="59">
        <v>0.91669999999999996</v>
      </c>
      <c r="R181">
        <v>0</v>
      </c>
      <c r="S181">
        <v>0</v>
      </c>
      <c r="T181" s="59">
        <v>0</v>
      </c>
      <c r="U181" s="59">
        <v>0</v>
      </c>
      <c r="V181" t="s">
        <v>308</v>
      </c>
      <c r="W181" t="s">
        <v>308</v>
      </c>
      <c r="X181">
        <v>0</v>
      </c>
      <c r="Y181">
        <v>0</v>
      </c>
    </row>
    <row r="182" spans="1:25" ht="16" customHeight="1">
      <c r="A182" s="82">
        <v>44782</v>
      </c>
      <c r="B182" t="s">
        <v>103</v>
      </c>
      <c r="C182" t="s">
        <v>156</v>
      </c>
      <c r="D182" t="s">
        <v>718</v>
      </c>
      <c r="E182">
        <v>1</v>
      </c>
      <c r="F182">
        <v>1</v>
      </c>
      <c r="G182">
        <v>2</v>
      </c>
      <c r="H182" s="59">
        <v>0.16669999999999999</v>
      </c>
      <c r="I182" s="59">
        <v>5.2600000000000001E-2</v>
      </c>
      <c r="J182" s="59">
        <v>0.08</v>
      </c>
      <c r="K182">
        <v>1</v>
      </c>
      <c r="L182">
        <v>1</v>
      </c>
      <c r="M182">
        <v>2</v>
      </c>
      <c r="N182" s="59">
        <v>0.125</v>
      </c>
      <c r="O182" s="59">
        <v>4.5499999999999999E-2</v>
      </c>
      <c r="P182" s="59">
        <v>6.6699999999999995E-2</v>
      </c>
      <c r="Q182" s="59">
        <v>1</v>
      </c>
      <c r="R182">
        <v>0</v>
      </c>
      <c r="S182">
        <v>0</v>
      </c>
      <c r="T182" s="59">
        <v>0</v>
      </c>
      <c r="U182" s="59">
        <v>0</v>
      </c>
      <c r="V182" t="s">
        <v>308</v>
      </c>
      <c r="W182" t="s">
        <v>308</v>
      </c>
      <c r="X182">
        <v>0</v>
      </c>
      <c r="Y182">
        <v>0</v>
      </c>
    </row>
    <row r="183" spans="1:25" ht="16" customHeight="1">
      <c r="A183" s="82">
        <v>44782</v>
      </c>
      <c r="B183" t="s">
        <v>102</v>
      </c>
      <c r="C183" t="s">
        <v>156</v>
      </c>
      <c r="D183" t="s">
        <v>722</v>
      </c>
      <c r="E183">
        <v>1</v>
      </c>
      <c r="F183">
        <v>6</v>
      </c>
      <c r="G183">
        <v>7</v>
      </c>
      <c r="H183" s="59">
        <v>0.16669999999999999</v>
      </c>
      <c r="I183" s="59">
        <v>0.31580000000000003</v>
      </c>
      <c r="J183" s="59">
        <v>0.28000000000000003</v>
      </c>
      <c r="K183">
        <v>1</v>
      </c>
      <c r="L183">
        <v>8</v>
      </c>
      <c r="M183">
        <v>9</v>
      </c>
      <c r="N183" s="59">
        <v>0.125</v>
      </c>
      <c r="O183" s="59">
        <v>0.36359999999999998</v>
      </c>
      <c r="P183" s="59">
        <v>0.3</v>
      </c>
      <c r="Q183" s="59">
        <v>0.88890000000000002</v>
      </c>
      <c r="R183">
        <v>1</v>
      </c>
      <c r="S183">
        <v>1</v>
      </c>
      <c r="T183" s="59">
        <v>0.1429</v>
      </c>
      <c r="U183" s="59">
        <v>0.1429</v>
      </c>
      <c r="V183" t="s">
        <v>185</v>
      </c>
      <c r="W183" t="s">
        <v>185</v>
      </c>
      <c r="X183">
        <v>1</v>
      </c>
      <c r="Y183">
        <v>1</v>
      </c>
    </row>
    <row r="184" spans="1:25" ht="16" customHeight="1">
      <c r="A184" s="82">
        <v>44782</v>
      </c>
      <c r="B184" t="s">
        <v>34</v>
      </c>
      <c r="C184" t="s">
        <v>156</v>
      </c>
      <c r="D184" t="s">
        <v>725</v>
      </c>
      <c r="E184">
        <v>1</v>
      </c>
      <c r="F184">
        <v>6</v>
      </c>
      <c r="G184">
        <v>7</v>
      </c>
      <c r="H184" s="59">
        <v>0.16669999999999999</v>
      </c>
      <c r="I184" s="59">
        <v>0.31580000000000003</v>
      </c>
      <c r="J184" s="59">
        <v>0.28000000000000003</v>
      </c>
      <c r="K184">
        <v>1</v>
      </c>
      <c r="L184">
        <v>6</v>
      </c>
      <c r="M184">
        <v>7</v>
      </c>
      <c r="N184" s="59">
        <v>0.125</v>
      </c>
      <c r="O184" s="59">
        <v>0.2727</v>
      </c>
      <c r="P184" s="59">
        <v>0.23330000000000001</v>
      </c>
      <c r="Q184" s="59">
        <v>0.85709999999999997</v>
      </c>
      <c r="R184">
        <v>0</v>
      </c>
      <c r="S184">
        <v>0</v>
      </c>
      <c r="T184" s="59">
        <v>0</v>
      </c>
      <c r="U184" s="59">
        <v>0</v>
      </c>
      <c r="V184" t="s">
        <v>308</v>
      </c>
      <c r="W184" t="s">
        <v>308</v>
      </c>
      <c r="X184">
        <v>0</v>
      </c>
      <c r="Y184">
        <v>0</v>
      </c>
    </row>
    <row r="185" spans="1:25" ht="16" customHeight="1">
      <c r="A185" s="82">
        <v>44783</v>
      </c>
      <c r="B185" t="s">
        <v>104</v>
      </c>
      <c r="C185" t="s">
        <v>156</v>
      </c>
      <c r="D185" t="s">
        <v>710</v>
      </c>
      <c r="E185">
        <v>5</v>
      </c>
      <c r="F185">
        <v>10</v>
      </c>
      <c r="G185">
        <v>15</v>
      </c>
      <c r="H185" s="59">
        <v>0.41670000000000001</v>
      </c>
      <c r="I185" s="59">
        <v>0.52629999999999999</v>
      </c>
      <c r="J185" s="59">
        <v>0.4839</v>
      </c>
      <c r="K185">
        <v>5</v>
      </c>
      <c r="L185">
        <v>12</v>
      </c>
      <c r="M185">
        <v>17</v>
      </c>
      <c r="N185" s="59">
        <v>0.41670000000000001</v>
      </c>
      <c r="O185" s="59">
        <v>0.57140000000000002</v>
      </c>
      <c r="P185" s="59">
        <v>0.51519999999999999</v>
      </c>
      <c r="Q185" s="59">
        <v>0.94120000000000004</v>
      </c>
      <c r="R185">
        <v>0</v>
      </c>
      <c r="S185">
        <v>0</v>
      </c>
      <c r="T185" s="59">
        <v>0</v>
      </c>
      <c r="U185" s="59">
        <v>0</v>
      </c>
      <c r="V185" t="s">
        <v>308</v>
      </c>
      <c r="W185" t="s">
        <v>308</v>
      </c>
      <c r="X185">
        <v>0</v>
      </c>
      <c r="Y185">
        <v>0</v>
      </c>
    </row>
    <row r="186" spans="1:25" ht="16" customHeight="1">
      <c r="A186" s="82">
        <v>44783</v>
      </c>
      <c r="B186" t="s">
        <v>103</v>
      </c>
      <c r="C186" t="s">
        <v>156</v>
      </c>
      <c r="D186" t="s">
        <v>718</v>
      </c>
      <c r="E186">
        <v>3</v>
      </c>
      <c r="F186">
        <v>4</v>
      </c>
      <c r="G186">
        <v>7</v>
      </c>
      <c r="H186" s="59">
        <v>0.25</v>
      </c>
      <c r="I186" s="59">
        <v>0.21049999999999999</v>
      </c>
      <c r="J186" s="59">
        <v>0.2258</v>
      </c>
      <c r="K186">
        <v>3</v>
      </c>
      <c r="L186">
        <v>4</v>
      </c>
      <c r="M186">
        <v>7</v>
      </c>
      <c r="N186" s="59">
        <v>0.25</v>
      </c>
      <c r="O186" s="59">
        <v>0.1905</v>
      </c>
      <c r="P186" s="59">
        <v>0.21210000000000001</v>
      </c>
      <c r="Q186" s="59">
        <v>1</v>
      </c>
      <c r="R186">
        <v>1</v>
      </c>
      <c r="S186">
        <v>0</v>
      </c>
      <c r="T186" s="59">
        <v>0.1429</v>
      </c>
      <c r="U186" s="59">
        <v>0</v>
      </c>
      <c r="V186" t="s">
        <v>183</v>
      </c>
      <c r="W186" t="s">
        <v>308</v>
      </c>
      <c r="X186">
        <v>1</v>
      </c>
      <c r="Y186">
        <v>0</v>
      </c>
    </row>
    <row r="187" spans="1:25" ht="16" customHeight="1">
      <c r="A187" s="82">
        <v>44783</v>
      </c>
      <c r="B187" t="s">
        <v>102</v>
      </c>
      <c r="C187" t="s">
        <v>156</v>
      </c>
      <c r="D187" t="s">
        <v>722</v>
      </c>
      <c r="E187">
        <v>3</v>
      </c>
      <c r="F187">
        <v>3</v>
      </c>
      <c r="G187">
        <v>6</v>
      </c>
      <c r="H187" s="59">
        <v>0.25</v>
      </c>
      <c r="I187" s="59">
        <v>0.15790000000000001</v>
      </c>
      <c r="J187" s="59">
        <v>0.19350000000000001</v>
      </c>
      <c r="K187">
        <v>3</v>
      </c>
      <c r="L187">
        <v>3</v>
      </c>
      <c r="M187">
        <v>6</v>
      </c>
      <c r="N187" s="59">
        <v>0.25</v>
      </c>
      <c r="O187" s="59">
        <v>0.1429</v>
      </c>
      <c r="P187" s="59">
        <v>0.18179999999999999</v>
      </c>
      <c r="Q187" s="59">
        <v>0.66669999999999996</v>
      </c>
      <c r="R187">
        <v>0</v>
      </c>
      <c r="S187">
        <v>0</v>
      </c>
      <c r="T187" s="59">
        <v>0</v>
      </c>
      <c r="U187" s="59">
        <v>0</v>
      </c>
      <c r="V187" t="s">
        <v>308</v>
      </c>
      <c r="W187" t="s">
        <v>308</v>
      </c>
      <c r="X187">
        <v>0</v>
      </c>
      <c r="Y187">
        <v>0</v>
      </c>
    </row>
    <row r="188" spans="1:25" ht="16" customHeight="1">
      <c r="A188" s="82">
        <v>44783</v>
      </c>
      <c r="B188" t="s">
        <v>34</v>
      </c>
      <c r="C188" t="s">
        <v>156</v>
      </c>
      <c r="D188" t="s">
        <v>725</v>
      </c>
      <c r="E188">
        <v>1</v>
      </c>
      <c r="F188">
        <v>2</v>
      </c>
      <c r="G188">
        <v>3</v>
      </c>
      <c r="H188" s="59">
        <v>8.3299999999999999E-2</v>
      </c>
      <c r="I188" s="59">
        <v>0.1053</v>
      </c>
      <c r="J188" s="59">
        <v>9.6799999999999997E-2</v>
      </c>
      <c r="K188">
        <v>1</v>
      </c>
      <c r="L188">
        <v>2</v>
      </c>
      <c r="M188">
        <v>3</v>
      </c>
      <c r="N188" s="59">
        <v>8.3299999999999999E-2</v>
      </c>
      <c r="O188" s="59">
        <v>9.5200000000000007E-2</v>
      </c>
      <c r="P188" s="59">
        <v>9.0899999999999995E-2</v>
      </c>
      <c r="Q188" s="59">
        <v>1</v>
      </c>
      <c r="R188">
        <v>2</v>
      </c>
      <c r="S188">
        <v>0</v>
      </c>
      <c r="T188" s="59">
        <v>0.66669999999999996</v>
      </c>
      <c r="U188" s="59">
        <v>0</v>
      </c>
      <c r="V188" t="s">
        <v>308</v>
      </c>
      <c r="W188" t="s">
        <v>308</v>
      </c>
      <c r="X188">
        <v>2</v>
      </c>
      <c r="Y188">
        <v>0</v>
      </c>
    </row>
    <row r="189" spans="1:25" ht="16" customHeight="1">
      <c r="A189" s="82">
        <v>44784</v>
      </c>
      <c r="B189" t="s">
        <v>104</v>
      </c>
      <c r="C189" t="s">
        <v>156</v>
      </c>
      <c r="D189" t="s">
        <v>710</v>
      </c>
      <c r="E189">
        <v>4</v>
      </c>
      <c r="F189">
        <v>14</v>
      </c>
      <c r="G189">
        <v>18</v>
      </c>
      <c r="H189" s="59">
        <v>0.33329999999999999</v>
      </c>
      <c r="I189" s="59">
        <v>0.60870000000000002</v>
      </c>
      <c r="J189" s="59">
        <v>0.51429999999999998</v>
      </c>
      <c r="K189">
        <v>7</v>
      </c>
      <c r="L189">
        <v>17</v>
      </c>
      <c r="M189">
        <v>24</v>
      </c>
      <c r="N189" s="59">
        <v>0.4667</v>
      </c>
      <c r="O189" s="59">
        <v>0.62960000000000005</v>
      </c>
      <c r="P189" s="59">
        <v>0.57140000000000002</v>
      </c>
      <c r="Q189" s="59">
        <v>1</v>
      </c>
      <c r="R189">
        <v>1</v>
      </c>
      <c r="S189">
        <v>1</v>
      </c>
      <c r="T189" s="59">
        <v>5.5599999999999997E-2</v>
      </c>
      <c r="U189" s="59">
        <v>5.5599999999999997E-2</v>
      </c>
      <c r="V189" t="s">
        <v>871</v>
      </c>
      <c r="W189" t="s">
        <v>871</v>
      </c>
      <c r="X189">
        <v>1</v>
      </c>
      <c r="Y189">
        <v>1</v>
      </c>
    </row>
    <row r="190" spans="1:25" ht="16" customHeight="1">
      <c r="A190" s="82">
        <v>44784</v>
      </c>
      <c r="B190" t="s">
        <v>184</v>
      </c>
      <c r="C190" t="s">
        <v>156</v>
      </c>
      <c r="D190" t="s">
        <v>713</v>
      </c>
      <c r="E190">
        <v>3</v>
      </c>
      <c r="F190">
        <v>4</v>
      </c>
      <c r="G190">
        <v>7</v>
      </c>
      <c r="H190" s="59">
        <v>0.25</v>
      </c>
      <c r="I190" s="59">
        <v>0.1739</v>
      </c>
      <c r="J190" s="59">
        <v>0.2</v>
      </c>
      <c r="K190">
        <v>3</v>
      </c>
      <c r="L190">
        <v>5</v>
      </c>
      <c r="M190">
        <v>8</v>
      </c>
      <c r="N190" s="59">
        <v>0.2</v>
      </c>
      <c r="O190" s="59">
        <v>0.1852</v>
      </c>
      <c r="P190" s="59">
        <v>0.1905</v>
      </c>
      <c r="Q190" s="59">
        <v>1</v>
      </c>
      <c r="R190">
        <v>0</v>
      </c>
      <c r="S190">
        <v>0</v>
      </c>
      <c r="T190" s="59">
        <v>0</v>
      </c>
      <c r="U190" s="59">
        <v>0</v>
      </c>
      <c r="V190" t="s">
        <v>308</v>
      </c>
      <c r="W190" t="s">
        <v>308</v>
      </c>
      <c r="X190">
        <v>0</v>
      </c>
      <c r="Y190">
        <v>0</v>
      </c>
    </row>
    <row r="191" spans="1:25" ht="16" customHeight="1">
      <c r="A191" s="82">
        <v>44784</v>
      </c>
      <c r="B191" t="s">
        <v>103</v>
      </c>
      <c r="C191" t="s">
        <v>156</v>
      </c>
      <c r="D191" t="s">
        <v>718</v>
      </c>
      <c r="E191">
        <v>3</v>
      </c>
      <c r="F191">
        <v>3</v>
      </c>
      <c r="G191">
        <v>6</v>
      </c>
      <c r="H191" s="59">
        <v>0.25</v>
      </c>
      <c r="I191" s="59">
        <v>0.13039999999999999</v>
      </c>
      <c r="J191" s="59">
        <v>0.1714</v>
      </c>
      <c r="K191">
        <v>3</v>
      </c>
      <c r="L191">
        <v>3</v>
      </c>
      <c r="M191">
        <v>6</v>
      </c>
      <c r="N191" s="59">
        <v>0.2</v>
      </c>
      <c r="O191" s="59">
        <v>0.1111</v>
      </c>
      <c r="P191" s="59">
        <v>0.1429</v>
      </c>
      <c r="Q191" s="59">
        <v>1</v>
      </c>
      <c r="R191">
        <v>2</v>
      </c>
      <c r="S191">
        <v>0</v>
      </c>
      <c r="T191" s="59">
        <v>0.33329999999999999</v>
      </c>
      <c r="U191" s="59">
        <v>0</v>
      </c>
      <c r="V191" t="s">
        <v>872</v>
      </c>
      <c r="W191" t="s">
        <v>308</v>
      </c>
      <c r="X191">
        <v>1</v>
      </c>
      <c r="Y191">
        <v>0</v>
      </c>
    </row>
    <row r="192" spans="1:25" ht="16" customHeight="1">
      <c r="A192" s="82">
        <v>44784</v>
      </c>
      <c r="B192" t="s">
        <v>102</v>
      </c>
      <c r="C192" t="s">
        <v>156</v>
      </c>
      <c r="D192" t="s">
        <v>722</v>
      </c>
      <c r="E192">
        <v>2</v>
      </c>
      <c r="F192">
        <v>2</v>
      </c>
      <c r="G192">
        <v>4</v>
      </c>
      <c r="H192" s="59">
        <v>0.16669999999999999</v>
      </c>
      <c r="I192" s="59">
        <v>8.6999999999999994E-2</v>
      </c>
      <c r="J192" s="59">
        <v>0.1143</v>
      </c>
      <c r="K192">
        <v>2</v>
      </c>
      <c r="L192">
        <v>2</v>
      </c>
      <c r="M192">
        <v>4</v>
      </c>
      <c r="N192" s="59">
        <v>0.1333</v>
      </c>
      <c r="O192" s="59">
        <v>7.4099999999999999E-2</v>
      </c>
      <c r="P192" s="59">
        <v>9.5200000000000007E-2</v>
      </c>
      <c r="Q192" s="59">
        <v>1</v>
      </c>
      <c r="R192">
        <v>0</v>
      </c>
      <c r="S192">
        <v>0</v>
      </c>
      <c r="T192" s="59">
        <v>0</v>
      </c>
      <c r="U192" s="59">
        <v>0</v>
      </c>
      <c r="V192" t="s">
        <v>308</v>
      </c>
      <c r="W192" t="s">
        <v>308</v>
      </c>
      <c r="X192">
        <v>0</v>
      </c>
      <c r="Y192">
        <v>0</v>
      </c>
    </row>
    <row r="193" spans="1:25" ht="16" customHeight="1">
      <c r="A193" s="82">
        <v>44785</v>
      </c>
      <c r="B193" t="s">
        <v>100</v>
      </c>
      <c r="C193" t="s">
        <v>156</v>
      </c>
      <c r="D193" t="s">
        <v>690</v>
      </c>
      <c r="E193">
        <v>1</v>
      </c>
      <c r="F193">
        <v>2</v>
      </c>
      <c r="G193">
        <v>3</v>
      </c>
      <c r="H193" s="59">
        <v>4.3499999999999997E-2</v>
      </c>
      <c r="I193" s="59">
        <v>8.3299999999999999E-2</v>
      </c>
      <c r="J193" s="59">
        <v>6.3799999999999996E-2</v>
      </c>
      <c r="K193">
        <v>1</v>
      </c>
      <c r="L193">
        <v>2</v>
      </c>
      <c r="M193">
        <v>3</v>
      </c>
      <c r="N193" s="59">
        <v>2.86E-2</v>
      </c>
      <c r="O193" s="59">
        <v>7.1400000000000005E-2</v>
      </c>
      <c r="P193" s="59">
        <v>4.7600000000000003E-2</v>
      </c>
      <c r="Q193" s="59">
        <v>1</v>
      </c>
      <c r="R193">
        <v>0</v>
      </c>
      <c r="S193">
        <v>0</v>
      </c>
      <c r="T193" s="59">
        <v>0</v>
      </c>
      <c r="U193" s="59">
        <v>0</v>
      </c>
      <c r="V193" t="s">
        <v>308</v>
      </c>
      <c r="W193" t="s">
        <v>308</v>
      </c>
      <c r="X193">
        <v>0</v>
      </c>
      <c r="Y193">
        <v>0</v>
      </c>
    </row>
    <row r="194" spans="1:25" ht="16" customHeight="1">
      <c r="A194" s="82">
        <v>44785</v>
      </c>
      <c r="B194" t="s">
        <v>101</v>
      </c>
      <c r="C194" t="s">
        <v>101</v>
      </c>
      <c r="D194" t="s">
        <v>702</v>
      </c>
      <c r="E194">
        <v>0</v>
      </c>
      <c r="F194">
        <v>4</v>
      </c>
      <c r="G194">
        <v>4</v>
      </c>
      <c r="H194" s="59">
        <v>0</v>
      </c>
      <c r="I194" s="59">
        <v>0.16669999999999999</v>
      </c>
      <c r="J194" s="59">
        <v>8.5099999999999995E-2</v>
      </c>
      <c r="K194">
        <v>0</v>
      </c>
      <c r="L194">
        <v>4</v>
      </c>
      <c r="M194">
        <v>4</v>
      </c>
      <c r="N194" s="59">
        <v>0</v>
      </c>
      <c r="O194" s="59">
        <v>0.1429</v>
      </c>
      <c r="P194" s="59">
        <v>6.3500000000000001E-2</v>
      </c>
      <c r="Q194" s="59">
        <v>1</v>
      </c>
      <c r="R194">
        <v>0</v>
      </c>
      <c r="S194">
        <v>0</v>
      </c>
      <c r="T194" s="59">
        <v>0</v>
      </c>
      <c r="U194" s="59">
        <v>0</v>
      </c>
      <c r="V194" t="s">
        <v>308</v>
      </c>
      <c r="W194" t="s">
        <v>308</v>
      </c>
      <c r="X194">
        <v>0</v>
      </c>
      <c r="Y194">
        <v>0</v>
      </c>
    </row>
    <row r="195" spans="1:25" ht="16" customHeight="1">
      <c r="A195" s="82">
        <v>44785</v>
      </c>
      <c r="B195" t="s">
        <v>104</v>
      </c>
      <c r="C195" t="s">
        <v>156</v>
      </c>
      <c r="D195" t="s">
        <v>710</v>
      </c>
      <c r="E195">
        <v>9</v>
      </c>
      <c r="F195">
        <v>5</v>
      </c>
      <c r="G195">
        <v>14</v>
      </c>
      <c r="H195" s="59">
        <v>0.39129999999999998</v>
      </c>
      <c r="I195" s="59">
        <v>0.20830000000000001</v>
      </c>
      <c r="J195" s="59">
        <v>0.2979</v>
      </c>
      <c r="K195">
        <v>17</v>
      </c>
      <c r="L195">
        <v>8</v>
      </c>
      <c r="M195">
        <v>25</v>
      </c>
      <c r="N195" s="59">
        <v>0.48570000000000002</v>
      </c>
      <c r="O195" s="59">
        <v>0.28570000000000001</v>
      </c>
      <c r="P195" s="59">
        <v>0.39679999999999999</v>
      </c>
      <c r="Q195" s="59">
        <v>1</v>
      </c>
      <c r="R195">
        <v>1</v>
      </c>
      <c r="S195">
        <v>0</v>
      </c>
      <c r="T195" s="59">
        <v>7.1400000000000005E-2</v>
      </c>
      <c r="U195" s="59">
        <v>0</v>
      </c>
      <c r="V195" t="s">
        <v>167</v>
      </c>
      <c r="W195" t="s">
        <v>308</v>
      </c>
      <c r="X195">
        <v>1</v>
      </c>
      <c r="Y195">
        <v>0</v>
      </c>
    </row>
    <row r="196" spans="1:25" ht="16" customHeight="1">
      <c r="A196" s="82">
        <v>44785</v>
      </c>
      <c r="B196" t="s">
        <v>184</v>
      </c>
      <c r="C196" t="s">
        <v>156</v>
      </c>
      <c r="D196" t="s">
        <v>713</v>
      </c>
      <c r="E196">
        <v>4</v>
      </c>
      <c r="F196">
        <v>4</v>
      </c>
      <c r="G196">
        <v>8</v>
      </c>
      <c r="H196" s="59">
        <v>0.1739</v>
      </c>
      <c r="I196" s="59">
        <v>0.16669999999999999</v>
      </c>
      <c r="J196" s="59">
        <v>0.17019999999999999</v>
      </c>
      <c r="K196">
        <v>4</v>
      </c>
      <c r="L196">
        <v>4</v>
      </c>
      <c r="M196">
        <v>8</v>
      </c>
      <c r="N196" s="59">
        <v>0.1143</v>
      </c>
      <c r="O196" s="59">
        <v>0.1429</v>
      </c>
      <c r="P196" s="59">
        <v>0.127</v>
      </c>
      <c r="Q196" s="59">
        <v>0.875</v>
      </c>
      <c r="R196">
        <v>0</v>
      </c>
      <c r="S196">
        <v>0</v>
      </c>
      <c r="T196" s="59">
        <v>0</v>
      </c>
      <c r="U196" s="59">
        <v>0</v>
      </c>
      <c r="V196" t="s">
        <v>308</v>
      </c>
      <c r="W196" t="s">
        <v>308</v>
      </c>
      <c r="X196">
        <v>0</v>
      </c>
      <c r="Y196">
        <v>0</v>
      </c>
    </row>
    <row r="197" spans="1:25" ht="16" customHeight="1">
      <c r="A197" s="82">
        <v>44785</v>
      </c>
      <c r="B197" t="s">
        <v>103</v>
      </c>
      <c r="C197" t="s">
        <v>156</v>
      </c>
      <c r="D197" t="s">
        <v>761</v>
      </c>
      <c r="E197">
        <v>3</v>
      </c>
      <c r="F197">
        <v>5</v>
      </c>
      <c r="G197">
        <v>8</v>
      </c>
      <c r="H197" s="59">
        <v>0.13039999999999999</v>
      </c>
      <c r="I197" s="59">
        <v>0.20830000000000001</v>
      </c>
      <c r="J197" s="59">
        <v>0.17019999999999999</v>
      </c>
      <c r="K197">
        <v>3</v>
      </c>
      <c r="L197">
        <v>5</v>
      </c>
      <c r="M197">
        <v>8</v>
      </c>
      <c r="N197" s="59">
        <v>8.5699999999999998E-2</v>
      </c>
      <c r="O197" s="59">
        <v>0.17860000000000001</v>
      </c>
      <c r="P197" s="59">
        <v>0.127</v>
      </c>
      <c r="Q197" s="59">
        <v>1</v>
      </c>
      <c r="R197">
        <v>0</v>
      </c>
      <c r="S197">
        <v>0</v>
      </c>
      <c r="T197" s="59">
        <v>0</v>
      </c>
      <c r="U197" s="59">
        <v>0</v>
      </c>
      <c r="V197" t="s">
        <v>308</v>
      </c>
      <c r="W197" t="s">
        <v>308</v>
      </c>
      <c r="X197">
        <v>0</v>
      </c>
      <c r="Y197">
        <v>0</v>
      </c>
    </row>
    <row r="198" spans="1:25" ht="16" customHeight="1">
      <c r="A198" s="82">
        <v>44785</v>
      </c>
      <c r="B198" t="s">
        <v>102</v>
      </c>
      <c r="C198" t="s">
        <v>156</v>
      </c>
      <c r="D198" t="s">
        <v>722</v>
      </c>
      <c r="E198">
        <v>3</v>
      </c>
      <c r="F198">
        <v>3</v>
      </c>
      <c r="G198">
        <v>6</v>
      </c>
      <c r="H198" s="59">
        <v>0.13039999999999999</v>
      </c>
      <c r="I198" s="59">
        <v>0.125</v>
      </c>
      <c r="J198" s="59">
        <v>0.12770000000000001</v>
      </c>
      <c r="K198">
        <v>5</v>
      </c>
      <c r="L198">
        <v>3</v>
      </c>
      <c r="M198">
        <v>8</v>
      </c>
      <c r="N198" s="59">
        <v>0.1429</v>
      </c>
      <c r="O198" s="59">
        <v>0.1071</v>
      </c>
      <c r="P198" s="59">
        <v>0.127</v>
      </c>
      <c r="Q198" s="59">
        <v>0.875</v>
      </c>
      <c r="R198">
        <v>0</v>
      </c>
      <c r="S198">
        <v>0</v>
      </c>
      <c r="T198" s="59">
        <v>0</v>
      </c>
      <c r="U198" s="59">
        <v>0</v>
      </c>
      <c r="V198" t="s">
        <v>308</v>
      </c>
      <c r="W198" t="s">
        <v>308</v>
      </c>
      <c r="X198">
        <v>0</v>
      </c>
      <c r="Y198">
        <v>0</v>
      </c>
    </row>
    <row r="199" spans="1:25" ht="16" customHeight="1">
      <c r="A199" s="82">
        <v>44785</v>
      </c>
      <c r="B199" t="s">
        <v>34</v>
      </c>
      <c r="C199" t="s">
        <v>156</v>
      </c>
      <c r="D199" t="s">
        <v>763</v>
      </c>
      <c r="E199">
        <v>3</v>
      </c>
      <c r="F199">
        <v>1</v>
      </c>
      <c r="G199">
        <v>4</v>
      </c>
      <c r="H199" s="59">
        <v>0.13039999999999999</v>
      </c>
      <c r="I199" s="59">
        <v>4.1700000000000001E-2</v>
      </c>
      <c r="J199" s="59">
        <v>8.5099999999999995E-2</v>
      </c>
      <c r="K199">
        <v>5</v>
      </c>
      <c r="L199">
        <v>2</v>
      </c>
      <c r="M199">
        <v>7</v>
      </c>
      <c r="N199" s="59">
        <v>0.1429</v>
      </c>
      <c r="O199" s="59">
        <v>7.1400000000000005E-2</v>
      </c>
      <c r="P199" s="59">
        <v>0.1111</v>
      </c>
      <c r="Q199" s="59">
        <v>1</v>
      </c>
      <c r="R199">
        <v>0</v>
      </c>
      <c r="S199">
        <v>0</v>
      </c>
      <c r="T199" s="59">
        <v>0</v>
      </c>
      <c r="U199" s="59">
        <v>0</v>
      </c>
      <c r="V199" t="s">
        <v>308</v>
      </c>
      <c r="W199" t="s">
        <v>308</v>
      </c>
      <c r="X199">
        <v>0</v>
      </c>
      <c r="Y199">
        <v>0</v>
      </c>
    </row>
    <row r="200" spans="1:25" ht="16" customHeight="1">
      <c r="A200" s="82">
        <v>44786</v>
      </c>
      <c r="B200" t="s">
        <v>100</v>
      </c>
      <c r="C200" t="s">
        <v>156</v>
      </c>
      <c r="D200" t="s">
        <v>690</v>
      </c>
      <c r="E200">
        <v>2</v>
      </c>
      <c r="F200">
        <v>0</v>
      </c>
      <c r="G200">
        <v>2</v>
      </c>
      <c r="H200" s="59">
        <v>9.0899999999999995E-2</v>
      </c>
      <c r="I200" s="59">
        <v>0</v>
      </c>
      <c r="J200" s="59">
        <v>5.7099999999999998E-2</v>
      </c>
      <c r="K200">
        <v>4</v>
      </c>
      <c r="L200">
        <v>0</v>
      </c>
      <c r="M200">
        <v>4</v>
      </c>
      <c r="N200" s="59">
        <v>0.13789999999999999</v>
      </c>
      <c r="O200" s="59">
        <v>0</v>
      </c>
      <c r="P200" s="59">
        <v>8.3299999999999999E-2</v>
      </c>
      <c r="Q200" s="59">
        <v>1</v>
      </c>
      <c r="R200">
        <v>0</v>
      </c>
      <c r="S200">
        <v>0</v>
      </c>
      <c r="T200" s="59">
        <v>0</v>
      </c>
      <c r="U200" s="59">
        <v>0</v>
      </c>
      <c r="V200" t="s">
        <v>308</v>
      </c>
      <c r="W200" t="s">
        <v>308</v>
      </c>
      <c r="X200">
        <v>0</v>
      </c>
      <c r="Y200">
        <v>0</v>
      </c>
    </row>
    <row r="201" spans="1:25" ht="16" customHeight="1">
      <c r="A201" s="82">
        <v>44786</v>
      </c>
      <c r="B201" t="s">
        <v>101</v>
      </c>
      <c r="C201" t="s">
        <v>101</v>
      </c>
      <c r="D201" t="s">
        <v>702</v>
      </c>
      <c r="E201">
        <v>1</v>
      </c>
      <c r="F201">
        <v>2</v>
      </c>
      <c r="G201">
        <v>3</v>
      </c>
      <c r="H201" s="59">
        <v>4.5499999999999999E-2</v>
      </c>
      <c r="I201" s="59">
        <v>0.15379999999999999</v>
      </c>
      <c r="J201" s="59">
        <v>8.5699999999999998E-2</v>
      </c>
      <c r="K201">
        <v>1</v>
      </c>
      <c r="L201">
        <v>6</v>
      </c>
      <c r="M201">
        <v>7</v>
      </c>
      <c r="N201" s="59">
        <v>3.4500000000000003E-2</v>
      </c>
      <c r="O201" s="59">
        <v>0.31580000000000003</v>
      </c>
      <c r="P201" s="59">
        <v>0.14580000000000001</v>
      </c>
      <c r="Q201" s="59">
        <v>1</v>
      </c>
      <c r="R201">
        <v>0</v>
      </c>
      <c r="S201">
        <v>0</v>
      </c>
      <c r="T201" s="59">
        <v>0</v>
      </c>
      <c r="U201" s="59">
        <v>0</v>
      </c>
      <c r="V201" t="s">
        <v>308</v>
      </c>
      <c r="W201" t="s">
        <v>308</v>
      </c>
      <c r="X201">
        <v>0</v>
      </c>
      <c r="Y201">
        <v>0</v>
      </c>
    </row>
    <row r="202" spans="1:25" ht="16" customHeight="1">
      <c r="A202" s="82">
        <v>44786</v>
      </c>
      <c r="B202" t="s">
        <v>104</v>
      </c>
      <c r="C202" t="s">
        <v>156</v>
      </c>
      <c r="D202" t="s">
        <v>710</v>
      </c>
      <c r="E202">
        <v>5</v>
      </c>
      <c r="F202">
        <v>6</v>
      </c>
      <c r="G202">
        <v>11</v>
      </c>
      <c r="H202" s="59">
        <v>0.2273</v>
      </c>
      <c r="I202" s="59">
        <v>0.46150000000000002</v>
      </c>
      <c r="J202" s="59">
        <v>0.31430000000000002</v>
      </c>
      <c r="K202">
        <v>6</v>
      </c>
      <c r="L202">
        <v>7</v>
      </c>
      <c r="M202">
        <v>13</v>
      </c>
      <c r="N202" s="59">
        <v>0.2069</v>
      </c>
      <c r="O202" s="59">
        <v>0.36840000000000001</v>
      </c>
      <c r="P202" s="59">
        <v>0.27079999999999999</v>
      </c>
      <c r="Q202" s="59">
        <v>1</v>
      </c>
      <c r="R202">
        <v>2</v>
      </c>
      <c r="S202">
        <v>2</v>
      </c>
      <c r="T202" s="59">
        <v>0.18179999999999999</v>
      </c>
      <c r="U202" s="59">
        <v>0.18179999999999999</v>
      </c>
      <c r="V202" t="s">
        <v>875</v>
      </c>
      <c r="W202" t="s">
        <v>875</v>
      </c>
      <c r="X202">
        <v>1</v>
      </c>
      <c r="Y202">
        <v>1</v>
      </c>
    </row>
    <row r="203" spans="1:25" ht="16" customHeight="1">
      <c r="A203" s="82">
        <v>44786</v>
      </c>
      <c r="B203" t="s">
        <v>184</v>
      </c>
      <c r="C203" t="s">
        <v>156</v>
      </c>
      <c r="D203" t="s">
        <v>713</v>
      </c>
      <c r="E203">
        <v>5</v>
      </c>
      <c r="F203">
        <v>0</v>
      </c>
      <c r="G203">
        <v>5</v>
      </c>
      <c r="H203" s="59">
        <v>0.2273</v>
      </c>
      <c r="I203" s="59">
        <v>0</v>
      </c>
      <c r="J203" s="59">
        <v>0.1429</v>
      </c>
      <c r="K203">
        <v>8</v>
      </c>
      <c r="L203">
        <v>0</v>
      </c>
      <c r="M203">
        <v>8</v>
      </c>
      <c r="N203" s="59">
        <v>0.27589999999999998</v>
      </c>
      <c r="O203" s="59">
        <v>0</v>
      </c>
      <c r="P203" s="59">
        <v>0.16669999999999999</v>
      </c>
      <c r="Q203" s="59">
        <v>0.625</v>
      </c>
      <c r="R203">
        <v>0</v>
      </c>
      <c r="S203">
        <v>0</v>
      </c>
      <c r="T203" s="59">
        <v>0</v>
      </c>
      <c r="U203" s="59">
        <v>0</v>
      </c>
      <c r="V203" t="s">
        <v>308</v>
      </c>
      <c r="W203" t="s">
        <v>308</v>
      </c>
      <c r="X203">
        <v>0</v>
      </c>
      <c r="Y203">
        <v>0</v>
      </c>
    </row>
    <row r="204" spans="1:25" ht="16" customHeight="1">
      <c r="A204" s="82">
        <v>44786</v>
      </c>
      <c r="B204" t="s">
        <v>103</v>
      </c>
      <c r="C204" t="s">
        <v>156</v>
      </c>
      <c r="D204" t="s">
        <v>718</v>
      </c>
      <c r="E204">
        <v>4</v>
      </c>
      <c r="F204">
        <v>3</v>
      </c>
      <c r="G204">
        <v>7</v>
      </c>
      <c r="H204" s="59">
        <v>0.18179999999999999</v>
      </c>
      <c r="I204" s="59">
        <v>0.23080000000000001</v>
      </c>
      <c r="J204" s="59">
        <v>0.2</v>
      </c>
      <c r="K204">
        <v>5</v>
      </c>
      <c r="L204">
        <v>3</v>
      </c>
      <c r="M204">
        <v>8</v>
      </c>
      <c r="N204" s="59">
        <v>0.1724</v>
      </c>
      <c r="O204" s="59">
        <v>0.15790000000000001</v>
      </c>
      <c r="P204" s="59">
        <v>0.16669999999999999</v>
      </c>
      <c r="Q204" s="59">
        <v>1</v>
      </c>
      <c r="R204">
        <v>0</v>
      </c>
      <c r="S204">
        <v>0</v>
      </c>
      <c r="T204" s="59">
        <v>0</v>
      </c>
      <c r="U204" s="59">
        <v>0</v>
      </c>
      <c r="V204" t="s">
        <v>308</v>
      </c>
      <c r="W204" t="s">
        <v>308</v>
      </c>
      <c r="X204">
        <v>0</v>
      </c>
      <c r="Y204">
        <v>0</v>
      </c>
    </row>
    <row r="205" spans="1:25" ht="16" customHeight="1">
      <c r="A205" s="82">
        <v>44786</v>
      </c>
      <c r="B205" t="s">
        <v>102</v>
      </c>
      <c r="C205" t="s">
        <v>156</v>
      </c>
      <c r="D205" t="s">
        <v>722</v>
      </c>
      <c r="E205">
        <v>4</v>
      </c>
      <c r="F205">
        <v>2</v>
      </c>
      <c r="G205">
        <v>6</v>
      </c>
      <c r="H205" s="59">
        <v>0.18179999999999999</v>
      </c>
      <c r="I205" s="59">
        <v>0.15379999999999999</v>
      </c>
      <c r="J205" s="59">
        <v>0.1714</v>
      </c>
      <c r="K205">
        <v>4</v>
      </c>
      <c r="L205">
        <v>3</v>
      </c>
      <c r="M205">
        <v>7</v>
      </c>
      <c r="N205" s="59">
        <v>0.13789999999999999</v>
      </c>
      <c r="O205" s="59">
        <v>0.15790000000000001</v>
      </c>
      <c r="P205" s="59">
        <v>0.14580000000000001</v>
      </c>
      <c r="Q205" s="59">
        <v>1</v>
      </c>
      <c r="R205">
        <v>0</v>
      </c>
      <c r="S205">
        <v>0</v>
      </c>
      <c r="T205" s="59">
        <v>0</v>
      </c>
      <c r="U205" s="59">
        <v>0</v>
      </c>
      <c r="V205" t="s">
        <v>308</v>
      </c>
      <c r="W205" t="s">
        <v>308</v>
      </c>
      <c r="X205">
        <v>0</v>
      </c>
      <c r="Y205">
        <v>0</v>
      </c>
    </row>
    <row r="206" spans="1:25" ht="16" customHeight="1">
      <c r="A206" s="82">
        <v>44786</v>
      </c>
      <c r="B206" t="s">
        <v>34</v>
      </c>
      <c r="C206" t="s">
        <v>156</v>
      </c>
      <c r="D206" t="s">
        <v>725</v>
      </c>
      <c r="E206">
        <v>1</v>
      </c>
      <c r="F206">
        <v>0</v>
      </c>
      <c r="G206">
        <v>1</v>
      </c>
      <c r="H206" s="59">
        <v>4.5499999999999999E-2</v>
      </c>
      <c r="I206" s="59">
        <v>0</v>
      </c>
      <c r="J206" s="59">
        <v>2.86E-2</v>
      </c>
      <c r="K206">
        <v>1</v>
      </c>
      <c r="L206">
        <v>0</v>
      </c>
      <c r="M206">
        <v>1</v>
      </c>
      <c r="N206" s="59">
        <v>3.4500000000000003E-2</v>
      </c>
      <c r="O206" s="59">
        <v>0</v>
      </c>
      <c r="P206" s="59">
        <v>2.0799999999999999E-2</v>
      </c>
      <c r="Q206" s="59">
        <v>1</v>
      </c>
      <c r="R206">
        <v>0</v>
      </c>
      <c r="S206">
        <v>0</v>
      </c>
      <c r="T206" s="59">
        <v>0</v>
      </c>
      <c r="U206" s="59">
        <v>0</v>
      </c>
      <c r="V206" t="s">
        <v>308</v>
      </c>
      <c r="W206" t="s">
        <v>308</v>
      </c>
      <c r="X206">
        <v>0</v>
      </c>
      <c r="Y206">
        <v>0</v>
      </c>
    </row>
    <row r="207" spans="1:25" ht="16" customHeight="1">
      <c r="A207" s="82">
        <v>44787</v>
      </c>
      <c r="B207" t="s">
        <v>100</v>
      </c>
      <c r="C207" t="s">
        <v>156</v>
      </c>
      <c r="D207" t="s">
        <v>690</v>
      </c>
      <c r="E207">
        <v>0</v>
      </c>
      <c r="F207">
        <v>5</v>
      </c>
      <c r="G207">
        <v>5</v>
      </c>
      <c r="H207" s="59">
        <v>0</v>
      </c>
      <c r="I207" s="59">
        <v>0.21740000000000001</v>
      </c>
      <c r="J207" s="59">
        <v>0.1613</v>
      </c>
      <c r="K207">
        <v>0</v>
      </c>
      <c r="L207">
        <v>5</v>
      </c>
      <c r="M207">
        <v>5</v>
      </c>
      <c r="N207" s="59">
        <v>0</v>
      </c>
      <c r="O207" s="59">
        <v>0.17860000000000001</v>
      </c>
      <c r="P207" s="59">
        <v>0.125</v>
      </c>
      <c r="Q207" s="59">
        <v>1</v>
      </c>
      <c r="R207">
        <v>0</v>
      </c>
      <c r="S207">
        <v>0</v>
      </c>
      <c r="T207" s="59">
        <v>0</v>
      </c>
      <c r="U207" s="59">
        <v>0</v>
      </c>
      <c r="V207" t="s">
        <v>308</v>
      </c>
      <c r="W207" t="s">
        <v>308</v>
      </c>
      <c r="X207">
        <v>0</v>
      </c>
      <c r="Y207">
        <v>0</v>
      </c>
    </row>
    <row r="208" spans="1:25" ht="16" customHeight="1">
      <c r="A208" s="82">
        <v>44787</v>
      </c>
      <c r="B208" t="s">
        <v>101</v>
      </c>
      <c r="C208" t="s">
        <v>101</v>
      </c>
      <c r="D208" t="s">
        <v>702</v>
      </c>
      <c r="E208">
        <v>1</v>
      </c>
      <c r="F208">
        <v>2</v>
      </c>
      <c r="G208">
        <v>3</v>
      </c>
      <c r="H208" s="59">
        <v>0.125</v>
      </c>
      <c r="I208" s="59">
        <v>8.6999999999999994E-2</v>
      </c>
      <c r="J208" s="59">
        <v>9.6799999999999997E-2</v>
      </c>
      <c r="K208">
        <v>1</v>
      </c>
      <c r="L208">
        <v>2</v>
      </c>
      <c r="M208">
        <v>3</v>
      </c>
      <c r="N208" s="59">
        <v>8.3299999999999999E-2</v>
      </c>
      <c r="O208" s="59">
        <v>7.1400000000000005E-2</v>
      </c>
      <c r="P208" s="59">
        <v>7.4999999999999997E-2</v>
      </c>
      <c r="Q208" s="59">
        <v>1</v>
      </c>
      <c r="R208">
        <v>2</v>
      </c>
      <c r="S208">
        <v>2</v>
      </c>
      <c r="T208" s="59">
        <v>0.66669999999999996</v>
      </c>
      <c r="U208" s="59">
        <v>0.66669999999999996</v>
      </c>
      <c r="V208" t="s">
        <v>876</v>
      </c>
      <c r="W208" t="s">
        <v>876</v>
      </c>
      <c r="X208">
        <v>1</v>
      </c>
      <c r="Y208">
        <v>1</v>
      </c>
    </row>
    <row r="209" spans="1:25" ht="16" customHeight="1">
      <c r="A209" s="82">
        <v>44787</v>
      </c>
      <c r="B209" t="s">
        <v>104</v>
      </c>
      <c r="C209" t="s">
        <v>156</v>
      </c>
      <c r="D209" t="s">
        <v>710</v>
      </c>
      <c r="E209">
        <v>1</v>
      </c>
      <c r="F209">
        <v>6</v>
      </c>
      <c r="G209">
        <v>7</v>
      </c>
      <c r="H209" s="59">
        <v>0.125</v>
      </c>
      <c r="I209" s="59">
        <v>0.26090000000000002</v>
      </c>
      <c r="J209" s="59">
        <v>0.2258</v>
      </c>
      <c r="K209">
        <v>1</v>
      </c>
      <c r="L209">
        <v>9</v>
      </c>
      <c r="M209">
        <v>10</v>
      </c>
      <c r="N209" s="59">
        <v>8.3299999999999999E-2</v>
      </c>
      <c r="O209" s="59">
        <v>0.32140000000000002</v>
      </c>
      <c r="P209" s="59">
        <v>0.25</v>
      </c>
      <c r="Q209" s="59">
        <v>1</v>
      </c>
      <c r="R209">
        <v>0</v>
      </c>
      <c r="S209">
        <v>0</v>
      </c>
      <c r="T209" s="59">
        <v>0</v>
      </c>
      <c r="U209" s="59">
        <v>0</v>
      </c>
      <c r="V209" t="s">
        <v>308</v>
      </c>
      <c r="W209" t="s">
        <v>308</v>
      </c>
      <c r="X209">
        <v>0</v>
      </c>
      <c r="Y209">
        <v>0</v>
      </c>
    </row>
    <row r="210" spans="1:25" ht="16" customHeight="1">
      <c r="A210" s="82">
        <v>44787</v>
      </c>
      <c r="B210" t="s">
        <v>184</v>
      </c>
      <c r="C210" t="s">
        <v>156</v>
      </c>
      <c r="D210" t="s">
        <v>713</v>
      </c>
      <c r="E210">
        <v>1</v>
      </c>
      <c r="F210">
        <v>3</v>
      </c>
      <c r="G210">
        <v>4</v>
      </c>
      <c r="H210" s="59">
        <v>0.125</v>
      </c>
      <c r="I210" s="59">
        <v>0.13039999999999999</v>
      </c>
      <c r="J210" s="59">
        <v>0.129</v>
      </c>
      <c r="K210">
        <v>3</v>
      </c>
      <c r="L210">
        <v>5</v>
      </c>
      <c r="M210">
        <v>8</v>
      </c>
      <c r="N210" s="59">
        <v>0.25</v>
      </c>
      <c r="O210" s="59">
        <v>0.17860000000000001</v>
      </c>
      <c r="P210" s="59">
        <v>0.2</v>
      </c>
      <c r="Q210" s="59">
        <v>0.375</v>
      </c>
      <c r="R210">
        <v>0</v>
      </c>
      <c r="S210">
        <v>0</v>
      </c>
      <c r="T210" s="59">
        <v>0</v>
      </c>
      <c r="U210" s="59">
        <v>0</v>
      </c>
      <c r="V210" t="s">
        <v>308</v>
      </c>
      <c r="W210" t="s">
        <v>308</v>
      </c>
      <c r="X210">
        <v>0</v>
      </c>
      <c r="Y210">
        <v>0</v>
      </c>
    </row>
    <row r="211" spans="1:25" ht="16" customHeight="1">
      <c r="A211" s="82">
        <v>44787</v>
      </c>
      <c r="B211" t="s">
        <v>103</v>
      </c>
      <c r="C211" t="s">
        <v>156</v>
      </c>
      <c r="D211" t="s">
        <v>718</v>
      </c>
      <c r="E211">
        <v>1</v>
      </c>
      <c r="F211">
        <v>3</v>
      </c>
      <c r="G211">
        <v>4</v>
      </c>
      <c r="H211" s="59">
        <v>0.125</v>
      </c>
      <c r="I211" s="59">
        <v>0.13039999999999999</v>
      </c>
      <c r="J211" s="59">
        <v>0.129</v>
      </c>
      <c r="K211">
        <v>1</v>
      </c>
      <c r="L211">
        <v>3</v>
      </c>
      <c r="M211">
        <v>4</v>
      </c>
      <c r="N211" s="59">
        <v>8.3299999999999999E-2</v>
      </c>
      <c r="O211" s="59">
        <v>0.1071</v>
      </c>
      <c r="P211" s="59">
        <v>0.1</v>
      </c>
      <c r="Q211" s="59">
        <v>1</v>
      </c>
      <c r="R211">
        <v>0</v>
      </c>
      <c r="S211">
        <v>0</v>
      </c>
      <c r="T211" s="59">
        <v>0</v>
      </c>
      <c r="U211" s="59">
        <v>0</v>
      </c>
      <c r="V211" t="s">
        <v>308</v>
      </c>
      <c r="W211" t="s">
        <v>308</v>
      </c>
      <c r="X211">
        <v>0</v>
      </c>
      <c r="Y211">
        <v>0</v>
      </c>
    </row>
    <row r="212" spans="1:25" ht="16" customHeight="1">
      <c r="A212" s="82">
        <v>44787</v>
      </c>
      <c r="B212" t="s">
        <v>102</v>
      </c>
      <c r="C212" t="s">
        <v>156</v>
      </c>
      <c r="D212" t="s">
        <v>722</v>
      </c>
      <c r="E212">
        <v>1</v>
      </c>
      <c r="F212">
        <v>2</v>
      </c>
      <c r="G212">
        <v>3</v>
      </c>
      <c r="H212" s="59">
        <v>0.125</v>
      </c>
      <c r="I212" s="59">
        <v>8.6999999999999994E-2</v>
      </c>
      <c r="J212" s="59">
        <v>9.6799999999999997E-2</v>
      </c>
      <c r="K212">
        <v>2</v>
      </c>
      <c r="L212">
        <v>2</v>
      </c>
      <c r="M212">
        <v>4</v>
      </c>
      <c r="N212" s="59">
        <v>0.16669999999999999</v>
      </c>
      <c r="O212" s="59">
        <v>7.1400000000000005E-2</v>
      </c>
      <c r="P212" s="59">
        <v>0.1</v>
      </c>
      <c r="Q212" s="59">
        <v>1</v>
      </c>
      <c r="R212">
        <v>0</v>
      </c>
      <c r="S212">
        <v>0</v>
      </c>
      <c r="T212" s="59">
        <v>0</v>
      </c>
      <c r="U212" s="59">
        <v>0</v>
      </c>
      <c r="V212" t="s">
        <v>308</v>
      </c>
      <c r="W212" t="s">
        <v>308</v>
      </c>
      <c r="X212">
        <v>0</v>
      </c>
      <c r="Y212">
        <v>0</v>
      </c>
    </row>
    <row r="213" spans="1:25" ht="16" customHeight="1">
      <c r="A213" s="82">
        <v>44787</v>
      </c>
      <c r="B213" t="s">
        <v>34</v>
      </c>
      <c r="C213" t="s">
        <v>156</v>
      </c>
      <c r="D213" t="s">
        <v>725</v>
      </c>
      <c r="E213">
        <v>3</v>
      </c>
      <c r="F213">
        <v>2</v>
      </c>
      <c r="G213">
        <v>5</v>
      </c>
      <c r="H213" s="59">
        <v>0.375</v>
      </c>
      <c r="I213" s="59">
        <v>8.6999999999999994E-2</v>
      </c>
      <c r="J213" s="59">
        <v>0.1613</v>
      </c>
      <c r="K213">
        <v>4</v>
      </c>
      <c r="L213">
        <v>2</v>
      </c>
      <c r="M213">
        <v>6</v>
      </c>
      <c r="N213" s="59">
        <v>0.33329999999999999</v>
      </c>
      <c r="O213" s="59">
        <v>7.1400000000000005E-2</v>
      </c>
      <c r="P213" s="59">
        <v>0.15</v>
      </c>
      <c r="Q213" s="59">
        <v>0.83330000000000004</v>
      </c>
      <c r="R213">
        <v>0</v>
      </c>
      <c r="S213">
        <v>0</v>
      </c>
      <c r="T213" s="59">
        <v>0</v>
      </c>
      <c r="U213" s="59">
        <v>0</v>
      </c>
      <c r="V213" t="s">
        <v>308</v>
      </c>
      <c r="W213" t="s">
        <v>308</v>
      </c>
      <c r="X213">
        <v>0</v>
      </c>
      <c r="Y213">
        <v>0</v>
      </c>
    </row>
    <row r="214" spans="1:25" ht="16" customHeight="1">
      <c r="A214" s="82">
        <v>44788</v>
      </c>
      <c r="B214" t="s">
        <v>100</v>
      </c>
      <c r="C214" t="s">
        <v>156</v>
      </c>
      <c r="D214" t="s">
        <v>690</v>
      </c>
      <c r="E214">
        <v>2</v>
      </c>
      <c r="F214">
        <v>11</v>
      </c>
      <c r="G214">
        <v>13</v>
      </c>
      <c r="H214" s="59">
        <v>0.1</v>
      </c>
      <c r="I214" s="59">
        <v>0.34379999999999999</v>
      </c>
      <c r="J214" s="59">
        <v>0.25</v>
      </c>
      <c r="K214">
        <v>2</v>
      </c>
      <c r="L214">
        <v>17</v>
      </c>
      <c r="M214">
        <v>19</v>
      </c>
      <c r="N214" s="59">
        <v>7.1400000000000005E-2</v>
      </c>
      <c r="O214" s="59">
        <v>0.36959999999999998</v>
      </c>
      <c r="P214" s="59">
        <v>0.25679999999999997</v>
      </c>
      <c r="Q214" s="59">
        <v>1</v>
      </c>
      <c r="R214">
        <v>0</v>
      </c>
      <c r="S214">
        <v>0</v>
      </c>
      <c r="T214" s="59">
        <v>0</v>
      </c>
      <c r="U214" s="59">
        <v>0</v>
      </c>
      <c r="V214" t="s">
        <v>308</v>
      </c>
      <c r="W214" t="s">
        <v>308</v>
      </c>
      <c r="X214">
        <v>0</v>
      </c>
      <c r="Y214">
        <v>0</v>
      </c>
    </row>
    <row r="215" spans="1:25" ht="16" customHeight="1">
      <c r="A215" s="82">
        <v>44788</v>
      </c>
      <c r="B215" t="s">
        <v>101</v>
      </c>
      <c r="C215" t="s">
        <v>101</v>
      </c>
      <c r="D215" t="s">
        <v>702</v>
      </c>
      <c r="E215">
        <v>2</v>
      </c>
      <c r="F215">
        <v>1</v>
      </c>
      <c r="G215">
        <v>3</v>
      </c>
      <c r="H215" s="59">
        <v>0.1</v>
      </c>
      <c r="I215" s="59">
        <v>3.1300000000000001E-2</v>
      </c>
      <c r="J215" s="59">
        <v>5.7700000000000001E-2</v>
      </c>
      <c r="K215">
        <v>3</v>
      </c>
      <c r="L215">
        <v>1</v>
      </c>
      <c r="M215">
        <v>4</v>
      </c>
      <c r="N215" s="59">
        <v>0.1071</v>
      </c>
      <c r="O215" s="59">
        <v>2.1700000000000001E-2</v>
      </c>
      <c r="P215" s="59">
        <v>5.4100000000000002E-2</v>
      </c>
      <c r="Q215" s="59">
        <v>1</v>
      </c>
      <c r="R215">
        <v>2</v>
      </c>
      <c r="S215">
        <v>0</v>
      </c>
      <c r="T215" s="59">
        <v>0.66669999999999996</v>
      </c>
      <c r="U215" s="59">
        <v>0</v>
      </c>
      <c r="V215" t="s">
        <v>863</v>
      </c>
      <c r="W215" t="s">
        <v>308</v>
      </c>
      <c r="X215">
        <v>1</v>
      </c>
      <c r="Y215">
        <v>0</v>
      </c>
    </row>
    <row r="216" spans="1:25" ht="16" customHeight="1">
      <c r="A216" s="82">
        <v>44788</v>
      </c>
      <c r="B216" t="s">
        <v>104</v>
      </c>
      <c r="C216" t="s">
        <v>156</v>
      </c>
      <c r="D216" t="s">
        <v>710</v>
      </c>
      <c r="E216">
        <v>6</v>
      </c>
      <c r="F216">
        <v>5</v>
      </c>
      <c r="G216">
        <v>11</v>
      </c>
      <c r="H216" s="59">
        <v>0.3</v>
      </c>
      <c r="I216" s="59">
        <v>0.15629999999999999</v>
      </c>
      <c r="J216" s="59">
        <v>0.21149999999999999</v>
      </c>
      <c r="K216">
        <v>11</v>
      </c>
      <c r="L216">
        <v>5</v>
      </c>
      <c r="M216">
        <v>16</v>
      </c>
      <c r="N216" s="59">
        <v>0.39290000000000003</v>
      </c>
      <c r="O216" s="59">
        <v>0.1087</v>
      </c>
      <c r="P216" s="59">
        <v>0.2162</v>
      </c>
      <c r="Q216" s="59">
        <v>1</v>
      </c>
      <c r="R216">
        <v>1</v>
      </c>
      <c r="S216">
        <v>1</v>
      </c>
      <c r="T216" s="59">
        <v>9.0899999999999995E-2</v>
      </c>
      <c r="U216" s="59">
        <v>9.0899999999999995E-2</v>
      </c>
      <c r="V216" t="s">
        <v>871</v>
      </c>
      <c r="W216" t="s">
        <v>871</v>
      </c>
      <c r="X216">
        <v>1</v>
      </c>
      <c r="Y216">
        <v>1</v>
      </c>
    </row>
    <row r="217" spans="1:25" ht="16" customHeight="1">
      <c r="A217" s="82">
        <v>44788</v>
      </c>
      <c r="B217" t="s">
        <v>184</v>
      </c>
      <c r="C217" t="s">
        <v>156</v>
      </c>
      <c r="D217" t="s">
        <v>713</v>
      </c>
      <c r="E217">
        <v>4</v>
      </c>
      <c r="F217">
        <v>5</v>
      </c>
      <c r="G217">
        <v>9</v>
      </c>
      <c r="H217" s="59">
        <v>0.2</v>
      </c>
      <c r="I217" s="59">
        <v>0.15629999999999999</v>
      </c>
      <c r="J217" s="59">
        <v>0.1731</v>
      </c>
      <c r="K217">
        <v>4</v>
      </c>
      <c r="L217">
        <v>7</v>
      </c>
      <c r="M217">
        <v>11</v>
      </c>
      <c r="N217" s="59">
        <v>0.1429</v>
      </c>
      <c r="O217" s="59">
        <v>0.1522</v>
      </c>
      <c r="P217" s="59">
        <v>0.14860000000000001</v>
      </c>
      <c r="Q217" s="59">
        <v>0.81820000000000004</v>
      </c>
      <c r="R217">
        <v>0</v>
      </c>
      <c r="S217">
        <v>0</v>
      </c>
      <c r="T217" s="59">
        <v>0</v>
      </c>
      <c r="U217" s="59">
        <v>0</v>
      </c>
      <c r="V217" t="s">
        <v>308</v>
      </c>
      <c r="W217" t="s">
        <v>308</v>
      </c>
      <c r="X217">
        <v>0</v>
      </c>
      <c r="Y217">
        <v>0</v>
      </c>
    </row>
    <row r="218" spans="1:25" ht="16" customHeight="1">
      <c r="A218" s="82">
        <v>44788</v>
      </c>
      <c r="B218" t="s">
        <v>103</v>
      </c>
      <c r="C218" t="s">
        <v>156</v>
      </c>
      <c r="D218" t="s">
        <v>718</v>
      </c>
      <c r="E218">
        <v>2</v>
      </c>
      <c r="F218">
        <v>6</v>
      </c>
      <c r="G218">
        <v>8</v>
      </c>
      <c r="H218" s="59">
        <v>0.1</v>
      </c>
      <c r="I218" s="59">
        <v>0.1875</v>
      </c>
      <c r="J218" s="59">
        <v>0.15379999999999999</v>
      </c>
      <c r="K218">
        <v>3</v>
      </c>
      <c r="L218">
        <v>12</v>
      </c>
      <c r="M218">
        <v>15</v>
      </c>
      <c r="N218" s="59">
        <v>0.1071</v>
      </c>
      <c r="O218" s="59">
        <v>0.26090000000000002</v>
      </c>
      <c r="P218" s="59">
        <v>0.20269999999999999</v>
      </c>
      <c r="Q218" s="59">
        <v>1</v>
      </c>
      <c r="R218">
        <v>1</v>
      </c>
      <c r="S218">
        <v>0</v>
      </c>
      <c r="T218" s="59">
        <v>0.125</v>
      </c>
      <c r="U218" s="59">
        <v>0</v>
      </c>
      <c r="V218" t="s">
        <v>183</v>
      </c>
      <c r="W218" t="s">
        <v>308</v>
      </c>
      <c r="X218">
        <v>1</v>
      </c>
      <c r="Y218">
        <v>0</v>
      </c>
    </row>
    <row r="219" spans="1:25" ht="16" customHeight="1">
      <c r="A219" s="82">
        <v>44788</v>
      </c>
      <c r="B219" t="s">
        <v>102</v>
      </c>
      <c r="C219" t="s">
        <v>156</v>
      </c>
      <c r="D219" t="s">
        <v>722</v>
      </c>
      <c r="E219">
        <v>3</v>
      </c>
      <c r="F219">
        <v>2</v>
      </c>
      <c r="G219">
        <v>5</v>
      </c>
      <c r="H219" s="59">
        <v>0.15</v>
      </c>
      <c r="I219" s="59">
        <v>6.25E-2</v>
      </c>
      <c r="J219" s="59">
        <v>9.6199999999999994E-2</v>
      </c>
      <c r="K219">
        <v>4</v>
      </c>
      <c r="L219">
        <v>2</v>
      </c>
      <c r="M219">
        <v>6</v>
      </c>
      <c r="N219" s="59">
        <v>0.1429</v>
      </c>
      <c r="O219" s="59">
        <v>4.3499999999999997E-2</v>
      </c>
      <c r="P219" s="59">
        <v>8.1100000000000005E-2</v>
      </c>
      <c r="Q219" s="59">
        <v>0.83330000000000004</v>
      </c>
      <c r="R219">
        <v>1</v>
      </c>
      <c r="S219">
        <v>0</v>
      </c>
      <c r="T219" s="59">
        <v>0.2</v>
      </c>
      <c r="U219" s="59">
        <v>0</v>
      </c>
      <c r="V219" t="s">
        <v>197</v>
      </c>
      <c r="W219" t="s">
        <v>308</v>
      </c>
      <c r="X219">
        <v>1</v>
      </c>
      <c r="Y219">
        <v>0</v>
      </c>
    </row>
    <row r="220" spans="1:25" ht="16" customHeight="1">
      <c r="A220" s="82">
        <v>44788</v>
      </c>
      <c r="B220" t="s">
        <v>34</v>
      </c>
      <c r="C220" t="s">
        <v>156</v>
      </c>
      <c r="D220" t="s">
        <v>725</v>
      </c>
      <c r="E220">
        <v>1</v>
      </c>
      <c r="F220">
        <v>2</v>
      </c>
      <c r="G220">
        <v>3</v>
      </c>
      <c r="H220" s="59">
        <v>0.05</v>
      </c>
      <c r="I220" s="59">
        <v>6.25E-2</v>
      </c>
      <c r="J220" s="59">
        <v>5.7700000000000001E-2</v>
      </c>
      <c r="K220">
        <v>1</v>
      </c>
      <c r="L220">
        <v>2</v>
      </c>
      <c r="M220">
        <v>3</v>
      </c>
      <c r="N220" s="59">
        <v>3.5700000000000003E-2</v>
      </c>
      <c r="O220" s="59">
        <v>4.3499999999999997E-2</v>
      </c>
      <c r="P220" s="59">
        <v>4.0500000000000001E-2</v>
      </c>
      <c r="Q220" s="59">
        <v>1</v>
      </c>
      <c r="R220">
        <v>0</v>
      </c>
      <c r="S220">
        <v>0</v>
      </c>
      <c r="T220" s="59">
        <v>0</v>
      </c>
      <c r="U220" s="59">
        <v>0</v>
      </c>
      <c r="V220" t="s">
        <v>308</v>
      </c>
      <c r="W220" t="s">
        <v>308</v>
      </c>
      <c r="X220">
        <v>0</v>
      </c>
      <c r="Y220">
        <v>0</v>
      </c>
    </row>
    <row r="221" spans="1:25" ht="16" customHeight="1">
      <c r="A221" s="82">
        <v>44789</v>
      </c>
      <c r="B221" t="s">
        <v>100</v>
      </c>
      <c r="C221" t="s">
        <v>156</v>
      </c>
      <c r="D221" t="s">
        <v>690</v>
      </c>
      <c r="E221">
        <v>5</v>
      </c>
      <c r="F221">
        <v>5</v>
      </c>
      <c r="G221">
        <v>10</v>
      </c>
      <c r="H221" s="59">
        <v>0.1613</v>
      </c>
      <c r="I221" s="59">
        <v>0.125</v>
      </c>
      <c r="J221" s="59">
        <v>0.14080000000000001</v>
      </c>
      <c r="K221">
        <v>6</v>
      </c>
      <c r="L221">
        <v>6</v>
      </c>
      <c r="M221">
        <v>12</v>
      </c>
      <c r="N221" s="59">
        <v>0.1429</v>
      </c>
      <c r="O221" s="59">
        <v>0.12770000000000001</v>
      </c>
      <c r="P221" s="59">
        <v>0.1348</v>
      </c>
      <c r="Q221" s="59">
        <v>1</v>
      </c>
      <c r="R221">
        <v>2</v>
      </c>
      <c r="S221">
        <v>2</v>
      </c>
      <c r="T221" s="59">
        <v>0.2</v>
      </c>
      <c r="U221" s="59">
        <v>0.2</v>
      </c>
      <c r="V221" t="s">
        <v>877</v>
      </c>
      <c r="W221" t="s">
        <v>877</v>
      </c>
      <c r="X221">
        <v>1</v>
      </c>
      <c r="Y221">
        <v>1</v>
      </c>
    </row>
    <row r="222" spans="1:25" ht="16" customHeight="1">
      <c r="A222" s="82">
        <v>44789</v>
      </c>
      <c r="B222" t="s">
        <v>101</v>
      </c>
      <c r="C222" t="s">
        <v>101</v>
      </c>
      <c r="D222" t="s">
        <v>702</v>
      </c>
      <c r="E222">
        <v>1</v>
      </c>
      <c r="F222">
        <v>6</v>
      </c>
      <c r="G222">
        <v>7</v>
      </c>
      <c r="H222" s="59">
        <v>3.2300000000000002E-2</v>
      </c>
      <c r="I222" s="59">
        <v>0.15</v>
      </c>
      <c r="J222" s="59">
        <v>9.8599999999999993E-2</v>
      </c>
      <c r="K222">
        <v>1</v>
      </c>
      <c r="L222">
        <v>9</v>
      </c>
      <c r="M222">
        <v>10</v>
      </c>
      <c r="N222" s="59">
        <v>2.3800000000000002E-2</v>
      </c>
      <c r="O222" s="59">
        <v>0.1915</v>
      </c>
      <c r="P222" s="59">
        <v>0.1124</v>
      </c>
      <c r="Q222" s="59">
        <v>1</v>
      </c>
      <c r="R222">
        <v>0</v>
      </c>
      <c r="S222">
        <v>0</v>
      </c>
      <c r="T222" s="59">
        <v>0</v>
      </c>
      <c r="U222" s="59">
        <v>0</v>
      </c>
      <c r="V222" t="s">
        <v>308</v>
      </c>
      <c r="W222" t="s">
        <v>308</v>
      </c>
      <c r="X222">
        <v>0</v>
      </c>
      <c r="Y222">
        <v>0</v>
      </c>
    </row>
    <row r="223" spans="1:25" ht="16" customHeight="1">
      <c r="A223" s="82">
        <v>44789</v>
      </c>
      <c r="B223" t="s">
        <v>104</v>
      </c>
      <c r="C223" t="s">
        <v>156</v>
      </c>
      <c r="D223" t="s">
        <v>710</v>
      </c>
      <c r="E223">
        <v>4</v>
      </c>
      <c r="F223">
        <v>11</v>
      </c>
      <c r="G223">
        <v>15</v>
      </c>
      <c r="H223" s="59">
        <v>0.129</v>
      </c>
      <c r="I223" s="59">
        <v>0.27500000000000002</v>
      </c>
      <c r="J223" s="59">
        <v>0.21129999999999999</v>
      </c>
      <c r="K223">
        <v>5</v>
      </c>
      <c r="L223">
        <v>12</v>
      </c>
      <c r="M223">
        <v>17</v>
      </c>
      <c r="N223" s="59">
        <v>0.11899999999999999</v>
      </c>
      <c r="O223" s="59">
        <v>0.25530000000000003</v>
      </c>
      <c r="P223" s="59">
        <v>0.191</v>
      </c>
      <c r="Q223" s="59">
        <v>1</v>
      </c>
      <c r="R223">
        <v>0</v>
      </c>
      <c r="S223">
        <v>0</v>
      </c>
      <c r="T223" s="59">
        <v>0</v>
      </c>
      <c r="U223" s="59">
        <v>0</v>
      </c>
      <c r="V223" t="s">
        <v>308</v>
      </c>
      <c r="W223" t="s">
        <v>308</v>
      </c>
      <c r="X223">
        <v>0</v>
      </c>
      <c r="Y223">
        <v>0</v>
      </c>
    </row>
    <row r="224" spans="1:25" ht="16" customHeight="1">
      <c r="A224" s="82">
        <v>44789</v>
      </c>
      <c r="B224" t="s">
        <v>184</v>
      </c>
      <c r="C224" t="s">
        <v>156</v>
      </c>
      <c r="D224" t="s">
        <v>713</v>
      </c>
      <c r="E224">
        <v>10</v>
      </c>
      <c r="F224">
        <v>6</v>
      </c>
      <c r="G224">
        <v>16</v>
      </c>
      <c r="H224" s="59">
        <v>0.3226</v>
      </c>
      <c r="I224" s="59">
        <v>0.15</v>
      </c>
      <c r="J224" s="59">
        <v>0.22539999999999999</v>
      </c>
      <c r="K224">
        <v>14</v>
      </c>
      <c r="L224">
        <v>6</v>
      </c>
      <c r="M224">
        <v>20</v>
      </c>
      <c r="N224" s="59">
        <v>0.33329999999999999</v>
      </c>
      <c r="O224" s="59">
        <v>0.12770000000000001</v>
      </c>
      <c r="P224" s="59">
        <v>0.22470000000000001</v>
      </c>
      <c r="Q224" s="59">
        <v>0.9</v>
      </c>
      <c r="R224">
        <v>0</v>
      </c>
      <c r="S224">
        <v>0</v>
      </c>
      <c r="T224" s="59">
        <v>0</v>
      </c>
      <c r="U224" s="59">
        <v>0</v>
      </c>
      <c r="V224" t="s">
        <v>308</v>
      </c>
      <c r="W224" t="s">
        <v>308</v>
      </c>
      <c r="X224">
        <v>0</v>
      </c>
      <c r="Y224">
        <v>0</v>
      </c>
    </row>
    <row r="225" spans="1:25" ht="16" customHeight="1">
      <c r="A225" s="82">
        <v>44789</v>
      </c>
      <c r="B225" t="s">
        <v>103</v>
      </c>
      <c r="C225" t="s">
        <v>156</v>
      </c>
      <c r="D225" t="s">
        <v>718</v>
      </c>
      <c r="E225">
        <v>4</v>
      </c>
      <c r="F225">
        <v>5</v>
      </c>
      <c r="G225">
        <v>9</v>
      </c>
      <c r="H225" s="59">
        <v>0.129</v>
      </c>
      <c r="I225" s="59">
        <v>0.125</v>
      </c>
      <c r="J225" s="59">
        <v>0.1268</v>
      </c>
      <c r="K225">
        <v>6</v>
      </c>
      <c r="L225">
        <v>6</v>
      </c>
      <c r="M225">
        <v>12</v>
      </c>
      <c r="N225" s="59">
        <v>0.1429</v>
      </c>
      <c r="O225" s="59">
        <v>0.12770000000000001</v>
      </c>
      <c r="P225" s="59">
        <v>0.1348</v>
      </c>
      <c r="Q225" s="59">
        <v>1</v>
      </c>
      <c r="R225">
        <v>0</v>
      </c>
      <c r="S225">
        <v>0</v>
      </c>
      <c r="T225" s="59">
        <v>0</v>
      </c>
      <c r="U225" s="59">
        <v>0</v>
      </c>
      <c r="V225" t="s">
        <v>308</v>
      </c>
      <c r="W225" t="s">
        <v>308</v>
      </c>
      <c r="X225">
        <v>0</v>
      </c>
      <c r="Y225">
        <v>0</v>
      </c>
    </row>
    <row r="226" spans="1:25" ht="16" customHeight="1">
      <c r="A226" s="82">
        <v>44789</v>
      </c>
      <c r="B226" t="s">
        <v>102</v>
      </c>
      <c r="C226" t="s">
        <v>156</v>
      </c>
      <c r="D226" t="s">
        <v>722</v>
      </c>
      <c r="E226">
        <v>4</v>
      </c>
      <c r="F226">
        <v>4</v>
      </c>
      <c r="G226">
        <v>8</v>
      </c>
      <c r="H226" s="59">
        <v>0.129</v>
      </c>
      <c r="I226" s="59">
        <v>0.1</v>
      </c>
      <c r="J226" s="59">
        <v>0.11269999999999999</v>
      </c>
      <c r="K226">
        <v>7</v>
      </c>
      <c r="L226">
        <v>4</v>
      </c>
      <c r="M226">
        <v>11</v>
      </c>
      <c r="N226" s="59">
        <v>0.16669999999999999</v>
      </c>
      <c r="O226" s="59">
        <v>8.5099999999999995E-2</v>
      </c>
      <c r="P226" s="59">
        <v>0.1236</v>
      </c>
      <c r="Q226" s="59">
        <v>0.90910000000000002</v>
      </c>
      <c r="R226">
        <v>0</v>
      </c>
      <c r="S226">
        <v>0</v>
      </c>
      <c r="T226" s="59">
        <v>0</v>
      </c>
      <c r="U226" s="59">
        <v>0</v>
      </c>
      <c r="V226" t="s">
        <v>308</v>
      </c>
      <c r="W226" t="s">
        <v>308</v>
      </c>
      <c r="X226">
        <v>0</v>
      </c>
      <c r="Y226">
        <v>0</v>
      </c>
    </row>
    <row r="227" spans="1:25" ht="16" customHeight="1">
      <c r="A227" s="82">
        <v>44789</v>
      </c>
      <c r="B227" t="s">
        <v>34</v>
      </c>
      <c r="C227" t="s">
        <v>156</v>
      </c>
      <c r="D227" t="s">
        <v>725</v>
      </c>
      <c r="E227">
        <v>3</v>
      </c>
      <c r="F227">
        <v>2</v>
      </c>
      <c r="G227">
        <v>5</v>
      </c>
      <c r="H227" s="59">
        <v>9.6799999999999997E-2</v>
      </c>
      <c r="I227" s="59">
        <v>0.05</v>
      </c>
      <c r="J227" s="59">
        <v>7.0400000000000004E-2</v>
      </c>
      <c r="K227">
        <v>3</v>
      </c>
      <c r="L227">
        <v>2</v>
      </c>
      <c r="M227">
        <v>5</v>
      </c>
      <c r="N227" s="59">
        <v>7.1400000000000005E-2</v>
      </c>
      <c r="O227" s="59">
        <v>4.2599999999999999E-2</v>
      </c>
      <c r="P227" s="59">
        <v>5.62E-2</v>
      </c>
      <c r="Q227" s="59">
        <v>0.8</v>
      </c>
      <c r="R227">
        <v>0</v>
      </c>
      <c r="S227">
        <v>0</v>
      </c>
      <c r="T227" s="59">
        <v>0</v>
      </c>
      <c r="U227" s="59">
        <v>0</v>
      </c>
      <c r="V227" t="s">
        <v>308</v>
      </c>
      <c r="W227" t="s">
        <v>308</v>
      </c>
      <c r="X227">
        <v>0</v>
      </c>
      <c r="Y227">
        <v>0</v>
      </c>
    </row>
    <row r="228" spans="1:25" ht="16" customHeight="1">
      <c r="A228" s="82">
        <v>44789</v>
      </c>
      <c r="B228" t="s">
        <v>878</v>
      </c>
      <c r="C228" t="s">
        <v>878</v>
      </c>
      <c r="E228">
        <v>0</v>
      </c>
      <c r="F228">
        <v>1</v>
      </c>
      <c r="G228">
        <v>1</v>
      </c>
      <c r="H228" s="59">
        <v>0</v>
      </c>
      <c r="I228" s="59">
        <v>2.5000000000000001E-2</v>
      </c>
      <c r="J228" s="59">
        <v>1.41E-2</v>
      </c>
      <c r="K228">
        <v>0</v>
      </c>
      <c r="L228">
        <v>2</v>
      </c>
      <c r="M228">
        <v>2</v>
      </c>
      <c r="N228" s="59">
        <v>0</v>
      </c>
      <c r="O228" s="59">
        <v>4.2599999999999999E-2</v>
      </c>
      <c r="P228" s="59">
        <v>2.2499999999999999E-2</v>
      </c>
      <c r="Q228" s="59">
        <v>1</v>
      </c>
      <c r="R228">
        <v>0</v>
      </c>
      <c r="S228">
        <v>0</v>
      </c>
      <c r="T228" s="59">
        <v>0</v>
      </c>
      <c r="U228" s="59">
        <v>0</v>
      </c>
      <c r="V228" t="s">
        <v>308</v>
      </c>
      <c r="W228" t="s">
        <v>308</v>
      </c>
      <c r="X228">
        <v>0</v>
      </c>
      <c r="Y228">
        <v>0</v>
      </c>
    </row>
    <row r="229" spans="1:25" ht="16" customHeight="1">
      <c r="A229" s="82">
        <v>44790</v>
      </c>
      <c r="B229" t="s">
        <v>100</v>
      </c>
      <c r="C229" t="s">
        <v>156</v>
      </c>
      <c r="D229" t="s">
        <v>690</v>
      </c>
      <c r="E229">
        <v>8</v>
      </c>
      <c r="F229">
        <v>11</v>
      </c>
      <c r="G229">
        <v>19</v>
      </c>
      <c r="H229" s="59">
        <v>0.2286</v>
      </c>
      <c r="I229" s="59">
        <v>0.27500000000000002</v>
      </c>
      <c r="J229" s="59">
        <v>0.25330000000000003</v>
      </c>
      <c r="K229">
        <v>9</v>
      </c>
      <c r="L229">
        <v>19</v>
      </c>
      <c r="M229">
        <v>28</v>
      </c>
      <c r="N229" s="59">
        <v>0.22500000000000001</v>
      </c>
      <c r="O229" s="59">
        <v>0.38779999999999998</v>
      </c>
      <c r="P229" s="59">
        <v>0.31459999999999999</v>
      </c>
      <c r="Q229" s="59">
        <v>1</v>
      </c>
      <c r="R229">
        <v>1</v>
      </c>
      <c r="S229">
        <v>0</v>
      </c>
      <c r="T229" s="59">
        <v>5.2600000000000001E-2</v>
      </c>
      <c r="U229" s="59">
        <v>0</v>
      </c>
      <c r="V229" t="s">
        <v>157</v>
      </c>
      <c r="W229" t="s">
        <v>308</v>
      </c>
      <c r="X229">
        <v>1</v>
      </c>
      <c r="Y229">
        <v>0</v>
      </c>
    </row>
    <row r="230" spans="1:25" ht="16" customHeight="1">
      <c r="A230" s="82">
        <v>44790</v>
      </c>
      <c r="B230" t="s">
        <v>101</v>
      </c>
      <c r="C230" t="s">
        <v>101</v>
      </c>
      <c r="D230" t="s">
        <v>702</v>
      </c>
      <c r="E230">
        <v>2</v>
      </c>
      <c r="F230">
        <v>0</v>
      </c>
      <c r="G230">
        <v>2</v>
      </c>
      <c r="H230" s="59">
        <v>5.7099999999999998E-2</v>
      </c>
      <c r="I230" s="59">
        <v>0</v>
      </c>
      <c r="J230" s="59">
        <v>2.6700000000000002E-2</v>
      </c>
      <c r="K230">
        <v>3</v>
      </c>
      <c r="L230">
        <v>0</v>
      </c>
      <c r="M230">
        <v>3</v>
      </c>
      <c r="N230" s="59">
        <v>7.4999999999999997E-2</v>
      </c>
      <c r="O230" s="59">
        <v>0</v>
      </c>
      <c r="P230" s="59">
        <v>3.3700000000000001E-2</v>
      </c>
      <c r="Q230" s="59">
        <v>1</v>
      </c>
      <c r="R230">
        <v>0</v>
      </c>
      <c r="S230">
        <v>0</v>
      </c>
      <c r="T230" s="59">
        <v>0</v>
      </c>
      <c r="U230" s="59">
        <v>0</v>
      </c>
      <c r="V230" t="s">
        <v>308</v>
      </c>
      <c r="W230" t="s">
        <v>308</v>
      </c>
      <c r="X230">
        <v>0</v>
      </c>
      <c r="Y230">
        <v>0</v>
      </c>
    </row>
    <row r="231" spans="1:25" ht="16" customHeight="1">
      <c r="A231" s="82">
        <v>44790</v>
      </c>
      <c r="B231" t="s">
        <v>104</v>
      </c>
      <c r="C231" t="s">
        <v>156</v>
      </c>
      <c r="D231" t="s">
        <v>710</v>
      </c>
      <c r="E231">
        <v>3</v>
      </c>
      <c r="F231">
        <v>9</v>
      </c>
      <c r="G231">
        <v>12</v>
      </c>
      <c r="H231" s="59">
        <v>8.5699999999999998E-2</v>
      </c>
      <c r="I231" s="59">
        <v>0.22500000000000001</v>
      </c>
      <c r="J231" s="59">
        <v>0.16</v>
      </c>
      <c r="K231">
        <v>3</v>
      </c>
      <c r="L231">
        <v>9</v>
      </c>
      <c r="M231">
        <v>12</v>
      </c>
      <c r="N231" s="59">
        <v>7.4999999999999997E-2</v>
      </c>
      <c r="O231" s="59">
        <v>0.1837</v>
      </c>
      <c r="P231" s="59">
        <v>0.1348</v>
      </c>
      <c r="Q231" s="59">
        <v>1</v>
      </c>
      <c r="R231">
        <v>1</v>
      </c>
      <c r="S231">
        <v>0</v>
      </c>
      <c r="T231" s="59">
        <v>8.3299999999999999E-2</v>
      </c>
      <c r="U231" s="59">
        <v>0</v>
      </c>
      <c r="V231" t="s">
        <v>167</v>
      </c>
      <c r="W231" t="s">
        <v>308</v>
      </c>
      <c r="X231">
        <v>1</v>
      </c>
      <c r="Y231">
        <v>0</v>
      </c>
    </row>
    <row r="232" spans="1:25" ht="16" customHeight="1">
      <c r="A232" s="82">
        <v>44790</v>
      </c>
      <c r="B232" t="s">
        <v>184</v>
      </c>
      <c r="C232" t="s">
        <v>156</v>
      </c>
      <c r="D232" t="s">
        <v>713</v>
      </c>
      <c r="E232">
        <v>5</v>
      </c>
      <c r="F232">
        <v>7</v>
      </c>
      <c r="G232">
        <v>12</v>
      </c>
      <c r="H232" s="59">
        <v>0.1429</v>
      </c>
      <c r="I232" s="59">
        <v>0.17499999999999999</v>
      </c>
      <c r="J232" s="59">
        <v>0.16</v>
      </c>
      <c r="K232">
        <v>5</v>
      </c>
      <c r="L232">
        <v>7</v>
      </c>
      <c r="M232">
        <v>12</v>
      </c>
      <c r="N232" s="59">
        <v>0.125</v>
      </c>
      <c r="O232" s="59">
        <v>0.1429</v>
      </c>
      <c r="P232" s="59">
        <v>0.1348</v>
      </c>
      <c r="Q232" s="59">
        <v>0.75</v>
      </c>
      <c r="R232">
        <v>0</v>
      </c>
      <c r="S232">
        <v>0</v>
      </c>
      <c r="T232" s="59">
        <v>0</v>
      </c>
      <c r="U232" s="59">
        <v>0</v>
      </c>
      <c r="V232" t="s">
        <v>308</v>
      </c>
      <c r="W232" t="s">
        <v>308</v>
      </c>
      <c r="X232">
        <v>0</v>
      </c>
      <c r="Y232">
        <v>0</v>
      </c>
    </row>
    <row r="233" spans="1:25" ht="16" customHeight="1">
      <c r="A233" s="82">
        <v>44790</v>
      </c>
      <c r="B233" t="s">
        <v>103</v>
      </c>
      <c r="C233" t="s">
        <v>156</v>
      </c>
      <c r="D233" t="s">
        <v>718</v>
      </c>
      <c r="E233">
        <v>3</v>
      </c>
      <c r="F233">
        <v>4</v>
      </c>
      <c r="G233">
        <v>7</v>
      </c>
      <c r="H233" s="59">
        <v>8.5699999999999998E-2</v>
      </c>
      <c r="I233" s="59">
        <v>0.1</v>
      </c>
      <c r="J233" s="59">
        <v>9.3299999999999994E-2</v>
      </c>
      <c r="K233">
        <v>3</v>
      </c>
      <c r="L233">
        <v>4</v>
      </c>
      <c r="M233">
        <v>7</v>
      </c>
      <c r="N233" s="59">
        <v>7.4999999999999997E-2</v>
      </c>
      <c r="O233" s="59">
        <v>8.1600000000000006E-2</v>
      </c>
      <c r="P233" s="59">
        <v>7.8700000000000006E-2</v>
      </c>
      <c r="Q233" s="59">
        <v>1</v>
      </c>
      <c r="R233">
        <v>0</v>
      </c>
      <c r="S233">
        <v>0</v>
      </c>
      <c r="T233" s="59">
        <v>0</v>
      </c>
      <c r="U233" s="59">
        <v>0</v>
      </c>
      <c r="V233" t="s">
        <v>308</v>
      </c>
      <c r="W233" t="s">
        <v>308</v>
      </c>
      <c r="X233">
        <v>0</v>
      </c>
      <c r="Y233">
        <v>0</v>
      </c>
    </row>
    <row r="234" spans="1:25" ht="16" customHeight="1">
      <c r="A234" s="82">
        <v>44790</v>
      </c>
      <c r="B234" t="s">
        <v>102</v>
      </c>
      <c r="C234" t="s">
        <v>156</v>
      </c>
      <c r="D234" t="s">
        <v>722</v>
      </c>
      <c r="E234">
        <v>5</v>
      </c>
      <c r="F234">
        <v>4</v>
      </c>
      <c r="G234">
        <v>9</v>
      </c>
      <c r="H234" s="59">
        <v>0.1429</v>
      </c>
      <c r="I234" s="59">
        <v>0.1</v>
      </c>
      <c r="J234" s="59">
        <v>0.12</v>
      </c>
      <c r="K234">
        <v>5</v>
      </c>
      <c r="L234">
        <v>5</v>
      </c>
      <c r="M234">
        <v>10</v>
      </c>
      <c r="N234" s="59">
        <v>0.125</v>
      </c>
      <c r="O234" s="59">
        <v>0.10199999999999999</v>
      </c>
      <c r="P234" s="59">
        <v>0.1124</v>
      </c>
      <c r="Q234" s="59">
        <v>0.8</v>
      </c>
      <c r="R234">
        <v>0</v>
      </c>
      <c r="S234">
        <v>0</v>
      </c>
      <c r="T234" s="59">
        <v>0</v>
      </c>
      <c r="U234" s="59">
        <v>0</v>
      </c>
      <c r="V234" t="s">
        <v>308</v>
      </c>
      <c r="W234" t="s">
        <v>308</v>
      </c>
      <c r="X234">
        <v>0</v>
      </c>
      <c r="Y234">
        <v>0</v>
      </c>
    </row>
    <row r="235" spans="1:25" ht="16" customHeight="1">
      <c r="A235" s="82">
        <v>44790</v>
      </c>
      <c r="B235" t="s">
        <v>34</v>
      </c>
      <c r="C235" t="s">
        <v>156</v>
      </c>
      <c r="D235" t="s">
        <v>725</v>
      </c>
      <c r="E235">
        <v>9</v>
      </c>
      <c r="F235">
        <v>5</v>
      </c>
      <c r="G235">
        <v>14</v>
      </c>
      <c r="H235" s="59">
        <v>0.2571</v>
      </c>
      <c r="I235" s="59">
        <v>0.125</v>
      </c>
      <c r="J235" s="59">
        <v>0.1867</v>
      </c>
      <c r="K235">
        <v>12</v>
      </c>
      <c r="L235">
        <v>5</v>
      </c>
      <c r="M235">
        <v>17</v>
      </c>
      <c r="N235" s="59">
        <v>0.3</v>
      </c>
      <c r="O235" s="59">
        <v>0.10199999999999999</v>
      </c>
      <c r="P235" s="59">
        <v>0.191</v>
      </c>
      <c r="Q235" s="59">
        <v>1</v>
      </c>
      <c r="R235">
        <v>0</v>
      </c>
      <c r="S235">
        <v>0</v>
      </c>
      <c r="T235" s="59">
        <v>0</v>
      </c>
      <c r="U235" s="59">
        <v>0</v>
      </c>
      <c r="V235" t="s">
        <v>308</v>
      </c>
      <c r="W235" t="s">
        <v>308</v>
      </c>
      <c r="X235">
        <v>0</v>
      </c>
      <c r="Y235">
        <v>0</v>
      </c>
    </row>
    <row r="236" spans="1:25" ht="16" customHeight="1">
      <c r="A236" s="82">
        <v>44799</v>
      </c>
      <c r="B236" t="s">
        <v>100</v>
      </c>
      <c r="C236" t="s">
        <v>156</v>
      </c>
      <c r="D236" t="s">
        <v>690</v>
      </c>
      <c r="E236">
        <v>4</v>
      </c>
      <c r="F236">
        <v>15</v>
      </c>
      <c r="G236">
        <v>19</v>
      </c>
      <c r="H236">
        <v>0.25</v>
      </c>
      <c r="I236">
        <v>0.30609999999999998</v>
      </c>
      <c r="J236">
        <v>0.2923</v>
      </c>
      <c r="K236">
        <v>4</v>
      </c>
      <c r="L236">
        <v>25</v>
      </c>
      <c r="M236">
        <v>29</v>
      </c>
      <c r="N236">
        <v>0.2</v>
      </c>
      <c r="O236">
        <v>0.37880000000000003</v>
      </c>
      <c r="P236">
        <v>0.3372</v>
      </c>
      <c r="Q236">
        <v>1</v>
      </c>
      <c r="R236">
        <v>2</v>
      </c>
      <c r="S236">
        <v>0</v>
      </c>
      <c r="T236">
        <v>0.1053</v>
      </c>
      <c r="U236">
        <v>0</v>
      </c>
      <c r="V236" t="s">
        <v>864</v>
      </c>
      <c r="W236" t="s">
        <v>308</v>
      </c>
      <c r="X236">
        <v>1</v>
      </c>
      <c r="Y236">
        <v>0</v>
      </c>
    </row>
    <row r="237" spans="1:25" ht="16" customHeight="1">
      <c r="A237" s="82">
        <v>44799</v>
      </c>
      <c r="B237" t="s">
        <v>101</v>
      </c>
      <c r="C237" t="s">
        <v>101</v>
      </c>
      <c r="D237" t="s">
        <v>702</v>
      </c>
      <c r="E237">
        <v>0</v>
      </c>
      <c r="F237">
        <v>5</v>
      </c>
      <c r="G237">
        <v>5</v>
      </c>
      <c r="H237">
        <v>0</v>
      </c>
      <c r="I237">
        <v>0.10199999999999999</v>
      </c>
      <c r="J237">
        <v>7.6899999999999996E-2</v>
      </c>
      <c r="K237">
        <v>0</v>
      </c>
      <c r="L237">
        <v>6</v>
      </c>
      <c r="M237">
        <v>6</v>
      </c>
      <c r="N237">
        <v>0</v>
      </c>
      <c r="O237">
        <v>9.0899999999999995E-2</v>
      </c>
      <c r="P237">
        <v>6.9800000000000001E-2</v>
      </c>
      <c r="Q237">
        <v>1</v>
      </c>
      <c r="R237">
        <v>7</v>
      </c>
      <c r="S237">
        <v>0</v>
      </c>
      <c r="T237">
        <v>1.4</v>
      </c>
      <c r="U237">
        <v>0</v>
      </c>
      <c r="V237" t="s">
        <v>879</v>
      </c>
      <c r="W237" t="s">
        <v>308</v>
      </c>
      <c r="X237">
        <v>2</v>
      </c>
      <c r="Y237">
        <v>0</v>
      </c>
    </row>
    <row r="238" spans="1:25" ht="16" customHeight="1">
      <c r="A238" s="82">
        <v>44799</v>
      </c>
      <c r="B238" t="s">
        <v>99</v>
      </c>
      <c r="C238" t="s">
        <v>99</v>
      </c>
      <c r="D238" t="s">
        <v>706</v>
      </c>
      <c r="E238">
        <v>2</v>
      </c>
      <c r="F238">
        <v>5</v>
      </c>
      <c r="G238">
        <v>7</v>
      </c>
      <c r="H238">
        <v>0.125</v>
      </c>
      <c r="I238">
        <v>0.10199999999999999</v>
      </c>
      <c r="J238">
        <v>0.1077</v>
      </c>
      <c r="K238">
        <v>3</v>
      </c>
      <c r="L238">
        <v>5</v>
      </c>
      <c r="M238">
        <v>8</v>
      </c>
      <c r="N238">
        <v>0.15</v>
      </c>
      <c r="O238">
        <v>7.5800000000000006E-2</v>
      </c>
      <c r="P238">
        <v>9.2999999999999999E-2</v>
      </c>
      <c r="Q238">
        <v>1</v>
      </c>
      <c r="R238">
        <v>1</v>
      </c>
      <c r="S238">
        <v>0</v>
      </c>
      <c r="T238">
        <v>0.1429</v>
      </c>
      <c r="U238">
        <v>0</v>
      </c>
      <c r="V238" t="s">
        <v>174</v>
      </c>
      <c r="W238" t="s">
        <v>308</v>
      </c>
      <c r="X238">
        <v>1</v>
      </c>
      <c r="Y238">
        <v>0</v>
      </c>
    </row>
    <row r="239" spans="1:25" ht="16" customHeight="1">
      <c r="A239" s="82">
        <v>44799</v>
      </c>
      <c r="B239" t="s">
        <v>104</v>
      </c>
      <c r="C239" t="s">
        <v>156</v>
      </c>
      <c r="D239" t="s">
        <v>710</v>
      </c>
      <c r="E239">
        <v>3</v>
      </c>
      <c r="F239">
        <v>6</v>
      </c>
      <c r="G239">
        <v>9</v>
      </c>
      <c r="H239">
        <v>0.1875</v>
      </c>
      <c r="I239">
        <v>0.12239999999999999</v>
      </c>
      <c r="J239">
        <v>0.13850000000000001</v>
      </c>
      <c r="K239">
        <v>3</v>
      </c>
      <c r="L239">
        <v>8</v>
      </c>
      <c r="M239">
        <v>11</v>
      </c>
      <c r="N239">
        <v>0.15</v>
      </c>
      <c r="O239">
        <v>0.1212</v>
      </c>
      <c r="P239">
        <v>0.12790000000000001</v>
      </c>
      <c r="Q239">
        <v>1</v>
      </c>
      <c r="R239">
        <v>15</v>
      </c>
      <c r="S239">
        <v>15</v>
      </c>
      <c r="T239">
        <v>1.6667000000000001</v>
      </c>
      <c r="U239">
        <v>1.6667000000000001</v>
      </c>
      <c r="V239" t="s">
        <v>880</v>
      </c>
      <c r="W239" t="s">
        <v>880</v>
      </c>
      <c r="X239">
        <v>1</v>
      </c>
      <c r="Y239">
        <v>1</v>
      </c>
    </row>
    <row r="240" spans="1:25" ht="16" customHeight="1">
      <c r="A240" s="82">
        <v>44799</v>
      </c>
      <c r="B240" t="s">
        <v>184</v>
      </c>
      <c r="C240" t="s">
        <v>156</v>
      </c>
      <c r="D240" t="s">
        <v>713</v>
      </c>
      <c r="E240">
        <v>2</v>
      </c>
      <c r="F240">
        <v>4</v>
      </c>
      <c r="G240">
        <v>6</v>
      </c>
      <c r="H240">
        <v>0.125</v>
      </c>
      <c r="I240">
        <v>8.1600000000000006E-2</v>
      </c>
      <c r="J240">
        <v>9.2299999999999993E-2</v>
      </c>
      <c r="K240">
        <v>5</v>
      </c>
      <c r="L240">
        <v>4</v>
      </c>
      <c r="M240">
        <v>9</v>
      </c>
      <c r="N240">
        <v>0.25</v>
      </c>
      <c r="O240">
        <v>6.0600000000000001E-2</v>
      </c>
      <c r="P240">
        <v>0.1047</v>
      </c>
      <c r="Q240">
        <v>0.44440000000000002</v>
      </c>
      <c r="R240">
        <v>0</v>
      </c>
      <c r="S240">
        <v>0</v>
      </c>
      <c r="T240">
        <v>0</v>
      </c>
      <c r="U240">
        <v>0</v>
      </c>
      <c r="V240" t="s">
        <v>308</v>
      </c>
      <c r="W240" t="s">
        <v>308</v>
      </c>
      <c r="X240">
        <v>0</v>
      </c>
      <c r="Y240">
        <v>0</v>
      </c>
    </row>
    <row r="241" spans="1:25" ht="16" customHeight="1">
      <c r="A241" s="82">
        <v>44799</v>
      </c>
      <c r="B241" t="s">
        <v>103</v>
      </c>
      <c r="C241" t="s">
        <v>156</v>
      </c>
      <c r="D241" t="s">
        <v>761</v>
      </c>
      <c r="E241">
        <v>1</v>
      </c>
      <c r="F241">
        <v>3</v>
      </c>
      <c r="G241">
        <v>4</v>
      </c>
      <c r="H241">
        <v>6.25E-2</v>
      </c>
      <c r="I241">
        <v>6.1199999999999997E-2</v>
      </c>
      <c r="J241">
        <v>6.1499999999999999E-2</v>
      </c>
      <c r="K241">
        <v>1</v>
      </c>
      <c r="L241">
        <v>4</v>
      </c>
      <c r="M241">
        <v>5</v>
      </c>
      <c r="N241">
        <v>0.05</v>
      </c>
      <c r="O241">
        <v>6.0600000000000001E-2</v>
      </c>
      <c r="P241">
        <v>5.8099999999999999E-2</v>
      </c>
      <c r="Q241">
        <v>1</v>
      </c>
      <c r="R241">
        <v>0</v>
      </c>
      <c r="S241">
        <v>0</v>
      </c>
      <c r="T241">
        <v>0</v>
      </c>
      <c r="U241">
        <v>0</v>
      </c>
      <c r="V241" t="s">
        <v>308</v>
      </c>
      <c r="W241" t="s">
        <v>308</v>
      </c>
      <c r="X241">
        <v>0</v>
      </c>
      <c r="Y241">
        <v>0</v>
      </c>
    </row>
    <row r="242" spans="1:25" ht="16" customHeight="1">
      <c r="A242" s="82">
        <v>44799</v>
      </c>
      <c r="B242" t="s">
        <v>102</v>
      </c>
      <c r="C242" t="s">
        <v>156</v>
      </c>
      <c r="D242" t="s">
        <v>722</v>
      </c>
      <c r="E242">
        <v>1</v>
      </c>
      <c r="F242">
        <v>5</v>
      </c>
      <c r="G242">
        <v>6</v>
      </c>
      <c r="H242">
        <v>6.25E-2</v>
      </c>
      <c r="I242">
        <v>0.10199999999999999</v>
      </c>
      <c r="J242">
        <v>9.2299999999999993E-2</v>
      </c>
      <c r="K242">
        <v>1</v>
      </c>
      <c r="L242">
        <v>7</v>
      </c>
      <c r="M242">
        <v>8</v>
      </c>
      <c r="N242">
        <v>0.05</v>
      </c>
      <c r="O242">
        <v>0.1061</v>
      </c>
      <c r="P242">
        <v>9.2999999999999999E-2</v>
      </c>
      <c r="Q242">
        <v>0.875</v>
      </c>
      <c r="R242">
        <v>0</v>
      </c>
      <c r="S242">
        <v>0</v>
      </c>
      <c r="T242">
        <v>0</v>
      </c>
      <c r="U242">
        <v>0</v>
      </c>
      <c r="V242" t="s">
        <v>308</v>
      </c>
      <c r="W242" t="s">
        <v>308</v>
      </c>
      <c r="X242">
        <v>0</v>
      </c>
      <c r="Y242">
        <v>0</v>
      </c>
    </row>
    <row r="243" spans="1:25" ht="15" customHeight="1">
      <c r="A243" s="82">
        <v>44799</v>
      </c>
      <c r="B243" t="s">
        <v>34</v>
      </c>
      <c r="C243" t="s">
        <v>156</v>
      </c>
      <c r="D243" t="s">
        <v>763</v>
      </c>
      <c r="E243">
        <v>3</v>
      </c>
      <c r="F243">
        <v>6</v>
      </c>
      <c r="G243">
        <v>9</v>
      </c>
      <c r="H243">
        <v>0.1875</v>
      </c>
      <c r="I243">
        <v>0.12239999999999999</v>
      </c>
      <c r="J243">
        <v>0.13850000000000001</v>
      </c>
      <c r="K243">
        <v>3</v>
      </c>
      <c r="L243">
        <v>7</v>
      </c>
      <c r="M243">
        <v>10</v>
      </c>
      <c r="N243">
        <v>0.15</v>
      </c>
      <c r="O243">
        <v>0.1061</v>
      </c>
      <c r="P243">
        <v>0.1163</v>
      </c>
      <c r="Q243">
        <v>0.9</v>
      </c>
      <c r="R243">
        <v>1</v>
      </c>
      <c r="S243">
        <v>1</v>
      </c>
      <c r="T243">
        <v>0.1111</v>
      </c>
      <c r="U243">
        <v>0.1111</v>
      </c>
      <c r="V243" t="s">
        <v>189</v>
      </c>
      <c r="W243" t="s">
        <v>189</v>
      </c>
      <c r="X243">
        <v>1</v>
      </c>
      <c r="Y243">
        <v>1</v>
      </c>
    </row>
    <row r="244" spans="1:25" ht="15" customHeight="1">
      <c r="A244" s="82">
        <v>44800</v>
      </c>
      <c r="B244" t="s">
        <v>100</v>
      </c>
      <c r="C244" t="s">
        <v>156</v>
      </c>
      <c r="D244" t="s">
        <v>690</v>
      </c>
      <c r="E244">
        <v>5</v>
      </c>
      <c r="F244">
        <v>10</v>
      </c>
      <c r="G244">
        <v>15</v>
      </c>
      <c r="H244" s="59">
        <v>0.13159999999999999</v>
      </c>
      <c r="I244" s="59">
        <v>0.24390000000000001</v>
      </c>
      <c r="J244" s="59">
        <v>0.18990000000000001</v>
      </c>
      <c r="K244">
        <v>8</v>
      </c>
      <c r="L244">
        <v>13</v>
      </c>
      <c r="M244">
        <v>21</v>
      </c>
      <c r="N244" s="59">
        <v>0.18179999999999999</v>
      </c>
      <c r="O244" s="59">
        <v>0.2167</v>
      </c>
      <c r="P244" s="59">
        <v>0.2019</v>
      </c>
      <c r="Q244" s="59">
        <v>1</v>
      </c>
      <c r="R244">
        <v>0</v>
      </c>
      <c r="S244">
        <v>0</v>
      </c>
      <c r="T244" s="59">
        <v>0</v>
      </c>
      <c r="U244" s="59">
        <v>0</v>
      </c>
      <c r="V244" t="s">
        <v>308</v>
      </c>
      <c r="W244" t="s">
        <v>308</v>
      </c>
      <c r="X244">
        <v>0</v>
      </c>
      <c r="Y244">
        <v>0</v>
      </c>
    </row>
    <row r="245" spans="1:25" ht="15" customHeight="1">
      <c r="A245" s="82">
        <v>44800</v>
      </c>
      <c r="B245" t="s">
        <v>101</v>
      </c>
      <c r="C245" t="s">
        <v>101</v>
      </c>
      <c r="D245" t="s">
        <v>702</v>
      </c>
      <c r="E245">
        <v>1</v>
      </c>
      <c r="F245">
        <v>0</v>
      </c>
      <c r="G245">
        <v>1</v>
      </c>
      <c r="H245" s="59">
        <v>2.63E-2</v>
      </c>
      <c r="I245" s="59">
        <v>0</v>
      </c>
      <c r="J245" s="59">
        <v>1.2699999999999999E-2</v>
      </c>
      <c r="K245">
        <v>1</v>
      </c>
      <c r="L245">
        <v>0</v>
      </c>
      <c r="M245">
        <v>1</v>
      </c>
      <c r="N245" s="59">
        <v>2.2700000000000001E-2</v>
      </c>
      <c r="O245" s="59">
        <v>0</v>
      </c>
      <c r="P245" s="59">
        <v>9.5999999999999992E-3</v>
      </c>
      <c r="Q245" s="59">
        <v>0</v>
      </c>
      <c r="R245">
        <v>0</v>
      </c>
      <c r="S245">
        <v>0</v>
      </c>
      <c r="T245" s="59">
        <v>0</v>
      </c>
      <c r="U245" s="59">
        <v>0</v>
      </c>
      <c r="V245" t="s">
        <v>308</v>
      </c>
      <c r="W245" t="s">
        <v>308</v>
      </c>
      <c r="X245">
        <v>0</v>
      </c>
      <c r="Y245">
        <v>0</v>
      </c>
    </row>
    <row r="246" spans="1:25" ht="15" customHeight="1">
      <c r="A246" s="82">
        <v>44800</v>
      </c>
      <c r="B246" t="s">
        <v>99</v>
      </c>
      <c r="C246" t="s">
        <v>99</v>
      </c>
      <c r="D246" t="s">
        <v>706</v>
      </c>
      <c r="E246">
        <v>8</v>
      </c>
      <c r="F246">
        <v>5</v>
      </c>
      <c r="G246">
        <v>13</v>
      </c>
      <c r="H246" s="59">
        <v>0.21049999999999999</v>
      </c>
      <c r="I246" s="59">
        <v>0.122</v>
      </c>
      <c r="J246" s="59">
        <v>0.1646</v>
      </c>
      <c r="K246">
        <v>9</v>
      </c>
      <c r="L246">
        <v>9</v>
      </c>
      <c r="M246">
        <v>18</v>
      </c>
      <c r="N246" s="59">
        <v>0.20449999999999999</v>
      </c>
      <c r="O246" s="59">
        <v>0.15</v>
      </c>
      <c r="P246" s="59">
        <v>0.1731</v>
      </c>
      <c r="Q246" s="59">
        <v>1</v>
      </c>
      <c r="R246">
        <v>0</v>
      </c>
      <c r="S246">
        <v>0</v>
      </c>
      <c r="T246" s="59">
        <v>0</v>
      </c>
      <c r="U246" s="59">
        <v>0</v>
      </c>
      <c r="V246" t="s">
        <v>308</v>
      </c>
      <c r="W246" t="s">
        <v>308</v>
      </c>
      <c r="X246">
        <v>0</v>
      </c>
      <c r="Y246">
        <v>0</v>
      </c>
    </row>
    <row r="247" spans="1:25" ht="15" customHeight="1">
      <c r="A247" s="82">
        <v>44800</v>
      </c>
      <c r="B247" t="s">
        <v>104</v>
      </c>
      <c r="C247" t="s">
        <v>156</v>
      </c>
      <c r="D247" t="s">
        <v>710</v>
      </c>
      <c r="E247">
        <v>2</v>
      </c>
      <c r="F247">
        <v>7</v>
      </c>
      <c r="G247">
        <v>9</v>
      </c>
      <c r="H247" s="59">
        <v>5.2600000000000001E-2</v>
      </c>
      <c r="I247" s="59">
        <v>0.17069999999999999</v>
      </c>
      <c r="J247" s="59">
        <v>0.1139</v>
      </c>
      <c r="K247">
        <v>2</v>
      </c>
      <c r="L247">
        <v>11</v>
      </c>
      <c r="M247">
        <v>13</v>
      </c>
      <c r="N247" s="59">
        <v>4.5499999999999999E-2</v>
      </c>
      <c r="O247" s="59">
        <v>0.18329999999999999</v>
      </c>
      <c r="P247" s="59">
        <v>0.125</v>
      </c>
      <c r="Q247" s="59">
        <v>1</v>
      </c>
      <c r="R247">
        <v>4</v>
      </c>
      <c r="S247">
        <v>4</v>
      </c>
      <c r="T247" s="59">
        <v>0.44440000000000002</v>
      </c>
      <c r="U247" s="59">
        <v>0.44440000000000002</v>
      </c>
      <c r="V247" t="s">
        <v>881</v>
      </c>
      <c r="W247" t="s">
        <v>881</v>
      </c>
      <c r="X247">
        <v>2</v>
      </c>
      <c r="Y247">
        <v>2</v>
      </c>
    </row>
    <row r="248" spans="1:25" ht="15" customHeight="1">
      <c r="A248" s="82">
        <v>44800</v>
      </c>
      <c r="B248" t="s">
        <v>184</v>
      </c>
      <c r="C248" t="s">
        <v>156</v>
      </c>
      <c r="D248" t="s">
        <v>713</v>
      </c>
      <c r="E248">
        <v>5</v>
      </c>
      <c r="F248">
        <v>7</v>
      </c>
      <c r="G248">
        <v>12</v>
      </c>
      <c r="H248" s="59">
        <v>0.13159999999999999</v>
      </c>
      <c r="I248" s="59">
        <v>0.17069999999999999</v>
      </c>
      <c r="J248" s="59">
        <v>0.15190000000000001</v>
      </c>
      <c r="K248">
        <v>6</v>
      </c>
      <c r="L248">
        <v>10</v>
      </c>
      <c r="M248">
        <v>16</v>
      </c>
      <c r="N248" s="59">
        <v>0.13639999999999999</v>
      </c>
      <c r="O248" s="59">
        <v>0.16669999999999999</v>
      </c>
      <c r="P248" s="59">
        <v>0.15379999999999999</v>
      </c>
      <c r="Q248" s="59">
        <v>0.875</v>
      </c>
      <c r="R248">
        <v>0</v>
      </c>
      <c r="S248">
        <v>0</v>
      </c>
      <c r="T248" s="59">
        <v>0</v>
      </c>
      <c r="U248" s="59">
        <v>0</v>
      </c>
      <c r="V248" t="s">
        <v>308</v>
      </c>
      <c r="W248" t="s">
        <v>308</v>
      </c>
      <c r="X248">
        <v>0</v>
      </c>
      <c r="Y248">
        <v>0</v>
      </c>
    </row>
    <row r="249" spans="1:25" ht="15" customHeight="1">
      <c r="A249" s="82">
        <v>44800</v>
      </c>
      <c r="B249" t="s">
        <v>103</v>
      </c>
      <c r="C249" t="s">
        <v>156</v>
      </c>
      <c r="D249" t="s">
        <v>761</v>
      </c>
      <c r="E249">
        <v>4</v>
      </c>
      <c r="F249">
        <v>1</v>
      </c>
      <c r="G249">
        <v>5</v>
      </c>
      <c r="H249" s="59">
        <v>0.1053</v>
      </c>
      <c r="I249" s="59">
        <v>2.4400000000000002E-2</v>
      </c>
      <c r="J249" s="59">
        <v>6.3299999999999995E-2</v>
      </c>
      <c r="K249">
        <v>4</v>
      </c>
      <c r="L249">
        <v>1</v>
      </c>
      <c r="M249">
        <v>5</v>
      </c>
      <c r="N249" s="59">
        <v>9.0899999999999995E-2</v>
      </c>
      <c r="O249" s="59">
        <v>1.67E-2</v>
      </c>
      <c r="P249" s="59">
        <v>4.8099999999999997E-2</v>
      </c>
      <c r="Q249" s="59">
        <v>1</v>
      </c>
      <c r="R249">
        <v>0</v>
      </c>
      <c r="S249">
        <v>0</v>
      </c>
      <c r="T249" s="59">
        <v>0</v>
      </c>
      <c r="U249" s="59">
        <v>0</v>
      </c>
      <c r="V249" t="s">
        <v>308</v>
      </c>
      <c r="W249" t="s">
        <v>308</v>
      </c>
      <c r="X249">
        <v>0</v>
      </c>
      <c r="Y249">
        <v>0</v>
      </c>
    </row>
    <row r="250" spans="1:25" ht="15" customHeight="1">
      <c r="A250" s="82">
        <v>44800</v>
      </c>
      <c r="B250" t="s">
        <v>102</v>
      </c>
      <c r="C250" t="s">
        <v>156</v>
      </c>
      <c r="D250" t="s">
        <v>722</v>
      </c>
      <c r="E250">
        <v>7</v>
      </c>
      <c r="F250">
        <v>3</v>
      </c>
      <c r="G250">
        <v>10</v>
      </c>
      <c r="H250" s="59">
        <v>0.1842</v>
      </c>
      <c r="I250" s="59">
        <v>7.3200000000000001E-2</v>
      </c>
      <c r="J250" s="59">
        <v>0.12659999999999999</v>
      </c>
      <c r="K250">
        <v>7</v>
      </c>
      <c r="L250">
        <v>5</v>
      </c>
      <c r="M250">
        <v>12</v>
      </c>
      <c r="N250" s="59">
        <v>0.15909999999999999</v>
      </c>
      <c r="O250" s="59">
        <v>8.3299999999999999E-2</v>
      </c>
      <c r="P250" s="59">
        <v>0.1154</v>
      </c>
      <c r="Q250" s="59">
        <v>0.83330000000000004</v>
      </c>
      <c r="R250">
        <v>0</v>
      </c>
      <c r="S250">
        <v>0</v>
      </c>
      <c r="T250" s="59">
        <v>0</v>
      </c>
      <c r="U250" s="59">
        <v>0</v>
      </c>
      <c r="V250" t="s">
        <v>308</v>
      </c>
      <c r="W250" t="s">
        <v>308</v>
      </c>
      <c r="X250">
        <v>0</v>
      </c>
      <c r="Y250">
        <v>0</v>
      </c>
    </row>
    <row r="251" spans="1:25" ht="15" customHeight="1">
      <c r="A251" s="82">
        <v>44800</v>
      </c>
      <c r="B251" t="s">
        <v>34</v>
      </c>
      <c r="C251" t="s">
        <v>156</v>
      </c>
      <c r="D251" t="s">
        <v>763</v>
      </c>
      <c r="E251">
        <v>5</v>
      </c>
      <c r="F251">
        <v>6</v>
      </c>
      <c r="G251">
        <v>11</v>
      </c>
      <c r="H251" s="59">
        <v>0.13159999999999999</v>
      </c>
      <c r="I251" s="59">
        <v>0.14630000000000001</v>
      </c>
      <c r="J251" s="59">
        <v>0.13919999999999999</v>
      </c>
      <c r="K251">
        <v>6</v>
      </c>
      <c r="L251">
        <v>8</v>
      </c>
      <c r="M251">
        <v>14</v>
      </c>
      <c r="N251" s="59">
        <v>0.13639999999999999</v>
      </c>
      <c r="O251" s="59">
        <v>0.1333</v>
      </c>
      <c r="P251" s="59">
        <v>0.1346</v>
      </c>
      <c r="Q251" s="59">
        <v>1</v>
      </c>
      <c r="R251">
        <v>0</v>
      </c>
      <c r="S251">
        <v>0</v>
      </c>
      <c r="T251" s="59">
        <v>0</v>
      </c>
      <c r="U251" s="59">
        <v>0</v>
      </c>
      <c r="V251" t="s">
        <v>308</v>
      </c>
      <c r="W251" t="s">
        <v>308</v>
      </c>
      <c r="X251">
        <v>0</v>
      </c>
      <c r="Y251">
        <v>0</v>
      </c>
    </row>
    <row r="252" spans="1:25" ht="16" customHeight="1">
      <c r="A252" s="82">
        <v>44800</v>
      </c>
      <c r="B252" t="s">
        <v>188</v>
      </c>
      <c r="C252" t="s">
        <v>188</v>
      </c>
      <c r="D252" t="s">
        <v>882</v>
      </c>
      <c r="E252">
        <v>0</v>
      </c>
      <c r="F252">
        <v>1</v>
      </c>
      <c r="G252">
        <v>1</v>
      </c>
      <c r="H252" s="59">
        <v>0</v>
      </c>
      <c r="I252" s="59">
        <v>2.4400000000000002E-2</v>
      </c>
      <c r="J252" s="59">
        <v>1.2699999999999999E-2</v>
      </c>
      <c r="K252">
        <v>0</v>
      </c>
      <c r="L252">
        <v>1</v>
      </c>
      <c r="M252">
        <v>1</v>
      </c>
      <c r="N252" s="59">
        <v>0</v>
      </c>
      <c r="O252" s="59">
        <v>1.67E-2</v>
      </c>
      <c r="P252" s="59">
        <v>9.5999999999999992E-3</v>
      </c>
      <c r="Q252" s="59">
        <v>1</v>
      </c>
      <c r="R252">
        <v>0</v>
      </c>
      <c r="S252">
        <v>0</v>
      </c>
      <c r="T252" s="59">
        <v>0</v>
      </c>
      <c r="U252" s="59">
        <v>0</v>
      </c>
      <c r="V252" t="s">
        <v>308</v>
      </c>
      <c r="W252" t="s">
        <v>308</v>
      </c>
      <c r="X252">
        <v>0</v>
      </c>
      <c r="Y252">
        <v>0</v>
      </c>
    </row>
    <row r="253" spans="1:25" ht="16" customHeight="1">
      <c r="A253" s="82">
        <v>44800</v>
      </c>
      <c r="B253" t="s">
        <v>181</v>
      </c>
      <c r="C253" t="s">
        <v>181</v>
      </c>
      <c r="E253">
        <v>1</v>
      </c>
      <c r="F253">
        <v>1</v>
      </c>
      <c r="G253">
        <v>2</v>
      </c>
      <c r="H253" s="59">
        <v>2.63E-2</v>
      </c>
      <c r="I253" s="59">
        <v>2.4400000000000002E-2</v>
      </c>
      <c r="J253" s="59">
        <v>2.53E-2</v>
      </c>
      <c r="K253">
        <v>1</v>
      </c>
      <c r="L253">
        <v>2</v>
      </c>
      <c r="M253">
        <v>3</v>
      </c>
      <c r="N253" s="59">
        <v>2.2700000000000001E-2</v>
      </c>
      <c r="O253" s="59">
        <v>3.3300000000000003E-2</v>
      </c>
      <c r="P253" s="59">
        <v>2.8799999999999999E-2</v>
      </c>
      <c r="Q253" s="59">
        <v>0.66669999999999996</v>
      </c>
      <c r="R253">
        <v>0</v>
      </c>
      <c r="S253">
        <v>0</v>
      </c>
      <c r="T253" s="59">
        <v>0</v>
      </c>
      <c r="U253" s="59">
        <v>0</v>
      </c>
      <c r="V253" t="s">
        <v>308</v>
      </c>
      <c r="W253" t="s">
        <v>308</v>
      </c>
      <c r="X253">
        <v>0</v>
      </c>
      <c r="Y253">
        <v>0</v>
      </c>
    </row>
    <row r="254" spans="1:25" ht="15" customHeight="1">
      <c r="A254" s="82">
        <v>44801</v>
      </c>
      <c r="B254" t="s">
        <v>100</v>
      </c>
      <c r="C254" t="s">
        <v>156</v>
      </c>
      <c r="D254" t="s">
        <v>690</v>
      </c>
      <c r="E254">
        <v>6</v>
      </c>
      <c r="F254">
        <v>4</v>
      </c>
      <c r="G254">
        <v>10</v>
      </c>
      <c r="H254">
        <v>0.1333</v>
      </c>
      <c r="I254">
        <v>0.1143</v>
      </c>
      <c r="J254">
        <v>0.125</v>
      </c>
      <c r="K254">
        <v>6</v>
      </c>
      <c r="L254">
        <v>4</v>
      </c>
      <c r="M254">
        <v>10</v>
      </c>
      <c r="N254">
        <v>9.6799999999999997E-2</v>
      </c>
      <c r="O254">
        <v>0.1</v>
      </c>
      <c r="P254">
        <v>9.8000000000000004E-2</v>
      </c>
      <c r="Q254">
        <v>1</v>
      </c>
      <c r="R254">
        <v>0</v>
      </c>
      <c r="S254">
        <v>0</v>
      </c>
      <c r="T254">
        <v>0</v>
      </c>
      <c r="U254">
        <v>0</v>
      </c>
      <c r="V254" t="s">
        <v>308</v>
      </c>
      <c r="W254" t="s">
        <v>308</v>
      </c>
      <c r="X254">
        <v>0</v>
      </c>
      <c r="Y254">
        <v>0</v>
      </c>
    </row>
    <row r="255" spans="1:25" ht="15" customHeight="1">
      <c r="A255" s="82">
        <v>44801</v>
      </c>
      <c r="B255" t="s">
        <v>101</v>
      </c>
      <c r="C255" t="s">
        <v>101</v>
      </c>
      <c r="D255" t="s">
        <v>702</v>
      </c>
      <c r="E255">
        <v>2</v>
      </c>
      <c r="F255">
        <v>2</v>
      </c>
      <c r="G255">
        <v>4</v>
      </c>
      <c r="H255">
        <v>4.4400000000000002E-2</v>
      </c>
      <c r="I255">
        <v>5.7099999999999998E-2</v>
      </c>
      <c r="J255">
        <v>0.05</v>
      </c>
      <c r="K255">
        <v>3</v>
      </c>
      <c r="L255">
        <v>3</v>
      </c>
      <c r="M255">
        <v>6</v>
      </c>
      <c r="N255">
        <v>4.8399999999999999E-2</v>
      </c>
      <c r="O255">
        <v>7.4999999999999997E-2</v>
      </c>
      <c r="P255">
        <v>5.8799999999999998E-2</v>
      </c>
      <c r="Q255">
        <v>1</v>
      </c>
      <c r="R255">
        <v>6</v>
      </c>
      <c r="S255">
        <v>0</v>
      </c>
      <c r="T255">
        <v>1.5</v>
      </c>
      <c r="U255">
        <v>0</v>
      </c>
      <c r="V255" t="s">
        <v>883</v>
      </c>
      <c r="W255" t="s">
        <v>308</v>
      </c>
      <c r="X255">
        <v>1</v>
      </c>
      <c r="Y255">
        <v>0</v>
      </c>
    </row>
    <row r="256" spans="1:25" ht="15" customHeight="1">
      <c r="A256" s="82">
        <v>44801</v>
      </c>
      <c r="B256" t="s">
        <v>99</v>
      </c>
      <c r="C256" t="s">
        <v>99</v>
      </c>
      <c r="D256" t="s">
        <v>706</v>
      </c>
      <c r="E256">
        <v>3</v>
      </c>
      <c r="F256">
        <v>6</v>
      </c>
      <c r="G256">
        <v>9</v>
      </c>
      <c r="H256">
        <v>6.6699999999999995E-2</v>
      </c>
      <c r="I256">
        <v>0.1714</v>
      </c>
      <c r="J256">
        <v>0.1125</v>
      </c>
      <c r="K256">
        <v>4</v>
      </c>
      <c r="L256">
        <v>7</v>
      </c>
      <c r="M256">
        <v>11</v>
      </c>
      <c r="N256">
        <v>6.4500000000000002E-2</v>
      </c>
      <c r="O256">
        <v>0.17499999999999999</v>
      </c>
      <c r="P256">
        <v>0.10780000000000001</v>
      </c>
      <c r="Q256">
        <v>0.81820000000000004</v>
      </c>
      <c r="R256">
        <v>0</v>
      </c>
      <c r="S256">
        <v>0</v>
      </c>
      <c r="T256">
        <v>0</v>
      </c>
      <c r="U256">
        <v>0</v>
      </c>
      <c r="V256" t="s">
        <v>308</v>
      </c>
      <c r="W256" t="s">
        <v>308</v>
      </c>
      <c r="X256">
        <v>0</v>
      </c>
      <c r="Y256">
        <v>0</v>
      </c>
    </row>
    <row r="257" spans="1:25" ht="15" customHeight="1">
      <c r="A257" s="82">
        <v>44801</v>
      </c>
      <c r="B257" t="s">
        <v>104</v>
      </c>
      <c r="C257" t="s">
        <v>156</v>
      </c>
      <c r="D257" t="s">
        <v>710</v>
      </c>
      <c r="E257">
        <v>5</v>
      </c>
      <c r="F257">
        <v>5</v>
      </c>
      <c r="G257">
        <v>10</v>
      </c>
      <c r="H257">
        <v>0.1111</v>
      </c>
      <c r="I257">
        <v>0.1429</v>
      </c>
      <c r="J257">
        <v>0.125</v>
      </c>
      <c r="K257">
        <v>10</v>
      </c>
      <c r="L257">
        <v>6</v>
      </c>
      <c r="M257">
        <v>16</v>
      </c>
      <c r="N257">
        <v>0.1613</v>
      </c>
      <c r="O257">
        <v>0.15</v>
      </c>
      <c r="P257">
        <v>0.15690000000000001</v>
      </c>
      <c r="Q257">
        <v>1</v>
      </c>
      <c r="R257">
        <v>1</v>
      </c>
      <c r="S257">
        <v>0</v>
      </c>
      <c r="T257">
        <v>0.1</v>
      </c>
      <c r="U257">
        <v>0</v>
      </c>
      <c r="V257" t="s">
        <v>167</v>
      </c>
      <c r="W257" t="s">
        <v>308</v>
      </c>
      <c r="X257">
        <v>1</v>
      </c>
      <c r="Y257">
        <v>0</v>
      </c>
    </row>
    <row r="258" spans="1:25" ht="15" customHeight="1">
      <c r="A258" s="82">
        <v>44801</v>
      </c>
      <c r="B258" t="s">
        <v>184</v>
      </c>
      <c r="C258" t="s">
        <v>156</v>
      </c>
      <c r="D258" t="s">
        <v>713</v>
      </c>
      <c r="E258">
        <v>9</v>
      </c>
      <c r="F258">
        <v>5</v>
      </c>
      <c r="G258">
        <v>14</v>
      </c>
      <c r="H258">
        <v>0.2</v>
      </c>
      <c r="I258">
        <v>0.1429</v>
      </c>
      <c r="J258">
        <v>0.17499999999999999</v>
      </c>
      <c r="K258">
        <v>12</v>
      </c>
      <c r="L258">
        <v>7</v>
      </c>
      <c r="M258">
        <v>19</v>
      </c>
      <c r="N258">
        <v>0.19350000000000001</v>
      </c>
      <c r="O258">
        <v>0.17499999999999999</v>
      </c>
      <c r="P258">
        <v>0.18629999999999999</v>
      </c>
      <c r="Q258">
        <v>0.94740000000000002</v>
      </c>
      <c r="R258">
        <v>0</v>
      </c>
      <c r="S258">
        <v>0</v>
      </c>
      <c r="T258">
        <v>0</v>
      </c>
      <c r="U258">
        <v>0</v>
      </c>
      <c r="V258" t="s">
        <v>308</v>
      </c>
      <c r="W258" t="s">
        <v>308</v>
      </c>
      <c r="X258">
        <v>0</v>
      </c>
      <c r="Y258">
        <v>0</v>
      </c>
    </row>
    <row r="259" spans="1:25" ht="15" customHeight="1">
      <c r="A259" s="82">
        <v>44801</v>
      </c>
      <c r="B259" t="s">
        <v>103</v>
      </c>
      <c r="C259" t="s">
        <v>156</v>
      </c>
      <c r="D259" t="s">
        <v>761</v>
      </c>
      <c r="E259">
        <v>7</v>
      </c>
      <c r="F259">
        <v>6</v>
      </c>
      <c r="G259">
        <v>13</v>
      </c>
      <c r="H259">
        <v>0.15559999999999999</v>
      </c>
      <c r="I259">
        <v>0.1714</v>
      </c>
      <c r="J259">
        <v>0.16250000000000001</v>
      </c>
      <c r="K259">
        <v>11</v>
      </c>
      <c r="L259">
        <v>6</v>
      </c>
      <c r="M259">
        <v>17</v>
      </c>
      <c r="N259">
        <v>0.1774</v>
      </c>
      <c r="O259">
        <v>0.15</v>
      </c>
      <c r="P259">
        <v>0.16669999999999999</v>
      </c>
      <c r="Q259">
        <v>0.94120000000000004</v>
      </c>
      <c r="R259">
        <v>0</v>
      </c>
      <c r="S259">
        <v>0</v>
      </c>
      <c r="T259">
        <v>0</v>
      </c>
      <c r="U259">
        <v>0</v>
      </c>
      <c r="V259" t="s">
        <v>308</v>
      </c>
      <c r="W259" t="s">
        <v>308</v>
      </c>
      <c r="X259">
        <v>0</v>
      </c>
      <c r="Y259">
        <v>0</v>
      </c>
    </row>
    <row r="260" spans="1:25" ht="15" customHeight="1">
      <c r="A260" s="82">
        <v>44801</v>
      </c>
      <c r="B260" t="s">
        <v>102</v>
      </c>
      <c r="C260" t="s">
        <v>156</v>
      </c>
      <c r="D260" t="s">
        <v>722</v>
      </c>
      <c r="E260">
        <v>5</v>
      </c>
      <c r="F260">
        <v>3</v>
      </c>
      <c r="G260">
        <v>8</v>
      </c>
      <c r="H260">
        <v>0.1111</v>
      </c>
      <c r="I260">
        <v>8.5699999999999998E-2</v>
      </c>
      <c r="J260">
        <v>0.1</v>
      </c>
      <c r="K260">
        <v>5</v>
      </c>
      <c r="L260">
        <v>3</v>
      </c>
      <c r="M260">
        <v>8</v>
      </c>
      <c r="N260">
        <v>8.0600000000000005E-2</v>
      </c>
      <c r="O260">
        <v>7.4999999999999997E-2</v>
      </c>
      <c r="P260">
        <v>7.8399999999999997E-2</v>
      </c>
      <c r="Q260">
        <v>0.875</v>
      </c>
      <c r="R260">
        <v>0</v>
      </c>
      <c r="S260">
        <v>0</v>
      </c>
      <c r="T260">
        <v>0</v>
      </c>
      <c r="U260">
        <v>0</v>
      </c>
      <c r="V260" t="s">
        <v>308</v>
      </c>
      <c r="W260" t="s">
        <v>308</v>
      </c>
      <c r="X260">
        <v>0</v>
      </c>
      <c r="Y260">
        <v>0</v>
      </c>
    </row>
    <row r="261" spans="1:25" ht="15" customHeight="1">
      <c r="A261" s="82">
        <v>44801</v>
      </c>
      <c r="B261" t="s">
        <v>34</v>
      </c>
      <c r="C261" t="s">
        <v>156</v>
      </c>
      <c r="D261" t="s">
        <v>763</v>
      </c>
      <c r="E261">
        <v>7</v>
      </c>
      <c r="F261">
        <v>4</v>
      </c>
      <c r="G261">
        <v>11</v>
      </c>
      <c r="H261">
        <v>0.15559999999999999</v>
      </c>
      <c r="I261">
        <v>0.1143</v>
      </c>
      <c r="J261">
        <v>0.13750000000000001</v>
      </c>
      <c r="K261">
        <v>7</v>
      </c>
      <c r="L261">
        <v>4</v>
      </c>
      <c r="M261">
        <v>11</v>
      </c>
      <c r="N261">
        <v>0.1129</v>
      </c>
      <c r="O261">
        <v>0.1</v>
      </c>
      <c r="P261">
        <v>0.10780000000000001</v>
      </c>
      <c r="Q261">
        <v>1</v>
      </c>
      <c r="R261">
        <v>0</v>
      </c>
      <c r="S261">
        <v>0</v>
      </c>
      <c r="T261">
        <v>0</v>
      </c>
      <c r="U261">
        <v>0</v>
      </c>
      <c r="V261" t="s">
        <v>308</v>
      </c>
      <c r="W261" t="s">
        <v>308</v>
      </c>
      <c r="X261">
        <v>0</v>
      </c>
      <c r="Y261">
        <v>0</v>
      </c>
    </row>
    <row r="262" spans="1:25" ht="15" customHeight="1">
      <c r="A262" s="82">
        <v>44801</v>
      </c>
      <c r="B262" t="s">
        <v>181</v>
      </c>
      <c r="C262" t="s">
        <v>181</v>
      </c>
      <c r="E262">
        <v>1</v>
      </c>
      <c r="F262">
        <v>0</v>
      </c>
      <c r="G262">
        <v>1</v>
      </c>
      <c r="H262">
        <v>2.2200000000000001E-2</v>
      </c>
      <c r="I262">
        <v>0</v>
      </c>
      <c r="J262">
        <v>1.2500000000000001E-2</v>
      </c>
      <c r="K262">
        <v>4</v>
      </c>
      <c r="L262">
        <v>0</v>
      </c>
      <c r="M262">
        <v>4</v>
      </c>
      <c r="N262">
        <v>6.4500000000000002E-2</v>
      </c>
      <c r="O262">
        <v>0</v>
      </c>
      <c r="P262">
        <v>3.9199999999999999E-2</v>
      </c>
      <c r="Q262">
        <v>0</v>
      </c>
      <c r="R262">
        <v>0</v>
      </c>
      <c r="S262">
        <v>0</v>
      </c>
      <c r="T262">
        <v>0</v>
      </c>
      <c r="U262">
        <v>0</v>
      </c>
      <c r="V262" t="s">
        <v>308</v>
      </c>
      <c r="W262" t="s">
        <v>308</v>
      </c>
      <c r="X262">
        <v>0</v>
      </c>
      <c r="Y262">
        <v>0</v>
      </c>
    </row>
    <row r="263" spans="1:25" ht="15">
      <c r="A263" s="82">
        <v>44802</v>
      </c>
      <c r="B263" t="s">
        <v>100</v>
      </c>
      <c r="C263" t="s">
        <v>156</v>
      </c>
      <c r="D263" t="s">
        <v>690</v>
      </c>
      <c r="E263">
        <v>7</v>
      </c>
      <c r="F263">
        <v>11</v>
      </c>
      <c r="G263">
        <v>18</v>
      </c>
      <c r="H263">
        <v>0.1429</v>
      </c>
      <c r="I263">
        <v>0.18329999999999999</v>
      </c>
      <c r="J263">
        <v>0.1651</v>
      </c>
      <c r="K263">
        <v>10</v>
      </c>
      <c r="L263">
        <v>18</v>
      </c>
      <c r="M263">
        <v>28</v>
      </c>
      <c r="N263">
        <v>0.16950000000000001</v>
      </c>
      <c r="O263">
        <v>0.23380000000000001</v>
      </c>
      <c r="P263">
        <v>0.2059</v>
      </c>
      <c r="Q263">
        <v>1</v>
      </c>
      <c r="R263">
        <v>0</v>
      </c>
      <c r="S263">
        <v>0</v>
      </c>
      <c r="T263">
        <v>0</v>
      </c>
      <c r="U263">
        <v>0</v>
      </c>
      <c r="V263" t="s">
        <v>308</v>
      </c>
      <c r="W263" t="s">
        <v>308</v>
      </c>
      <c r="X263">
        <v>0</v>
      </c>
      <c r="Y263">
        <v>0</v>
      </c>
    </row>
    <row r="264" spans="1:25" ht="15">
      <c r="A264" s="82">
        <v>44802</v>
      </c>
      <c r="B264" t="s">
        <v>101</v>
      </c>
      <c r="C264" t="s">
        <v>101</v>
      </c>
      <c r="D264" t="s">
        <v>702</v>
      </c>
      <c r="E264">
        <v>2</v>
      </c>
      <c r="F264">
        <v>0</v>
      </c>
      <c r="G264">
        <v>2</v>
      </c>
      <c r="H264">
        <v>4.0800000000000003E-2</v>
      </c>
      <c r="I264">
        <v>0</v>
      </c>
      <c r="J264">
        <v>1.83E-2</v>
      </c>
      <c r="K264">
        <v>2</v>
      </c>
      <c r="L264">
        <v>0</v>
      </c>
      <c r="M264">
        <v>2</v>
      </c>
      <c r="N264">
        <v>3.39E-2</v>
      </c>
      <c r="O264">
        <v>0</v>
      </c>
      <c r="P264">
        <v>1.47E-2</v>
      </c>
      <c r="Q264">
        <v>1</v>
      </c>
      <c r="R264">
        <v>0</v>
      </c>
      <c r="S264">
        <v>0</v>
      </c>
      <c r="T264">
        <v>0</v>
      </c>
      <c r="U264">
        <v>0</v>
      </c>
      <c r="V264" t="s">
        <v>308</v>
      </c>
      <c r="W264" t="s">
        <v>308</v>
      </c>
      <c r="X264">
        <v>0</v>
      </c>
      <c r="Y264">
        <v>0</v>
      </c>
    </row>
    <row r="265" spans="1:25" ht="15">
      <c r="A265" s="82">
        <v>44802</v>
      </c>
      <c r="B265" t="s">
        <v>99</v>
      </c>
      <c r="C265" t="s">
        <v>99</v>
      </c>
      <c r="D265" t="s">
        <v>706</v>
      </c>
      <c r="E265">
        <v>7</v>
      </c>
      <c r="F265">
        <v>8</v>
      </c>
      <c r="G265">
        <v>15</v>
      </c>
      <c r="H265">
        <v>0.1429</v>
      </c>
      <c r="I265">
        <v>0.1333</v>
      </c>
      <c r="J265">
        <v>0.1376</v>
      </c>
      <c r="K265">
        <v>9</v>
      </c>
      <c r="L265">
        <v>10</v>
      </c>
      <c r="M265">
        <v>19</v>
      </c>
      <c r="N265">
        <v>0.1525</v>
      </c>
      <c r="O265">
        <v>0.12989999999999999</v>
      </c>
      <c r="P265">
        <v>0.13969999999999999</v>
      </c>
      <c r="Q265">
        <v>0.94740000000000002</v>
      </c>
      <c r="R265">
        <v>1</v>
      </c>
      <c r="S265">
        <v>1</v>
      </c>
      <c r="T265">
        <v>6.6699999999999995E-2</v>
      </c>
      <c r="U265">
        <v>6.6699999999999995E-2</v>
      </c>
      <c r="V265" t="s">
        <v>870</v>
      </c>
      <c r="W265" t="s">
        <v>870</v>
      </c>
      <c r="X265">
        <v>1</v>
      </c>
      <c r="Y265">
        <v>1</v>
      </c>
    </row>
    <row r="266" spans="1:25" ht="15">
      <c r="A266" s="82">
        <v>44802</v>
      </c>
      <c r="B266" t="s">
        <v>184</v>
      </c>
      <c r="C266" t="s">
        <v>156</v>
      </c>
      <c r="D266" t="s">
        <v>822</v>
      </c>
      <c r="E266">
        <v>10</v>
      </c>
      <c r="F266">
        <v>9</v>
      </c>
      <c r="G266">
        <v>19</v>
      </c>
      <c r="H266">
        <v>0.2041</v>
      </c>
      <c r="I266">
        <v>0.15</v>
      </c>
      <c r="J266">
        <v>0.17430000000000001</v>
      </c>
      <c r="K266">
        <v>10</v>
      </c>
      <c r="L266">
        <v>11</v>
      </c>
      <c r="M266">
        <v>21</v>
      </c>
      <c r="N266">
        <v>0.16950000000000001</v>
      </c>
      <c r="O266">
        <v>0.1429</v>
      </c>
      <c r="P266">
        <v>0.15440000000000001</v>
      </c>
      <c r="Q266">
        <v>0.85709999999999997</v>
      </c>
      <c r="R266">
        <v>0</v>
      </c>
      <c r="S266">
        <v>0</v>
      </c>
      <c r="T266">
        <v>0</v>
      </c>
      <c r="U266">
        <v>0</v>
      </c>
      <c r="V266" t="s">
        <v>308</v>
      </c>
      <c r="W266" t="s">
        <v>308</v>
      </c>
      <c r="X266">
        <v>0</v>
      </c>
      <c r="Y266">
        <v>0</v>
      </c>
    </row>
    <row r="267" spans="1:25" ht="15">
      <c r="A267" s="82">
        <v>44802</v>
      </c>
      <c r="B267" t="s">
        <v>103</v>
      </c>
      <c r="C267" t="s">
        <v>156</v>
      </c>
      <c r="D267" t="s">
        <v>761</v>
      </c>
      <c r="E267">
        <v>5</v>
      </c>
      <c r="F267">
        <v>9</v>
      </c>
      <c r="G267">
        <v>14</v>
      </c>
      <c r="H267">
        <v>0.10199999999999999</v>
      </c>
      <c r="I267">
        <v>0.15</v>
      </c>
      <c r="J267">
        <v>0.12839999999999999</v>
      </c>
      <c r="K267">
        <v>5</v>
      </c>
      <c r="L267">
        <v>13</v>
      </c>
      <c r="M267">
        <v>18</v>
      </c>
      <c r="N267">
        <v>8.4699999999999998E-2</v>
      </c>
      <c r="O267">
        <v>0.16880000000000001</v>
      </c>
      <c r="P267">
        <v>0.13239999999999999</v>
      </c>
      <c r="Q267">
        <v>0.72219999999999995</v>
      </c>
      <c r="R267">
        <v>0</v>
      </c>
      <c r="S267">
        <v>0</v>
      </c>
      <c r="T267">
        <v>0</v>
      </c>
      <c r="U267">
        <v>0</v>
      </c>
      <c r="V267" t="s">
        <v>308</v>
      </c>
      <c r="W267" t="s">
        <v>308</v>
      </c>
      <c r="X267">
        <v>0</v>
      </c>
      <c r="Y267">
        <v>0</v>
      </c>
    </row>
    <row r="268" spans="1:25" ht="15">
      <c r="A268" s="82">
        <v>44802</v>
      </c>
      <c r="B268" t="s">
        <v>102</v>
      </c>
      <c r="C268" t="s">
        <v>156</v>
      </c>
      <c r="D268" t="s">
        <v>722</v>
      </c>
      <c r="E268">
        <v>7</v>
      </c>
      <c r="F268">
        <v>10</v>
      </c>
      <c r="G268">
        <v>17</v>
      </c>
      <c r="H268">
        <v>0.1429</v>
      </c>
      <c r="I268">
        <v>0.16669999999999999</v>
      </c>
      <c r="J268">
        <v>0.156</v>
      </c>
      <c r="K268">
        <v>9</v>
      </c>
      <c r="L268">
        <v>12</v>
      </c>
      <c r="M268">
        <v>21</v>
      </c>
      <c r="N268">
        <v>0.1525</v>
      </c>
      <c r="O268">
        <v>0.15579999999999999</v>
      </c>
      <c r="P268">
        <v>0.15440000000000001</v>
      </c>
      <c r="Q268">
        <v>0.95240000000000002</v>
      </c>
      <c r="R268">
        <v>3</v>
      </c>
      <c r="S268">
        <v>2</v>
      </c>
      <c r="T268">
        <v>0.17649999999999999</v>
      </c>
      <c r="U268">
        <v>0.1176</v>
      </c>
      <c r="V268" t="s">
        <v>884</v>
      </c>
      <c r="W268" t="s">
        <v>885</v>
      </c>
      <c r="X268">
        <v>3</v>
      </c>
      <c r="Y268">
        <v>2</v>
      </c>
    </row>
    <row r="269" spans="1:25" ht="15">
      <c r="A269" s="82">
        <v>44802</v>
      </c>
      <c r="B269" t="s">
        <v>34</v>
      </c>
      <c r="C269" t="s">
        <v>156</v>
      </c>
      <c r="D269" t="s">
        <v>763</v>
      </c>
      <c r="E269">
        <v>11</v>
      </c>
      <c r="F269">
        <v>11</v>
      </c>
      <c r="G269">
        <v>22</v>
      </c>
      <c r="H269">
        <v>0.22450000000000001</v>
      </c>
      <c r="I269">
        <v>0.18329999999999999</v>
      </c>
      <c r="J269">
        <v>0.20180000000000001</v>
      </c>
      <c r="K269">
        <v>14</v>
      </c>
      <c r="L269">
        <v>11</v>
      </c>
      <c r="M269">
        <v>25</v>
      </c>
      <c r="N269">
        <v>0.23730000000000001</v>
      </c>
      <c r="O269">
        <v>0.1429</v>
      </c>
      <c r="P269">
        <v>0.18379999999999999</v>
      </c>
      <c r="Q269">
        <v>0.92</v>
      </c>
      <c r="R269">
        <v>0</v>
      </c>
      <c r="S269">
        <v>0</v>
      </c>
      <c r="T269">
        <v>0</v>
      </c>
      <c r="U269">
        <v>0</v>
      </c>
      <c r="V269" t="s">
        <v>308</v>
      </c>
      <c r="W269" t="s">
        <v>308</v>
      </c>
      <c r="X269">
        <v>0</v>
      </c>
      <c r="Y269">
        <v>0</v>
      </c>
    </row>
    <row r="270" spans="1:25" ht="15">
      <c r="A270" s="82">
        <v>44802</v>
      </c>
      <c r="B270" t="s">
        <v>188</v>
      </c>
      <c r="C270" t="s">
        <v>188</v>
      </c>
      <c r="D270" t="s">
        <v>882</v>
      </c>
      <c r="E270">
        <v>0</v>
      </c>
      <c r="F270">
        <v>1</v>
      </c>
      <c r="G270">
        <v>1</v>
      </c>
      <c r="H270">
        <v>0</v>
      </c>
      <c r="I270">
        <v>1.67E-2</v>
      </c>
      <c r="J270">
        <v>9.1999999999999998E-3</v>
      </c>
      <c r="K270">
        <v>0</v>
      </c>
      <c r="L270">
        <v>1</v>
      </c>
      <c r="M270">
        <v>1</v>
      </c>
      <c r="N270">
        <v>0</v>
      </c>
      <c r="O270">
        <v>1.2999999999999999E-2</v>
      </c>
      <c r="P270">
        <v>7.4000000000000003E-3</v>
      </c>
      <c r="Q270">
        <v>1</v>
      </c>
      <c r="R270">
        <v>0</v>
      </c>
      <c r="S270">
        <v>0</v>
      </c>
      <c r="T270">
        <v>0</v>
      </c>
      <c r="U270">
        <v>0</v>
      </c>
      <c r="V270" t="s">
        <v>308</v>
      </c>
      <c r="W270" t="s">
        <v>308</v>
      </c>
      <c r="X270">
        <v>0</v>
      </c>
      <c r="Y270">
        <v>0</v>
      </c>
    </row>
    <row r="271" spans="1:25" ht="15">
      <c r="A271" s="82">
        <v>44802</v>
      </c>
      <c r="B271" t="s">
        <v>181</v>
      </c>
      <c r="C271" t="s">
        <v>181</v>
      </c>
      <c r="E271">
        <v>0</v>
      </c>
      <c r="F271">
        <v>1</v>
      </c>
      <c r="G271">
        <v>1</v>
      </c>
      <c r="H271">
        <v>0</v>
      </c>
      <c r="I271">
        <v>1.67E-2</v>
      </c>
      <c r="J271">
        <v>9.1999999999999998E-3</v>
      </c>
      <c r="K271">
        <v>0</v>
      </c>
      <c r="L271">
        <v>1</v>
      </c>
      <c r="M271">
        <v>1</v>
      </c>
      <c r="N271">
        <v>0</v>
      </c>
      <c r="O271">
        <v>1.2999999999999999E-2</v>
      </c>
      <c r="P271">
        <v>7.4000000000000003E-3</v>
      </c>
      <c r="Q271">
        <v>1</v>
      </c>
      <c r="R271">
        <v>0</v>
      </c>
      <c r="S271">
        <v>0</v>
      </c>
      <c r="T271">
        <v>0</v>
      </c>
      <c r="U271">
        <v>0</v>
      </c>
      <c r="V271" t="s">
        <v>308</v>
      </c>
      <c r="W271" t="s">
        <v>308</v>
      </c>
      <c r="X271">
        <v>0</v>
      </c>
      <c r="Y271">
        <v>0</v>
      </c>
    </row>
    <row r="272" spans="1:25" ht="15">
      <c r="A272" s="82">
        <v>44803</v>
      </c>
      <c r="B272" t="s">
        <v>100</v>
      </c>
      <c r="C272" t="s">
        <v>156</v>
      </c>
      <c r="D272" t="s">
        <v>690</v>
      </c>
      <c r="E272">
        <v>6</v>
      </c>
      <c r="F272">
        <v>13</v>
      </c>
      <c r="G272">
        <v>19</v>
      </c>
      <c r="H272">
        <v>0.18179999999999999</v>
      </c>
      <c r="I272">
        <v>0.27660000000000001</v>
      </c>
      <c r="J272">
        <v>0.23749999999999999</v>
      </c>
      <c r="K272">
        <v>10</v>
      </c>
      <c r="L272">
        <v>18</v>
      </c>
      <c r="M272">
        <v>28</v>
      </c>
      <c r="N272">
        <v>0.21740000000000001</v>
      </c>
      <c r="O272">
        <v>0.26869999999999999</v>
      </c>
      <c r="P272">
        <v>0.24779999999999999</v>
      </c>
      <c r="Q272">
        <v>1</v>
      </c>
      <c r="R272">
        <v>2</v>
      </c>
      <c r="S272">
        <v>0</v>
      </c>
      <c r="T272">
        <v>0.1053</v>
      </c>
      <c r="U272">
        <v>0</v>
      </c>
      <c r="V272" t="s">
        <v>864</v>
      </c>
      <c r="W272" t="s">
        <v>308</v>
      </c>
      <c r="X272">
        <v>1</v>
      </c>
      <c r="Y272">
        <v>0</v>
      </c>
    </row>
    <row r="273" spans="1:25" ht="15">
      <c r="A273" s="82">
        <v>44803</v>
      </c>
      <c r="B273" t="s">
        <v>101</v>
      </c>
      <c r="C273" t="s">
        <v>101</v>
      </c>
      <c r="D273" t="s">
        <v>702</v>
      </c>
      <c r="E273">
        <v>2</v>
      </c>
      <c r="F273">
        <v>2</v>
      </c>
      <c r="G273">
        <v>4</v>
      </c>
      <c r="H273">
        <v>6.0600000000000001E-2</v>
      </c>
      <c r="I273">
        <v>4.2599999999999999E-2</v>
      </c>
      <c r="J273">
        <v>0.05</v>
      </c>
      <c r="K273">
        <v>3</v>
      </c>
      <c r="L273">
        <v>4</v>
      </c>
      <c r="M273">
        <v>7</v>
      </c>
      <c r="N273">
        <v>6.5199999999999994E-2</v>
      </c>
      <c r="O273">
        <v>5.9700000000000003E-2</v>
      </c>
      <c r="P273">
        <v>6.1899999999999997E-2</v>
      </c>
      <c r="Q273">
        <v>1</v>
      </c>
      <c r="R273">
        <v>0</v>
      </c>
      <c r="S273">
        <v>0</v>
      </c>
      <c r="T273">
        <v>0</v>
      </c>
      <c r="U273">
        <v>0</v>
      </c>
      <c r="V273" t="s">
        <v>308</v>
      </c>
      <c r="W273" t="s">
        <v>308</v>
      </c>
      <c r="X273">
        <v>0</v>
      </c>
      <c r="Y273">
        <v>0</v>
      </c>
    </row>
    <row r="274" spans="1:25" ht="15">
      <c r="A274" s="82">
        <v>44803</v>
      </c>
      <c r="B274" t="s">
        <v>99</v>
      </c>
      <c r="C274" t="s">
        <v>99</v>
      </c>
      <c r="D274" t="s">
        <v>706</v>
      </c>
      <c r="E274">
        <v>5</v>
      </c>
      <c r="F274">
        <v>6</v>
      </c>
      <c r="G274">
        <v>11</v>
      </c>
      <c r="H274">
        <v>0.1515</v>
      </c>
      <c r="I274">
        <v>0.12770000000000001</v>
      </c>
      <c r="J274">
        <v>0.13750000000000001</v>
      </c>
      <c r="K274">
        <v>9</v>
      </c>
      <c r="L274">
        <v>8</v>
      </c>
      <c r="M274">
        <v>17</v>
      </c>
      <c r="N274">
        <v>0.19570000000000001</v>
      </c>
      <c r="O274">
        <v>0.11940000000000001</v>
      </c>
      <c r="P274">
        <v>0.15040000000000001</v>
      </c>
      <c r="Q274">
        <v>0.94120000000000004</v>
      </c>
      <c r="R274">
        <v>2</v>
      </c>
      <c r="S274">
        <v>2</v>
      </c>
      <c r="T274">
        <v>0.18179999999999999</v>
      </c>
      <c r="U274">
        <v>0.18179999999999999</v>
      </c>
      <c r="V274" t="s">
        <v>886</v>
      </c>
      <c r="W274" t="s">
        <v>886</v>
      </c>
      <c r="X274">
        <v>1</v>
      </c>
      <c r="Y274">
        <v>1</v>
      </c>
    </row>
    <row r="275" spans="1:25" ht="15">
      <c r="A275" s="82">
        <v>44803</v>
      </c>
      <c r="B275" t="s">
        <v>184</v>
      </c>
      <c r="C275" t="s">
        <v>156</v>
      </c>
      <c r="D275" t="s">
        <v>836</v>
      </c>
      <c r="E275">
        <v>6</v>
      </c>
      <c r="F275">
        <v>7</v>
      </c>
      <c r="G275">
        <v>13</v>
      </c>
      <c r="H275">
        <v>0.18179999999999999</v>
      </c>
      <c r="I275">
        <v>0.1489</v>
      </c>
      <c r="J275">
        <v>0.16250000000000001</v>
      </c>
      <c r="K275">
        <v>7</v>
      </c>
      <c r="L275">
        <v>10</v>
      </c>
      <c r="M275">
        <v>17</v>
      </c>
      <c r="N275">
        <v>0.1522</v>
      </c>
      <c r="O275">
        <v>0.14929999999999999</v>
      </c>
      <c r="P275">
        <v>0.15040000000000001</v>
      </c>
      <c r="Q275">
        <v>0.82350000000000001</v>
      </c>
      <c r="R275">
        <v>0</v>
      </c>
      <c r="S275">
        <v>0</v>
      </c>
      <c r="T275">
        <v>0</v>
      </c>
      <c r="U275">
        <v>0</v>
      </c>
      <c r="V275" t="s">
        <v>308</v>
      </c>
      <c r="W275" t="s">
        <v>308</v>
      </c>
      <c r="X275">
        <v>0</v>
      </c>
      <c r="Y275">
        <v>0</v>
      </c>
    </row>
    <row r="276" spans="1:25" ht="15">
      <c r="A276" s="82">
        <v>44803</v>
      </c>
      <c r="B276" t="s">
        <v>103</v>
      </c>
      <c r="C276" t="s">
        <v>156</v>
      </c>
      <c r="D276" t="s">
        <v>761</v>
      </c>
      <c r="E276">
        <v>3</v>
      </c>
      <c r="F276">
        <v>4</v>
      </c>
      <c r="G276">
        <v>7</v>
      </c>
      <c r="H276">
        <v>9.0899999999999995E-2</v>
      </c>
      <c r="I276">
        <v>8.5099999999999995E-2</v>
      </c>
      <c r="J276">
        <v>8.7499999999999994E-2</v>
      </c>
      <c r="K276">
        <v>3</v>
      </c>
      <c r="L276">
        <v>7</v>
      </c>
      <c r="M276">
        <v>10</v>
      </c>
      <c r="N276">
        <v>6.5199999999999994E-2</v>
      </c>
      <c r="O276">
        <v>0.1045</v>
      </c>
      <c r="P276">
        <v>8.8499999999999995E-2</v>
      </c>
      <c r="Q276">
        <v>1</v>
      </c>
      <c r="R276">
        <v>0</v>
      </c>
      <c r="S276">
        <v>0</v>
      </c>
      <c r="T276">
        <v>0</v>
      </c>
      <c r="U276">
        <v>0</v>
      </c>
      <c r="V276" t="s">
        <v>308</v>
      </c>
      <c r="W276" t="s">
        <v>308</v>
      </c>
      <c r="X276">
        <v>0</v>
      </c>
      <c r="Y276">
        <v>0</v>
      </c>
    </row>
    <row r="277" spans="1:25" ht="15">
      <c r="A277" s="82">
        <v>44803</v>
      </c>
      <c r="B277" t="s">
        <v>102</v>
      </c>
      <c r="C277" t="s">
        <v>156</v>
      </c>
      <c r="D277" t="s">
        <v>722</v>
      </c>
      <c r="E277">
        <v>8</v>
      </c>
      <c r="F277">
        <v>4</v>
      </c>
      <c r="G277">
        <v>12</v>
      </c>
      <c r="H277">
        <v>0.2424</v>
      </c>
      <c r="I277">
        <v>8.5099999999999995E-2</v>
      </c>
      <c r="J277">
        <v>0.15</v>
      </c>
      <c r="K277">
        <v>11</v>
      </c>
      <c r="L277">
        <v>6</v>
      </c>
      <c r="M277">
        <v>17</v>
      </c>
      <c r="N277">
        <v>0.23910000000000001</v>
      </c>
      <c r="O277">
        <v>8.9599999999999999E-2</v>
      </c>
      <c r="P277">
        <v>0.15040000000000001</v>
      </c>
      <c r="Q277">
        <v>0.88239999999999996</v>
      </c>
      <c r="R277">
        <v>0</v>
      </c>
      <c r="S277">
        <v>0</v>
      </c>
      <c r="T277">
        <v>0</v>
      </c>
      <c r="U277">
        <v>0</v>
      </c>
      <c r="V277" t="s">
        <v>308</v>
      </c>
      <c r="W277" t="s">
        <v>308</v>
      </c>
      <c r="X277">
        <v>0</v>
      </c>
      <c r="Y277">
        <v>0</v>
      </c>
    </row>
    <row r="278" spans="1:25" ht="15">
      <c r="A278" s="82">
        <v>44803</v>
      </c>
      <c r="B278" t="s">
        <v>34</v>
      </c>
      <c r="C278" t="s">
        <v>156</v>
      </c>
      <c r="D278" t="s">
        <v>763</v>
      </c>
      <c r="E278">
        <v>3</v>
      </c>
      <c r="F278">
        <v>11</v>
      </c>
      <c r="G278">
        <v>14</v>
      </c>
      <c r="H278">
        <v>9.0899999999999995E-2</v>
      </c>
      <c r="I278">
        <v>0.23400000000000001</v>
      </c>
      <c r="J278">
        <v>0.17499999999999999</v>
      </c>
      <c r="K278">
        <v>3</v>
      </c>
      <c r="L278">
        <v>14</v>
      </c>
      <c r="M278">
        <v>17</v>
      </c>
      <c r="N278">
        <v>6.5199999999999994E-2</v>
      </c>
      <c r="O278">
        <v>0.20899999999999999</v>
      </c>
      <c r="P278">
        <v>0.15040000000000001</v>
      </c>
      <c r="Q278">
        <v>0.94120000000000004</v>
      </c>
      <c r="R278">
        <v>4</v>
      </c>
      <c r="S278">
        <v>0</v>
      </c>
      <c r="T278">
        <v>0.28570000000000001</v>
      </c>
      <c r="U278">
        <v>0</v>
      </c>
      <c r="V278" t="s">
        <v>887</v>
      </c>
      <c r="W278" t="s">
        <v>308</v>
      </c>
      <c r="X278">
        <v>1</v>
      </c>
      <c r="Y278">
        <v>0</v>
      </c>
    </row>
  </sheetData>
  <autoFilter ref="A1:Y235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81"/>
  <sheetViews>
    <sheetView zoomScaleNormal="100" workbookViewId="0">
      <selection activeCell="B6" sqref="B6"/>
    </sheetView>
  </sheetViews>
  <sheetFormatPr baseColWidth="10" defaultColWidth="8.83203125" defaultRowHeight="16" customHeight="1"/>
  <cols>
    <col min="2" max="2" width="12.6640625" customWidth="1"/>
    <col min="4" max="4" width="10.1640625" customWidth="1"/>
  </cols>
  <sheetData>
    <row r="1" spans="1:34" s="83" customFormat="1" ht="15" customHeight="1">
      <c r="A1" s="83" t="s">
        <v>105</v>
      </c>
      <c r="B1" s="83" t="s">
        <v>1</v>
      </c>
      <c r="C1" s="83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4" t="s">
        <v>13</v>
      </c>
      <c r="O1" s="84" t="s">
        <v>14</v>
      </c>
      <c r="P1" s="84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84" t="s">
        <v>21</v>
      </c>
      <c r="W1" s="84" t="s">
        <v>22</v>
      </c>
      <c r="X1" s="84" t="s">
        <v>23</v>
      </c>
      <c r="Y1" s="84" t="s">
        <v>24</v>
      </c>
      <c r="Z1" s="84" t="s">
        <v>25</v>
      </c>
      <c r="AA1" s="84" t="s">
        <v>26</v>
      </c>
      <c r="AB1" s="84" t="s">
        <v>27</v>
      </c>
      <c r="AC1" s="84" t="s">
        <v>28</v>
      </c>
      <c r="AD1" s="84" t="s">
        <v>29</v>
      </c>
      <c r="AE1" s="84" t="s">
        <v>30</v>
      </c>
      <c r="AF1" s="84" t="s">
        <v>31</v>
      </c>
      <c r="AG1" s="84" t="s">
        <v>32</v>
      </c>
      <c r="AH1" s="84" t="s">
        <v>33</v>
      </c>
    </row>
    <row r="2" spans="1:34" ht="15" customHeight="1"/>
    <row r="3" spans="1:34" ht="15" customHeight="1">
      <c r="A3" s="83"/>
      <c r="B3" s="83"/>
    </row>
    <row r="4" spans="1:34" ht="15" customHeight="1">
      <c r="A4" s="83"/>
      <c r="B4" s="83"/>
    </row>
    <row r="5" spans="1:34" ht="15" customHeight="1">
      <c r="A5" s="83"/>
      <c r="B5" s="83"/>
    </row>
    <row r="6" spans="1:34" ht="15" customHeight="1">
      <c r="A6" s="83"/>
      <c r="B6" s="83"/>
    </row>
    <row r="7" spans="1:34" ht="15" customHeight="1">
      <c r="A7" s="83"/>
      <c r="B7" s="83"/>
    </row>
    <row r="8" spans="1:34" ht="15" customHeight="1">
      <c r="A8" s="83"/>
      <c r="B8" s="83"/>
    </row>
    <row r="9" spans="1:34" ht="15" customHeight="1">
      <c r="A9" s="83"/>
      <c r="B9" s="83"/>
    </row>
    <row r="10" spans="1:34" ht="15" customHeight="1">
      <c r="A10" s="83"/>
      <c r="B10" s="83"/>
    </row>
    <row r="11" spans="1:34" ht="15" customHeight="1">
      <c r="A11" s="83"/>
      <c r="B11" s="83"/>
    </row>
    <row r="12" spans="1:34" ht="15" customHeight="1">
      <c r="A12" s="83"/>
      <c r="B12" s="83"/>
    </row>
    <row r="13" spans="1:34" ht="15" customHeight="1"/>
    <row r="14" spans="1:34" ht="15" customHeight="1"/>
    <row r="15" spans="1:34" ht="15" customHeight="1"/>
    <row r="16" spans="1:34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60" ht="15" customHeight="1"/>
    <row r="61" ht="15" customHeight="1"/>
    <row r="62" ht="15" customHeight="1"/>
    <row r="63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5" ht="15" customHeight="1"/>
    <row r="267" ht="15" customHeight="1"/>
    <row r="268" ht="15" customHeight="1"/>
    <row r="269" ht="15" customHeight="1"/>
    <row r="270" ht="15" customHeight="1"/>
    <row r="272" ht="15" customHeight="1"/>
    <row r="273" ht="15" customHeight="1"/>
    <row r="274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0"/>
  <sheetViews>
    <sheetView zoomScaleNormal="100" workbookViewId="0">
      <pane xSplit="2" topLeftCell="O1" activePane="topRight" state="frozen"/>
      <selection pane="topRight" activeCell="AF10" sqref="AF10"/>
    </sheetView>
  </sheetViews>
  <sheetFormatPr baseColWidth="10" defaultColWidth="8.83203125" defaultRowHeight="16" customHeight="1"/>
  <cols>
    <col min="1" max="1" width="12.83203125" customWidth="1"/>
    <col min="2" max="2" width="13.83203125" style="1" customWidth="1"/>
    <col min="3" max="3" width="16.6640625" style="2" customWidth="1"/>
    <col min="4" max="4" width="10.5" style="2" customWidth="1"/>
    <col min="5" max="34" width="10.83203125" style="2" customWidth="1"/>
  </cols>
  <sheetData>
    <row r="1" spans="1:34" ht="19" customHeight="1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9" customHeight="1">
      <c r="A2" s="7" t="s">
        <v>99</v>
      </c>
      <c r="B2" s="4" t="s">
        <v>35</v>
      </c>
      <c r="C2" s="8"/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  <c r="R2" s="9" t="s">
        <v>36</v>
      </c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9" t="s">
        <v>42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36</v>
      </c>
      <c r="AG2" s="9" t="s">
        <v>37</v>
      </c>
      <c r="AH2" s="9" t="s">
        <v>38</v>
      </c>
    </row>
    <row r="3" spans="1:34" ht="19" customHeight="1">
      <c r="A3" s="85" t="s">
        <v>43</v>
      </c>
      <c r="B3" s="4" t="s">
        <v>44</v>
      </c>
      <c r="C3" s="9">
        <f>SUM(D3:AH3)</f>
        <v>7</v>
      </c>
      <c r="D3" s="9">
        <f>SUMIFS(亿数通产品表现!$J:$J,亿数通产品表现!$A:$A,'HEH-SM24-6P'!D1,亿数通产品表现!$D:$D,'HEH-SM24-6P'!$A$2)</f>
        <v>0</v>
      </c>
      <c r="E3" s="9">
        <f>SUMIFS(亿数通产品表现!$J:$J,亿数通产品表现!$A:$A,'HEH-SM24-6P'!E1,亿数通产品表现!$D:$D,'HEH-SM24-6P'!$A$2)</f>
        <v>0</v>
      </c>
      <c r="F3" s="9">
        <f>SUMIFS(亿数通产品表现!$J:$J,亿数通产品表现!$A:$A,'HEH-SM24-6P'!F1,亿数通产品表现!$D:$D,'HEH-SM24-6P'!$A$2)</f>
        <v>0</v>
      </c>
      <c r="G3" s="9">
        <f>SUMIFS(亿数通产品表现!$J:$J,亿数通产品表现!$A:$A,'HEH-SM24-6P'!G1,亿数通产品表现!$D:$D,'HEH-SM24-6P'!$A$2)</f>
        <v>0</v>
      </c>
      <c r="H3" s="9">
        <f>SUMIFS(亿数通产品表现!$J:$J,亿数通产品表现!$A:$A,'HEH-SM24-6P'!H1,亿数通产品表现!$D:$D,'HEH-SM24-6P'!$A$2)</f>
        <v>0</v>
      </c>
      <c r="I3" s="9">
        <f>SUMIFS(亿数通产品表现!$J:$J,亿数通产品表现!$A:$A,'HEH-SM24-6P'!I1,亿数通产品表现!$D:$D,'HEH-SM24-6P'!$A$2)</f>
        <v>0</v>
      </c>
      <c r="J3" s="9">
        <f>SUMIFS(亿数通产品表现!$J:$J,亿数通产品表现!$A:$A,'HEH-SM24-6P'!J1,亿数通产品表现!$D:$D,'HEH-SM24-6P'!$A$2)</f>
        <v>0</v>
      </c>
      <c r="K3" s="9">
        <f>SUMIFS(亿数通产品表现!$J:$J,亿数通产品表现!$A:$A,'HEH-SM24-6P'!K1,亿数通产品表现!$D:$D,'HEH-SM24-6P'!$A$2)</f>
        <v>0</v>
      </c>
      <c r="L3" s="9">
        <f>SUMIFS(亿数通产品表现!$J:$J,亿数通产品表现!$A:$A,'HEH-SM24-6P'!L1,亿数通产品表现!$D:$D,'HEH-SM24-6P'!$A$2)</f>
        <v>0</v>
      </c>
      <c r="M3" s="9">
        <f>SUMIFS(亿数通产品表现!$J:$J,亿数通产品表现!$A:$A,'HEH-SM24-6P'!M1,亿数通产品表现!$D:$D,'HEH-SM24-6P'!$A$2)</f>
        <v>0</v>
      </c>
      <c r="N3" s="9">
        <f>SUMIFS(亿数通产品表现!$J:$J,亿数通产品表现!$A:$A,'HEH-SM24-6P'!N1,亿数通产品表现!$D:$D,'HEH-SM24-6P'!$A$2)</f>
        <v>0</v>
      </c>
      <c r="O3" s="9">
        <f>SUMIFS(亿数通产品表现!$J:$J,亿数通产品表现!$A:$A,'HEH-SM24-6P'!O1,亿数通产品表现!$D:$D,'HEH-SM24-6P'!$A$2)</f>
        <v>0</v>
      </c>
      <c r="P3" s="9">
        <f>SUMIFS(亿数通产品表现!$J:$J,亿数通产品表现!$A:$A,'HEH-SM24-6P'!P1,亿数通产品表现!$D:$D,'HEH-SM24-6P'!$A$2)</f>
        <v>0</v>
      </c>
      <c r="Q3" s="9">
        <f>SUMIFS(亿数通产品表现!$J:$J,亿数通产品表现!$A:$A,'HEH-SM24-6P'!Q1,亿数通产品表现!$D:$D,'HEH-SM24-6P'!$A$2)</f>
        <v>0</v>
      </c>
      <c r="R3" s="9">
        <f>SUMIFS(亿数通产品表现!$J:$J,亿数通产品表现!$A:$A,'HEH-SM24-6P'!R1,亿数通产品表现!$D:$D,'HEH-SM24-6P'!$A$2)</f>
        <v>0</v>
      </c>
      <c r="S3" s="9">
        <f>SUMIFS(亿数通产品表现!$J:$J,亿数通产品表现!$A:$A,'HEH-SM24-6P'!S1,亿数通产品表现!$D:$D,'HEH-SM24-6P'!$A$2)</f>
        <v>0</v>
      </c>
      <c r="T3" s="9">
        <f>SUMIFS(亿数通产品表现!$J:$J,亿数通产品表现!$A:$A,'HEH-SM24-6P'!T1,亿数通产品表现!$D:$D,'HEH-SM24-6P'!$A$2)</f>
        <v>0</v>
      </c>
      <c r="U3" s="9">
        <f>SUMIFS(亿数通产品表现!$J:$J,亿数通产品表现!$A:$A,'HEH-SM24-6P'!U1,亿数通产品表现!$D:$D,'HEH-SM24-6P'!$A$2)</f>
        <v>1</v>
      </c>
      <c r="V3" s="9">
        <f>SUMIFS(亿数通产品表现!$J:$J,亿数通产品表现!$A:$A,'HEH-SM24-6P'!V1,亿数通产品表现!$D:$D,'HEH-SM24-6P'!$A$2)</f>
        <v>0</v>
      </c>
      <c r="W3" s="9">
        <f>SUMIFS(亿数通产品表现!$J:$J,亿数通产品表现!$A:$A,'HEH-SM24-6P'!W1,亿数通产品表现!$D:$D,'HEH-SM24-6P'!$A$2)</f>
        <v>0</v>
      </c>
      <c r="X3" s="9">
        <f>SUMIFS(亿数通产品表现!$J:$J,亿数通产品表现!$A:$A,'HEH-SM24-6P'!X1,亿数通产品表现!$D:$D,'HEH-SM24-6P'!$A$2)</f>
        <v>0</v>
      </c>
      <c r="Y3" s="9">
        <f>SUMIFS(亿数通产品表现!$J:$J,亿数通产品表现!$A:$A,'HEH-SM24-6P'!Y1,亿数通产品表现!$D:$D,'HEH-SM24-6P'!$A$2)</f>
        <v>0</v>
      </c>
      <c r="Z3" s="9">
        <f>SUMIFS(亿数通产品表现!$J:$J,亿数通产品表现!$A:$A,'HEH-SM24-6P'!Z1,亿数通产品表现!$D:$D,'HEH-SM24-6P'!$A$2)</f>
        <v>1</v>
      </c>
      <c r="AA3" s="9">
        <f>SUMIFS(亿数通产品表现!$J:$J,亿数通产品表现!$A:$A,'HEH-SM24-6P'!AA1,亿数通产品表现!$D:$D,'HEH-SM24-6P'!$A$2)</f>
        <v>0</v>
      </c>
      <c r="AB3" s="9">
        <f>SUMIFS(亿数通产品表现!$J:$J,亿数通产品表现!$A:$A,'HEH-SM24-6P'!AB1,亿数通产品表现!$D:$D,'HEH-SM24-6P'!$A$2)</f>
        <v>1</v>
      </c>
      <c r="AC3" s="9">
        <f>SUMIFS(亿数通产品表现!$J:$J,亿数通产品表现!$A:$A,'HEH-SM24-6P'!AC1,亿数通产品表现!$D:$D,'HEH-SM24-6P'!$A$2)</f>
        <v>1</v>
      </c>
      <c r="AD3" s="9">
        <f>SUMIFS(亿数通产品表现!$J:$J,亿数通产品表现!$A:$A,'HEH-SM24-6P'!AD1,亿数通产品表现!$D:$D,'HEH-SM24-6P'!$A$2)</f>
        <v>0</v>
      </c>
      <c r="AE3" s="9">
        <f>SUMIFS(亿数通产品表现!$J:$J,亿数通产品表现!$A:$A,'HEH-SM24-6P'!AE1,亿数通产品表现!$D:$D,'HEH-SM24-6P'!$A$2)</f>
        <v>0</v>
      </c>
      <c r="AF3" s="9">
        <f>SUMIFS(亿数通产品表现!$J:$J,亿数通产品表现!$A:$A,'HEH-SM24-6P'!AF1,亿数通产品表现!$D:$D,'HEH-SM24-6P'!$A$2)</f>
        <v>1</v>
      </c>
      <c r="AG3" s="9">
        <f>SUMIFS(亿数通产品表现!$J:$J,亿数通产品表现!$A:$A,'HEH-SM24-6P'!AG1,亿数通产品表现!$D:$D,'HEH-SM24-6P'!$A$2)</f>
        <v>2</v>
      </c>
      <c r="AH3" s="9">
        <f>SUMIFS(亿数通产品表现!$J:$J,亿数通产品表现!$A:$A,'HEH-SM24-6P'!AH1,亿数通产品表现!$D:$D,'HEH-SM24-6P'!$A$2)</f>
        <v>0</v>
      </c>
    </row>
    <row r="4" spans="1:34" ht="19" customHeight="1">
      <c r="A4" s="86"/>
      <c r="B4" s="10" t="s">
        <v>45</v>
      </c>
      <c r="C4" s="9">
        <f t="shared" ref="C4:C5" si="0">SUM(D4:AH4)</f>
        <v>908.93000000000006</v>
      </c>
      <c r="D4" s="9">
        <f>SUMIFS(亿数通产品表现!$N:$N,亿数通产品表现!$A:$A,'HEH-SM24-6P'!D1,亿数通产品表现!$D:$D,'HEH-SM24-6P'!$A$2)</f>
        <v>0</v>
      </c>
      <c r="E4" s="9">
        <f>SUMIFS(亿数通产品表现!$N:$N,亿数通产品表现!$A:$A,'HEH-SM24-6P'!E1,亿数通产品表现!$D:$D,'HEH-SM24-6P'!$A$2)</f>
        <v>0</v>
      </c>
      <c r="F4" s="9">
        <f>SUMIFS(亿数通产品表现!$N:$N,亿数通产品表现!$A:$A,'HEH-SM24-6P'!F1,亿数通产品表现!$D:$D,'HEH-SM24-6P'!$A$2)</f>
        <v>0</v>
      </c>
      <c r="G4" s="9">
        <f>SUMIFS(亿数通产品表现!$N:$N,亿数通产品表现!$A:$A,'HEH-SM24-6P'!G1,亿数通产品表现!$D:$D,'HEH-SM24-6P'!$A$2)</f>
        <v>0</v>
      </c>
      <c r="H4" s="9">
        <f>SUMIFS(亿数通产品表现!$N:$N,亿数通产品表现!$A:$A,'HEH-SM24-6P'!H1,亿数通产品表现!$D:$D,'HEH-SM24-6P'!$A$2)</f>
        <v>0</v>
      </c>
      <c r="I4" s="9">
        <f>SUMIFS(亿数通产品表现!$N:$N,亿数通产品表现!$A:$A,'HEH-SM24-6P'!I1,亿数通产品表现!$D:$D,'HEH-SM24-6P'!$A$2)</f>
        <v>0</v>
      </c>
      <c r="J4" s="9">
        <f>SUMIFS(亿数通产品表现!$N:$N,亿数通产品表现!$A:$A,'HEH-SM24-6P'!J1,亿数通产品表现!$D:$D,'HEH-SM24-6P'!$A$2)</f>
        <v>0</v>
      </c>
      <c r="K4" s="9">
        <f>SUMIFS(亿数通产品表现!$N:$N,亿数通产品表现!$A:$A,'HEH-SM24-6P'!K1,亿数通产品表现!$D:$D,'HEH-SM24-6P'!$A$2)</f>
        <v>0</v>
      </c>
      <c r="L4" s="9">
        <f>SUMIFS(亿数通产品表现!$N:$N,亿数通产品表现!$A:$A,'HEH-SM24-6P'!L1,亿数通产品表现!$D:$D,'HEH-SM24-6P'!$A$2)</f>
        <v>0</v>
      </c>
      <c r="M4" s="9">
        <f>SUMIFS(亿数通产品表现!$N:$N,亿数通产品表现!$A:$A,'HEH-SM24-6P'!M1,亿数通产品表现!$D:$D,'HEH-SM24-6P'!$A$2)</f>
        <v>0</v>
      </c>
      <c r="N4" s="9">
        <f>SUMIFS(亿数通产品表现!$N:$N,亿数通产品表现!$A:$A,'HEH-SM24-6P'!N1,亿数通产品表现!$D:$D,'HEH-SM24-6P'!$A$2)</f>
        <v>0</v>
      </c>
      <c r="O4" s="9">
        <f>SUMIFS(亿数通产品表现!$N:$N,亿数通产品表现!$A:$A,'HEH-SM24-6P'!O1,亿数通产品表现!$D:$D,'HEH-SM24-6P'!$A$2)</f>
        <v>0</v>
      </c>
      <c r="P4" s="9">
        <f>SUMIFS(亿数通产品表现!$N:$N,亿数通产品表现!$A:$A,'HEH-SM24-6P'!P1,亿数通产品表现!$D:$D,'HEH-SM24-6P'!$A$2)</f>
        <v>0</v>
      </c>
      <c r="Q4" s="9">
        <f>SUMIFS(亿数通产品表现!$N:$N,亿数通产品表现!$A:$A,'HEH-SM24-6P'!Q1,亿数通产品表现!$D:$D,'HEH-SM24-6P'!$A$2)</f>
        <v>0</v>
      </c>
      <c r="R4" s="9">
        <f>SUMIFS(亿数通产品表现!$N:$N,亿数通产品表现!$A:$A,'HEH-SM24-6P'!R1,亿数通产品表现!$D:$D,'HEH-SM24-6P'!$A$2)</f>
        <v>0</v>
      </c>
      <c r="S4" s="9">
        <f>SUMIFS(亿数通产品表现!$N:$N,亿数通产品表现!$A:$A,'HEH-SM24-6P'!S1,亿数通产品表现!$D:$D,'HEH-SM24-6P'!$A$2)</f>
        <v>0</v>
      </c>
      <c r="T4" s="9">
        <f>SUMIFS(亿数通产品表现!$N:$N,亿数通产品表现!$A:$A,'HEH-SM24-6P'!T1,亿数通产品表现!$D:$D,'HEH-SM24-6P'!$A$2)</f>
        <v>0</v>
      </c>
      <c r="U4" s="9">
        <f>SUMIFS(亿数通产品表现!$N:$N,亿数通产品表现!$A:$A,'HEH-SM24-6P'!U1,亿数通产品表现!$D:$D,'HEH-SM24-6P'!$A$2)</f>
        <v>129.99</v>
      </c>
      <c r="V4" s="9">
        <f>SUMIFS(亿数通产品表现!$N:$N,亿数通产品表现!$A:$A,'HEH-SM24-6P'!V1,亿数通产品表现!$D:$D,'HEH-SM24-6P'!$A$2)</f>
        <v>0</v>
      </c>
      <c r="W4" s="9">
        <f>SUMIFS(亿数通产品表现!$N:$N,亿数通产品表现!$A:$A,'HEH-SM24-6P'!W1,亿数通产品表现!$D:$D,'HEH-SM24-6P'!$A$2)</f>
        <v>0</v>
      </c>
      <c r="X4" s="9">
        <f>SUMIFS(亿数通产品表现!$N:$N,亿数通产品表现!$A:$A,'HEH-SM24-6P'!X1,亿数通产品表现!$D:$D,'HEH-SM24-6P'!$A$2)</f>
        <v>0</v>
      </c>
      <c r="Y4" s="9">
        <f>SUMIFS(亿数通产品表现!$N:$N,亿数通产品表现!$A:$A,'HEH-SM24-6P'!Y1,亿数通产品表现!$D:$D,'HEH-SM24-6P'!$A$2)</f>
        <v>0</v>
      </c>
      <c r="Z4" s="9">
        <f>SUMIFS(亿数通产品表现!$N:$N,亿数通产品表现!$A:$A,'HEH-SM24-6P'!Z1,亿数通产品表现!$D:$D,'HEH-SM24-6P'!$A$2)</f>
        <v>129.99</v>
      </c>
      <c r="AA4" s="9">
        <f>SUMIFS(亿数通产品表现!$N:$N,亿数通产品表现!$A:$A,'HEH-SM24-6P'!AA1,亿数通产品表现!$D:$D,'HEH-SM24-6P'!$A$2)</f>
        <v>0</v>
      </c>
      <c r="AB4" s="9">
        <f>SUMIFS(亿数通产品表现!$N:$N,亿数通产品表现!$A:$A,'HEH-SM24-6P'!AB1,亿数通产品表现!$D:$D,'HEH-SM24-6P'!$A$2)</f>
        <v>128.99</v>
      </c>
      <c r="AC4" s="9">
        <f>SUMIFS(亿数通产品表现!$N:$N,亿数通产品表现!$A:$A,'HEH-SM24-6P'!AC1,亿数通产品表现!$D:$D,'HEH-SM24-6P'!$A$2)</f>
        <v>129.99</v>
      </c>
      <c r="AD4" s="9">
        <f>SUMIFS(亿数通产品表现!$N:$N,亿数通产品表现!$A:$A,'HEH-SM24-6P'!AD1,亿数通产品表现!$D:$D,'HEH-SM24-6P'!$A$2)</f>
        <v>0</v>
      </c>
      <c r="AE4" s="9">
        <f>SUMIFS(亿数通产品表现!$N:$N,亿数通产品表现!$A:$A,'HEH-SM24-6P'!AE1,亿数通产品表现!$D:$D,'HEH-SM24-6P'!$A$2)</f>
        <v>0</v>
      </c>
      <c r="AF4" s="9">
        <f>SUMIFS(亿数通产品表现!$N:$N,亿数通产品表现!$A:$A,'HEH-SM24-6P'!AF1,亿数通产品表现!$D:$D,'HEH-SM24-6P'!$A$2)</f>
        <v>129.99</v>
      </c>
      <c r="AG4" s="9">
        <f>SUMIFS(亿数通产品表现!$N:$N,亿数通产品表现!$A:$A,'HEH-SM24-6P'!AG1,亿数通产品表现!$D:$D,'HEH-SM24-6P'!$A$2)</f>
        <v>259.98</v>
      </c>
      <c r="AH4" s="9">
        <f>SUMIFS(亿数通产品表现!$N:$N,亿数通产品表现!$A:$A,'HEH-SM24-6P'!AH1,亿数通产品表现!$D:$D,'HEH-SM24-6P'!$A$2)</f>
        <v>0</v>
      </c>
    </row>
    <row r="5" spans="1:34" ht="19" customHeight="1">
      <c r="A5" s="86"/>
      <c r="B5" s="4" t="s">
        <v>46</v>
      </c>
      <c r="C5" s="9">
        <f t="shared" si="0"/>
        <v>908.93000000000006</v>
      </c>
      <c r="D5" s="9">
        <f>SUMIFS(亿数通产品表现!$O:$O,亿数通产品表现!$A:$A,'HEH-SM24-6P'!D1,亿数通产品表现!$D:$D,'HEH-SM24-6P'!$A$2)</f>
        <v>0</v>
      </c>
      <c r="E5" s="9">
        <f>SUMIFS(亿数通产品表现!$O:$O,亿数通产品表现!$A:$A,'HEH-SM24-6P'!E1,亿数通产品表现!$D:$D,'HEH-SM24-6P'!$A$2)</f>
        <v>0</v>
      </c>
      <c r="F5" s="9">
        <f>SUMIFS(亿数通产品表现!$O:$O,亿数通产品表现!$A:$A,'HEH-SM24-6P'!F1,亿数通产品表现!$D:$D,'HEH-SM24-6P'!$A$2)</f>
        <v>0</v>
      </c>
      <c r="G5" s="9">
        <f>SUMIFS(亿数通产品表现!$O:$O,亿数通产品表现!$A:$A,'HEH-SM24-6P'!G1,亿数通产品表现!$D:$D,'HEH-SM24-6P'!$A$2)</f>
        <v>0</v>
      </c>
      <c r="H5" s="9">
        <f>SUMIFS(亿数通产品表现!$O:$O,亿数通产品表现!$A:$A,'HEH-SM24-6P'!H1,亿数通产品表现!$D:$D,'HEH-SM24-6P'!$A$2)</f>
        <v>0</v>
      </c>
      <c r="I5" s="9">
        <f>SUMIFS(亿数通产品表现!$O:$O,亿数通产品表现!$A:$A,'HEH-SM24-6P'!I1,亿数通产品表现!$D:$D,'HEH-SM24-6P'!$A$2)</f>
        <v>0</v>
      </c>
      <c r="J5" s="9">
        <f>SUMIFS(亿数通产品表现!$O:$O,亿数通产品表现!$A:$A,'HEH-SM24-6P'!J1,亿数通产品表现!$D:$D,'HEH-SM24-6P'!$A$2)</f>
        <v>0</v>
      </c>
      <c r="K5" s="9">
        <f>SUMIFS(亿数通产品表现!$O:$O,亿数通产品表现!$A:$A,'HEH-SM24-6P'!K1,亿数通产品表现!$D:$D,'HEH-SM24-6P'!$A$2)</f>
        <v>0</v>
      </c>
      <c r="L5" s="9">
        <f>SUMIFS(亿数通产品表现!$O:$O,亿数通产品表现!$A:$A,'HEH-SM24-6P'!L1,亿数通产品表现!$D:$D,'HEH-SM24-6P'!$A$2)</f>
        <v>0</v>
      </c>
      <c r="M5" s="9">
        <f>SUMIFS(亿数通产品表现!$O:$O,亿数通产品表现!$A:$A,'HEH-SM24-6P'!M1,亿数通产品表现!$D:$D,'HEH-SM24-6P'!$A$2)</f>
        <v>0</v>
      </c>
      <c r="N5" s="9">
        <f>SUMIFS(亿数通产品表现!$O:$O,亿数通产品表现!$A:$A,'HEH-SM24-6P'!N1,亿数通产品表现!$D:$D,'HEH-SM24-6P'!$A$2)</f>
        <v>0</v>
      </c>
      <c r="O5" s="9">
        <f>SUMIFS(亿数通产品表现!$O:$O,亿数通产品表现!$A:$A,'HEH-SM24-6P'!O1,亿数通产品表现!$D:$D,'HEH-SM24-6P'!$A$2)</f>
        <v>0</v>
      </c>
      <c r="P5" s="9">
        <f>SUMIFS(亿数通产品表现!$O:$O,亿数通产品表现!$A:$A,'HEH-SM24-6P'!P1,亿数通产品表现!$D:$D,'HEH-SM24-6P'!$A$2)</f>
        <v>0</v>
      </c>
      <c r="Q5" s="9">
        <f>SUMIFS(亿数通产品表现!$O:$O,亿数通产品表现!$A:$A,'HEH-SM24-6P'!Q1,亿数通产品表现!$D:$D,'HEH-SM24-6P'!$A$2)</f>
        <v>0</v>
      </c>
      <c r="R5" s="9">
        <f>SUMIFS(亿数通产品表现!$O:$O,亿数通产品表现!$A:$A,'HEH-SM24-6P'!R1,亿数通产品表现!$D:$D,'HEH-SM24-6P'!$A$2)</f>
        <v>0</v>
      </c>
      <c r="S5" s="9">
        <f>SUMIFS(亿数通产品表现!$O:$O,亿数通产品表现!$A:$A,'HEH-SM24-6P'!S1,亿数通产品表现!$D:$D,'HEH-SM24-6P'!$A$2)</f>
        <v>0</v>
      </c>
      <c r="T5" s="9">
        <f>SUMIFS(亿数通产品表现!$O:$O,亿数通产品表现!$A:$A,'HEH-SM24-6P'!T1,亿数通产品表现!$D:$D,'HEH-SM24-6P'!$A$2)</f>
        <v>0</v>
      </c>
      <c r="U5" s="9">
        <f>SUMIFS(亿数通产品表现!$O:$O,亿数通产品表现!$A:$A,'HEH-SM24-6P'!U1,亿数通产品表现!$D:$D,'HEH-SM24-6P'!$A$2)</f>
        <v>129.99</v>
      </c>
      <c r="V5" s="9">
        <f>SUMIFS(亿数通产品表现!$O:$O,亿数通产品表现!$A:$A,'HEH-SM24-6P'!V1,亿数通产品表现!$D:$D,'HEH-SM24-6P'!$A$2)</f>
        <v>0</v>
      </c>
      <c r="W5" s="9">
        <f>SUMIFS(亿数通产品表现!$O:$O,亿数通产品表现!$A:$A,'HEH-SM24-6P'!W1,亿数通产品表现!$D:$D,'HEH-SM24-6P'!$A$2)</f>
        <v>0</v>
      </c>
      <c r="X5" s="9">
        <f>SUMIFS(亿数通产品表现!$O:$O,亿数通产品表现!$A:$A,'HEH-SM24-6P'!X1,亿数通产品表现!$D:$D,'HEH-SM24-6P'!$A$2)</f>
        <v>0</v>
      </c>
      <c r="Y5" s="9">
        <f>SUMIFS(亿数通产品表现!$O:$O,亿数通产品表现!$A:$A,'HEH-SM24-6P'!Y1,亿数通产品表现!$D:$D,'HEH-SM24-6P'!$A$2)</f>
        <v>0</v>
      </c>
      <c r="Z5" s="9">
        <f>SUMIFS(亿数通产品表现!$O:$O,亿数通产品表现!$A:$A,'HEH-SM24-6P'!Z1,亿数通产品表现!$D:$D,'HEH-SM24-6P'!$A$2)</f>
        <v>129.99</v>
      </c>
      <c r="AA5" s="9">
        <f>SUMIFS(亿数通产品表现!$O:$O,亿数通产品表现!$A:$A,'HEH-SM24-6P'!AA1,亿数通产品表现!$D:$D,'HEH-SM24-6P'!$A$2)</f>
        <v>0</v>
      </c>
      <c r="AB5" s="9">
        <f>SUMIFS(亿数通产品表现!$O:$O,亿数通产品表现!$A:$A,'HEH-SM24-6P'!AB1,亿数通产品表现!$D:$D,'HEH-SM24-6P'!$A$2)</f>
        <v>128.99</v>
      </c>
      <c r="AC5" s="9">
        <f>SUMIFS(亿数通产品表现!$O:$O,亿数通产品表现!$A:$A,'HEH-SM24-6P'!AC1,亿数通产品表现!$D:$D,'HEH-SM24-6P'!$A$2)</f>
        <v>129.99</v>
      </c>
      <c r="AD5" s="9">
        <f>SUMIFS(亿数通产品表现!$O:$O,亿数通产品表现!$A:$A,'HEH-SM24-6P'!AD1,亿数通产品表现!$D:$D,'HEH-SM24-6P'!$A$2)</f>
        <v>0</v>
      </c>
      <c r="AE5" s="9">
        <f>SUMIFS(亿数通产品表现!$O:$O,亿数通产品表现!$A:$A,'HEH-SM24-6P'!AE1,亿数通产品表现!$D:$D,'HEH-SM24-6P'!$A$2)</f>
        <v>0</v>
      </c>
      <c r="AF5" s="9">
        <f>SUMIFS(亿数通产品表现!$O:$O,亿数通产品表现!$A:$A,'HEH-SM24-6P'!AF1,亿数通产品表现!$D:$D,'HEH-SM24-6P'!$A$2)</f>
        <v>129.99</v>
      </c>
      <c r="AG5" s="9">
        <f>SUMIFS(亿数通产品表现!$O:$O,亿数通产品表现!$A:$A,'HEH-SM24-6P'!AG1,亿数通产品表现!$D:$D,'HEH-SM24-6P'!$A$2)</f>
        <v>259.98</v>
      </c>
      <c r="AH5" s="9">
        <f>SUMIFS(亿数通产品表现!$O:$O,亿数通产品表现!$A:$A,'HEH-SM24-6P'!AH1,亿数通产品表现!$D:$D,'HEH-SM24-6P'!$A$2)</f>
        <v>0</v>
      </c>
    </row>
    <row r="6" spans="1:34" ht="19" customHeight="1">
      <c r="A6" s="86"/>
      <c r="B6" s="11" t="s">
        <v>47</v>
      </c>
      <c r="C6" s="9">
        <f>AH6</f>
        <v>46</v>
      </c>
      <c r="D6" s="9">
        <f>SUMIFS(亿数通产品表现!$AB:$AB,亿数通产品表现!$A:$A,'HEH-SM24-6P'!D1,亿数通产品表现!$D:$D,'HEH-SM24-6P'!$A$2)</f>
        <v>0</v>
      </c>
      <c r="E6" s="9">
        <f>SUMIFS(亿数通产品表现!$AB:$AB,亿数通产品表现!$A:$A,'HEH-SM24-6P'!E1,亿数通产品表现!$D:$D,'HEH-SM24-6P'!$A$2)</f>
        <v>5</v>
      </c>
      <c r="F6" s="9">
        <f>SUMIFS(亿数通产品表现!$AB:$AB,亿数通产品表现!$A:$A,'HEH-SM24-6P'!F1,亿数通产品表现!$D:$D,'HEH-SM24-6P'!$A$2)</f>
        <v>0</v>
      </c>
      <c r="G6" s="9">
        <f>SUMIFS(亿数通产品表现!$AB:$AB,亿数通产品表现!$A:$A,'HEH-SM24-6P'!G1,亿数通产品表现!$D:$D,'HEH-SM24-6P'!$A$2)</f>
        <v>0</v>
      </c>
      <c r="H6" s="9">
        <f>SUMIFS(亿数通产品表现!$AB:$AB,亿数通产品表现!$A:$A,'HEH-SM24-6P'!H1,亿数通产品表现!$D:$D,'HEH-SM24-6P'!$A$2)</f>
        <v>0</v>
      </c>
      <c r="I6" s="9">
        <f>SUMIFS(亿数通产品表现!$AB:$AB,亿数通产品表现!$A:$A,'HEH-SM24-6P'!I1,亿数通产品表现!$D:$D,'HEH-SM24-6P'!$A$2)</f>
        <v>0</v>
      </c>
      <c r="J6" s="9">
        <f>SUMIFS(亿数通产品表现!$AB:$AB,亿数通产品表现!$A:$A,'HEH-SM24-6P'!J1,亿数通产品表现!$D:$D,'HEH-SM24-6P'!$A$2)</f>
        <v>0</v>
      </c>
      <c r="K6" s="9">
        <f>SUMIFS(亿数通产品表现!$AB:$AB,亿数通产品表现!$A:$A,'HEH-SM24-6P'!K1,亿数通产品表现!$D:$D,'HEH-SM24-6P'!$A$2)</f>
        <v>5</v>
      </c>
      <c r="L6" s="9">
        <f>SUMIFS(亿数通产品表现!$AB:$AB,亿数通产品表现!$A:$A,'HEH-SM24-6P'!L1,亿数通产品表现!$D:$D,'HEH-SM24-6P'!$A$2)</f>
        <v>0</v>
      </c>
      <c r="M6" s="9">
        <f>SUMIFS(亿数通产品表现!$AB:$AB,亿数通产品表现!$A:$A,'HEH-SM24-6P'!M1,亿数通产品表现!$D:$D,'HEH-SM24-6P'!$A$2)</f>
        <v>0</v>
      </c>
      <c r="N6" s="9">
        <f>SUMIFS(亿数通产品表现!$AB:$AB,亿数通产品表现!$A:$A,'HEH-SM24-6P'!N1,亿数通产品表现!$D:$D,'HEH-SM24-6P'!$A$2)</f>
        <v>0</v>
      </c>
      <c r="O6" s="9">
        <f>SUMIFS(亿数通产品表现!$AB:$AB,亿数通产品表现!$A:$A,'HEH-SM24-6P'!O1,亿数通产品表现!$D:$D,'HEH-SM24-6P'!$A$2)</f>
        <v>0</v>
      </c>
      <c r="P6" s="9">
        <f>SUMIFS(亿数通产品表现!$AB:$AB,亿数通产品表现!$A:$A,'HEH-SM24-6P'!P1,亿数通产品表现!$D:$D,'HEH-SM24-6P'!$A$2)</f>
        <v>0</v>
      </c>
      <c r="Q6" s="9">
        <f>SUMIFS(亿数通产品表现!$AB:$AB,亿数通产品表现!$A:$A,'HEH-SM24-6P'!Q1,亿数通产品表现!$D:$D,'HEH-SM24-6P'!$A$2)</f>
        <v>0</v>
      </c>
      <c r="R6" s="9">
        <f>SUMIFS(亿数通产品表现!$AB:$AB,亿数通产品表现!$A:$A,'HEH-SM24-6P'!R1,亿数通产品表现!$D:$D,'HEH-SM24-6P'!$A$2)</f>
        <v>0</v>
      </c>
      <c r="S6" s="9">
        <f>SUMIFS(亿数通产品表现!$AB:$AB,亿数通产品表现!$A:$A,'HEH-SM24-6P'!S1,亿数通产品表现!$D:$D,'HEH-SM24-6P'!$A$2)</f>
        <v>0</v>
      </c>
      <c r="T6" s="9">
        <f>SUMIFS(亿数通产品表现!$AB:$AB,亿数通产品表现!$A:$A,'HEH-SM24-6P'!T1,亿数通产品表现!$D:$D,'HEH-SM24-6P'!$A$2)</f>
        <v>0</v>
      </c>
      <c r="U6" s="9">
        <f>SUMIFS(亿数通产品表现!$AB:$AB,亿数通产品表现!$A:$A,'HEH-SM24-6P'!U1,亿数通产品表现!$D:$D,'HEH-SM24-6P'!$A$2)</f>
        <v>5</v>
      </c>
      <c r="V6" s="9">
        <f>SUMIFS(亿数通产品表现!$AB:$AB,亿数通产品表现!$A:$A,'HEH-SM24-6P'!V1,亿数通产品表现!$D:$D,'HEH-SM24-6P'!$A$2)</f>
        <v>5</v>
      </c>
      <c r="W6" s="9">
        <f>SUMIFS(亿数通产品表现!$AB:$AB,亿数通产品表现!$A:$A,'HEH-SM24-6P'!W1,亿数通产品表现!$D:$D,'HEH-SM24-6P'!$A$2)</f>
        <v>5</v>
      </c>
      <c r="X6" s="9">
        <f>SUMIFS(亿数通产品表现!$AB:$AB,亿数通产品表现!$A:$A,'HEH-SM24-6P'!X1,亿数通产品表现!$D:$D,'HEH-SM24-6P'!$A$2)</f>
        <v>5</v>
      </c>
      <c r="Y6" s="9">
        <f>SUMIFS(亿数通产品表现!$AB:$AB,亿数通产品表现!$A:$A,'HEH-SM24-6P'!Y1,亿数通产品表现!$D:$D,'HEH-SM24-6P'!$A$2)</f>
        <v>5</v>
      </c>
      <c r="Z6" s="9">
        <f>SUMIFS(亿数通产品表现!$AB:$AB,亿数通产品表现!$A:$A,'HEH-SM24-6P'!Z1,亿数通产品表现!$D:$D,'HEH-SM24-6P'!$A$2)</f>
        <v>5</v>
      </c>
      <c r="AA6" s="9">
        <f>SUMIFS(亿数通产品表现!$AB:$AB,亿数通产品表现!$A:$A,'HEH-SM24-6P'!AA1,亿数通产品表现!$D:$D,'HEH-SM24-6P'!$A$2)</f>
        <v>0</v>
      </c>
      <c r="AB6" s="9">
        <f>SUMIFS(亿数通产品表现!$AB:$AB,亿数通产品表现!$A:$A,'HEH-SM24-6P'!AB1,亿数通产品表现!$D:$D,'HEH-SM24-6P'!$A$2)</f>
        <v>4</v>
      </c>
      <c r="AC6" s="9">
        <f>SUMIFS(亿数通产品表现!$AB:$AB,亿数通产品表现!$A:$A,'HEH-SM24-6P'!AC1,亿数通产品表现!$D:$D,'HEH-SM24-6P'!$A$2)</f>
        <v>4</v>
      </c>
      <c r="AD6" s="9">
        <f>SUMIFS(亿数通产品表现!$AB:$AB,亿数通产品表现!$A:$A,'HEH-SM24-6P'!AD1,亿数通产品表现!$D:$D,'HEH-SM24-6P'!$A$2)</f>
        <v>16</v>
      </c>
      <c r="AE6" s="9">
        <f>SUMIFS(亿数通产品表现!$AB:$AB,亿数通产品表现!$A:$A,'HEH-SM24-6P'!AE1,亿数通产品表现!$D:$D,'HEH-SM24-6P'!$A$2)</f>
        <v>15</v>
      </c>
      <c r="AF6" s="9">
        <f>SUMIFS(亿数通产品表现!$AB:$AB,亿数通产品表现!$A:$A,'HEH-SM24-6P'!AF1,亿数通产品表现!$D:$D,'HEH-SM24-6P'!$A$2)</f>
        <v>12</v>
      </c>
      <c r="AG6" s="9">
        <f>SUMIFS(亿数通产品表现!$AB:$AB,亿数通产品表现!$A:$A,'HEH-SM24-6P'!AG1,亿数通产品表现!$D:$D,'HEH-SM24-6P'!$A$2)</f>
        <v>16</v>
      </c>
      <c r="AH6" s="9">
        <f>SUMIFS(亿数通产品表现!$AB:$AB,亿数通产品表现!$A:$A,'HEH-SM24-6P'!AH1,亿数通产品表现!$D:$D,'HEH-SM24-6P'!$A$2)</f>
        <v>46</v>
      </c>
    </row>
    <row r="7" spans="1:34" ht="19" customHeight="1">
      <c r="A7" s="86"/>
      <c r="B7" s="4" t="s">
        <v>48</v>
      </c>
      <c r="C7" s="9">
        <f>SUM(D7:AH7)</f>
        <v>6</v>
      </c>
      <c r="D7" s="9">
        <f>SUMIFS(亿数通产品表现!$BE:$BE,亿数通产品表现!$A:$A,'HEH-SM24-6P'!D1,亿数通产品表现!$D:$D,'HEH-SM24-6P'!$A$2)</f>
        <v>0</v>
      </c>
      <c r="E7" s="9">
        <f>SUMIFS(亿数通产品表现!$BE:$BE,亿数通产品表现!$A:$A,'HEH-SM24-6P'!E1,亿数通产品表现!$D:$D,'HEH-SM24-6P'!$A$2)</f>
        <v>0</v>
      </c>
      <c r="F7" s="9">
        <f>SUMIFS(亿数通产品表现!$BE:$BE,亿数通产品表现!$A:$A,'HEH-SM24-6P'!F1,亿数通产品表现!$D:$D,'HEH-SM24-6P'!$A$2)</f>
        <v>0</v>
      </c>
      <c r="G7" s="9">
        <f>SUMIFS(亿数通产品表现!$BE:$BE,亿数通产品表现!$A:$A,'HEH-SM24-6P'!G1,亿数通产品表现!$D:$D,'HEH-SM24-6P'!$A$2)</f>
        <v>0</v>
      </c>
      <c r="H7" s="9">
        <f>SUMIFS(亿数通产品表现!$BE:$BE,亿数通产品表现!$A:$A,'HEH-SM24-6P'!H1,亿数通产品表现!$D:$D,'HEH-SM24-6P'!$A$2)</f>
        <v>0</v>
      </c>
      <c r="I7" s="9">
        <f>SUMIFS(亿数通产品表现!$BE:$BE,亿数通产品表现!$A:$A,'HEH-SM24-6P'!I1,亿数通产品表现!$D:$D,'HEH-SM24-6P'!$A$2)</f>
        <v>0</v>
      </c>
      <c r="J7" s="9">
        <f>SUMIFS(亿数通产品表现!$BE:$BE,亿数通产品表现!$A:$A,'HEH-SM24-6P'!J1,亿数通产品表现!$D:$D,'HEH-SM24-6P'!$A$2)</f>
        <v>0</v>
      </c>
      <c r="K7" s="9">
        <f>SUMIFS(亿数通产品表现!$BE:$BE,亿数通产品表现!$A:$A,'HEH-SM24-6P'!K1,亿数通产品表现!$D:$D,'HEH-SM24-6P'!$A$2)</f>
        <v>0</v>
      </c>
      <c r="L7" s="9">
        <f>SUMIFS(亿数通产品表现!$BE:$BE,亿数通产品表现!$A:$A,'HEH-SM24-6P'!L1,亿数通产品表现!$D:$D,'HEH-SM24-6P'!$A$2)</f>
        <v>0</v>
      </c>
      <c r="M7" s="9">
        <f>SUMIFS(亿数通产品表现!$BE:$BE,亿数通产品表现!$A:$A,'HEH-SM24-6P'!M1,亿数通产品表现!$D:$D,'HEH-SM24-6P'!$A$2)</f>
        <v>0</v>
      </c>
      <c r="N7" s="9">
        <f>SUMIFS(亿数通产品表现!$BE:$BE,亿数通产品表现!$A:$A,'HEH-SM24-6P'!N1,亿数通产品表现!$D:$D,'HEH-SM24-6P'!$A$2)</f>
        <v>0</v>
      </c>
      <c r="O7" s="9">
        <f>SUMIFS(亿数通产品表现!$BE:$BE,亿数通产品表现!$A:$A,'HEH-SM24-6P'!O1,亿数通产品表现!$D:$D,'HEH-SM24-6P'!$A$2)</f>
        <v>0</v>
      </c>
      <c r="P7" s="9">
        <f>SUMIFS(亿数通产品表现!$BE:$BE,亿数通产品表现!$A:$A,'HEH-SM24-6P'!P1,亿数通产品表现!$D:$D,'HEH-SM24-6P'!$A$2)</f>
        <v>0</v>
      </c>
      <c r="Q7" s="9">
        <f>SUMIFS(亿数通产品表现!$BE:$BE,亿数通产品表现!$A:$A,'HEH-SM24-6P'!Q1,亿数通产品表现!$D:$D,'HEH-SM24-6P'!$A$2)</f>
        <v>0</v>
      </c>
      <c r="R7" s="9">
        <f>SUMIFS(亿数通产品表现!$BE:$BE,亿数通产品表现!$A:$A,'HEH-SM24-6P'!R1,亿数通产品表现!$D:$D,'HEH-SM24-6P'!$A$2)</f>
        <v>0</v>
      </c>
      <c r="S7" s="9">
        <f>SUMIFS(亿数通产品表现!$BE:$BE,亿数通产品表现!$A:$A,'HEH-SM24-6P'!S1,亿数通产品表现!$D:$D,'HEH-SM24-6P'!$A$2)</f>
        <v>0</v>
      </c>
      <c r="T7" s="9">
        <f>SUMIFS(亿数通产品表现!$BE:$BE,亿数通产品表现!$A:$A,'HEH-SM24-6P'!T1,亿数通产品表现!$D:$D,'HEH-SM24-6P'!$A$2)</f>
        <v>0</v>
      </c>
      <c r="U7" s="9">
        <f>SUMIFS(亿数通产品表现!$BE:$BE,亿数通产品表现!$A:$A,'HEH-SM24-6P'!U1,亿数通产品表现!$D:$D,'HEH-SM24-6P'!$A$2)</f>
        <v>1</v>
      </c>
      <c r="V7" s="9">
        <f>SUMIFS(亿数通产品表现!$BE:$BE,亿数通产品表现!$A:$A,'HEH-SM24-6P'!V1,亿数通产品表现!$D:$D,'HEH-SM24-6P'!$A$2)</f>
        <v>0</v>
      </c>
      <c r="W7" s="9">
        <f>SUMIFS(亿数通产品表现!$BE:$BE,亿数通产品表现!$A:$A,'HEH-SM24-6P'!W1,亿数通产品表现!$D:$D,'HEH-SM24-6P'!$A$2)</f>
        <v>0</v>
      </c>
      <c r="X7" s="9">
        <f>SUMIFS(亿数通产品表现!$BE:$BE,亿数通产品表现!$A:$A,'HEH-SM24-6P'!X1,亿数通产品表现!$D:$D,'HEH-SM24-6P'!$A$2)</f>
        <v>0</v>
      </c>
      <c r="Y7" s="9">
        <f>SUMIFS(亿数通产品表现!$BE:$BE,亿数通产品表现!$A:$A,'HEH-SM24-6P'!Y1,亿数通产品表现!$D:$D,'HEH-SM24-6P'!$A$2)</f>
        <v>0</v>
      </c>
      <c r="Z7" s="9">
        <f>SUMIFS(亿数通产品表现!$BE:$BE,亿数通产品表现!$A:$A,'HEH-SM24-6P'!Z1,亿数通产品表现!$D:$D,'HEH-SM24-6P'!$A$2)</f>
        <v>1</v>
      </c>
      <c r="AA7" s="9">
        <f>SUMIFS(亿数通产品表现!$BE:$BE,亿数通产品表现!$A:$A,'HEH-SM24-6P'!AA1,亿数通产品表现!$D:$D,'HEH-SM24-6P'!$A$2)</f>
        <v>0</v>
      </c>
      <c r="AB7" s="9">
        <f>SUMIFS(亿数通产品表现!$BE:$BE,亿数通产品表现!$A:$A,'HEH-SM24-6P'!AB1,亿数通产品表现!$D:$D,'HEH-SM24-6P'!$A$2)</f>
        <v>1</v>
      </c>
      <c r="AC7" s="9">
        <f>SUMIFS(亿数通产品表现!$BE:$BE,亿数通产品表现!$A:$A,'HEH-SM24-6P'!AC1,亿数通产品表现!$D:$D,'HEH-SM24-6P'!$A$2)</f>
        <v>1</v>
      </c>
      <c r="AD7" s="9">
        <f>SUMIFS(亿数通产品表现!$BE:$BE,亿数通产品表现!$A:$A,'HEH-SM24-6P'!AD1,亿数通产品表现!$D:$D,'HEH-SM24-6P'!$A$2)</f>
        <v>0</v>
      </c>
      <c r="AE7" s="9">
        <f>SUMIFS(亿数通产品表现!$BE:$BE,亿数通产品表现!$A:$A,'HEH-SM24-6P'!AE1,亿数通产品表现!$D:$D,'HEH-SM24-6P'!$A$2)</f>
        <v>0</v>
      </c>
      <c r="AF7" s="9">
        <f>SUMIFS(亿数通产品表现!$BE:$BE,亿数通产品表现!$A:$A,'HEH-SM24-6P'!AF1,亿数通产品表现!$D:$D,'HEH-SM24-6P'!$A$2)</f>
        <v>1</v>
      </c>
      <c r="AG7" s="9">
        <f>SUMIFS(亿数通产品表现!$BE:$BE,亿数通产品表现!$A:$A,'HEH-SM24-6P'!AG1,亿数通产品表现!$D:$D,'HEH-SM24-6P'!$A$2)</f>
        <v>1</v>
      </c>
      <c r="AH7" s="9">
        <f>SUMIFS(亿数通产品表现!$BE:$BE,亿数通产品表现!$A:$A,'HEH-SM24-6P'!AH1,亿数通产品表现!$D:$D,'HEH-SM24-6P'!$A$2)</f>
        <v>0</v>
      </c>
    </row>
    <row r="8" spans="1:34" ht="19" customHeight="1">
      <c r="A8" s="87" t="s">
        <v>49</v>
      </c>
      <c r="B8" s="12" t="s">
        <v>50</v>
      </c>
      <c r="C8" s="13">
        <f>SUM(D8:AH8)</f>
        <v>134</v>
      </c>
      <c r="D8" s="13">
        <f>SUMIFS(亿数通业务报告!$G:$G,亿数通业务报告!$A:$A,'HEH-SM24-6P'!D1,亿数通业务报告!$B:$B,'HEH-SM24-6P'!$A$2)</f>
        <v>0</v>
      </c>
      <c r="E8" s="13">
        <f>SUMIFS(亿数通业务报告!$G:$G,亿数通业务报告!$A:$A,'HEH-SM24-6P'!E1,亿数通业务报告!$B:$B,'HEH-SM24-6P'!$A$2)</f>
        <v>0</v>
      </c>
      <c r="F8" s="13">
        <f>SUMIFS(亿数通业务报告!$G:$G,亿数通业务报告!$A:$A,'HEH-SM24-6P'!F1,亿数通业务报告!$B:$B,'HEH-SM24-6P'!$A$2)</f>
        <v>0</v>
      </c>
      <c r="G8" s="13">
        <f>SUMIFS(亿数通业务报告!$G:$G,亿数通业务报告!$A:$A,'HEH-SM24-6P'!G1,亿数通业务报告!$B:$B,'HEH-SM24-6P'!$A$2)</f>
        <v>0</v>
      </c>
      <c r="H8" s="13">
        <f>SUMIFS(亿数通业务报告!$G:$G,亿数通业务报告!$A:$A,'HEH-SM24-6P'!H1,亿数通业务报告!$B:$B,'HEH-SM24-6P'!$A$2)</f>
        <v>0</v>
      </c>
      <c r="I8" s="13">
        <f>SUMIFS(亿数通业务报告!$G:$G,亿数通业务报告!$A:$A,'HEH-SM24-6P'!I1,亿数通业务报告!$B:$B,'HEH-SM24-6P'!$A$2)</f>
        <v>0</v>
      </c>
      <c r="J8" s="13">
        <f>SUMIFS(亿数通业务报告!$G:$G,亿数通业务报告!$A:$A,'HEH-SM24-6P'!J1,亿数通业务报告!$B:$B,'HEH-SM24-6P'!$A$2)</f>
        <v>0</v>
      </c>
      <c r="K8" s="13">
        <f>SUMIFS(亿数通业务报告!$G:$G,亿数通业务报告!$A:$A,'HEH-SM24-6P'!K1,亿数通业务报告!$B:$B,'HEH-SM24-6P'!$A$2)</f>
        <v>0</v>
      </c>
      <c r="L8" s="13">
        <f>SUMIFS(亿数通业务报告!$G:$G,亿数通业务报告!$A:$A,'HEH-SM24-6P'!L1,亿数通业务报告!$B:$B,'HEH-SM24-6P'!$A$2)</f>
        <v>0</v>
      </c>
      <c r="M8" s="13">
        <f>SUMIFS(亿数通业务报告!$G:$G,亿数通业务报告!$A:$A,'HEH-SM24-6P'!M1,亿数通业务报告!$B:$B,'HEH-SM24-6P'!$A$2)</f>
        <v>0</v>
      </c>
      <c r="N8" s="13">
        <f>SUMIFS(亿数通业务报告!$G:$G,亿数通业务报告!$A:$A,'HEH-SM24-6P'!N1,亿数通业务报告!$B:$B,'HEH-SM24-6P'!$A$2)</f>
        <v>0</v>
      </c>
      <c r="O8" s="13">
        <f>SUMIFS(亿数通业务报告!$G:$G,亿数通业务报告!$A:$A,'HEH-SM24-6P'!O1,亿数通业务报告!$B:$B,'HEH-SM24-6P'!$A$2)</f>
        <v>0</v>
      </c>
      <c r="P8" s="13">
        <f>SUMIFS(亿数通业务报告!$G:$G,亿数通业务报告!$A:$A,'HEH-SM24-6P'!P1,亿数通业务报告!$B:$B,'HEH-SM24-6P'!$A$2)</f>
        <v>0</v>
      </c>
      <c r="Q8" s="13">
        <f>SUMIFS(亿数通业务报告!$G:$G,亿数通业务报告!$A:$A,'HEH-SM24-6P'!Q1,亿数通业务报告!$B:$B,'HEH-SM24-6P'!$A$2)</f>
        <v>0</v>
      </c>
      <c r="R8" s="13">
        <f>SUMIFS(亿数通业务报告!$G:$G,亿数通业务报告!$A:$A,'HEH-SM24-6P'!R1,亿数通业务报告!$B:$B,'HEH-SM24-6P'!$A$2)</f>
        <v>0</v>
      </c>
      <c r="S8" s="13">
        <f>SUMIFS(亿数通业务报告!$G:$G,亿数通业务报告!$A:$A,'HEH-SM24-6P'!S1,亿数通业务报告!$B:$B,'HEH-SM24-6P'!$A$2)</f>
        <v>0</v>
      </c>
      <c r="T8" s="13">
        <f>SUMIFS(亿数通业务报告!$G:$G,亿数通业务报告!$A:$A,'HEH-SM24-6P'!T1,亿数通业务报告!$B:$B,'HEH-SM24-6P'!$A$2)</f>
        <v>0</v>
      </c>
      <c r="U8" s="13">
        <f>SUMIFS(亿数通业务报告!$G:$G,亿数通业务报告!$A:$A,'HEH-SM24-6P'!U1,亿数通业务报告!$B:$B,'HEH-SM24-6P'!$A$2)</f>
        <v>0</v>
      </c>
      <c r="V8" s="13">
        <f>SUMIFS(亿数通业务报告!$G:$G,亿数通业务报告!$A:$A,'HEH-SM24-6P'!V1,亿数通业务报告!$B:$B,'HEH-SM24-6P'!$A$2)</f>
        <v>4</v>
      </c>
      <c r="W8" s="13">
        <f>SUMIFS(亿数通业务报告!$G:$G,亿数通业务报告!$A:$A,'HEH-SM24-6P'!W1,亿数通业务报告!$B:$B,'HEH-SM24-6P'!$A$2)</f>
        <v>10</v>
      </c>
      <c r="X8" s="13">
        <f>SUMIFS(亿数通业务报告!$G:$G,亿数通业务报告!$A:$A,'HEH-SM24-6P'!X1,亿数通业务报告!$B:$B,'HEH-SM24-6P'!$A$2)</f>
        <v>5</v>
      </c>
      <c r="Y8" s="13">
        <f>SUMIFS(亿数通业务报告!$G:$G,亿数通业务报告!$A:$A,'HEH-SM24-6P'!Y1,亿数通业务报告!$B:$B,'HEH-SM24-6P'!$A$2)</f>
        <v>15</v>
      </c>
      <c r="Z8" s="13">
        <f>SUMIFS(亿数通业务报告!$G:$G,亿数通业务报告!$A:$A,'HEH-SM24-6P'!Z1,亿数通业务报告!$B:$B,'HEH-SM24-6P'!$A$2)</f>
        <v>20</v>
      </c>
      <c r="AA8" s="13">
        <f>SUMIFS(亿数通业务报告!$G:$G,亿数通业务报告!$A:$A,'HEH-SM24-6P'!AA1,亿数通业务报告!$B:$B,'HEH-SM24-6P'!$A$2)</f>
        <v>12</v>
      </c>
      <c r="AB8" s="13">
        <f>SUMIFS(亿数通业务报告!$G:$G,亿数通业务报告!$A:$A,'HEH-SM24-6P'!AB1,亿数通业务报告!$B:$B,'HEH-SM24-6P'!$A$2)</f>
        <v>13</v>
      </c>
      <c r="AC8" s="13">
        <f>SUMIFS(亿数通业务报告!$G:$G,亿数通业务报告!$A:$A,'HEH-SM24-6P'!AC1,亿数通业务报告!$B:$B,'HEH-SM24-6P'!$A$2)</f>
        <v>7</v>
      </c>
      <c r="AD8" s="13">
        <f>SUMIFS(亿数通业务报告!$G:$G,亿数通业务报告!$A:$A,'HEH-SM24-6P'!AD1,亿数通业务报告!$B:$B,'HEH-SM24-6P'!$A$2)</f>
        <v>13</v>
      </c>
      <c r="AE8" s="13">
        <f>SUMIFS(亿数通业务报告!$G:$G,亿数通业务报告!$A:$A,'HEH-SM24-6P'!AE1,亿数通业务报告!$B:$B,'HEH-SM24-6P'!$A$2)</f>
        <v>9</v>
      </c>
      <c r="AF8" s="13">
        <f>SUMIFS(亿数通业务报告!$G:$G,亿数通业务报告!$A:$A,'HEH-SM24-6P'!AF1,亿数通业务报告!$B:$B,'HEH-SM24-6P'!$A$2)</f>
        <v>15</v>
      </c>
      <c r="AG8" s="13">
        <f>SUMIFS(亿数通业务报告!$G:$G,亿数通业务报告!$A:$A,'HEH-SM24-6P'!AG1,亿数通业务报告!$B:$B,'HEH-SM24-6P'!$A$2)</f>
        <v>11</v>
      </c>
      <c r="AH8" s="13">
        <f>SUMIFS(亿数通业务报告!$G:$G,亿数通业务报告!$A:$A,'HEH-SM24-6P'!AH1,亿数通业务报告!$B:$B,'HEH-SM24-6P'!$A$2)</f>
        <v>0</v>
      </c>
    </row>
    <row r="9" spans="1:34" s="14" customFormat="1" ht="19" customHeight="1">
      <c r="A9" s="88"/>
      <c r="B9" s="15" t="s">
        <v>51</v>
      </c>
      <c r="C9" s="9">
        <f>SUM(D9:AH9)</f>
        <v>180</v>
      </c>
      <c r="D9" s="9">
        <f>SUMIFS(亿数通业务报告!$M:$M,亿数通业务报告!$A:$A,'HEH-SM24-6P'!D1,亿数通业务报告!$B:$B,'HEH-SM24-6P'!$A$2)</f>
        <v>0</v>
      </c>
      <c r="E9" s="9">
        <f>SUMIFS(亿数通业务报告!$M:$M,亿数通业务报告!$A:$A,'HEH-SM24-6P'!E1,亿数通业务报告!$B:$B,'HEH-SM24-6P'!$A$2)</f>
        <v>0</v>
      </c>
      <c r="F9" s="9">
        <f>SUMIFS(亿数通业务报告!$M:$M,亿数通业务报告!$A:$A,'HEH-SM24-6P'!F1,亿数通业务报告!$B:$B,'HEH-SM24-6P'!$A$2)</f>
        <v>0</v>
      </c>
      <c r="G9" s="9">
        <f>SUMIFS(亿数通业务报告!$M:$M,亿数通业务报告!$A:$A,'HEH-SM24-6P'!G1,亿数通业务报告!$B:$B,'HEH-SM24-6P'!$A$2)</f>
        <v>0</v>
      </c>
      <c r="H9" s="9">
        <f>SUMIFS(亿数通业务报告!$M:$M,亿数通业务报告!$A:$A,'HEH-SM24-6P'!H1,亿数通业务报告!$B:$B,'HEH-SM24-6P'!$A$2)</f>
        <v>0</v>
      </c>
      <c r="I9" s="9">
        <f>SUMIFS(亿数通业务报告!$M:$M,亿数通业务报告!$A:$A,'HEH-SM24-6P'!I1,亿数通业务报告!$B:$B,'HEH-SM24-6P'!$A$2)</f>
        <v>0</v>
      </c>
      <c r="J9" s="9">
        <f>SUMIFS(亿数通业务报告!$M:$M,亿数通业务报告!$A:$A,'HEH-SM24-6P'!J1,亿数通业务报告!$B:$B,'HEH-SM24-6P'!$A$2)</f>
        <v>0</v>
      </c>
      <c r="K9" s="9">
        <f>SUMIFS(亿数通业务报告!$M:$M,亿数通业务报告!$A:$A,'HEH-SM24-6P'!K1,亿数通业务报告!$B:$B,'HEH-SM24-6P'!$A$2)</f>
        <v>0</v>
      </c>
      <c r="L9" s="9">
        <f>SUMIFS(亿数通业务报告!$M:$M,亿数通业务报告!$A:$A,'HEH-SM24-6P'!L1,亿数通业务报告!$B:$B,'HEH-SM24-6P'!$A$2)</f>
        <v>0</v>
      </c>
      <c r="M9" s="9">
        <f>SUMIFS(亿数通业务报告!$M:$M,亿数通业务报告!$A:$A,'HEH-SM24-6P'!M1,亿数通业务报告!$B:$B,'HEH-SM24-6P'!$A$2)</f>
        <v>0</v>
      </c>
      <c r="N9" s="9">
        <f>SUMIFS(亿数通业务报告!$M:$M,亿数通业务报告!$A:$A,'HEH-SM24-6P'!N1,亿数通业务报告!$B:$B,'HEH-SM24-6P'!$A$2)</f>
        <v>0</v>
      </c>
      <c r="O9" s="9">
        <f>SUMIFS(亿数通业务报告!$M:$M,亿数通业务报告!$A:$A,'HEH-SM24-6P'!O1,亿数通业务报告!$B:$B,'HEH-SM24-6P'!$A$2)</f>
        <v>0</v>
      </c>
      <c r="P9" s="9">
        <f>SUMIFS(亿数通业务报告!$M:$M,亿数通业务报告!$A:$A,'HEH-SM24-6P'!P1,亿数通业务报告!$B:$B,'HEH-SM24-6P'!$A$2)</f>
        <v>0</v>
      </c>
      <c r="Q9" s="9">
        <f>SUMIFS(亿数通业务报告!$M:$M,亿数通业务报告!$A:$A,'HEH-SM24-6P'!Q1,亿数通业务报告!$B:$B,'HEH-SM24-6P'!$A$2)</f>
        <v>0</v>
      </c>
      <c r="R9" s="9">
        <f>SUMIFS(亿数通业务报告!$M:$M,亿数通业务报告!$A:$A,'HEH-SM24-6P'!R1,亿数通业务报告!$B:$B,'HEH-SM24-6P'!$A$2)</f>
        <v>0</v>
      </c>
      <c r="S9" s="9">
        <f>SUMIFS(亿数通业务报告!$M:$M,亿数通业务报告!$A:$A,'HEH-SM24-6P'!S1,亿数通业务报告!$B:$B,'HEH-SM24-6P'!$A$2)</f>
        <v>0</v>
      </c>
      <c r="T9" s="9">
        <f>SUMIFS(亿数通业务报告!$M:$M,亿数通业务报告!$A:$A,'HEH-SM24-6P'!T1,亿数通业务报告!$B:$B,'HEH-SM24-6P'!$A$2)</f>
        <v>0</v>
      </c>
      <c r="U9" s="9">
        <f>SUMIFS(亿数通业务报告!$M:$M,亿数通业务报告!$A:$A,'HEH-SM24-6P'!U1,亿数通业务报告!$B:$B,'HEH-SM24-6P'!$A$2)</f>
        <v>0</v>
      </c>
      <c r="V9" s="9">
        <f>SUMIFS(亿数通业务报告!$M:$M,亿数通业务报告!$A:$A,'HEH-SM24-6P'!V1,亿数通业务报告!$B:$B,'HEH-SM24-6P'!$A$2)</f>
        <v>4</v>
      </c>
      <c r="W9" s="9">
        <f>SUMIFS(亿数通业务报告!$M:$M,亿数通业务报告!$A:$A,'HEH-SM24-6P'!W1,亿数通业务报告!$B:$B,'HEH-SM24-6P'!$A$2)</f>
        <v>15</v>
      </c>
      <c r="X9" s="9">
        <f>SUMIFS(亿数通业务报告!$M:$M,亿数通业务报告!$A:$A,'HEH-SM24-6P'!X1,亿数通业务报告!$B:$B,'HEH-SM24-6P'!$A$2)</f>
        <v>8</v>
      </c>
      <c r="Y9" s="9">
        <f>SUMIFS(亿数通业务报告!$M:$M,亿数通业务报告!$A:$A,'HEH-SM24-6P'!Y1,亿数通业务报告!$B:$B,'HEH-SM24-6P'!$A$2)</f>
        <v>17</v>
      </c>
      <c r="Z9" s="9">
        <f>SUMIFS(亿数通业务报告!$M:$M,亿数通业务报告!$A:$A,'HEH-SM24-6P'!Z1,亿数通业务报告!$B:$B,'HEH-SM24-6P'!$A$2)</f>
        <v>21</v>
      </c>
      <c r="AA9" s="9">
        <f>SUMIFS(亿数通业务报告!$M:$M,亿数通业务报告!$A:$A,'HEH-SM24-6P'!AA1,亿数通业务报告!$B:$B,'HEH-SM24-6P'!$A$2)</f>
        <v>24</v>
      </c>
      <c r="AB9" s="9">
        <f>SUMIFS(亿数通业务报告!$M:$M,亿数通业务报告!$A:$A,'HEH-SM24-6P'!AB1,亿数通业务报告!$B:$B,'HEH-SM24-6P'!$A$2)</f>
        <v>18</v>
      </c>
      <c r="AC9" s="9">
        <f>SUMIFS(亿数通业务报告!$M:$M,亿数通业务报告!$A:$A,'HEH-SM24-6P'!AC1,亿数通业务报告!$B:$B,'HEH-SM24-6P'!$A$2)</f>
        <v>8</v>
      </c>
      <c r="AD9" s="9">
        <f>SUMIFS(亿数通业务报告!$M:$M,亿数通业务报告!$A:$A,'HEH-SM24-6P'!AD1,亿数通业务报告!$B:$B,'HEH-SM24-6P'!$A$2)</f>
        <v>18</v>
      </c>
      <c r="AE9" s="9">
        <f>SUMIFS(亿数通业务报告!$M:$M,亿数通业务报告!$A:$A,'HEH-SM24-6P'!AE1,亿数通业务报告!$B:$B,'HEH-SM24-6P'!$A$2)</f>
        <v>11</v>
      </c>
      <c r="AF9" s="9">
        <f>SUMIFS(亿数通业务报告!$M:$M,亿数通业务报告!$A:$A,'HEH-SM24-6P'!AF1,亿数通业务报告!$B:$B,'HEH-SM24-6P'!$A$2)</f>
        <v>19</v>
      </c>
      <c r="AG9" s="9">
        <f>SUMIFS(亿数通业务报告!$M:$M,亿数通业务报告!$A:$A,'HEH-SM24-6P'!AG1,亿数通业务报告!$B:$B,'HEH-SM24-6P'!$A$2)</f>
        <v>17</v>
      </c>
      <c r="AH9" s="9">
        <f>SUMIFS(亿数通业务报告!$M:$M,亿数通业务报告!$A:$A,'HEH-SM24-6P'!AH1,亿数通业务报告!$B:$B,'HEH-SM24-6P'!$A$2)</f>
        <v>0</v>
      </c>
    </row>
    <row r="10" spans="1:34" s="14" customFormat="1" ht="38" customHeight="1">
      <c r="A10" s="89"/>
      <c r="B10" s="16" t="s">
        <v>52</v>
      </c>
      <c r="C10" s="17">
        <f>C7/C8</f>
        <v>4.4776119402985072E-2</v>
      </c>
      <c r="D10" s="17" t="e">
        <f>D7/D8</f>
        <v>#DIV/0!</v>
      </c>
      <c r="E10" s="17" t="e">
        <f t="shared" ref="E10:AH10" si="1">E7/E8</f>
        <v>#DIV/0!</v>
      </c>
      <c r="F10" s="17" t="e">
        <f t="shared" si="1"/>
        <v>#DIV/0!</v>
      </c>
      <c r="G10" s="17" t="e">
        <f t="shared" si="1"/>
        <v>#DIV/0!</v>
      </c>
      <c r="H10" s="17" t="e">
        <f t="shared" si="1"/>
        <v>#DIV/0!</v>
      </c>
      <c r="I10" s="17" t="e">
        <f t="shared" si="1"/>
        <v>#DIV/0!</v>
      </c>
      <c r="J10" s="17" t="e">
        <f t="shared" si="1"/>
        <v>#DIV/0!</v>
      </c>
      <c r="K10" s="17" t="e">
        <f t="shared" si="1"/>
        <v>#DIV/0!</v>
      </c>
      <c r="L10" s="17" t="e">
        <f t="shared" si="1"/>
        <v>#DIV/0!</v>
      </c>
      <c r="M10" s="17" t="e">
        <f t="shared" si="1"/>
        <v>#DIV/0!</v>
      </c>
      <c r="N10" s="17" t="e">
        <f t="shared" si="1"/>
        <v>#DIV/0!</v>
      </c>
      <c r="O10" s="17" t="e">
        <f t="shared" si="1"/>
        <v>#DIV/0!</v>
      </c>
      <c r="P10" s="17" t="e">
        <f t="shared" si="1"/>
        <v>#DIV/0!</v>
      </c>
      <c r="Q10" s="17" t="e">
        <f t="shared" si="1"/>
        <v>#DIV/0!</v>
      </c>
      <c r="R10" s="17" t="e">
        <f t="shared" si="1"/>
        <v>#DIV/0!</v>
      </c>
      <c r="S10" s="17" t="e">
        <f t="shared" si="1"/>
        <v>#DIV/0!</v>
      </c>
      <c r="T10" s="17" t="e">
        <f t="shared" si="1"/>
        <v>#DIV/0!</v>
      </c>
      <c r="U10" s="17" t="e">
        <f t="shared" si="1"/>
        <v>#DIV/0!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0.05</v>
      </c>
      <c r="AA10" s="17">
        <f t="shared" si="1"/>
        <v>0</v>
      </c>
      <c r="AB10" s="17">
        <f t="shared" si="1"/>
        <v>7.6923076923076927E-2</v>
      </c>
      <c r="AC10" s="17">
        <f t="shared" si="1"/>
        <v>0.14285714285714285</v>
      </c>
      <c r="AD10" s="17">
        <f t="shared" si="1"/>
        <v>0</v>
      </c>
      <c r="AE10" s="17">
        <f t="shared" si="1"/>
        <v>0</v>
      </c>
      <c r="AF10" s="17">
        <f t="shared" si="1"/>
        <v>6.6666666666666666E-2</v>
      </c>
      <c r="AG10" s="17">
        <f t="shared" si="1"/>
        <v>9.0909090909090912E-2</v>
      </c>
      <c r="AH10" s="17" t="e">
        <f t="shared" si="1"/>
        <v>#DIV/0!</v>
      </c>
    </row>
    <row r="11" spans="1:34" s="18" customFormat="1" ht="38" customHeight="1">
      <c r="A11" s="90" t="s">
        <v>53</v>
      </c>
      <c r="B11" s="4" t="s">
        <v>54</v>
      </c>
      <c r="C11" s="9">
        <f>SUM(D11:AH11)</f>
        <v>3</v>
      </c>
      <c r="D11" s="9">
        <f>SUMIFS(亿数通产品表现!$AR:$AR,亿数通产品表现!$A:$A,'HEH-SM24-6P'!D1,亿数通产品表现!$D:$D,'HEH-SM24-6P'!$A$2)</f>
        <v>0</v>
      </c>
      <c r="E11" s="9">
        <f>SUMIFS(亿数通产品表现!$AR:$AR,亿数通产品表现!$A:$A,'HEH-SM24-6P'!E1,亿数通产品表现!$D:$D,'HEH-SM24-6P'!$A$2)</f>
        <v>0</v>
      </c>
      <c r="F11" s="9">
        <f>SUMIFS(亿数通产品表现!$AR:$AR,亿数通产品表现!$A:$A,'HEH-SM24-6P'!F1,亿数通产品表现!$D:$D,'HEH-SM24-6P'!$A$2)</f>
        <v>0</v>
      </c>
      <c r="G11" s="9">
        <f>SUMIFS(亿数通产品表现!$AR:$AR,亿数通产品表现!$A:$A,'HEH-SM24-6P'!G1,亿数通产品表现!$D:$D,'HEH-SM24-6P'!$A$2)</f>
        <v>0</v>
      </c>
      <c r="H11" s="9">
        <f>SUMIFS(亿数通产品表现!$AR:$AR,亿数通产品表现!$A:$A,'HEH-SM24-6P'!H1,亿数通产品表现!$D:$D,'HEH-SM24-6P'!$A$2)</f>
        <v>0</v>
      </c>
      <c r="I11" s="9">
        <f>SUMIFS(亿数通产品表现!$AR:$AR,亿数通产品表现!$A:$A,'HEH-SM24-6P'!I1,亿数通产品表现!$D:$D,'HEH-SM24-6P'!$A$2)</f>
        <v>0</v>
      </c>
      <c r="J11" s="9">
        <f>SUMIFS(亿数通产品表现!$AR:$AR,亿数通产品表现!$A:$A,'HEH-SM24-6P'!J1,亿数通产品表现!$D:$D,'HEH-SM24-6P'!$A$2)</f>
        <v>0</v>
      </c>
      <c r="K11" s="9">
        <f>SUMIFS(亿数通产品表现!$AR:$AR,亿数通产品表现!$A:$A,'HEH-SM24-6P'!K1,亿数通产品表现!$D:$D,'HEH-SM24-6P'!$A$2)</f>
        <v>0</v>
      </c>
      <c r="L11" s="9">
        <f>SUMIFS(亿数通产品表现!$AR:$AR,亿数通产品表现!$A:$A,'HEH-SM24-6P'!L1,亿数通产品表现!$D:$D,'HEH-SM24-6P'!$A$2)</f>
        <v>0</v>
      </c>
      <c r="M11" s="9">
        <f>SUMIFS(亿数通产品表现!$AR:$AR,亿数通产品表现!$A:$A,'HEH-SM24-6P'!M1,亿数通产品表现!$D:$D,'HEH-SM24-6P'!$A$2)</f>
        <v>0</v>
      </c>
      <c r="N11" s="9">
        <f>SUMIFS(亿数通产品表现!$AR:$AR,亿数通产品表现!$A:$A,'HEH-SM24-6P'!N1,亿数通产品表现!$D:$D,'HEH-SM24-6P'!$A$2)</f>
        <v>0</v>
      </c>
      <c r="O11" s="9">
        <f>SUMIFS(亿数通产品表现!$AR:$AR,亿数通产品表现!$A:$A,'HEH-SM24-6P'!O1,亿数通产品表现!$D:$D,'HEH-SM24-6P'!$A$2)</f>
        <v>0</v>
      </c>
      <c r="P11" s="9">
        <f>SUMIFS(亿数通产品表现!$AR:$AR,亿数通产品表现!$A:$A,'HEH-SM24-6P'!P1,亿数通产品表现!$D:$D,'HEH-SM24-6P'!$A$2)</f>
        <v>0</v>
      </c>
      <c r="Q11" s="9">
        <f>SUMIFS(亿数通产品表现!$AR:$AR,亿数通产品表现!$A:$A,'HEH-SM24-6P'!Q1,亿数通产品表现!$D:$D,'HEH-SM24-6P'!$A$2)</f>
        <v>0</v>
      </c>
      <c r="R11" s="9">
        <f>SUMIFS(亿数通产品表现!$AR:$AR,亿数通产品表现!$A:$A,'HEH-SM24-6P'!R1,亿数通产品表现!$D:$D,'HEH-SM24-6P'!$A$2)</f>
        <v>0</v>
      </c>
      <c r="S11" s="9">
        <f>SUMIFS(亿数通产品表现!$AR:$AR,亿数通产品表现!$A:$A,'HEH-SM24-6P'!S1,亿数通产品表现!$D:$D,'HEH-SM24-6P'!$A$2)</f>
        <v>0</v>
      </c>
      <c r="T11" s="9">
        <f>SUMIFS(亿数通产品表现!$AR:$AR,亿数通产品表现!$A:$A,'HEH-SM24-6P'!T1,亿数通产品表现!$D:$D,'HEH-SM24-6P'!$A$2)</f>
        <v>0</v>
      </c>
      <c r="U11" s="9">
        <f>SUMIFS(亿数通产品表现!$AR:$AR,亿数通产品表现!$A:$A,'HEH-SM24-6P'!U1,亿数通产品表现!$D:$D,'HEH-SM24-6P'!$A$2)</f>
        <v>0</v>
      </c>
      <c r="V11" s="9">
        <f>SUMIFS(亿数通产品表现!$AR:$AR,亿数通产品表现!$A:$A,'HEH-SM24-6P'!V1,亿数通产品表现!$D:$D,'HEH-SM24-6P'!$A$2)</f>
        <v>0</v>
      </c>
      <c r="W11" s="9">
        <f>SUMIFS(亿数通产品表现!$AR:$AR,亿数通产品表现!$A:$A,'HEH-SM24-6P'!W1,亿数通产品表现!$D:$D,'HEH-SM24-6P'!$A$2)</f>
        <v>0</v>
      </c>
      <c r="X11" s="9">
        <f>SUMIFS(亿数通产品表现!$AR:$AR,亿数通产品表现!$A:$A,'HEH-SM24-6P'!X1,亿数通产品表现!$D:$D,'HEH-SM24-6P'!$A$2)</f>
        <v>0</v>
      </c>
      <c r="Y11" s="9">
        <f>SUMIFS(亿数通产品表现!$AR:$AR,亿数通产品表现!$A:$A,'HEH-SM24-6P'!Y1,亿数通产品表现!$D:$D,'HEH-SM24-6P'!$A$2)</f>
        <v>0</v>
      </c>
      <c r="Z11" s="9">
        <f>SUMIFS(亿数通产品表现!$AR:$AR,亿数通产品表现!$A:$A,'HEH-SM24-6P'!Z1,亿数通产品表现!$D:$D,'HEH-SM24-6P'!$A$2)</f>
        <v>1</v>
      </c>
      <c r="AA11" s="9">
        <f>SUMIFS(亿数通产品表现!$AR:$AR,亿数通产品表现!$A:$A,'HEH-SM24-6P'!AA1,亿数通产品表现!$D:$D,'HEH-SM24-6P'!$A$2)</f>
        <v>0</v>
      </c>
      <c r="AB11" s="9">
        <f>SUMIFS(亿数通产品表现!$AR:$AR,亿数通产品表现!$A:$A,'HEH-SM24-6P'!AB1,亿数通产品表现!$D:$D,'HEH-SM24-6P'!$A$2)</f>
        <v>1</v>
      </c>
      <c r="AC11" s="9">
        <f>SUMIFS(亿数通产品表现!$AR:$AR,亿数通产品表现!$A:$A,'HEH-SM24-6P'!AC1,亿数通产品表现!$D:$D,'HEH-SM24-6P'!$A$2)</f>
        <v>0</v>
      </c>
      <c r="AD11" s="9">
        <f>SUMIFS(亿数通产品表现!$AR:$AR,亿数通产品表现!$A:$A,'HEH-SM24-6P'!AD1,亿数通产品表现!$D:$D,'HEH-SM24-6P'!$A$2)</f>
        <v>0</v>
      </c>
      <c r="AE11" s="9">
        <f>SUMIFS(亿数通产品表现!$AR:$AR,亿数通产品表现!$A:$A,'HEH-SM24-6P'!AE1,亿数通产品表现!$D:$D,'HEH-SM24-6P'!$A$2)</f>
        <v>0</v>
      </c>
      <c r="AF11" s="9">
        <f>SUMIFS(亿数通产品表现!$AR:$AR,亿数通产品表现!$A:$A,'HEH-SM24-6P'!AF1,亿数通产品表现!$D:$D,'HEH-SM24-6P'!$A$2)</f>
        <v>1</v>
      </c>
      <c r="AG11" s="9">
        <f>SUMIFS(亿数通产品表现!$AR:$AR,亿数通产品表现!$A:$A,'HEH-SM24-6P'!AG1,亿数通产品表现!$D:$D,'HEH-SM24-6P'!$A$2)</f>
        <v>0</v>
      </c>
      <c r="AH11" s="9">
        <f>SUMIFS(亿数通产品表现!$AR:$AR,亿数通产品表现!$A:$A,'HEH-SM24-6P'!AH1,亿数通产品表现!$D:$D,'HEH-SM24-6P'!$A$2)</f>
        <v>0</v>
      </c>
    </row>
    <row r="12" spans="1:34" ht="19" customHeight="1">
      <c r="A12" s="91"/>
      <c r="B12" s="4" t="s">
        <v>55</v>
      </c>
      <c r="C12" s="9">
        <f>SUM(D12:AH12)</f>
        <v>3</v>
      </c>
      <c r="D12" s="9">
        <f>SUMIFS(亿数通产品表现!$AS:$AS,亿数通产品表现!$A:$A,'HEH-SM24-6P'!D1,亿数通产品表现!$D:$D,'HEH-SM24-6P'!$A$2)</f>
        <v>0</v>
      </c>
      <c r="E12" s="9">
        <f>SUMIFS(亿数通产品表现!$AS:$AS,亿数通产品表现!$A:$A,'HEH-SM24-6P'!E1,亿数通产品表现!$D:$D,'HEH-SM24-6P'!$A$2)</f>
        <v>0</v>
      </c>
      <c r="F12" s="9">
        <f>SUMIFS(亿数通产品表现!$AS:$AS,亿数通产品表现!$A:$A,'HEH-SM24-6P'!F1,亿数通产品表现!$D:$D,'HEH-SM24-6P'!$A$2)</f>
        <v>0</v>
      </c>
      <c r="G12" s="9">
        <f>SUMIFS(亿数通产品表现!$AS:$AS,亿数通产品表现!$A:$A,'HEH-SM24-6P'!G1,亿数通产品表现!$D:$D,'HEH-SM24-6P'!$A$2)</f>
        <v>0</v>
      </c>
      <c r="H12" s="9">
        <f>SUMIFS(亿数通产品表现!$AS:$AS,亿数通产品表现!$A:$A,'HEH-SM24-6P'!H1,亿数通产品表现!$D:$D,'HEH-SM24-6P'!$A$2)</f>
        <v>0</v>
      </c>
      <c r="I12" s="9">
        <f>SUMIFS(亿数通产品表现!$AS:$AS,亿数通产品表现!$A:$A,'HEH-SM24-6P'!I1,亿数通产品表现!$D:$D,'HEH-SM24-6P'!$A$2)</f>
        <v>0</v>
      </c>
      <c r="J12" s="9">
        <f>SUMIFS(亿数通产品表现!$AS:$AS,亿数通产品表现!$A:$A,'HEH-SM24-6P'!J1,亿数通产品表现!$D:$D,'HEH-SM24-6P'!$A$2)</f>
        <v>0</v>
      </c>
      <c r="K12" s="9">
        <f>SUMIFS(亿数通产品表现!$AS:$AS,亿数通产品表现!$A:$A,'HEH-SM24-6P'!K1,亿数通产品表现!$D:$D,'HEH-SM24-6P'!$A$2)</f>
        <v>0</v>
      </c>
      <c r="L12" s="9">
        <f>SUMIFS(亿数通产品表现!$AS:$AS,亿数通产品表现!$A:$A,'HEH-SM24-6P'!L1,亿数通产品表现!$D:$D,'HEH-SM24-6P'!$A$2)</f>
        <v>0</v>
      </c>
      <c r="M12" s="9">
        <f>SUMIFS(亿数通产品表现!$AS:$AS,亿数通产品表现!$A:$A,'HEH-SM24-6P'!M1,亿数通产品表现!$D:$D,'HEH-SM24-6P'!$A$2)</f>
        <v>0</v>
      </c>
      <c r="N12" s="9">
        <f>SUMIFS(亿数通产品表现!$AS:$AS,亿数通产品表现!$A:$A,'HEH-SM24-6P'!N1,亿数通产品表现!$D:$D,'HEH-SM24-6P'!$A$2)</f>
        <v>0</v>
      </c>
      <c r="O12" s="9">
        <f>SUMIFS(亿数通产品表现!$AS:$AS,亿数通产品表现!$A:$A,'HEH-SM24-6P'!O1,亿数通产品表现!$D:$D,'HEH-SM24-6P'!$A$2)</f>
        <v>0</v>
      </c>
      <c r="P12" s="9">
        <f>SUMIFS(亿数通产品表现!$AS:$AS,亿数通产品表现!$A:$A,'HEH-SM24-6P'!P1,亿数通产品表现!$D:$D,'HEH-SM24-6P'!$A$2)</f>
        <v>0</v>
      </c>
      <c r="Q12" s="9">
        <f>SUMIFS(亿数通产品表现!$AS:$AS,亿数通产品表现!$A:$A,'HEH-SM24-6P'!Q1,亿数通产品表现!$D:$D,'HEH-SM24-6P'!$A$2)</f>
        <v>0</v>
      </c>
      <c r="R12" s="9">
        <f>SUMIFS(亿数通产品表现!$AS:$AS,亿数通产品表现!$A:$A,'HEH-SM24-6P'!R1,亿数通产品表现!$D:$D,'HEH-SM24-6P'!$A$2)</f>
        <v>0</v>
      </c>
      <c r="S12" s="9">
        <f>SUMIFS(亿数通产品表现!$AS:$AS,亿数通产品表现!$A:$A,'HEH-SM24-6P'!S1,亿数通产品表现!$D:$D,'HEH-SM24-6P'!$A$2)</f>
        <v>0</v>
      </c>
      <c r="T12" s="9">
        <f>SUMIFS(亿数通产品表现!$AS:$AS,亿数通产品表现!$A:$A,'HEH-SM24-6P'!T1,亿数通产品表现!$D:$D,'HEH-SM24-6P'!$A$2)</f>
        <v>0</v>
      </c>
      <c r="U12" s="9">
        <f>SUMIFS(亿数通产品表现!$AS:$AS,亿数通产品表现!$A:$A,'HEH-SM24-6P'!U1,亿数通产品表现!$D:$D,'HEH-SM24-6P'!$A$2)</f>
        <v>0</v>
      </c>
      <c r="V12" s="9">
        <f>SUMIFS(亿数通产品表现!$AS:$AS,亿数通产品表现!$A:$A,'HEH-SM24-6P'!V1,亿数通产品表现!$D:$D,'HEH-SM24-6P'!$A$2)</f>
        <v>0</v>
      </c>
      <c r="W12" s="9">
        <f>SUMIFS(亿数通产品表现!$AS:$AS,亿数通产品表现!$A:$A,'HEH-SM24-6P'!W1,亿数通产品表现!$D:$D,'HEH-SM24-6P'!$A$2)</f>
        <v>0</v>
      </c>
      <c r="X12" s="9">
        <f>SUMIFS(亿数通产品表现!$AS:$AS,亿数通产品表现!$A:$A,'HEH-SM24-6P'!X1,亿数通产品表现!$D:$D,'HEH-SM24-6P'!$A$2)</f>
        <v>0</v>
      </c>
      <c r="Y12" s="9">
        <f>SUMIFS(亿数通产品表现!$AS:$AS,亿数通产品表现!$A:$A,'HEH-SM24-6P'!Y1,亿数通产品表现!$D:$D,'HEH-SM24-6P'!$A$2)</f>
        <v>0</v>
      </c>
      <c r="Z12" s="9">
        <f>SUMIFS(亿数通产品表现!$AS:$AS,亿数通产品表现!$A:$A,'HEH-SM24-6P'!Z1,亿数通产品表现!$D:$D,'HEH-SM24-6P'!$A$2)</f>
        <v>1</v>
      </c>
      <c r="AA12" s="9">
        <f>SUMIFS(亿数通产品表现!$AS:$AS,亿数通产品表现!$A:$A,'HEH-SM24-6P'!AA1,亿数通产品表现!$D:$D,'HEH-SM24-6P'!$A$2)</f>
        <v>0</v>
      </c>
      <c r="AB12" s="9">
        <f>SUMIFS(亿数通产品表现!$AS:$AS,亿数通产品表现!$A:$A,'HEH-SM24-6P'!AB1,亿数通产品表现!$D:$D,'HEH-SM24-6P'!$A$2)</f>
        <v>1</v>
      </c>
      <c r="AC12" s="9">
        <f>SUMIFS(亿数通产品表现!$AS:$AS,亿数通产品表现!$A:$A,'HEH-SM24-6P'!AC1,亿数通产品表现!$D:$D,'HEH-SM24-6P'!$A$2)</f>
        <v>0</v>
      </c>
      <c r="AD12" s="9">
        <f>SUMIFS(亿数通产品表现!$AS:$AS,亿数通产品表现!$A:$A,'HEH-SM24-6P'!AD1,亿数通产品表现!$D:$D,'HEH-SM24-6P'!$A$2)</f>
        <v>0</v>
      </c>
      <c r="AE12" s="9">
        <f>SUMIFS(亿数通产品表现!$AS:$AS,亿数通产品表现!$A:$A,'HEH-SM24-6P'!AE1,亿数通产品表现!$D:$D,'HEH-SM24-6P'!$A$2)</f>
        <v>0</v>
      </c>
      <c r="AF12" s="9">
        <f>SUMIFS(亿数通产品表现!$AS:$AS,亿数通产品表现!$A:$A,'HEH-SM24-6P'!AF1,亿数通产品表现!$D:$D,'HEH-SM24-6P'!$A$2)</f>
        <v>1</v>
      </c>
      <c r="AG12" s="9">
        <f>SUMIFS(亿数通产品表现!$AS:$AS,亿数通产品表现!$A:$A,'HEH-SM24-6P'!AG1,亿数通产品表现!$D:$D,'HEH-SM24-6P'!$A$2)</f>
        <v>0</v>
      </c>
      <c r="AH12" s="9">
        <f>SUMIFS(亿数通产品表现!$AS:$AS,亿数通产品表现!$A:$A,'HEH-SM24-6P'!AH1,亿数通产品表现!$D:$D,'HEH-SM24-6P'!$A$2)</f>
        <v>0</v>
      </c>
    </row>
    <row r="13" spans="1:34" ht="38" customHeight="1">
      <c r="A13" s="91"/>
      <c r="B13" s="4" t="s">
        <v>56</v>
      </c>
      <c r="C13" s="9">
        <f>SUM(D13:AH13)</f>
        <v>396.13000000000005</v>
      </c>
      <c r="D13" s="9">
        <f>SUMIFS(亿数通产品表现!$AT:$AT,亿数通产品表现!$A:$A,'HEH-SM24-6P'!D1,亿数通产品表现!$D:$D,'HEH-SM24-6P'!$A$2)</f>
        <v>0</v>
      </c>
      <c r="E13" s="9">
        <f>SUMIFS(亿数通产品表现!$AT:$AT,亿数通产品表现!$A:$A,'HEH-SM24-6P'!E1,亿数通产品表现!$D:$D,'HEH-SM24-6P'!$A$2)</f>
        <v>0</v>
      </c>
      <c r="F13" s="9">
        <f>SUMIFS(亿数通产品表现!$AT:$AT,亿数通产品表现!$A:$A,'HEH-SM24-6P'!F1,亿数通产品表现!$D:$D,'HEH-SM24-6P'!$A$2)</f>
        <v>0</v>
      </c>
      <c r="G13" s="9">
        <f>SUMIFS(亿数通产品表现!$AT:$AT,亿数通产品表现!$A:$A,'HEH-SM24-6P'!G1,亿数通产品表现!$D:$D,'HEH-SM24-6P'!$A$2)</f>
        <v>0</v>
      </c>
      <c r="H13" s="9">
        <f>SUMIFS(亿数通产品表现!$AT:$AT,亿数通产品表现!$A:$A,'HEH-SM24-6P'!H1,亿数通产品表现!$D:$D,'HEH-SM24-6P'!$A$2)</f>
        <v>0</v>
      </c>
      <c r="I13" s="9">
        <f>SUMIFS(亿数通产品表现!$AT:$AT,亿数通产品表现!$A:$A,'HEH-SM24-6P'!I1,亿数通产品表现!$D:$D,'HEH-SM24-6P'!$A$2)</f>
        <v>0</v>
      </c>
      <c r="J13" s="9">
        <f>SUMIFS(亿数通产品表现!$AT:$AT,亿数通产品表现!$A:$A,'HEH-SM24-6P'!J1,亿数通产品表现!$D:$D,'HEH-SM24-6P'!$A$2)</f>
        <v>0</v>
      </c>
      <c r="K13" s="9">
        <f>SUMIFS(亿数通产品表现!$AT:$AT,亿数通产品表现!$A:$A,'HEH-SM24-6P'!K1,亿数通产品表现!$D:$D,'HEH-SM24-6P'!$A$2)</f>
        <v>0</v>
      </c>
      <c r="L13" s="9">
        <f>SUMIFS(亿数通产品表现!$AT:$AT,亿数通产品表现!$A:$A,'HEH-SM24-6P'!L1,亿数通产品表现!$D:$D,'HEH-SM24-6P'!$A$2)</f>
        <v>0</v>
      </c>
      <c r="M13" s="9">
        <f>SUMIFS(亿数通产品表现!$AT:$AT,亿数通产品表现!$A:$A,'HEH-SM24-6P'!M1,亿数通产品表现!$D:$D,'HEH-SM24-6P'!$A$2)</f>
        <v>0</v>
      </c>
      <c r="N13" s="9">
        <f>SUMIFS(亿数通产品表现!$AT:$AT,亿数通产品表现!$A:$A,'HEH-SM24-6P'!N1,亿数通产品表现!$D:$D,'HEH-SM24-6P'!$A$2)</f>
        <v>0</v>
      </c>
      <c r="O13" s="9">
        <f>SUMIFS(亿数通产品表现!$AT:$AT,亿数通产品表现!$A:$A,'HEH-SM24-6P'!O1,亿数通产品表现!$D:$D,'HEH-SM24-6P'!$A$2)</f>
        <v>0</v>
      </c>
      <c r="P13" s="9">
        <f>SUMIFS(亿数通产品表现!$AT:$AT,亿数通产品表现!$A:$A,'HEH-SM24-6P'!P1,亿数通产品表现!$D:$D,'HEH-SM24-6P'!$A$2)</f>
        <v>0</v>
      </c>
      <c r="Q13" s="9">
        <f>SUMIFS(亿数通产品表现!$AT:$AT,亿数通产品表现!$A:$A,'HEH-SM24-6P'!Q1,亿数通产品表现!$D:$D,'HEH-SM24-6P'!$A$2)</f>
        <v>0</v>
      </c>
      <c r="R13" s="9">
        <f>SUMIFS(亿数通产品表现!$AT:$AT,亿数通产品表现!$A:$A,'HEH-SM24-6P'!R1,亿数通产品表现!$D:$D,'HEH-SM24-6P'!$A$2)</f>
        <v>0</v>
      </c>
      <c r="S13" s="9">
        <f>SUMIFS(亿数通产品表现!$AT:$AT,亿数通产品表现!$A:$A,'HEH-SM24-6P'!S1,亿数通产品表现!$D:$D,'HEH-SM24-6P'!$A$2)</f>
        <v>0</v>
      </c>
      <c r="T13" s="9">
        <f>SUMIFS(亿数通产品表现!$AT:$AT,亿数通产品表现!$A:$A,'HEH-SM24-6P'!T1,亿数通产品表现!$D:$D,'HEH-SM24-6P'!$A$2)</f>
        <v>0</v>
      </c>
      <c r="U13" s="9">
        <f>SUMIFS(亿数通产品表现!$AT:$AT,亿数通产品表现!$A:$A,'HEH-SM24-6P'!U1,亿数通产品表现!$D:$D,'HEH-SM24-6P'!$A$2)</f>
        <v>0</v>
      </c>
      <c r="V13" s="9">
        <f>SUMIFS(亿数通产品表现!$AT:$AT,亿数通产品表现!$A:$A,'HEH-SM24-6P'!V1,亿数通产品表现!$D:$D,'HEH-SM24-6P'!$A$2)</f>
        <v>0</v>
      </c>
      <c r="W13" s="9">
        <f>SUMIFS(亿数通产品表现!$AT:$AT,亿数通产品表现!$A:$A,'HEH-SM24-6P'!W1,亿数通产品表现!$D:$D,'HEH-SM24-6P'!$A$2)</f>
        <v>0</v>
      </c>
      <c r="X13" s="9">
        <f>SUMIFS(亿数通产品表现!$AT:$AT,亿数通产品表现!$A:$A,'HEH-SM24-6P'!X1,亿数通产品表现!$D:$D,'HEH-SM24-6P'!$A$2)</f>
        <v>0</v>
      </c>
      <c r="Y13" s="9">
        <f>SUMIFS(亿数通产品表现!$AT:$AT,亿数通产品表现!$A:$A,'HEH-SM24-6P'!Y1,亿数通产品表现!$D:$D,'HEH-SM24-6P'!$A$2)</f>
        <v>0</v>
      </c>
      <c r="Z13" s="9">
        <f>SUMIFS(亿数通产品表现!$AT:$AT,亿数通产品表现!$A:$A,'HEH-SM24-6P'!Z1,亿数通产品表现!$D:$D,'HEH-SM24-6P'!$A$2)</f>
        <v>129.99</v>
      </c>
      <c r="AA13" s="9">
        <f>SUMIFS(亿数通产品表现!$AT:$AT,亿数通产品表现!$A:$A,'HEH-SM24-6P'!AA1,亿数通产品表现!$D:$D,'HEH-SM24-6P'!$A$2)</f>
        <v>0</v>
      </c>
      <c r="AB13" s="9">
        <f>SUMIFS(亿数通产品表现!$AT:$AT,亿数通产品表现!$A:$A,'HEH-SM24-6P'!AB1,亿数通产品表现!$D:$D,'HEH-SM24-6P'!$A$2)</f>
        <v>128.99</v>
      </c>
      <c r="AC13" s="9">
        <f>SUMIFS(亿数通产品表现!$AT:$AT,亿数通产品表现!$A:$A,'HEH-SM24-6P'!AC1,亿数通产品表现!$D:$D,'HEH-SM24-6P'!$A$2)</f>
        <v>0</v>
      </c>
      <c r="AD13" s="9">
        <f>SUMIFS(亿数通产品表现!$AT:$AT,亿数通产品表现!$A:$A,'HEH-SM24-6P'!AD1,亿数通产品表现!$D:$D,'HEH-SM24-6P'!$A$2)</f>
        <v>0</v>
      </c>
      <c r="AE13" s="9">
        <f>SUMIFS(亿数通产品表现!$AT:$AT,亿数通产品表现!$A:$A,'HEH-SM24-6P'!AE1,亿数通产品表现!$D:$D,'HEH-SM24-6P'!$A$2)</f>
        <v>0</v>
      </c>
      <c r="AF13" s="9">
        <f>SUMIFS(亿数通产品表现!$AT:$AT,亿数通产品表现!$A:$A,'HEH-SM24-6P'!AF1,亿数通产品表现!$D:$D,'HEH-SM24-6P'!$A$2)</f>
        <v>129.99</v>
      </c>
      <c r="AG13" s="9">
        <f>SUMIFS(亿数通产品表现!$AT:$AT,亿数通产品表现!$A:$A,'HEH-SM24-6P'!AG1,亿数通产品表现!$D:$D,'HEH-SM24-6P'!$A$2)</f>
        <v>7.16</v>
      </c>
      <c r="AH13" s="9">
        <f>SUMIFS(亿数通产品表现!$AT:$AT,亿数通产品表现!$A:$A,'HEH-SM24-6P'!AH1,亿数通产品表现!$D:$D,'HEH-SM24-6P'!$A$2)</f>
        <v>0</v>
      </c>
    </row>
    <row r="14" spans="1:34" s="2" customFormat="1" ht="38" customHeight="1">
      <c r="A14" s="92"/>
      <c r="B14" s="19" t="s">
        <v>57</v>
      </c>
      <c r="C14" s="17">
        <f>C12/C3</f>
        <v>0.42857142857142855</v>
      </c>
      <c r="D14" s="9">
        <f>SUMIFS(亿数通产品表现!$BD:$BD,亿数通产品表现!$A:$A,'HEH-SM24-6P'!D1,亿数通产品表现!$D:$D,'HEH-SM24-6P'!$A$2)</f>
        <v>0</v>
      </c>
      <c r="E14" s="9">
        <f>SUMIFS(亿数通产品表现!$BD:$BD,亿数通产品表现!$A:$A,'HEH-SM24-6P'!E1,亿数通产品表现!$D:$D,'HEH-SM24-6P'!$A$2)</f>
        <v>0</v>
      </c>
      <c r="F14" s="9">
        <f>SUMIFS(亿数通产品表现!$BD:$BD,亿数通产品表现!$A:$A,'HEH-SM24-6P'!F1,亿数通产品表现!$D:$D,'HEH-SM24-6P'!$A$2)</f>
        <v>0</v>
      </c>
      <c r="G14" s="9">
        <f>SUMIFS(亿数通产品表现!$BD:$BD,亿数通产品表现!$A:$A,'HEH-SM24-6P'!G1,亿数通产品表现!$D:$D,'HEH-SM24-6P'!$A$2)</f>
        <v>0</v>
      </c>
      <c r="H14" s="9">
        <f>SUMIFS(亿数通产品表现!$BD:$BD,亿数通产品表现!$A:$A,'HEH-SM24-6P'!H1,亿数通产品表现!$D:$D,'HEH-SM24-6P'!$A$2)</f>
        <v>0</v>
      </c>
      <c r="I14" s="9">
        <f>SUMIFS(亿数通产品表现!$BD:$BD,亿数通产品表现!$A:$A,'HEH-SM24-6P'!I1,亿数通产品表现!$D:$D,'HEH-SM24-6P'!$A$2)</f>
        <v>0</v>
      </c>
      <c r="J14" s="9">
        <f>SUMIFS(亿数通产品表现!$BD:$BD,亿数通产品表现!$A:$A,'HEH-SM24-6P'!J1,亿数通产品表现!$D:$D,'HEH-SM24-6P'!$A$2)</f>
        <v>0</v>
      </c>
      <c r="K14" s="9">
        <f>SUMIFS(亿数通产品表现!$BD:$BD,亿数通产品表现!$A:$A,'HEH-SM24-6P'!K1,亿数通产品表现!$D:$D,'HEH-SM24-6P'!$A$2)</f>
        <v>0</v>
      </c>
      <c r="L14" s="9">
        <f>SUMIFS(亿数通产品表现!$BD:$BD,亿数通产品表现!$A:$A,'HEH-SM24-6P'!L1,亿数通产品表现!$D:$D,'HEH-SM24-6P'!$A$2)</f>
        <v>0</v>
      </c>
      <c r="M14" s="9">
        <f>SUMIFS(亿数通产品表现!$BD:$BD,亿数通产品表现!$A:$A,'HEH-SM24-6P'!M1,亿数通产品表现!$D:$D,'HEH-SM24-6P'!$A$2)</f>
        <v>0</v>
      </c>
      <c r="N14" s="9">
        <f>SUMIFS(亿数通产品表现!$BD:$BD,亿数通产品表现!$A:$A,'HEH-SM24-6P'!N1,亿数通产品表现!$D:$D,'HEH-SM24-6P'!$A$2)</f>
        <v>0</v>
      </c>
      <c r="O14" s="9">
        <f>SUMIFS(亿数通产品表现!$BD:$BD,亿数通产品表现!$A:$A,'HEH-SM24-6P'!O1,亿数通产品表现!$D:$D,'HEH-SM24-6P'!$A$2)</f>
        <v>0</v>
      </c>
      <c r="P14" s="9">
        <f>SUMIFS(亿数通产品表现!$BD:$BD,亿数通产品表现!$A:$A,'HEH-SM24-6P'!P1,亿数通产品表现!$D:$D,'HEH-SM24-6P'!$A$2)</f>
        <v>0</v>
      </c>
      <c r="Q14" s="9">
        <f>SUMIFS(亿数通产品表现!$BD:$BD,亿数通产品表现!$A:$A,'HEH-SM24-6P'!Q1,亿数通产品表现!$D:$D,'HEH-SM24-6P'!$A$2)</f>
        <v>0</v>
      </c>
      <c r="R14" s="9">
        <f>SUMIFS(亿数通产品表现!$BD:$BD,亿数通产品表现!$A:$A,'HEH-SM24-6P'!R1,亿数通产品表现!$D:$D,'HEH-SM24-6P'!$A$2)</f>
        <v>0</v>
      </c>
      <c r="S14" s="9">
        <f>SUMIFS(亿数通产品表现!$BD:$BD,亿数通产品表现!$A:$A,'HEH-SM24-6P'!S1,亿数通产品表现!$D:$D,'HEH-SM24-6P'!$A$2)</f>
        <v>0</v>
      </c>
      <c r="T14" s="9">
        <f>SUMIFS(亿数通产品表现!$BD:$BD,亿数通产品表现!$A:$A,'HEH-SM24-6P'!T1,亿数通产品表现!$D:$D,'HEH-SM24-6P'!$A$2)</f>
        <v>0</v>
      </c>
      <c r="U14" s="9">
        <f>SUMIFS(亿数通产品表现!$BD:$BD,亿数通产品表现!$A:$A,'HEH-SM24-6P'!U1,亿数通产品表现!$D:$D,'HEH-SM24-6P'!$A$2)</f>
        <v>0</v>
      </c>
      <c r="V14" s="9">
        <f>SUMIFS(亿数通产品表现!$BD:$BD,亿数通产品表现!$A:$A,'HEH-SM24-6P'!V1,亿数通产品表现!$D:$D,'HEH-SM24-6P'!$A$2)</f>
        <v>0</v>
      </c>
      <c r="W14" s="9">
        <f>SUMIFS(亿数通产品表现!$BD:$BD,亿数通产品表现!$A:$A,'HEH-SM24-6P'!W1,亿数通产品表现!$D:$D,'HEH-SM24-6P'!$A$2)</f>
        <v>0</v>
      </c>
      <c r="X14" s="9">
        <f>SUMIFS(亿数通产品表现!$BD:$BD,亿数通产品表现!$A:$A,'HEH-SM24-6P'!X1,亿数通产品表现!$D:$D,'HEH-SM24-6P'!$A$2)</f>
        <v>0</v>
      </c>
      <c r="Y14" s="9">
        <f>SUMIFS(亿数通产品表现!$BD:$BD,亿数通产品表现!$A:$A,'HEH-SM24-6P'!Y1,亿数通产品表现!$D:$D,'HEH-SM24-6P'!$A$2)</f>
        <v>0</v>
      </c>
      <c r="Z14" s="9">
        <f>SUMIFS(亿数通产品表现!$BD:$BD,亿数通产品表现!$A:$A,'HEH-SM24-6P'!Z1,亿数通产品表现!$D:$D,'HEH-SM24-6P'!$A$2)</f>
        <v>0</v>
      </c>
      <c r="AA14" s="9">
        <f>SUMIFS(亿数通产品表现!$BD:$BD,亿数通产品表现!$A:$A,'HEH-SM24-6P'!AA1,亿数通产品表现!$D:$D,'HEH-SM24-6P'!$A$2)</f>
        <v>0</v>
      </c>
      <c r="AB14" s="9">
        <f>SUMIFS(亿数通产品表现!$BD:$BD,亿数通产品表现!$A:$A,'HEH-SM24-6P'!AB1,亿数通产品表现!$D:$D,'HEH-SM24-6P'!$A$2)</f>
        <v>0</v>
      </c>
      <c r="AC14" s="9">
        <f>SUMIFS(亿数通产品表现!$BD:$BD,亿数通产品表现!$A:$A,'HEH-SM24-6P'!AC1,亿数通产品表现!$D:$D,'HEH-SM24-6P'!$A$2)</f>
        <v>0</v>
      </c>
      <c r="AD14" s="9">
        <f>SUMIFS(亿数通产品表现!$BD:$BD,亿数通产品表现!$A:$A,'HEH-SM24-6P'!AD1,亿数通产品表现!$D:$D,'HEH-SM24-6P'!$A$2)</f>
        <v>0</v>
      </c>
      <c r="AE14" s="9">
        <f>SUMIFS(亿数通产品表现!$BD:$BD,亿数通产品表现!$A:$A,'HEH-SM24-6P'!AE1,亿数通产品表现!$D:$D,'HEH-SM24-6P'!$A$2)</f>
        <v>0</v>
      </c>
      <c r="AF14" s="9">
        <f>SUMIFS(亿数通产品表现!$BD:$BD,亿数通产品表现!$A:$A,'HEH-SM24-6P'!AF1,亿数通产品表现!$D:$D,'HEH-SM24-6P'!$A$2)</f>
        <v>0</v>
      </c>
      <c r="AG14" s="9">
        <f>SUMIFS(亿数通产品表现!$BD:$BD,亿数通产品表现!$A:$A,'HEH-SM24-6P'!AG1,亿数通产品表现!$D:$D,'HEH-SM24-6P'!$A$2)</f>
        <v>0</v>
      </c>
      <c r="AH14" s="9">
        <f>SUMIFS(亿数通产品表现!$BD:$BD,亿数通产品表现!$A:$A,'HEH-SM24-6P'!AH1,亿数通产品表现!$D:$D,'HEH-SM24-6P'!$A$2)</f>
        <v>0</v>
      </c>
    </row>
    <row r="15" spans="1:34" s="20" customFormat="1" ht="38" customHeight="1">
      <c r="A15" s="91"/>
      <c r="B15" s="21" t="s">
        <v>58</v>
      </c>
      <c r="C15" s="9">
        <f>C8-C18</f>
        <v>0</v>
      </c>
      <c r="D15" s="9">
        <f t="shared" ref="D15:AH15" si="2">D8-D18</f>
        <v>0</v>
      </c>
      <c r="E15" s="9">
        <f t="shared" si="2"/>
        <v>0</v>
      </c>
      <c r="F15" s="9">
        <f t="shared" si="2"/>
        <v>0</v>
      </c>
      <c r="G15" s="9">
        <f t="shared" si="2"/>
        <v>0</v>
      </c>
      <c r="H15" s="9">
        <f t="shared" si="2"/>
        <v>0</v>
      </c>
      <c r="I15" s="9">
        <f t="shared" si="2"/>
        <v>0</v>
      </c>
      <c r="J15" s="9">
        <f t="shared" si="2"/>
        <v>0</v>
      </c>
      <c r="K15" s="9">
        <f t="shared" si="2"/>
        <v>0</v>
      </c>
      <c r="L15" s="9">
        <f t="shared" si="2"/>
        <v>0</v>
      </c>
      <c r="M15" s="9">
        <f t="shared" si="2"/>
        <v>0</v>
      </c>
      <c r="N15" s="9">
        <f t="shared" si="2"/>
        <v>0</v>
      </c>
      <c r="O15" s="9">
        <f t="shared" si="2"/>
        <v>0</v>
      </c>
      <c r="P15" s="9">
        <f t="shared" si="2"/>
        <v>0</v>
      </c>
      <c r="Q15" s="9">
        <f t="shared" si="2"/>
        <v>0</v>
      </c>
      <c r="R15" s="9">
        <f t="shared" si="2"/>
        <v>0</v>
      </c>
      <c r="S15" s="9">
        <f t="shared" si="2"/>
        <v>0</v>
      </c>
      <c r="T15" s="9">
        <f t="shared" si="2"/>
        <v>0</v>
      </c>
      <c r="U15" s="9">
        <f t="shared" si="2"/>
        <v>-15</v>
      </c>
      <c r="V15" s="9">
        <f t="shared" si="2"/>
        <v>2</v>
      </c>
      <c r="W15" s="9">
        <f t="shared" si="2"/>
        <v>0</v>
      </c>
      <c r="X15" s="9">
        <f t="shared" si="2"/>
        <v>-5</v>
      </c>
      <c r="Y15" s="9">
        <f t="shared" si="2"/>
        <v>-2</v>
      </c>
      <c r="Z15" s="9">
        <f t="shared" si="2"/>
        <v>8</v>
      </c>
      <c r="AA15" s="9">
        <f t="shared" si="2"/>
        <v>12</v>
      </c>
      <c r="AB15" s="9">
        <f t="shared" si="2"/>
        <v>4</v>
      </c>
      <c r="AC15" s="9">
        <f t="shared" si="2"/>
        <v>3</v>
      </c>
      <c r="AD15" s="9">
        <f t="shared" si="2"/>
        <v>4</v>
      </c>
      <c r="AE15" s="9">
        <f t="shared" si="2"/>
        <v>-2</v>
      </c>
      <c r="AF15" s="9">
        <f t="shared" si="2"/>
        <v>-1</v>
      </c>
      <c r="AG15" s="9">
        <f t="shared" si="2"/>
        <v>2</v>
      </c>
      <c r="AH15" s="9">
        <f t="shared" si="2"/>
        <v>-10</v>
      </c>
    </row>
    <row r="16" spans="1:34" ht="38" customHeight="1">
      <c r="A16" s="91"/>
      <c r="B16" s="21" t="s">
        <v>59</v>
      </c>
      <c r="C16" s="17" t="e">
        <f>C11/C15</f>
        <v>#DIV/0!</v>
      </c>
      <c r="D16" s="17" t="e">
        <f t="shared" ref="D16:AH16" si="3">D11/D15</f>
        <v>#DIV/0!</v>
      </c>
      <c r="E16" s="17" t="e">
        <f t="shared" si="3"/>
        <v>#DIV/0!</v>
      </c>
      <c r="F16" s="17" t="e">
        <f t="shared" si="3"/>
        <v>#DIV/0!</v>
      </c>
      <c r="G16" s="17" t="e">
        <f t="shared" si="3"/>
        <v>#DIV/0!</v>
      </c>
      <c r="H16" s="17" t="e">
        <f t="shared" si="3"/>
        <v>#DIV/0!</v>
      </c>
      <c r="I16" s="17" t="e">
        <f t="shared" si="3"/>
        <v>#DIV/0!</v>
      </c>
      <c r="J16" s="17" t="e">
        <f t="shared" si="3"/>
        <v>#DIV/0!</v>
      </c>
      <c r="K16" s="17" t="e">
        <f t="shared" si="3"/>
        <v>#DIV/0!</v>
      </c>
      <c r="L16" s="17" t="e">
        <f t="shared" si="3"/>
        <v>#DIV/0!</v>
      </c>
      <c r="M16" s="17" t="e">
        <f t="shared" si="3"/>
        <v>#DIV/0!</v>
      </c>
      <c r="N16" s="17" t="e">
        <f t="shared" si="3"/>
        <v>#DIV/0!</v>
      </c>
      <c r="O16" s="17" t="e">
        <f t="shared" si="3"/>
        <v>#DIV/0!</v>
      </c>
      <c r="P16" s="17" t="e">
        <f t="shared" si="3"/>
        <v>#DIV/0!</v>
      </c>
      <c r="Q16" s="17" t="e">
        <f t="shared" si="3"/>
        <v>#DIV/0!</v>
      </c>
      <c r="R16" s="17" t="e">
        <f t="shared" si="3"/>
        <v>#DIV/0!</v>
      </c>
      <c r="S16" s="17" t="e">
        <f t="shared" si="3"/>
        <v>#DIV/0!</v>
      </c>
      <c r="T16" s="17" t="e">
        <f t="shared" si="3"/>
        <v>#DIV/0!</v>
      </c>
      <c r="U16" s="17">
        <f t="shared" si="3"/>
        <v>0</v>
      </c>
      <c r="V16" s="17">
        <f t="shared" si="3"/>
        <v>0</v>
      </c>
      <c r="W16" s="17" t="e">
        <f t="shared" si="3"/>
        <v>#DIV/0!</v>
      </c>
      <c r="X16" s="17">
        <f t="shared" si="3"/>
        <v>0</v>
      </c>
      <c r="Y16" s="17">
        <f t="shared" si="3"/>
        <v>0</v>
      </c>
      <c r="Z16" s="17">
        <f t="shared" si="3"/>
        <v>0.125</v>
      </c>
      <c r="AA16" s="17">
        <f t="shared" si="3"/>
        <v>0</v>
      </c>
      <c r="AB16" s="17">
        <f t="shared" si="3"/>
        <v>0.25</v>
      </c>
      <c r="AC16" s="17">
        <f t="shared" si="3"/>
        <v>0</v>
      </c>
      <c r="AD16" s="17">
        <f t="shared" si="3"/>
        <v>0</v>
      </c>
      <c r="AE16" s="17">
        <f t="shared" si="3"/>
        <v>0</v>
      </c>
      <c r="AF16" s="17">
        <f t="shared" si="3"/>
        <v>-1</v>
      </c>
      <c r="AG16" s="17">
        <f t="shared" si="3"/>
        <v>0</v>
      </c>
      <c r="AH16" s="17">
        <f t="shared" si="3"/>
        <v>0</v>
      </c>
    </row>
    <row r="17" spans="1:34" ht="19" customHeight="1">
      <c r="A17" s="93" t="s">
        <v>60</v>
      </c>
      <c r="B17" s="22" t="s">
        <v>61</v>
      </c>
      <c r="C17" s="23">
        <f>SUM(D17:AH17)</f>
        <v>58755</v>
      </c>
      <c r="D17" s="23">
        <f>SUMIFS(亿数通产品表现!$V:$V,亿数通产品表现!$A:$A,'HEH-SM24-6P'!D1,亿数通产品表现!$D:$D,'HEH-SM24-6P'!$A$2)</f>
        <v>0</v>
      </c>
      <c r="E17" s="23">
        <f>SUMIFS(亿数通产品表现!$V:$V,亿数通产品表现!$A:$A,'HEH-SM24-6P'!E1,亿数通产品表现!$D:$D,'HEH-SM24-6P'!$A$2)</f>
        <v>0</v>
      </c>
      <c r="F17" s="23">
        <f>SUMIFS(亿数通产品表现!$V:$V,亿数通产品表现!$A:$A,'HEH-SM24-6P'!F1,亿数通产品表现!$D:$D,'HEH-SM24-6P'!$A$2)</f>
        <v>0</v>
      </c>
      <c r="G17" s="23">
        <f>SUMIFS(亿数通产品表现!$V:$V,亿数通产品表现!$A:$A,'HEH-SM24-6P'!G1,亿数通产品表现!$D:$D,'HEH-SM24-6P'!$A$2)</f>
        <v>0</v>
      </c>
      <c r="H17" s="23">
        <f>SUMIFS(亿数通产品表现!$V:$V,亿数通产品表现!$A:$A,'HEH-SM24-6P'!H1,亿数通产品表现!$D:$D,'HEH-SM24-6P'!$A$2)</f>
        <v>0</v>
      </c>
      <c r="I17" s="23">
        <f>SUMIFS(亿数通产品表现!$V:$V,亿数通产品表现!$A:$A,'HEH-SM24-6P'!I1,亿数通产品表现!$D:$D,'HEH-SM24-6P'!$A$2)</f>
        <v>0</v>
      </c>
      <c r="J17" s="23">
        <f>SUMIFS(亿数通产品表现!$V:$V,亿数通产品表现!$A:$A,'HEH-SM24-6P'!J1,亿数通产品表现!$D:$D,'HEH-SM24-6P'!$A$2)</f>
        <v>0</v>
      </c>
      <c r="K17" s="23">
        <f>SUMIFS(亿数通产品表现!$V:$V,亿数通产品表现!$A:$A,'HEH-SM24-6P'!K1,亿数通产品表现!$D:$D,'HEH-SM24-6P'!$A$2)</f>
        <v>0</v>
      </c>
      <c r="L17" s="23">
        <f>SUMIFS(亿数通产品表现!$V:$V,亿数通产品表现!$A:$A,'HEH-SM24-6P'!L1,亿数通产品表现!$D:$D,'HEH-SM24-6P'!$A$2)</f>
        <v>0</v>
      </c>
      <c r="M17" s="23">
        <f>SUMIFS(亿数通产品表现!$V:$V,亿数通产品表现!$A:$A,'HEH-SM24-6P'!M1,亿数通产品表现!$D:$D,'HEH-SM24-6P'!$A$2)</f>
        <v>0</v>
      </c>
      <c r="N17" s="23">
        <f>SUMIFS(亿数通产品表现!$V:$V,亿数通产品表现!$A:$A,'HEH-SM24-6P'!N1,亿数通产品表现!$D:$D,'HEH-SM24-6P'!$A$2)</f>
        <v>0</v>
      </c>
      <c r="O17" s="23">
        <f>SUMIFS(亿数通产品表现!$V:$V,亿数通产品表现!$A:$A,'HEH-SM24-6P'!O1,亿数通产品表现!$D:$D,'HEH-SM24-6P'!$A$2)</f>
        <v>0</v>
      </c>
      <c r="P17" s="23">
        <f>SUMIFS(亿数通产品表现!$V:$V,亿数通产品表现!$A:$A,'HEH-SM24-6P'!P1,亿数通产品表现!$D:$D,'HEH-SM24-6P'!$A$2)</f>
        <v>0</v>
      </c>
      <c r="Q17" s="23">
        <f>SUMIFS(亿数通产品表现!$V:$V,亿数通产品表现!$A:$A,'HEH-SM24-6P'!Q1,亿数通产品表现!$D:$D,'HEH-SM24-6P'!$A$2)</f>
        <v>0</v>
      </c>
      <c r="R17" s="23">
        <f>SUMIFS(亿数通产品表现!$V:$V,亿数通产品表现!$A:$A,'HEH-SM24-6P'!R1,亿数通产品表现!$D:$D,'HEH-SM24-6P'!$A$2)</f>
        <v>0</v>
      </c>
      <c r="S17" s="23">
        <f>SUMIFS(亿数通产品表现!$V:$V,亿数通产品表现!$A:$A,'HEH-SM24-6P'!S1,亿数通产品表现!$D:$D,'HEH-SM24-6P'!$A$2)</f>
        <v>0</v>
      </c>
      <c r="T17" s="23">
        <f>SUMIFS(亿数通产品表现!$V:$V,亿数通产品表现!$A:$A,'HEH-SM24-6P'!T1,亿数通产品表现!$D:$D,'HEH-SM24-6P'!$A$2)</f>
        <v>0</v>
      </c>
      <c r="U17" s="23">
        <f>SUMIFS(亿数通产品表现!$V:$V,亿数通产品表现!$A:$A,'HEH-SM24-6P'!U1,亿数通产品表现!$D:$D,'HEH-SM24-6P'!$A$2)</f>
        <v>6364</v>
      </c>
      <c r="V17" s="23">
        <f>SUMIFS(亿数通产品表现!$V:$V,亿数通产品表现!$A:$A,'HEH-SM24-6P'!V1,亿数通产品表现!$D:$D,'HEH-SM24-6P'!$A$2)</f>
        <v>535</v>
      </c>
      <c r="W17" s="23">
        <f>SUMIFS(亿数通产品表现!$V:$V,亿数通产品表现!$A:$A,'HEH-SM24-6P'!W1,亿数通产品表现!$D:$D,'HEH-SM24-6P'!$A$2)</f>
        <v>2719</v>
      </c>
      <c r="X17" s="23">
        <f>SUMIFS(亿数通产品表现!$V:$V,亿数通产品表现!$A:$A,'HEH-SM24-6P'!X1,亿数通产品表现!$D:$D,'HEH-SM24-6P'!$A$2)</f>
        <v>2719</v>
      </c>
      <c r="Y17" s="23">
        <f>SUMIFS(亿数通产品表现!$V:$V,亿数通产品表现!$A:$A,'HEH-SM24-6P'!Y1,亿数通产品表现!$D:$D,'HEH-SM24-6P'!$A$2)</f>
        <v>7866</v>
      </c>
      <c r="Z17" s="23">
        <f>SUMIFS(亿数通产品表现!$V:$V,亿数通产品表现!$A:$A,'HEH-SM24-6P'!Z1,亿数通产品表现!$D:$D,'HEH-SM24-6P'!$A$2)</f>
        <v>6840</v>
      </c>
      <c r="AA17" s="23">
        <f>SUMIFS(亿数通产品表现!$V:$V,亿数通产品表现!$A:$A,'HEH-SM24-6P'!AA1,亿数通产品表现!$D:$D,'HEH-SM24-6P'!$A$2)</f>
        <v>0</v>
      </c>
      <c r="AB17" s="23">
        <f>SUMIFS(亿数通产品表现!$V:$V,亿数通产品表现!$A:$A,'HEH-SM24-6P'!AB1,亿数通产品表现!$D:$D,'HEH-SM24-6P'!$A$2)</f>
        <v>3288</v>
      </c>
      <c r="AC17" s="23">
        <f>SUMIFS(亿数通产品表现!$V:$V,亿数通产品表现!$A:$A,'HEH-SM24-6P'!AC1,亿数通产品表现!$D:$D,'HEH-SM24-6P'!$A$2)</f>
        <v>1092</v>
      </c>
      <c r="AD17" s="23">
        <f>SUMIFS(亿数通产品表现!$V:$V,亿数通产品表现!$A:$A,'HEH-SM24-6P'!AD1,亿数通产品表现!$D:$D,'HEH-SM24-6P'!$A$2)</f>
        <v>4279</v>
      </c>
      <c r="AE17" s="23">
        <f>SUMIFS(亿数通产品表现!$V:$V,亿数通产品表现!$A:$A,'HEH-SM24-6P'!AE1,亿数通产品表现!$D:$D,'HEH-SM24-6P'!$A$2)</f>
        <v>6048</v>
      </c>
      <c r="AF17" s="23">
        <f>SUMIFS(亿数通产品表现!$V:$V,亿数通产品表现!$A:$A,'HEH-SM24-6P'!AF1,亿数通产品表现!$D:$D,'HEH-SM24-6P'!$A$2)</f>
        <v>6202</v>
      </c>
      <c r="AG17" s="23">
        <f>SUMIFS(亿数通产品表现!$V:$V,亿数通产品表现!$A:$A,'HEH-SM24-6P'!AG1,亿数通产品表现!$D:$D,'HEH-SM24-6P'!$A$2)</f>
        <v>5521</v>
      </c>
      <c r="AH17" s="23">
        <f>SUMIFS(亿数通产品表现!$V:$V,亿数通产品表现!$A:$A,'HEH-SM24-6P'!AH1,亿数通产品表现!$D:$D,'HEH-SM24-6P'!$A$2)</f>
        <v>5282</v>
      </c>
    </row>
    <row r="18" spans="1:34" ht="19" customHeight="1">
      <c r="A18" s="94"/>
      <c r="B18" s="4" t="s">
        <v>62</v>
      </c>
      <c r="C18" s="9">
        <f>SUM(D18:AH18)</f>
        <v>134</v>
      </c>
      <c r="D18" s="9">
        <f>SUMIFS(亿数通产品表现!$W:$W,亿数通产品表现!$A:$A,'HEH-SM24-6P'!D1,亿数通产品表现!$D:$D,'HEH-SM24-6P'!$A$2)</f>
        <v>0</v>
      </c>
      <c r="E18" s="9">
        <f>SUMIFS(亿数通产品表现!$W:$W,亿数通产品表现!$A:$A,'HEH-SM24-6P'!E1,亿数通产品表现!$D:$D,'HEH-SM24-6P'!$A$2)</f>
        <v>0</v>
      </c>
      <c r="F18" s="9">
        <f>SUMIFS(亿数通产品表现!$W:$W,亿数通产品表现!$A:$A,'HEH-SM24-6P'!F1,亿数通产品表现!$D:$D,'HEH-SM24-6P'!$A$2)</f>
        <v>0</v>
      </c>
      <c r="G18" s="9">
        <f>SUMIFS(亿数通产品表现!$W:$W,亿数通产品表现!$A:$A,'HEH-SM24-6P'!G1,亿数通产品表现!$D:$D,'HEH-SM24-6P'!$A$2)</f>
        <v>0</v>
      </c>
      <c r="H18" s="9">
        <f>SUMIFS(亿数通产品表现!$W:$W,亿数通产品表现!$A:$A,'HEH-SM24-6P'!H1,亿数通产品表现!$D:$D,'HEH-SM24-6P'!$A$2)</f>
        <v>0</v>
      </c>
      <c r="I18" s="9">
        <f>SUMIFS(亿数通产品表现!$W:$W,亿数通产品表现!$A:$A,'HEH-SM24-6P'!I1,亿数通产品表现!$D:$D,'HEH-SM24-6P'!$A$2)</f>
        <v>0</v>
      </c>
      <c r="J18" s="9">
        <f>SUMIFS(亿数通产品表现!$W:$W,亿数通产品表现!$A:$A,'HEH-SM24-6P'!J1,亿数通产品表现!$D:$D,'HEH-SM24-6P'!$A$2)</f>
        <v>0</v>
      </c>
      <c r="K18" s="9">
        <f>SUMIFS(亿数通产品表现!$W:$W,亿数通产品表现!$A:$A,'HEH-SM24-6P'!K1,亿数通产品表现!$D:$D,'HEH-SM24-6P'!$A$2)</f>
        <v>0</v>
      </c>
      <c r="L18" s="9">
        <f>SUMIFS(亿数通产品表现!$W:$W,亿数通产品表现!$A:$A,'HEH-SM24-6P'!L1,亿数通产品表现!$D:$D,'HEH-SM24-6P'!$A$2)</f>
        <v>0</v>
      </c>
      <c r="M18" s="9">
        <f>SUMIFS(亿数通产品表现!$W:$W,亿数通产品表现!$A:$A,'HEH-SM24-6P'!M1,亿数通产品表现!$D:$D,'HEH-SM24-6P'!$A$2)</f>
        <v>0</v>
      </c>
      <c r="N18" s="9">
        <f>SUMIFS(亿数通产品表现!$W:$W,亿数通产品表现!$A:$A,'HEH-SM24-6P'!N1,亿数通产品表现!$D:$D,'HEH-SM24-6P'!$A$2)</f>
        <v>0</v>
      </c>
      <c r="O18" s="9">
        <f>SUMIFS(亿数通产品表现!$W:$W,亿数通产品表现!$A:$A,'HEH-SM24-6P'!O1,亿数通产品表现!$D:$D,'HEH-SM24-6P'!$A$2)</f>
        <v>0</v>
      </c>
      <c r="P18" s="9">
        <f>SUMIFS(亿数通产品表现!$W:$W,亿数通产品表现!$A:$A,'HEH-SM24-6P'!P1,亿数通产品表现!$D:$D,'HEH-SM24-6P'!$A$2)</f>
        <v>0</v>
      </c>
      <c r="Q18" s="9">
        <f>SUMIFS(亿数通产品表现!$W:$W,亿数通产品表现!$A:$A,'HEH-SM24-6P'!Q1,亿数通产品表现!$D:$D,'HEH-SM24-6P'!$A$2)</f>
        <v>0</v>
      </c>
      <c r="R18" s="9">
        <f>SUMIFS(亿数通产品表现!$W:$W,亿数通产品表现!$A:$A,'HEH-SM24-6P'!R1,亿数通产品表现!$D:$D,'HEH-SM24-6P'!$A$2)</f>
        <v>0</v>
      </c>
      <c r="S18" s="9">
        <f>SUMIFS(亿数通产品表现!$W:$W,亿数通产品表现!$A:$A,'HEH-SM24-6P'!S1,亿数通产品表现!$D:$D,'HEH-SM24-6P'!$A$2)</f>
        <v>0</v>
      </c>
      <c r="T18" s="9">
        <f>SUMIFS(亿数通产品表现!$W:$W,亿数通产品表现!$A:$A,'HEH-SM24-6P'!T1,亿数通产品表现!$D:$D,'HEH-SM24-6P'!$A$2)</f>
        <v>0</v>
      </c>
      <c r="U18" s="9">
        <f>SUMIFS(亿数通产品表现!$W:$W,亿数通产品表现!$A:$A,'HEH-SM24-6P'!U1,亿数通产品表现!$D:$D,'HEH-SM24-6P'!$A$2)</f>
        <v>15</v>
      </c>
      <c r="V18" s="9">
        <f>SUMIFS(亿数通产品表现!$W:$W,亿数通产品表现!$A:$A,'HEH-SM24-6P'!V1,亿数通产品表现!$D:$D,'HEH-SM24-6P'!$A$2)</f>
        <v>2</v>
      </c>
      <c r="W18" s="9">
        <f>SUMIFS(亿数通产品表现!$W:$W,亿数通产品表现!$A:$A,'HEH-SM24-6P'!W1,亿数通产品表现!$D:$D,'HEH-SM24-6P'!$A$2)</f>
        <v>10</v>
      </c>
      <c r="X18" s="9">
        <f>SUMIFS(亿数通产品表现!$W:$W,亿数通产品表现!$A:$A,'HEH-SM24-6P'!X1,亿数通产品表现!$D:$D,'HEH-SM24-6P'!$A$2)</f>
        <v>10</v>
      </c>
      <c r="Y18" s="9">
        <f>SUMIFS(亿数通产品表现!$W:$W,亿数通产品表现!$A:$A,'HEH-SM24-6P'!Y1,亿数通产品表现!$D:$D,'HEH-SM24-6P'!$A$2)</f>
        <v>17</v>
      </c>
      <c r="Z18" s="9">
        <f>SUMIFS(亿数通产品表现!$W:$W,亿数通产品表现!$A:$A,'HEH-SM24-6P'!Z1,亿数通产品表现!$D:$D,'HEH-SM24-6P'!$A$2)</f>
        <v>12</v>
      </c>
      <c r="AA18" s="9">
        <f>SUMIFS(亿数通产品表现!$W:$W,亿数通产品表现!$A:$A,'HEH-SM24-6P'!AA1,亿数通产品表现!$D:$D,'HEH-SM24-6P'!$A$2)</f>
        <v>0</v>
      </c>
      <c r="AB18" s="9">
        <f>SUMIFS(亿数通产品表现!$W:$W,亿数通产品表现!$A:$A,'HEH-SM24-6P'!AB1,亿数通产品表现!$D:$D,'HEH-SM24-6P'!$A$2)</f>
        <v>9</v>
      </c>
      <c r="AC18" s="9">
        <f>SUMIFS(亿数通产品表现!$W:$W,亿数通产品表现!$A:$A,'HEH-SM24-6P'!AC1,亿数通产品表现!$D:$D,'HEH-SM24-6P'!$A$2)</f>
        <v>4</v>
      </c>
      <c r="AD18" s="9">
        <f>SUMIFS(亿数通产品表现!$W:$W,亿数通产品表现!$A:$A,'HEH-SM24-6P'!AD1,亿数通产品表现!$D:$D,'HEH-SM24-6P'!$A$2)</f>
        <v>9</v>
      </c>
      <c r="AE18" s="9">
        <f>SUMIFS(亿数通产品表现!$W:$W,亿数通产品表现!$A:$A,'HEH-SM24-6P'!AE1,亿数通产品表现!$D:$D,'HEH-SM24-6P'!$A$2)</f>
        <v>11</v>
      </c>
      <c r="AF18" s="9">
        <f>SUMIFS(亿数通产品表现!$W:$W,亿数通产品表现!$A:$A,'HEH-SM24-6P'!AF1,亿数通产品表现!$D:$D,'HEH-SM24-6P'!$A$2)</f>
        <v>16</v>
      </c>
      <c r="AG18" s="9">
        <f>SUMIFS(亿数通产品表现!$W:$W,亿数通产品表现!$A:$A,'HEH-SM24-6P'!AG1,亿数通产品表现!$D:$D,'HEH-SM24-6P'!$A$2)</f>
        <v>9</v>
      </c>
      <c r="AH18" s="9">
        <f>SUMIFS(亿数通产品表现!$W:$W,亿数通产品表现!$A:$A,'HEH-SM24-6P'!AH1,亿数通产品表现!$D:$D,'HEH-SM24-6P'!$A$2)</f>
        <v>10</v>
      </c>
    </row>
    <row r="19" spans="1:34" ht="19" customHeight="1">
      <c r="A19" s="94"/>
      <c r="B19" s="24" t="s">
        <v>63</v>
      </c>
      <c r="C19" s="25">
        <f>C18/C17</f>
        <v>2.28065696536465E-3</v>
      </c>
      <c r="D19" s="25">
        <f>SUMIFS(亿数通产品表现!$X:$X,亿数通产品表现!$A:$A,'HEH-SM24-6P'!D1,亿数通产品表现!$D:$D,'HEH-SM24-6P'!$A$2)</f>
        <v>0</v>
      </c>
      <c r="E19" s="25">
        <f>SUMIFS(亿数通产品表现!$X:$X,亿数通产品表现!$A:$A,'HEH-SM24-6P'!E1,亿数通产品表现!$D:$D,'HEH-SM24-6P'!$A$2)</f>
        <v>0</v>
      </c>
      <c r="F19" s="25">
        <f>SUMIFS(亿数通产品表现!$X:$X,亿数通产品表现!$A:$A,'HEH-SM24-6P'!F1,亿数通产品表现!$D:$D,'HEH-SM24-6P'!$A$2)</f>
        <v>0</v>
      </c>
      <c r="G19" s="25">
        <f>SUMIFS(亿数通产品表现!$X:$X,亿数通产品表现!$A:$A,'HEH-SM24-6P'!G1,亿数通产品表现!$D:$D,'HEH-SM24-6P'!$A$2)</f>
        <v>0</v>
      </c>
      <c r="H19" s="25">
        <f>SUMIFS(亿数通产品表现!$X:$X,亿数通产品表现!$A:$A,'HEH-SM24-6P'!H1,亿数通产品表现!$D:$D,'HEH-SM24-6P'!$A$2)</f>
        <v>0</v>
      </c>
      <c r="I19" s="25">
        <f>SUMIFS(亿数通产品表现!$X:$X,亿数通产品表现!$A:$A,'HEH-SM24-6P'!I1,亿数通产品表现!$D:$D,'HEH-SM24-6P'!$A$2)</f>
        <v>0</v>
      </c>
      <c r="J19" s="25">
        <f>SUMIFS(亿数通产品表现!$X:$X,亿数通产品表现!$A:$A,'HEH-SM24-6P'!J1,亿数通产品表现!$D:$D,'HEH-SM24-6P'!$A$2)</f>
        <v>0</v>
      </c>
      <c r="K19" s="25">
        <f>SUMIFS(亿数通产品表现!$X:$X,亿数通产品表现!$A:$A,'HEH-SM24-6P'!K1,亿数通产品表现!$D:$D,'HEH-SM24-6P'!$A$2)</f>
        <v>0</v>
      </c>
      <c r="L19" s="25">
        <f>SUMIFS(亿数通产品表现!$X:$X,亿数通产品表现!$A:$A,'HEH-SM24-6P'!L1,亿数通产品表现!$D:$D,'HEH-SM24-6P'!$A$2)</f>
        <v>0</v>
      </c>
      <c r="M19" s="25">
        <f>SUMIFS(亿数通产品表现!$X:$X,亿数通产品表现!$A:$A,'HEH-SM24-6P'!M1,亿数通产品表现!$D:$D,'HEH-SM24-6P'!$A$2)</f>
        <v>0</v>
      </c>
      <c r="N19" s="25">
        <f>SUMIFS(亿数通产品表现!$X:$X,亿数通产品表现!$A:$A,'HEH-SM24-6P'!N1,亿数通产品表现!$D:$D,'HEH-SM24-6P'!$A$2)</f>
        <v>0</v>
      </c>
      <c r="O19" s="25">
        <f>SUMIFS(亿数通产品表现!$X:$X,亿数通产品表现!$A:$A,'HEH-SM24-6P'!O1,亿数通产品表现!$D:$D,'HEH-SM24-6P'!$A$2)</f>
        <v>0</v>
      </c>
      <c r="P19" s="25">
        <f>SUMIFS(亿数通产品表现!$X:$X,亿数通产品表现!$A:$A,'HEH-SM24-6P'!P1,亿数通产品表现!$D:$D,'HEH-SM24-6P'!$A$2)</f>
        <v>0</v>
      </c>
      <c r="Q19" s="25">
        <f>SUMIFS(亿数通产品表现!$X:$X,亿数通产品表现!$A:$A,'HEH-SM24-6P'!Q1,亿数通产品表现!$D:$D,'HEH-SM24-6P'!$A$2)</f>
        <v>0</v>
      </c>
      <c r="R19" s="25">
        <f>SUMIFS(亿数通产品表现!$X:$X,亿数通产品表现!$A:$A,'HEH-SM24-6P'!R1,亿数通产品表现!$D:$D,'HEH-SM24-6P'!$A$2)</f>
        <v>0</v>
      </c>
      <c r="S19" s="25">
        <f>SUMIFS(亿数通产品表现!$X:$X,亿数通产品表现!$A:$A,'HEH-SM24-6P'!S1,亿数通产品表现!$D:$D,'HEH-SM24-6P'!$A$2)</f>
        <v>0</v>
      </c>
      <c r="T19" s="25">
        <f>SUMIFS(亿数通产品表现!$X:$X,亿数通产品表现!$A:$A,'HEH-SM24-6P'!T1,亿数通产品表现!$D:$D,'HEH-SM24-6P'!$A$2)</f>
        <v>0</v>
      </c>
      <c r="U19" s="25">
        <f>SUMIFS(亿数通产品表现!$X:$X,亿数通产品表现!$A:$A,'HEH-SM24-6P'!U1,亿数通产品表现!$D:$D,'HEH-SM24-6P'!$A$2)</f>
        <v>0</v>
      </c>
      <c r="V19" s="25">
        <f>SUMIFS(亿数通产品表现!$X:$X,亿数通产品表现!$A:$A,'HEH-SM24-6P'!V1,亿数通产品表现!$D:$D,'HEH-SM24-6P'!$A$2)</f>
        <v>0</v>
      </c>
      <c r="W19" s="25">
        <f>SUMIFS(亿数通产品表现!$X:$X,亿数通产品表现!$A:$A,'HEH-SM24-6P'!W1,亿数通产品表现!$D:$D,'HEH-SM24-6P'!$A$2)</f>
        <v>0</v>
      </c>
      <c r="X19" s="25">
        <f>SUMIFS(亿数通产品表现!$X:$X,亿数通产品表现!$A:$A,'HEH-SM24-6P'!X1,亿数通产品表现!$D:$D,'HEH-SM24-6P'!$A$2)</f>
        <v>0</v>
      </c>
      <c r="Y19" s="25">
        <f>SUMIFS(亿数通产品表现!$X:$X,亿数通产品表现!$A:$A,'HEH-SM24-6P'!Y1,亿数通产品表现!$D:$D,'HEH-SM24-6P'!$A$2)</f>
        <v>0</v>
      </c>
      <c r="Z19" s="25">
        <f>SUMIFS(亿数通产品表现!$X:$X,亿数通产品表现!$A:$A,'HEH-SM24-6P'!Z1,亿数通产品表现!$D:$D,'HEH-SM24-6P'!$A$2)</f>
        <v>0</v>
      </c>
      <c r="AA19" s="25">
        <f>SUMIFS(亿数通产品表现!$X:$X,亿数通产品表现!$A:$A,'HEH-SM24-6P'!AA1,亿数通产品表现!$D:$D,'HEH-SM24-6P'!$A$2)</f>
        <v>0</v>
      </c>
      <c r="AB19" s="25">
        <f>SUMIFS(亿数通产品表现!$X:$X,亿数通产品表现!$A:$A,'HEH-SM24-6P'!AB1,亿数通产品表现!$D:$D,'HEH-SM24-6P'!$A$2)</f>
        <v>0</v>
      </c>
      <c r="AC19" s="25">
        <f>SUMIFS(亿数通产品表现!$X:$X,亿数通产品表现!$A:$A,'HEH-SM24-6P'!AC1,亿数通产品表现!$D:$D,'HEH-SM24-6P'!$A$2)</f>
        <v>0</v>
      </c>
      <c r="AD19" s="25">
        <f>SUMIFS(亿数通产品表现!$X:$X,亿数通产品表现!$A:$A,'HEH-SM24-6P'!AD1,亿数通产品表现!$D:$D,'HEH-SM24-6P'!$A$2)</f>
        <v>0</v>
      </c>
      <c r="AE19" s="25">
        <f>SUMIFS(亿数通产品表现!$X:$X,亿数通产品表现!$A:$A,'HEH-SM24-6P'!AE1,亿数通产品表现!$D:$D,'HEH-SM24-6P'!$A$2)</f>
        <v>0</v>
      </c>
      <c r="AF19" s="25">
        <f>SUMIFS(亿数通产品表现!$X:$X,亿数通产品表现!$A:$A,'HEH-SM24-6P'!AF1,亿数通产品表现!$D:$D,'HEH-SM24-6P'!$A$2)</f>
        <v>0</v>
      </c>
      <c r="AG19" s="25">
        <f>SUMIFS(亿数通产品表现!$X:$X,亿数通产品表现!$A:$A,'HEH-SM24-6P'!AG1,亿数通产品表现!$D:$D,'HEH-SM24-6P'!$A$2)</f>
        <v>0</v>
      </c>
      <c r="AH19" s="25">
        <f>SUMIFS(亿数通产品表现!$X:$X,亿数通产品表现!$A:$A,'HEH-SM24-6P'!AH1,亿数通产品表现!$D:$D,'HEH-SM24-6P'!$A$2)</f>
        <v>0</v>
      </c>
    </row>
    <row r="20" spans="1:34" ht="63" customHeight="1">
      <c r="A20" s="94"/>
      <c r="B20" s="26" t="s">
        <v>64</v>
      </c>
      <c r="C20" s="27">
        <f>(C7-C11)/C18</f>
        <v>2.2388059701492536E-2</v>
      </c>
      <c r="D20" s="27" t="e">
        <f t="shared" ref="D20:AH20" si="4">(D7-D11)/D18</f>
        <v>#DIV/0!</v>
      </c>
      <c r="E20" s="27" t="e">
        <f t="shared" si="4"/>
        <v>#DIV/0!</v>
      </c>
      <c r="F20" s="27" t="e">
        <f t="shared" si="4"/>
        <v>#DIV/0!</v>
      </c>
      <c r="G20" s="27" t="e">
        <f t="shared" si="4"/>
        <v>#DIV/0!</v>
      </c>
      <c r="H20" s="27" t="e">
        <f t="shared" si="4"/>
        <v>#DIV/0!</v>
      </c>
      <c r="I20" s="27" t="e">
        <f t="shared" si="4"/>
        <v>#DIV/0!</v>
      </c>
      <c r="J20" s="27" t="e">
        <f t="shared" si="4"/>
        <v>#DIV/0!</v>
      </c>
      <c r="K20" s="27" t="e">
        <f t="shared" si="4"/>
        <v>#DIV/0!</v>
      </c>
      <c r="L20" s="27" t="e">
        <f t="shared" si="4"/>
        <v>#DIV/0!</v>
      </c>
      <c r="M20" s="27" t="e">
        <f t="shared" si="4"/>
        <v>#DIV/0!</v>
      </c>
      <c r="N20" s="27" t="e">
        <f t="shared" si="4"/>
        <v>#DIV/0!</v>
      </c>
      <c r="O20" s="27" t="e">
        <f t="shared" si="4"/>
        <v>#DIV/0!</v>
      </c>
      <c r="P20" s="27" t="e">
        <f t="shared" si="4"/>
        <v>#DIV/0!</v>
      </c>
      <c r="Q20" s="27" t="e">
        <f t="shared" si="4"/>
        <v>#DIV/0!</v>
      </c>
      <c r="R20" s="27" t="e">
        <f t="shared" si="4"/>
        <v>#DIV/0!</v>
      </c>
      <c r="S20" s="27" t="e">
        <f t="shared" si="4"/>
        <v>#DIV/0!</v>
      </c>
      <c r="T20" s="27" t="e">
        <f t="shared" si="4"/>
        <v>#DIV/0!</v>
      </c>
      <c r="U20" s="27">
        <f t="shared" si="4"/>
        <v>6.6666666666666666E-2</v>
      </c>
      <c r="V20" s="27">
        <f t="shared" si="4"/>
        <v>0</v>
      </c>
      <c r="W20" s="27">
        <f t="shared" si="4"/>
        <v>0</v>
      </c>
      <c r="X20" s="27">
        <f t="shared" si="4"/>
        <v>0</v>
      </c>
      <c r="Y20" s="27">
        <f t="shared" si="4"/>
        <v>0</v>
      </c>
      <c r="Z20" s="27">
        <f t="shared" si="4"/>
        <v>0</v>
      </c>
      <c r="AA20" s="27" t="e">
        <f t="shared" si="4"/>
        <v>#DIV/0!</v>
      </c>
      <c r="AB20" s="27">
        <f t="shared" si="4"/>
        <v>0</v>
      </c>
      <c r="AC20" s="27">
        <f t="shared" si="4"/>
        <v>0.25</v>
      </c>
      <c r="AD20" s="27">
        <f t="shared" si="4"/>
        <v>0</v>
      </c>
      <c r="AE20" s="27">
        <f t="shared" si="4"/>
        <v>0</v>
      </c>
      <c r="AF20" s="27">
        <f t="shared" si="4"/>
        <v>0</v>
      </c>
      <c r="AG20" s="27">
        <f t="shared" si="4"/>
        <v>0.1111111111111111</v>
      </c>
      <c r="AH20" s="27">
        <f t="shared" si="4"/>
        <v>0</v>
      </c>
    </row>
    <row r="21" spans="1:34" ht="17" customHeight="1">
      <c r="A21" s="94"/>
      <c r="B21" s="28" t="s">
        <v>65</v>
      </c>
      <c r="C21" s="9"/>
      <c r="D21" s="9">
        <f>SUMIFS(亿数通产品表现!$S:$S,亿数通产品表现!$A:$A,'HEH-SM24-6P'!D1,亿数通产品表现!$D:$D,'HEH-SM24-6P'!$A$2)</f>
        <v>0</v>
      </c>
      <c r="E21" s="9">
        <f>SUMIFS(亿数通产品表现!$S:$S,亿数通产品表现!$A:$A,'HEH-SM24-6P'!E1,亿数通产品表现!$D:$D,'HEH-SM24-6P'!$A$2)</f>
        <v>0</v>
      </c>
      <c r="F21" s="9">
        <f>SUMIFS(亿数通产品表现!$S:$S,亿数通产品表现!$A:$A,'HEH-SM24-6P'!F1,亿数通产品表现!$D:$D,'HEH-SM24-6P'!$A$2)</f>
        <v>0</v>
      </c>
      <c r="G21" s="9">
        <f>SUMIFS(亿数通产品表现!$S:$S,亿数通产品表现!$A:$A,'HEH-SM24-6P'!G1,亿数通产品表现!$D:$D,'HEH-SM24-6P'!$A$2)</f>
        <v>0</v>
      </c>
      <c r="H21" s="9">
        <f>SUMIFS(亿数通产品表现!$S:$S,亿数通产品表现!$A:$A,'HEH-SM24-6P'!H1,亿数通产品表现!$D:$D,'HEH-SM24-6P'!$A$2)</f>
        <v>0</v>
      </c>
      <c r="I21" s="9">
        <f>SUMIFS(亿数通产品表现!$S:$S,亿数通产品表现!$A:$A,'HEH-SM24-6P'!I1,亿数通产品表现!$D:$D,'HEH-SM24-6P'!$A$2)</f>
        <v>0</v>
      </c>
      <c r="J21" s="9">
        <f>SUMIFS(亿数通产品表现!$S:$S,亿数通产品表现!$A:$A,'HEH-SM24-6P'!J1,亿数通产品表现!$D:$D,'HEH-SM24-6P'!$A$2)</f>
        <v>0</v>
      </c>
      <c r="K21" s="9">
        <f>SUMIFS(亿数通产品表现!$S:$S,亿数通产品表现!$A:$A,'HEH-SM24-6P'!K1,亿数通产品表现!$D:$D,'HEH-SM24-6P'!$A$2)</f>
        <v>0</v>
      </c>
      <c r="L21" s="9">
        <f>SUMIFS(亿数通产品表现!$S:$S,亿数通产品表现!$A:$A,'HEH-SM24-6P'!L1,亿数通产品表现!$D:$D,'HEH-SM24-6P'!$A$2)</f>
        <v>0</v>
      </c>
      <c r="M21" s="9">
        <f>SUMIFS(亿数通产品表现!$S:$S,亿数通产品表现!$A:$A,'HEH-SM24-6P'!M1,亿数通产品表现!$D:$D,'HEH-SM24-6P'!$A$2)</f>
        <v>0</v>
      </c>
      <c r="N21" s="9">
        <f>SUMIFS(亿数通产品表现!$S:$S,亿数通产品表现!$A:$A,'HEH-SM24-6P'!N1,亿数通产品表现!$D:$D,'HEH-SM24-6P'!$A$2)</f>
        <v>0</v>
      </c>
      <c r="O21" s="9">
        <f>SUMIFS(亿数通产品表现!$S:$S,亿数通产品表现!$A:$A,'HEH-SM24-6P'!O1,亿数通产品表现!$D:$D,'HEH-SM24-6P'!$A$2)</f>
        <v>0</v>
      </c>
      <c r="P21" s="9">
        <f>SUMIFS(亿数通产品表现!$S:$S,亿数通产品表现!$A:$A,'HEH-SM24-6P'!P1,亿数通产品表现!$D:$D,'HEH-SM24-6P'!$A$2)</f>
        <v>0</v>
      </c>
      <c r="Q21" s="9">
        <f>SUMIFS(亿数通产品表现!$S:$S,亿数通产品表现!$A:$A,'HEH-SM24-6P'!Q1,亿数通产品表现!$D:$D,'HEH-SM24-6P'!$A$2)</f>
        <v>0</v>
      </c>
      <c r="R21" s="9">
        <f>SUMIFS(亿数通产品表现!$S:$S,亿数通产品表现!$A:$A,'HEH-SM24-6P'!R1,亿数通产品表现!$D:$D,'HEH-SM24-6P'!$A$2)</f>
        <v>0</v>
      </c>
      <c r="S21" s="9">
        <f>SUMIFS(亿数通产品表现!$S:$S,亿数通产品表现!$A:$A,'HEH-SM24-6P'!S1,亿数通产品表现!$D:$D,'HEH-SM24-6P'!$A$2)</f>
        <v>0</v>
      </c>
      <c r="T21" s="9">
        <f>SUMIFS(亿数通产品表现!$S:$S,亿数通产品表现!$A:$A,'HEH-SM24-6P'!T1,亿数通产品表现!$D:$D,'HEH-SM24-6P'!$A$2)</f>
        <v>0</v>
      </c>
      <c r="U21" s="9">
        <f>SUMIFS(亿数通产品表现!$S:$S,亿数通产品表现!$A:$A,'HEH-SM24-6P'!U1,亿数通产品表现!$D:$D,'HEH-SM24-6P'!$A$2)</f>
        <v>0</v>
      </c>
      <c r="V21" s="9">
        <f>SUMIFS(亿数通产品表现!$S:$S,亿数通产品表现!$A:$A,'HEH-SM24-6P'!V1,亿数通产品表现!$D:$D,'HEH-SM24-6P'!$A$2)</f>
        <v>0</v>
      </c>
      <c r="W21" s="9">
        <f>SUMIFS(亿数通产品表现!$S:$S,亿数通产品表现!$A:$A,'HEH-SM24-6P'!W1,亿数通产品表现!$D:$D,'HEH-SM24-6P'!$A$2)</f>
        <v>0</v>
      </c>
      <c r="X21" s="9">
        <f>SUMIFS(亿数通产品表现!$S:$S,亿数通产品表现!$A:$A,'HEH-SM24-6P'!X1,亿数通产品表现!$D:$D,'HEH-SM24-6P'!$A$2)</f>
        <v>0</v>
      </c>
      <c r="Y21" s="9">
        <f>SUMIFS(亿数通产品表现!$S:$S,亿数通产品表现!$A:$A,'HEH-SM24-6P'!Y1,亿数通产品表现!$D:$D,'HEH-SM24-6P'!$A$2)</f>
        <v>0</v>
      </c>
      <c r="Z21" s="9">
        <f>SUMIFS(亿数通产品表现!$S:$S,亿数通产品表现!$A:$A,'HEH-SM24-6P'!Z1,亿数通产品表现!$D:$D,'HEH-SM24-6P'!$A$2)</f>
        <v>0</v>
      </c>
      <c r="AA21" s="9">
        <f>SUMIFS(亿数通产品表现!$S:$S,亿数通产品表现!$A:$A,'HEH-SM24-6P'!AA1,亿数通产品表现!$D:$D,'HEH-SM24-6P'!$A$2)</f>
        <v>0</v>
      </c>
      <c r="AB21" s="9">
        <f>SUMIFS(亿数通产品表现!$S:$S,亿数通产品表现!$A:$A,'HEH-SM24-6P'!AB1,亿数通产品表现!$D:$D,'HEH-SM24-6P'!$A$2)</f>
        <v>0</v>
      </c>
      <c r="AC21" s="9">
        <f>SUMIFS(亿数通产品表现!$S:$S,亿数通产品表现!$A:$A,'HEH-SM24-6P'!AC1,亿数通产品表现!$D:$D,'HEH-SM24-6P'!$A$2)</f>
        <v>0</v>
      </c>
      <c r="AD21" s="9">
        <f>SUMIFS(亿数通产品表现!$S:$S,亿数通产品表现!$A:$A,'HEH-SM24-6P'!AD1,亿数通产品表现!$D:$D,'HEH-SM24-6P'!$A$2)</f>
        <v>0</v>
      </c>
      <c r="AE21" s="9">
        <f>SUMIFS(亿数通产品表现!$S:$S,亿数通产品表现!$A:$A,'HEH-SM24-6P'!AE1,亿数通产品表现!$D:$D,'HEH-SM24-6P'!$A$2)</f>
        <v>0</v>
      </c>
      <c r="AF21" s="9">
        <f>SUMIFS(亿数通产品表现!$S:$S,亿数通产品表现!$A:$A,'HEH-SM24-6P'!AF1,亿数通产品表现!$D:$D,'HEH-SM24-6P'!$A$2)</f>
        <v>0</v>
      </c>
      <c r="AG21" s="9">
        <f>SUMIFS(亿数通产品表现!$S:$S,亿数通产品表现!$A:$A,'HEH-SM24-6P'!AG1,亿数通产品表现!$D:$D,'HEH-SM24-6P'!$A$2)</f>
        <v>0</v>
      </c>
      <c r="AH21" s="9">
        <f>SUMIFS(亿数通产品表现!$S:$S,亿数通产品表现!$A:$A,'HEH-SM24-6P'!AH1,亿数通产品表现!$D:$D,'HEH-SM24-6P'!$A$2)</f>
        <v>0</v>
      </c>
    </row>
    <row r="22" spans="1:34" ht="68" customHeight="1">
      <c r="A22" s="94"/>
      <c r="B22" s="29" t="s">
        <v>66</v>
      </c>
      <c r="C22" s="17">
        <f>C25/C4</f>
        <v>9.9765658521558304E-2</v>
      </c>
      <c r="D22" s="9">
        <f>SUMIFS(亿数通产品表现!$T:$T,亿数通产品表现!$A:$A,'HEH-SM24-6P'!D1,亿数通产品表现!$D:$D,'HEH-SM24-6P'!$A$2)</f>
        <v>0</v>
      </c>
      <c r="E22" s="9">
        <f>SUMIFS(亿数通产品表现!$T:$T,亿数通产品表现!$A:$A,'HEH-SM24-6P'!E1,亿数通产品表现!$D:$D,'HEH-SM24-6P'!$A$2)</f>
        <v>0</v>
      </c>
      <c r="F22" s="9">
        <f>SUMIFS(亿数通产品表现!$T:$T,亿数通产品表现!$A:$A,'HEH-SM24-6P'!F1,亿数通产品表现!$D:$D,'HEH-SM24-6P'!$A$2)</f>
        <v>0</v>
      </c>
      <c r="G22" s="9">
        <f>SUMIFS(亿数通产品表现!$T:$T,亿数通产品表现!$A:$A,'HEH-SM24-6P'!G1,亿数通产品表现!$D:$D,'HEH-SM24-6P'!$A$2)</f>
        <v>0</v>
      </c>
      <c r="H22" s="9">
        <f>SUMIFS(亿数通产品表现!$T:$T,亿数通产品表现!$A:$A,'HEH-SM24-6P'!H1,亿数通产品表现!$D:$D,'HEH-SM24-6P'!$A$2)</f>
        <v>0</v>
      </c>
      <c r="I22" s="9">
        <f>SUMIFS(亿数通产品表现!$T:$T,亿数通产品表现!$A:$A,'HEH-SM24-6P'!I1,亿数通产品表现!$D:$D,'HEH-SM24-6P'!$A$2)</f>
        <v>0</v>
      </c>
      <c r="J22" s="9">
        <f>SUMIFS(亿数通产品表现!$T:$T,亿数通产品表现!$A:$A,'HEH-SM24-6P'!J1,亿数通产品表现!$D:$D,'HEH-SM24-6P'!$A$2)</f>
        <v>0</v>
      </c>
      <c r="K22" s="9">
        <f>SUMIFS(亿数通产品表现!$T:$T,亿数通产品表现!$A:$A,'HEH-SM24-6P'!K1,亿数通产品表现!$D:$D,'HEH-SM24-6P'!$A$2)</f>
        <v>0</v>
      </c>
      <c r="L22" s="9">
        <f>SUMIFS(亿数通产品表现!$T:$T,亿数通产品表现!$A:$A,'HEH-SM24-6P'!L1,亿数通产品表现!$D:$D,'HEH-SM24-6P'!$A$2)</f>
        <v>0</v>
      </c>
      <c r="M22" s="9">
        <f>SUMIFS(亿数通产品表现!$T:$T,亿数通产品表现!$A:$A,'HEH-SM24-6P'!M1,亿数通产品表现!$D:$D,'HEH-SM24-6P'!$A$2)</f>
        <v>0</v>
      </c>
      <c r="N22" s="9">
        <f>SUMIFS(亿数通产品表现!$T:$T,亿数通产品表现!$A:$A,'HEH-SM24-6P'!N1,亿数通产品表现!$D:$D,'HEH-SM24-6P'!$A$2)</f>
        <v>0</v>
      </c>
      <c r="O22" s="9">
        <f>SUMIFS(亿数通产品表现!$T:$T,亿数通产品表现!$A:$A,'HEH-SM24-6P'!O1,亿数通产品表现!$D:$D,'HEH-SM24-6P'!$A$2)</f>
        <v>0</v>
      </c>
      <c r="P22" s="9">
        <f>SUMIFS(亿数通产品表现!$T:$T,亿数通产品表现!$A:$A,'HEH-SM24-6P'!P1,亿数通产品表现!$D:$D,'HEH-SM24-6P'!$A$2)</f>
        <v>0</v>
      </c>
      <c r="Q22" s="9">
        <f>SUMIFS(亿数通产品表现!$T:$T,亿数通产品表现!$A:$A,'HEH-SM24-6P'!Q1,亿数通产品表现!$D:$D,'HEH-SM24-6P'!$A$2)</f>
        <v>0</v>
      </c>
      <c r="R22" s="9">
        <f>SUMIFS(亿数通产品表现!$T:$T,亿数通产品表现!$A:$A,'HEH-SM24-6P'!R1,亿数通产品表现!$D:$D,'HEH-SM24-6P'!$A$2)</f>
        <v>0</v>
      </c>
      <c r="S22" s="9">
        <f>SUMIFS(亿数通产品表现!$T:$T,亿数通产品表现!$A:$A,'HEH-SM24-6P'!S1,亿数通产品表现!$D:$D,'HEH-SM24-6P'!$A$2)</f>
        <v>0</v>
      </c>
      <c r="T22" s="9">
        <f>SUMIFS(亿数通产品表现!$T:$T,亿数通产品表现!$A:$A,'HEH-SM24-6P'!T1,亿数通产品表现!$D:$D,'HEH-SM24-6P'!$A$2)</f>
        <v>0</v>
      </c>
      <c r="U22" s="9">
        <f>SUMIFS(亿数通产品表现!$T:$T,亿数通产品表现!$A:$A,'HEH-SM24-6P'!U1,亿数通产品表现!$D:$D,'HEH-SM24-6P'!$A$2)</f>
        <v>0</v>
      </c>
      <c r="V22" s="9">
        <f>SUMIFS(亿数通产品表现!$T:$T,亿数通产品表现!$A:$A,'HEH-SM24-6P'!V1,亿数通产品表现!$D:$D,'HEH-SM24-6P'!$A$2)</f>
        <v>0</v>
      </c>
      <c r="W22" s="9">
        <f>SUMIFS(亿数通产品表现!$T:$T,亿数通产品表现!$A:$A,'HEH-SM24-6P'!W1,亿数通产品表现!$D:$D,'HEH-SM24-6P'!$A$2)</f>
        <v>0</v>
      </c>
      <c r="X22" s="9">
        <f>SUMIFS(亿数通产品表现!$T:$T,亿数通产品表现!$A:$A,'HEH-SM24-6P'!X1,亿数通产品表现!$D:$D,'HEH-SM24-6P'!$A$2)</f>
        <v>0</v>
      </c>
      <c r="Y22" s="9">
        <f>SUMIFS(亿数通产品表现!$T:$T,亿数通产品表现!$A:$A,'HEH-SM24-6P'!Y1,亿数通产品表现!$D:$D,'HEH-SM24-6P'!$A$2)</f>
        <v>0</v>
      </c>
      <c r="Z22" s="9">
        <f>SUMIFS(亿数通产品表现!$T:$T,亿数通产品表现!$A:$A,'HEH-SM24-6P'!Z1,亿数通产品表现!$D:$D,'HEH-SM24-6P'!$A$2)</f>
        <v>0</v>
      </c>
      <c r="AA22" s="9">
        <f>SUMIFS(亿数通产品表现!$T:$T,亿数通产品表现!$A:$A,'HEH-SM24-6P'!AA1,亿数通产品表现!$D:$D,'HEH-SM24-6P'!$A$2)</f>
        <v>0</v>
      </c>
      <c r="AB22" s="9">
        <f>SUMIFS(亿数通产品表现!$T:$T,亿数通产品表现!$A:$A,'HEH-SM24-6P'!AB1,亿数通产品表现!$D:$D,'HEH-SM24-6P'!$A$2)</f>
        <v>0</v>
      </c>
      <c r="AC22" s="9">
        <f>SUMIFS(亿数通产品表现!$T:$T,亿数通产品表现!$A:$A,'HEH-SM24-6P'!AC1,亿数通产品表现!$D:$D,'HEH-SM24-6P'!$A$2)</f>
        <v>0</v>
      </c>
      <c r="AD22" s="9">
        <f>SUMIFS(亿数通产品表现!$T:$T,亿数通产品表现!$A:$A,'HEH-SM24-6P'!AD1,亿数通产品表现!$D:$D,'HEH-SM24-6P'!$A$2)</f>
        <v>0</v>
      </c>
      <c r="AE22" s="9">
        <f>SUMIFS(亿数通产品表现!$T:$T,亿数通产品表现!$A:$A,'HEH-SM24-6P'!AE1,亿数通产品表现!$D:$D,'HEH-SM24-6P'!$A$2)</f>
        <v>0</v>
      </c>
      <c r="AF22" s="9">
        <f>SUMIFS(亿数通产品表现!$T:$T,亿数通产品表现!$A:$A,'HEH-SM24-6P'!AF1,亿数通产品表现!$D:$D,'HEH-SM24-6P'!$A$2)</f>
        <v>0</v>
      </c>
      <c r="AG22" s="9">
        <f>SUMIFS(亿数通产品表现!$T:$T,亿数通产品表现!$A:$A,'HEH-SM24-6P'!AG1,亿数通产品表现!$D:$D,'HEH-SM24-6P'!$A$2)</f>
        <v>0</v>
      </c>
      <c r="AH22" s="9">
        <f>SUMIFS(亿数通产品表现!$T:$T,亿数通产品表现!$A:$A,'HEH-SM24-6P'!AH1,亿数通产品表现!$D:$D,'HEH-SM24-6P'!$A$2)</f>
        <v>0</v>
      </c>
    </row>
    <row r="23" spans="1:34" ht="52" customHeight="1">
      <c r="A23" s="94"/>
      <c r="B23" s="29" t="s">
        <v>67</v>
      </c>
      <c r="C23" s="17">
        <f>C29/C5</f>
        <v>0.5641798598351907</v>
      </c>
      <c r="D23" s="9">
        <f>SUMIFS(亿数通产品表现!$U:$U,亿数通产品表现!$A:$A,'HEH-SM24-6P'!D1,亿数通产品表现!$D:$D,'HEH-SM24-6P'!$A$2)</f>
        <v>0</v>
      </c>
      <c r="E23" s="9">
        <f>SUMIFS(亿数通产品表现!$U:$U,亿数通产品表现!$A:$A,'HEH-SM24-6P'!E1,亿数通产品表现!$D:$D,'HEH-SM24-6P'!$A$2)</f>
        <v>0</v>
      </c>
      <c r="F23" s="9">
        <f>SUMIFS(亿数通产品表现!$U:$U,亿数通产品表现!$A:$A,'HEH-SM24-6P'!F1,亿数通产品表现!$D:$D,'HEH-SM24-6P'!$A$2)</f>
        <v>0</v>
      </c>
      <c r="G23" s="9">
        <f>SUMIFS(亿数通产品表现!$U:$U,亿数通产品表现!$A:$A,'HEH-SM24-6P'!G1,亿数通产品表现!$D:$D,'HEH-SM24-6P'!$A$2)</f>
        <v>0</v>
      </c>
      <c r="H23" s="9">
        <f>SUMIFS(亿数通产品表现!$U:$U,亿数通产品表现!$A:$A,'HEH-SM24-6P'!H1,亿数通产品表现!$D:$D,'HEH-SM24-6P'!$A$2)</f>
        <v>0</v>
      </c>
      <c r="I23" s="9">
        <f>SUMIFS(亿数通产品表现!$U:$U,亿数通产品表现!$A:$A,'HEH-SM24-6P'!I1,亿数通产品表现!$D:$D,'HEH-SM24-6P'!$A$2)</f>
        <v>0</v>
      </c>
      <c r="J23" s="9">
        <f>SUMIFS(亿数通产品表现!$U:$U,亿数通产品表现!$A:$A,'HEH-SM24-6P'!J1,亿数通产品表现!$D:$D,'HEH-SM24-6P'!$A$2)</f>
        <v>0</v>
      </c>
      <c r="K23" s="9">
        <f>SUMIFS(亿数通产品表现!$U:$U,亿数通产品表现!$A:$A,'HEH-SM24-6P'!K1,亿数通产品表现!$D:$D,'HEH-SM24-6P'!$A$2)</f>
        <v>0</v>
      </c>
      <c r="L23" s="9">
        <f>SUMIFS(亿数通产品表现!$U:$U,亿数通产品表现!$A:$A,'HEH-SM24-6P'!L1,亿数通产品表现!$D:$D,'HEH-SM24-6P'!$A$2)</f>
        <v>0</v>
      </c>
      <c r="M23" s="9">
        <f>SUMIFS(亿数通产品表现!$U:$U,亿数通产品表现!$A:$A,'HEH-SM24-6P'!M1,亿数通产品表现!$D:$D,'HEH-SM24-6P'!$A$2)</f>
        <v>0</v>
      </c>
      <c r="N23" s="9">
        <f>SUMIFS(亿数通产品表现!$U:$U,亿数通产品表现!$A:$A,'HEH-SM24-6P'!N1,亿数通产品表现!$D:$D,'HEH-SM24-6P'!$A$2)</f>
        <v>0</v>
      </c>
      <c r="O23" s="9">
        <f>SUMIFS(亿数通产品表现!$U:$U,亿数通产品表现!$A:$A,'HEH-SM24-6P'!O1,亿数通产品表现!$D:$D,'HEH-SM24-6P'!$A$2)</f>
        <v>0</v>
      </c>
      <c r="P23" s="9">
        <f>SUMIFS(亿数通产品表现!$U:$U,亿数通产品表现!$A:$A,'HEH-SM24-6P'!P1,亿数通产品表现!$D:$D,'HEH-SM24-6P'!$A$2)</f>
        <v>0</v>
      </c>
      <c r="Q23" s="9">
        <f>SUMIFS(亿数通产品表现!$U:$U,亿数通产品表现!$A:$A,'HEH-SM24-6P'!Q1,亿数通产品表现!$D:$D,'HEH-SM24-6P'!$A$2)</f>
        <v>0</v>
      </c>
      <c r="R23" s="9">
        <f>SUMIFS(亿数通产品表现!$U:$U,亿数通产品表现!$A:$A,'HEH-SM24-6P'!R1,亿数通产品表现!$D:$D,'HEH-SM24-6P'!$A$2)</f>
        <v>0</v>
      </c>
      <c r="S23" s="9">
        <f>SUMIFS(亿数通产品表现!$U:$U,亿数通产品表现!$A:$A,'HEH-SM24-6P'!S1,亿数通产品表现!$D:$D,'HEH-SM24-6P'!$A$2)</f>
        <v>0</v>
      </c>
      <c r="T23" s="9">
        <f>SUMIFS(亿数通产品表现!$U:$U,亿数通产品表现!$A:$A,'HEH-SM24-6P'!T1,亿数通产品表现!$D:$D,'HEH-SM24-6P'!$A$2)</f>
        <v>0</v>
      </c>
      <c r="U23" s="9">
        <f>SUMIFS(亿数通产品表现!$U:$U,亿数通产品表现!$A:$A,'HEH-SM24-6P'!U1,亿数通产品表现!$D:$D,'HEH-SM24-6P'!$A$2)</f>
        <v>0</v>
      </c>
      <c r="V23" s="9">
        <f>SUMIFS(亿数通产品表现!$U:$U,亿数通产品表现!$A:$A,'HEH-SM24-6P'!V1,亿数通产品表现!$D:$D,'HEH-SM24-6P'!$A$2)</f>
        <v>0</v>
      </c>
      <c r="W23" s="9">
        <f>SUMIFS(亿数通产品表现!$U:$U,亿数通产品表现!$A:$A,'HEH-SM24-6P'!W1,亿数通产品表现!$D:$D,'HEH-SM24-6P'!$A$2)</f>
        <v>0</v>
      </c>
      <c r="X23" s="9">
        <f>SUMIFS(亿数通产品表现!$U:$U,亿数通产品表现!$A:$A,'HEH-SM24-6P'!X1,亿数通产品表现!$D:$D,'HEH-SM24-6P'!$A$2)</f>
        <v>0</v>
      </c>
      <c r="Y23" s="9">
        <f>SUMIFS(亿数通产品表现!$U:$U,亿数通产品表现!$A:$A,'HEH-SM24-6P'!Y1,亿数通产品表现!$D:$D,'HEH-SM24-6P'!$A$2)</f>
        <v>0</v>
      </c>
      <c r="Z23" s="9">
        <f>SUMIFS(亿数通产品表现!$U:$U,亿数通产品表现!$A:$A,'HEH-SM24-6P'!Z1,亿数通产品表现!$D:$D,'HEH-SM24-6P'!$A$2)</f>
        <v>0</v>
      </c>
      <c r="AA23" s="9">
        <f>SUMIFS(亿数通产品表现!$U:$U,亿数通产品表现!$A:$A,'HEH-SM24-6P'!AA1,亿数通产品表现!$D:$D,'HEH-SM24-6P'!$A$2)</f>
        <v>0</v>
      </c>
      <c r="AB23" s="9">
        <f>SUMIFS(亿数通产品表现!$U:$U,亿数通产品表现!$A:$A,'HEH-SM24-6P'!AB1,亿数通产品表现!$D:$D,'HEH-SM24-6P'!$A$2)</f>
        <v>0</v>
      </c>
      <c r="AC23" s="9">
        <f>SUMIFS(亿数通产品表现!$U:$U,亿数通产品表现!$A:$A,'HEH-SM24-6P'!AC1,亿数通产品表现!$D:$D,'HEH-SM24-6P'!$A$2)</f>
        <v>0</v>
      </c>
      <c r="AD23" s="9">
        <f>SUMIFS(亿数通产品表现!$U:$U,亿数通产品表现!$A:$A,'HEH-SM24-6P'!AD1,亿数通产品表现!$D:$D,'HEH-SM24-6P'!$A$2)</f>
        <v>0</v>
      </c>
      <c r="AE23" s="9">
        <f>SUMIFS(亿数通产品表现!$U:$U,亿数通产品表现!$A:$A,'HEH-SM24-6P'!AE1,亿数通产品表现!$D:$D,'HEH-SM24-6P'!$A$2)</f>
        <v>0</v>
      </c>
      <c r="AF23" s="9">
        <f>SUMIFS(亿数通产品表现!$U:$U,亿数通产品表现!$A:$A,'HEH-SM24-6P'!AF1,亿数通产品表现!$D:$D,'HEH-SM24-6P'!$A$2)</f>
        <v>0</v>
      </c>
      <c r="AG23" s="9">
        <f>SUMIFS(亿数通产品表现!$U:$U,亿数通产品表现!$A:$A,'HEH-SM24-6P'!AG1,亿数通产品表现!$D:$D,'HEH-SM24-6P'!$A$2)</f>
        <v>0</v>
      </c>
      <c r="AH23" s="9">
        <f>SUMIFS(亿数通产品表现!$U:$U,亿数通产品表现!$A:$A,'HEH-SM24-6P'!AH1,亿数通产品表现!$D:$D,'HEH-SM24-6P'!$A$2)</f>
        <v>0</v>
      </c>
    </row>
    <row r="24" spans="1:34" ht="38" customHeight="1">
      <c r="A24" s="94"/>
      <c r="B24" s="4" t="s">
        <v>68</v>
      </c>
      <c r="C24" s="30">
        <f>C25/C18</f>
        <v>0.67671641791044768</v>
      </c>
      <c r="D24" s="30" t="e">
        <f>D25/D18</f>
        <v>#DIV/0!</v>
      </c>
      <c r="E24" s="30" t="e">
        <f t="shared" ref="E24:AH24" si="5">E25/E18</f>
        <v>#DIV/0!</v>
      </c>
      <c r="F24" s="30" t="e">
        <f t="shared" si="5"/>
        <v>#DIV/0!</v>
      </c>
      <c r="G24" s="30" t="e">
        <f t="shared" si="5"/>
        <v>#DIV/0!</v>
      </c>
      <c r="H24" s="30" t="e">
        <f t="shared" si="5"/>
        <v>#DIV/0!</v>
      </c>
      <c r="I24" s="30" t="e">
        <f t="shared" si="5"/>
        <v>#DIV/0!</v>
      </c>
      <c r="J24" s="30" t="e">
        <f t="shared" si="5"/>
        <v>#DIV/0!</v>
      </c>
      <c r="K24" s="30" t="e">
        <f t="shared" si="5"/>
        <v>#DIV/0!</v>
      </c>
      <c r="L24" s="30" t="e">
        <f t="shared" si="5"/>
        <v>#DIV/0!</v>
      </c>
      <c r="M24" s="30" t="e">
        <f t="shared" si="5"/>
        <v>#DIV/0!</v>
      </c>
      <c r="N24" s="30" t="e">
        <f t="shared" si="5"/>
        <v>#DIV/0!</v>
      </c>
      <c r="O24" s="30" t="e">
        <f t="shared" si="5"/>
        <v>#DIV/0!</v>
      </c>
      <c r="P24" s="30" t="e">
        <f t="shared" si="5"/>
        <v>#DIV/0!</v>
      </c>
      <c r="Q24" s="30" t="e">
        <f t="shared" si="5"/>
        <v>#DIV/0!</v>
      </c>
      <c r="R24" s="30" t="e">
        <f t="shared" si="5"/>
        <v>#DIV/0!</v>
      </c>
      <c r="S24" s="30" t="e">
        <f t="shared" si="5"/>
        <v>#DIV/0!</v>
      </c>
      <c r="T24" s="30" t="e">
        <f t="shared" si="5"/>
        <v>#DIV/0!</v>
      </c>
      <c r="U24" s="30">
        <f t="shared" si="5"/>
        <v>0.69533333333333336</v>
      </c>
      <c r="V24" s="30">
        <f t="shared" si="5"/>
        <v>0.44500000000000001</v>
      </c>
      <c r="W24" s="30">
        <f t="shared" si="5"/>
        <v>0.68099999999999994</v>
      </c>
      <c r="X24" s="30">
        <f t="shared" si="5"/>
        <v>0.68099999999999994</v>
      </c>
      <c r="Y24" s="30">
        <f t="shared" si="5"/>
        <v>0.55941176470588239</v>
      </c>
      <c r="Z24" s="30">
        <f t="shared" si="5"/>
        <v>0.75083333333333335</v>
      </c>
      <c r="AA24" s="30" t="e">
        <f t="shared" si="5"/>
        <v>#DIV/0!</v>
      </c>
      <c r="AB24" s="30">
        <f t="shared" si="5"/>
        <v>0.61222222222222222</v>
      </c>
      <c r="AC24" s="30">
        <f t="shared" si="5"/>
        <v>1.4850000000000001</v>
      </c>
      <c r="AD24" s="30">
        <f t="shared" si="5"/>
        <v>0.68333333333333335</v>
      </c>
      <c r="AE24" s="30">
        <f t="shared" si="5"/>
        <v>0.53727272727272724</v>
      </c>
      <c r="AF24" s="30">
        <f t="shared" si="5"/>
        <v>0.47812500000000002</v>
      </c>
      <c r="AG24" s="30">
        <f t="shared" si="5"/>
        <v>1.0044444444444443</v>
      </c>
      <c r="AH24" s="30">
        <f t="shared" si="5"/>
        <v>0.70199999999999996</v>
      </c>
    </row>
    <row r="25" spans="1:34" ht="19" customHeight="1">
      <c r="A25" s="94"/>
      <c r="B25" s="31" t="s">
        <v>69</v>
      </c>
      <c r="C25" s="32">
        <f>SUM(D25:AH25)</f>
        <v>90.679999999999993</v>
      </c>
      <c r="D25" s="32">
        <f>SUMIFS(亿数通产品表现!$AA:$AA,亿数通产品表现!$A:$A,'HEH-SM24-6P'!D1,亿数通产品表现!$D:$D,'HEH-SM24-6P'!$A$2)</f>
        <v>0</v>
      </c>
      <c r="E25" s="32">
        <f>SUMIFS(亿数通产品表现!$AA:$AA,亿数通产品表现!$A:$A,'HEH-SM24-6P'!E1,亿数通产品表现!$D:$D,'HEH-SM24-6P'!$A$2)</f>
        <v>0</v>
      </c>
      <c r="F25" s="32">
        <f>SUMIFS(亿数通产品表现!$AA:$AA,亿数通产品表现!$A:$A,'HEH-SM24-6P'!F1,亿数通产品表现!$D:$D,'HEH-SM24-6P'!$A$2)</f>
        <v>0</v>
      </c>
      <c r="G25" s="32">
        <f>SUMIFS(亿数通产品表现!$AA:$AA,亿数通产品表现!$A:$A,'HEH-SM24-6P'!G1,亿数通产品表现!$D:$D,'HEH-SM24-6P'!$A$2)</f>
        <v>0</v>
      </c>
      <c r="H25" s="32">
        <f>SUMIFS(亿数通产品表现!$AA:$AA,亿数通产品表现!$A:$A,'HEH-SM24-6P'!H1,亿数通产品表现!$D:$D,'HEH-SM24-6P'!$A$2)</f>
        <v>0</v>
      </c>
      <c r="I25" s="32">
        <f>SUMIFS(亿数通产品表现!$AA:$AA,亿数通产品表现!$A:$A,'HEH-SM24-6P'!I1,亿数通产品表现!$D:$D,'HEH-SM24-6P'!$A$2)</f>
        <v>0</v>
      </c>
      <c r="J25" s="32">
        <f>SUMIFS(亿数通产品表现!$AA:$AA,亿数通产品表现!$A:$A,'HEH-SM24-6P'!J1,亿数通产品表现!$D:$D,'HEH-SM24-6P'!$A$2)</f>
        <v>0</v>
      </c>
      <c r="K25" s="32">
        <f>SUMIFS(亿数通产品表现!$AA:$AA,亿数通产品表现!$A:$A,'HEH-SM24-6P'!K1,亿数通产品表现!$D:$D,'HEH-SM24-6P'!$A$2)</f>
        <v>0</v>
      </c>
      <c r="L25" s="32">
        <f>SUMIFS(亿数通产品表现!$AA:$AA,亿数通产品表现!$A:$A,'HEH-SM24-6P'!L1,亿数通产品表现!$D:$D,'HEH-SM24-6P'!$A$2)</f>
        <v>0</v>
      </c>
      <c r="M25" s="32">
        <f>SUMIFS(亿数通产品表现!$AA:$AA,亿数通产品表现!$A:$A,'HEH-SM24-6P'!M1,亿数通产品表现!$D:$D,'HEH-SM24-6P'!$A$2)</f>
        <v>0</v>
      </c>
      <c r="N25" s="32">
        <f>SUMIFS(亿数通产品表现!$AA:$AA,亿数通产品表现!$A:$A,'HEH-SM24-6P'!N1,亿数通产品表现!$D:$D,'HEH-SM24-6P'!$A$2)</f>
        <v>0</v>
      </c>
      <c r="O25" s="32">
        <f>SUMIFS(亿数通产品表现!$AA:$AA,亿数通产品表现!$A:$A,'HEH-SM24-6P'!O1,亿数通产品表现!$D:$D,'HEH-SM24-6P'!$A$2)</f>
        <v>0</v>
      </c>
      <c r="P25" s="32">
        <f>SUMIFS(亿数通产品表现!$AA:$AA,亿数通产品表现!$A:$A,'HEH-SM24-6P'!P1,亿数通产品表现!$D:$D,'HEH-SM24-6P'!$A$2)</f>
        <v>0</v>
      </c>
      <c r="Q25" s="32">
        <f>SUMIFS(亿数通产品表现!$AA:$AA,亿数通产品表现!$A:$A,'HEH-SM24-6P'!Q1,亿数通产品表现!$D:$D,'HEH-SM24-6P'!$A$2)</f>
        <v>0</v>
      </c>
      <c r="R25" s="32">
        <f>SUMIFS(亿数通产品表现!$AA:$AA,亿数通产品表现!$A:$A,'HEH-SM24-6P'!R1,亿数通产品表现!$D:$D,'HEH-SM24-6P'!$A$2)</f>
        <v>0</v>
      </c>
      <c r="S25" s="32">
        <f>SUMIFS(亿数通产品表现!$AA:$AA,亿数通产品表现!$A:$A,'HEH-SM24-6P'!S1,亿数通产品表现!$D:$D,'HEH-SM24-6P'!$A$2)</f>
        <v>0</v>
      </c>
      <c r="T25" s="32">
        <f>SUMIFS(亿数通产品表现!$AA:$AA,亿数通产品表现!$A:$A,'HEH-SM24-6P'!T1,亿数通产品表现!$D:$D,'HEH-SM24-6P'!$A$2)</f>
        <v>0</v>
      </c>
      <c r="U25" s="32">
        <f>SUMIFS(亿数通产品表现!$AA:$AA,亿数通产品表现!$A:$A,'HEH-SM24-6P'!U1,亿数通产品表现!$D:$D,'HEH-SM24-6P'!$A$2)</f>
        <v>10.43</v>
      </c>
      <c r="V25" s="32">
        <f>SUMIFS(亿数通产品表现!$AA:$AA,亿数通产品表现!$A:$A,'HEH-SM24-6P'!V1,亿数通产品表现!$D:$D,'HEH-SM24-6P'!$A$2)</f>
        <v>0.89</v>
      </c>
      <c r="W25" s="32">
        <f>SUMIFS(亿数通产品表现!$AA:$AA,亿数通产品表现!$A:$A,'HEH-SM24-6P'!W1,亿数通产品表现!$D:$D,'HEH-SM24-6P'!$A$2)</f>
        <v>6.81</v>
      </c>
      <c r="X25" s="32">
        <f>SUMIFS(亿数通产品表现!$AA:$AA,亿数通产品表现!$A:$A,'HEH-SM24-6P'!X1,亿数通产品表现!$D:$D,'HEH-SM24-6P'!$A$2)</f>
        <v>6.81</v>
      </c>
      <c r="Y25" s="32">
        <f>SUMIFS(亿数通产品表现!$AA:$AA,亿数通产品表现!$A:$A,'HEH-SM24-6P'!Y1,亿数通产品表现!$D:$D,'HEH-SM24-6P'!$A$2)</f>
        <v>9.51</v>
      </c>
      <c r="Z25" s="32">
        <f>SUMIFS(亿数通产品表现!$AA:$AA,亿数通产品表现!$A:$A,'HEH-SM24-6P'!Z1,亿数通产品表现!$D:$D,'HEH-SM24-6P'!$A$2)</f>
        <v>9.01</v>
      </c>
      <c r="AA25" s="32">
        <f>SUMIFS(亿数通产品表现!$AA:$AA,亿数通产品表现!$A:$A,'HEH-SM24-6P'!AA1,亿数通产品表现!$D:$D,'HEH-SM24-6P'!$A$2)</f>
        <v>0</v>
      </c>
      <c r="AB25" s="32">
        <f>SUMIFS(亿数通产品表现!$AA:$AA,亿数通产品表现!$A:$A,'HEH-SM24-6P'!AB1,亿数通产品表现!$D:$D,'HEH-SM24-6P'!$A$2)</f>
        <v>5.51</v>
      </c>
      <c r="AC25" s="32">
        <f>SUMIFS(亿数通产品表现!$AA:$AA,亿数通产品表现!$A:$A,'HEH-SM24-6P'!AC1,亿数通产品表现!$D:$D,'HEH-SM24-6P'!$A$2)</f>
        <v>5.94</v>
      </c>
      <c r="AD25" s="32">
        <f>SUMIFS(亿数通产品表现!$AA:$AA,亿数通产品表现!$A:$A,'HEH-SM24-6P'!AD1,亿数通产品表现!$D:$D,'HEH-SM24-6P'!$A$2)</f>
        <v>6.15</v>
      </c>
      <c r="AE25" s="32">
        <f>SUMIFS(亿数通产品表现!$AA:$AA,亿数通产品表现!$A:$A,'HEH-SM24-6P'!AE1,亿数通产品表现!$D:$D,'HEH-SM24-6P'!$A$2)</f>
        <v>5.91</v>
      </c>
      <c r="AF25" s="32">
        <f>SUMIFS(亿数通产品表现!$AA:$AA,亿数通产品表现!$A:$A,'HEH-SM24-6P'!AF1,亿数通产品表现!$D:$D,'HEH-SM24-6P'!$A$2)</f>
        <v>7.65</v>
      </c>
      <c r="AG25" s="32">
        <f>SUMIFS(亿数通产品表现!$AA:$AA,亿数通产品表现!$A:$A,'HEH-SM24-6P'!AG1,亿数通产品表现!$D:$D,'HEH-SM24-6P'!$A$2)</f>
        <v>9.0399999999999991</v>
      </c>
      <c r="AH25" s="32">
        <f>SUMIFS(亿数通产品表现!$AA:$AA,亿数通产品表现!$A:$A,'HEH-SM24-6P'!AH1,亿数通产品表现!$D:$D,'HEH-SM24-6P'!$A$2)</f>
        <v>7.02</v>
      </c>
    </row>
    <row r="26" spans="1:34" ht="19" customHeight="1">
      <c r="A26" s="94"/>
      <c r="B26" s="33" t="s">
        <v>70</v>
      </c>
      <c r="C26" s="34">
        <f>SUM(D26:AH26)</f>
        <v>4</v>
      </c>
      <c r="D26" s="34">
        <f>SUMIFS(亿数通产品表现!$AV:$AV,亿数通产品表现!$A:$A,'HEH-SM24-6P'!D1,亿数通产品表现!$D:$D,'HEH-SM24-6P'!$A$2)</f>
        <v>0</v>
      </c>
      <c r="E26" s="34">
        <f>SUMIFS(亿数通产品表现!$AV:$AV,亿数通产品表现!$A:$A,'HEH-SM24-6P'!E1,亿数通产品表现!$D:$D,'HEH-SM24-6P'!$A$2)</f>
        <v>0</v>
      </c>
      <c r="F26" s="34">
        <f>SUMIFS(亿数通产品表现!$AV:$AV,亿数通产品表现!$A:$A,'HEH-SM24-6P'!F1,亿数通产品表现!$D:$D,'HEH-SM24-6P'!$A$2)</f>
        <v>0</v>
      </c>
      <c r="G26" s="34">
        <f>SUMIFS(亿数通产品表现!$AV:$AV,亿数通产品表现!$A:$A,'HEH-SM24-6P'!G1,亿数通产品表现!$D:$D,'HEH-SM24-6P'!$A$2)</f>
        <v>0</v>
      </c>
      <c r="H26" s="34">
        <f>SUMIFS(亿数通产品表现!$AV:$AV,亿数通产品表现!$A:$A,'HEH-SM24-6P'!H1,亿数通产品表现!$D:$D,'HEH-SM24-6P'!$A$2)</f>
        <v>0</v>
      </c>
      <c r="I26" s="34">
        <f>SUMIFS(亿数通产品表现!$AV:$AV,亿数通产品表现!$A:$A,'HEH-SM24-6P'!I1,亿数通产品表现!$D:$D,'HEH-SM24-6P'!$A$2)</f>
        <v>0</v>
      </c>
      <c r="J26" s="34">
        <f>SUMIFS(亿数通产品表现!$AV:$AV,亿数通产品表现!$A:$A,'HEH-SM24-6P'!J1,亿数通产品表现!$D:$D,'HEH-SM24-6P'!$A$2)</f>
        <v>0</v>
      </c>
      <c r="K26" s="34">
        <f>SUMIFS(亿数通产品表现!$AV:$AV,亿数通产品表现!$A:$A,'HEH-SM24-6P'!K1,亿数通产品表现!$D:$D,'HEH-SM24-6P'!$A$2)</f>
        <v>0</v>
      </c>
      <c r="L26" s="34">
        <f>SUMIFS(亿数通产品表现!$AV:$AV,亿数通产品表现!$A:$A,'HEH-SM24-6P'!L1,亿数通产品表现!$D:$D,'HEH-SM24-6P'!$A$2)</f>
        <v>0</v>
      </c>
      <c r="M26" s="34">
        <f>SUMIFS(亿数通产品表现!$AV:$AV,亿数通产品表现!$A:$A,'HEH-SM24-6P'!M1,亿数通产品表现!$D:$D,'HEH-SM24-6P'!$A$2)</f>
        <v>0</v>
      </c>
      <c r="N26" s="34">
        <f>SUMIFS(亿数通产品表现!$AV:$AV,亿数通产品表现!$A:$A,'HEH-SM24-6P'!N1,亿数通产品表现!$D:$D,'HEH-SM24-6P'!$A$2)</f>
        <v>0</v>
      </c>
      <c r="O26" s="34">
        <f>SUMIFS(亿数通产品表现!$AV:$AV,亿数通产品表现!$A:$A,'HEH-SM24-6P'!O1,亿数通产品表现!$D:$D,'HEH-SM24-6P'!$A$2)</f>
        <v>0</v>
      </c>
      <c r="P26" s="34">
        <f>SUMIFS(亿数通产品表现!$AV:$AV,亿数通产品表现!$A:$A,'HEH-SM24-6P'!P1,亿数通产品表现!$D:$D,'HEH-SM24-6P'!$A$2)</f>
        <v>0</v>
      </c>
      <c r="Q26" s="34">
        <f>SUMIFS(亿数通产品表现!$AV:$AV,亿数通产品表现!$A:$A,'HEH-SM24-6P'!Q1,亿数通产品表现!$D:$D,'HEH-SM24-6P'!$A$2)</f>
        <v>0</v>
      </c>
      <c r="R26" s="34">
        <f>SUMIFS(亿数通产品表现!$AV:$AV,亿数通产品表现!$A:$A,'HEH-SM24-6P'!R1,亿数通产品表现!$D:$D,'HEH-SM24-6P'!$A$2)</f>
        <v>0</v>
      </c>
      <c r="S26" s="34">
        <f>SUMIFS(亿数通产品表现!$AV:$AV,亿数通产品表现!$A:$A,'HEH-SM24-6P'!S1,亿数通产品表现!$D:$D,'HEH-SM24-6P'!$A$2)</f>
        <v>0</v>
      </c>
      <c r="T26" s="34">
        <f>SUMIFS(亿数通产品表现!$AV:$AV,亿数通产品表现!$A:$A,'HEH-SM24-6P'!T1,亿数通产品表现!$D:$D,'HEH-SM24-6P'!$A$2)</f>
        <v>0</v>
      </c>
      <c r="U26" s="34">
        <f>SUMIFS(亿数通产品表现!$AV:$AV,亿数通产品表现!$A:$A,'HEH-SM24-6P'!U1,亿数通产品表现!$D:$D,'HEH-SM24-6P'!$A$2)</f>
        <v>1</v>
      </c>
      <c r="V26" s="34">
        <f>SUMIFS(亿数通产品表现!$AV:$AV,亿数通产品表现!$A:$A,'HEH-SM24-6P'!V1,亿数通产品表现!$D:$D,'HEH-SM24-6P'!$A$2)</f>
        <v>0</v>
      </c>
      <c r="W26" s="34">
        <f>SUMIFS(亿数通产品表现!$AV:$AV,亿数通产品表现!$A:$A,'HEH-SM24-6P'!W1,亿数通产品表现!$D:$D,'HEH-SM24-6P'!$A$2)</f>
        <v>0</v>
      </c>
      <c r="X26" s="34">
        <f>SUMIFS(亿数通产品表现!$AV:$AV,亿数通产品表现!$A:$A,'HEH-SM24-6P'!X1,亿数通产品表现!$D:$D,'HEH-SM24-6P'!$A$2)</f>
        <v>0</v>
      </c>
      <c r="Y26" s="34">
        <f>SUMIFS(亿数通产品表现!$AV:$AV,亿数通产品表现!$A:$A,'HEH-SM24-6P'!Y1,亿数通产品表现!$D:$D,'HEH-SM24-6P'!$A$2)</f>
        <v>0</v>
      </c>
      <c r="Z26" s="34">
        <f>SUMIFS(亿数通产品表现!$AV:$AV,亿数通产品表现!$A:$A,'HEH-SM24-6P'!Z1,亿数通产品表现!$D:$D,'HEH-SM24-6P'!$A$2)</f>
        <v>0</v>
      </c>
      <c r="AA26" s="34">
        <f>SUMIFS(亿数通产品表现!$AV:$AV,亿数通产品表现!$A:$A,'HEH-SM24-6P'!AA1,亿数通产品表现!$D:$D,'HEH-SM24-6P'!$A$2)</f>
        <v>0</v>
      </c>
      <c r="AB26" s="34">
        <f>SUMIFS(亿数通产品表现!$AV:$AV,亿数通产品表现!$A:$A,'HEH-SM24-6P'!AB1,亿数通产品表现!$D:$D,'HEH-SM24-6P'!$A$2)</f>
        <v>0</v>
      </c>
      <c r="AC26" s="34">
        <f>SUMIFS(亿数通产品表现!$AV:$AV,亿数通产品表现!$A:$A,'HEH-SM24-6P'!AC1,亿数通产品表现!$D:$D,'HEH-SM24-6P'!$A$2)</f>
        <v>1</v>
      </c>
      <c r="AD26" s="34">
        <f>SUMIFS(亿数通产品表现!$AV:$AV,亿数通产品表现!$A:$A,'HEH-SM24-6P'!AD1,亿数通产品表现!$D:$D,'HEH-SM24-6P'!$A$2)</f>
        <v>0</v>
      </c>
      <c r="AE26" s="34">
        <f>SUMIFS(亿数通产品表现!$AV:$AV,亿数通产品表现!$A:$A,'HEH-SM24-6P'!AE1,亿数通产品表现!$D:$D,'HEH-SM24-6P'!$A$2)</f>
        <v>0</v>
      </c>
      <c r="AF26" s="34">
        <f>SUMIFS(亿数通产品表现!$AV:$AV,亿数通产品表现!$A:$A,'HEH-SM24-6P'!AF1,亿数通产品表现!$D:$D,'HEH-SM24-6P'!$A$2)</f>
        <v>0</v>
      </c>
      <c r="AG26" s="34">
        <f>SUMIFS(亿数通产品表现!$AV:$AV,亿数通产品表现!$A:$A,'HEH-SM24-6P'!AG1,亿数通产品表现!$D:$D,'HEH-SM24-6P'!$A$2)</f>
        <v>2</v>
      </c>
      <c r="AH26" s="34">
        <f>SUMIFS(亿数通产品表现!$AV:$AV,亿数通产品表现!$A:$A,'HEH-SM24-6P'!AH1,亿数通产品表现!$D:$D,'HEH-SM24-6P'!$A$2)</f>
        <v>0</v>
      </c>
    </row>
    <row r="27" spans="1:34" ht="31" customHeight="1">
      <c r="A27" s="94"/>
      <c r="B27" s="10" t="s">
        <v>71</v>
      </c>
      <c r="C27" s="9">
        <f>C29/C28</f>
        <v>170.93333333333331</v>
      </c>
      <c r="D27" s="9">
        <f>IFERROR(D29/D28,0)</f>
        <v>0</v>
      </c>
      <c r="E27" s="9">
        <f t="shared" ref="E27:AH27" si="6">IFERROR(E29/E28,0)</f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0</v>
      </c>
      <c r="P27" s="9">
        <f t="shared" si="6"/>
        <v>0</v>
      </c>
      <c r="Q27" s="9">
        <f t="shared" si="6"/>
        <v>0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129.99</v>
      </c>
      <c r="V27" s="9">
        <f t="shared" si="6"/>
        <v>0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0</v>
      </c>
      <c r="AA27" s="9">
        <f t="shared" si="6"/>
        <v>0</v>
      </c>
      <c r="AB27" s="9">
        <f t="shared" si="6"/>
        <v>0</v>
      </c>
      <c r="AC27" s="9">
        <f t="shared" si="6"/>
        <v>129.99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252.82</v>
      </c>
      <c r="AH27" s="9">
        <f t="shared" si="6"/>
        <v>0</v>
      </c>
    </row>
    <row r="28" spans="1:34" ht="27" customHeight="1">
      <c r="A28" s="94"/>
      <c r="B28" s="4" t="s">
        <v>72</v>
      </c>
      <c r="C28" s="9">
        <f>SUM(D28:AH28)</f>
        <v>3</v>
      </c>
      <c r="D28" s="9">
        <f>SUMIFS(亿数通产品表现!$AU:$AU,亿数通产品表现!$A:$A,'HEH-SM24-6P'!D1,亿数通产品表现!$D:$D,'HEH-SM24-6P'!$A$2)</f>
        <v>0</v>
      </c>
      <c r="E28" s="9">
        <f>SUMIFS(亿数通产品表现!$AU:$AU,亿数通产品表现!$A:$A,'HEH-SM24-6P'!E1,亿数通产品表现!$D:$D,'HEH-SM24-6P'!$A$2)</f>
        <v>0</v>
      </c>
      <c r="F28" s="9">
        <f>SUMIFS(亿数通产品表现!$AU:$AU,亿数通产品表现!$A:$A,'HEH-SM24-6P'!F1,亿数通产品表现!$D:$D,'HEH-SM24-6P'!$A$2)</f>
        <v>0</v>
      </c>
      <c r="G28" s="9">
        <f>SUMIFS(亿数通产品表现!$AU:$AU,亿数通产品表现!$A:$A,'HEH-SM24-6P'!G1,亿数通产品表现!$D:$D,'HEH-SM24-6P'!$A$2)</f>
        <v>0</v>
      </c>
      <c r="H28" s="9">
        <f>SUMIFS(亿数通产品表现!$AU:$AU,亿数通产品表现!$A:$A,'HEH-SM24-6P'!H1,亿数通产品表现!$D:$D,'HEH-SM24-6P'!$A$2)</f>
        <v>0</v>
      </c>
      <c r="I28" s="9">
        <f>SUMIFS(亿数通产品表现!$AU:$AU,亿数通产品表现!$A:$A,'HEH-SM24-6P'!I1,亿数通产品表现!$D:$D,'HEH-SM24-6P'!$A$2)</f>
        <v>0</v>
      </c>
      <c r="J28" s="9">
        <f>SUMIFS(亿数通产品表现!$AU:$AU,亿数通产品表现!$A:$A,'HEH-SM24-6P'!J1,亿数通产品表现!$D:$D,'HEH-SM24-6P'!$A$2)</f>
        <v>0</v>
      </c>
      <c r="K28" s="9">
        <f>SUMIFS(亿数通产品表现!$AU:$AU,亿数通产品表现!$A:$A,'HEH-SM24-6P'!K1,亿数通产品表现!$D:$D,'HEH-SM24-6P'!$A$2)</f>
        <v>0</v>
      </c>
      <c r="L28" s="9">
        <f>SUMIFS(亿数通产品表现!$AU:$AU,亿数通产品表现!$A:$A,'HEH-SM24-6P'!L1,亿数通产品表现!$D:$D,'HEH-SM24-6P'!$A$2)</f>
        <v>0</v>
      </c>
      <c r="M28" s="9">
        <f>SUMIFS(亿数通产品表现!$AU:$AU,亿数通产品表现!$A:$A,'HEH-SM24-6P'!M1,亿数通产品表现!$D:$D,'HEH-SM24-6P'!$A$2)</f>
        <v>0</v>
      </c>
      <c r="N28" s="9">
        <f>SUMIFS(亿数通产品表现!$AU:$AU,亿数通产品表现!$A:$A,'HEH-SM24-6P'!N1,亿数通产品表现!$D:$D,'HEH-SM24-6P'!$A$2)</f>
        <v>0</v>
      </c>
      <c r="O28" s="9">
        <f>SUMIFS(亿数通产品表现!$AU:$AU,亿数通产品表现!$A:$A,'HEH-SM24-6P'!O1,亿数通产品表现!$D:$D,'HEH-SM24-6P'!$A$2)</f>
        <v>0</v>
      </c>
      <c r="P28" s="9">
        <f>SUMIFS(亿数通产品表现!$AU:$AU,亿数通产品表现!$A:$A,'HEH-SM24-6P'!P1,亿数通产品表现!$D:$D,'HEH-SM24-6P'!$A$2)</f>
        <v>0</v>
      </c>
      <c r="Q28" s="9">
        <f>SUMIFS(亿数通产品表现!$AU:$AU,亿数通产品表现!$A:$A,'HEH-SM24-6P'!Q1,亿数通产品表现!$D:$D,'HEH-SM24-6P'!$A$2)</f>
        <v>0</v>
      </c>
      <c r="R28" s="9">
        <f>SUMIFS(亿数通产品表现!$AU:$AU,亿数通产品表现!$A:$A,'HEH-SM24-6P'!R1,亿数通产品表现!$D:$D,'HEH-SM24-6P'!$A$2)</f>
        <v>0</v>
      </c>
      <c r="S28" s="9">
        <f>SUMIFS(亿数通产品表现!$AU:$AU,亿数通产品表现!$A:$A,'HEH-SM24-6P'!S1,亿数通产品表现!$D:$D,'HEH-SM24-6P'!$A$2)</f>
        <v>0</v>
      </c>
      <c r="T28" s="9">
        <f>SUMIFS(亿数通产品表现!$AU:$AU,亿数通产品表现!$A:$A,'HEH-SM24-6P'!T1,亿数通产品表现!$D:$D,'HEH-SM24-6P'!$A$2)</f>
        <v>0</v>
      </c>
      <c r="U28" s="9">
        <f>SUMIFS(亿数通产品表现!$AU:$AU,亿数通产品表现!$A:$A,'HEH-SM24-6P'!U1,亿数通产品表现!$D:$D,'HEH-SM24-6P'!$A$2)</f>
        <v>1</v>
      </c>
      <c r="V28" s="9">
        <f>SUMIFS(亿数通产品表现!$AU:$AU,亿数通产品表现!$A:$A,'HEH-SM24-6P'!V1,亿数通产品表现!$D:$D,'HEH-SM24-6P'!$A$2)</f>
        <v>0</v>
      </c>
      <c r="W28" s="9">
        <f>SUMIFS(亿数通产品表现!$AU:$AU,亿数通产品表现!$A:$A,'HEH-SM24-6P'!W1,亿数通产品表现!$D:$D,'HEH-SM24-6P'!$A$2)</f>
        <v>0</v>
      </c>
      <c r="X28" s="9">
        <f>SUMIFS(亿数通产品表现!$AU:$AU,亿数通产品表现!$A:$A,'HEH-SM24-6P'!X1,亿数通产品表现!$D:$D,'HEH-SM24-6P'!$A$2)</f>
        <v>0</v>
      </c>
      <c r="Y28" s="9">
        <f>SUMIFS(亿数通产品表现!$AU:$AU,亿数通产品表现!$A:$A,'HEH-SM24-6P'!Y1,亿数通产品表现!$D:$D,'HEH-SM24-6P'!$A$2)</f>
        <v>0</v>
      </c>
      <c r="Z28" s="9">
        <f>SUMIFS(亿数通产品表现!$AU:$AU,亿数通产品表现!$A:$A,'HEH-SM24-6P'!Z1,亿数通产品表现!$D:$D,'HEH-SM24-6P'!$A$2)</f>
        <v>0</v>
      </c>
      <c r="AA28" s="9">
        <f>SUMIFS(亿数通产品表现!$AU:$AU,亿数通产品表现!$A:$A,'HEH-SM24-6P'!AA1,亿数通产品表现!$D:$D,'HEH-SM24-6P'!$A$2)</f>
        <v>0</v>
      </c>
      <c r="AB28" s="9">
        <f>SUMIFS(亿数通产品表现!$AU:$AU,亿数通产品表现!$A:$A,'HEH-SM24-6P'!AB1,亿数通产品表现!$D:$D,'HEH-SM24-6P'!$A$2)</f>
        <v>0</v>
      </c>
      <c r="AC28" s="9">
        <f>SUMIFS(亿数通产品表现!$AU:$AU,亿数通产品表现!$A:$A,'HEH-SM24-6P'!AC1,亿数通产品表现!$D:$D,'HEH-SM24-6P'!$A$2)</f>
        <v>1</v>
      </c>
      <c r="AD28" s="9">
        <f>SUMIFS(亿数通产品表现!$AU:$AU,亿数通产品表现!$A:$A,'HEH-SM24-6P'!AD1,亿数通产品表现!$D:$D,'HEH-SM24-6P'!$A$2)</f>
        <v>0</v>
      </c>
      <c r="AE28" s="9">
        <f>SUMIFS(亿数通产品表现!$AU:$AU,亿数通产品表现!$A:$A,'HEH-SM24-6P'!AE1,亿数通产品表现!$D:$D,'HEH-SM24-6P'!$A$2)</f>
        <v>0</v>
      </c>
      <c r="AF28" s="9">
        <f>SUMIFS(亿数通产品表现!$AU:$AU,亿数通产品表现!$A:$A,'HEH-SM24-6P'!AF1,亿数通产品表现!$D:$D,'HEH-SM24-6P'!$A$2)</f>
        <v>0</v>
      </c>
      <c r="AG28" s="9">
        <f>SUMIFS(亿数通产品表现!$AU:$AU,亿数通产品表现!$A:$A,'HEH-SM24-6P'!AG1,亿数通产品表现!$D:$D,'HEH-SM24-6P'!$A$2)</f>
        <v>1</v>
      </c>
      <c r="AH28" s="9">
        <f>SUMIFS(亿数通产品表现!$AU:$AU,亿数通产品表现!$A:$A,'HEH-SM24-6P'!AH1,亿数通产品表现!$D:$D,'HEH-SM24-6P'!$A$2)</f>
        <v>0</v>
      </c>
    </row>
    <row r="29" spans="1:34" ht="19" customHeight="1">
      <c r="A29" s="94"/>
      <c r="B29" s="35" t="s">
        <v>73</v>
      </c>
      <c r="C29" s="36">
        <f>SUM(D29:AH29)</f>
        <v>512.79999999999995</v>
      </c>
      <c r="D29" s="36">
        <f>SUMIFS(亿数通产品表现!$AW:$AW,亿数通产品表现!$A:$A,'HEH-SM24-6P'!D1,亿数通产品表现!$D:$D,'HEH-SM24-6P'!$A$2)</f>
        <v>0</v>
      </c>
      <c r="E29" s="36">
        <f>SUMIFS(亿数通产品表现!$AW:$AW,亿数通产品表现!$A:$A,'HEH-SM24-6P'!E1,亿数通产品表现!$D:$D,'HEH-SM24-6P'!$A$2)</f>
        <v>0</v>
      </c>
      <c r="F29" s="36">
        <f>SUMIFS(亿数通产品表现!$AW:$AW,亿数通产品表现!$A:$A,'HEH-SM24-6P'!F1,亿数通产品表现!$D:$D,'HEH-SM24-6P'!$A$2)</f>
        <v>0</v>
      </c>
      <c r="G29" s="36">
        <f>SUMIFS(亿数通产品表现!$AW:$AW,亿数通产品表现!$A:$A,'HEH-SM24-6P'!G1,亿数通产品表现!$D:$D,'HEH-SM24-6P'!$A$2)</f>
        <v>0</v>
      </c>
      <c r="H29" s="36">
        <f>SUMIFS(亿数通产品表现!$AW:$AW,亿数通产品表现!$A:$A,'HEH-SM24-6P'!H1,亿数通产品表现!$D:$D,'HEH-SM24-6P'!$A$2)</f>
        <v>0</v>
      </c>
      <c r="I29" s="36">
        <f>SUMIFS(亿数通产品表现!$AW:$AW,亿数通产品表现!$A:$A,'HEH-SM24-6P'!I1,亿数通产品表现!$D:$D,'HEH-SM24-6P'!$A$2)</f>
        <v>0</v>
      </c>
      <c r="J29" s="36">
        <f>SUMIFS(亿数通产品表现!$AW:$AW,亿数通产品表现!$A:$A,'HEH-SM24-6P'!J1,亿数通产品表现!$D:$D,'HEH-SM24-6P'!$A$2)</f>
        <v>0</v>
      </c>
      <c r="K29" s="36">
        <f>SUMIFS(亿数通产品表现!$AW:$AW,亿数通产品表现!$A:$A,'HEH-SM24-6P'!K1,亿数通产品表现!$D:$D,'HEH-SM24-6P'!$A$2)</f>
        <v>0</v>
      </c>
      <c r="L29" s="36">
        <f>SUMIFS(亿数通产品表现!$AW:$AW,亿数通产品表现!$A:$A,'HEH-SM24-6P'!L1,亿数通产品表现!$D:$D,'HEH-SM24-6P'!$A$2)</f>
        <v>0</v>
      </c>
      <c r="M29" s="36">
        <f>SUMIFS(亿数通产品表现!$AW:$AW,亿数通产品表现!$A:$A,'HEH-SM24-6P'!M1,亿数通产品表现!$D:$D,'HEH-SM24-6P'!$A$2)</f>
        <v>0</v>
      </c>
      <c r="N29" s="36">
        <f>SUMIFS(亿数通产品表现!$AW:$AW,亿数通产品表现!$A:$A,'HEH-SM24-6P'!N1,亿数通产品表现!$D:$D,'HEH-SM24-6P'!$A$2)</f>
        <v>0</v>
      </c>
      <c r="O29" s="36">
        <f>SUMIFS(亿数通产品表现!$AW:$AW,亿数通产品表现!$A:$A,'HEH-SM24-6P'!O1,亿数通产品表现!$D:$D,'HEH-SM24-6P'!$A$2)</f>
        <v>0</v>
      </c>
      <c r="P29" s="36">
        <f>SUMIFS(亿数通产品表现!$AW:$AW,亿数通产品表现!$A:$A,'HEH-SM24-6P'!P1,亿数通产品表现!$D:$D,'HEH-SM24-6P'!$A$2)</f>
        <v>0</v>
      </c>
      <c r="Q29" s="36">
        <f>SUMIFS(亿数通产品表现!$AW:$AW,亿数通产品表现!$A:$A,'HEH-SM24-6P'!Q1,亿数通产品表现!$D:$D,'HEH-SM24-6P'!$A$2)</f>
        <v>0</v>
      </c>
      <c r="R29" s="36">
        <f>SUMIFS(亿数通产品表现!$AW:$AW,亿数通产品表现!$A:$A,'HEH-SM24-6P'!R1,亿数通产品表现!$D:$D,'HEH-SM24-6P'!$A$2)</f>
        <v>0</v>
      </c>
      <c r="S29" s="36">
        <f>SUMIFS(亿数通产品表现!$AW:$AW,亿数通产品表现!$A:$A,'HEH-SM24-6P'!S1,亿数通产品表现!$D:$D,'HEH-SM24-6P'!$A$2)</f>
        <v>0</v>
      </c>
      <c r="T29" s="36">
        <f>SUMIFS(亿数通产品表现!$AW:$AW,亿数通产品表现!$A:$A,'HEH-SM24-6P'!T1,亿数通产品表现!$D:$D,'HEH-SM24-6P'!$A$2)</f>
        <v>0</v>
      </c>
      <c r="U29" s="36">
        <f>SUMIFS(亿数通产品表现!$AW:$AW,亿数通产品表现!$A:$A,'HEH-SM24-6P'!U1,亿数通产品表现!$D:$D,'HEH-SM24-6P'!$A$2)</f>
        <v>129.99</v>
      </c>
      <c r="V29" s="36">
        <f>SUMIFS(亿数通产品表现!$AW:$AW,亿数通产品表现!$A:$A,'HEH-SM24-6P'!V1,亿数通产品表现!$D:$D,'HEH-SM24-6P'!$A$2)</f>
        <v>0</v>
      </c>
      <c r="W29" s="36">
        <f>SUMIFS(亿数通产品表现!$AW:$AW,亿数通产品表现!$A:$A,'HEH-SM24-6P'!W1,亿数通产品表现!$D:$D,'HEH-SM24-6P'!$A$2)</f>
        <v>0</v>
      </c>
      <c r="X29" s="36">
        <f>SUMIFS(亿数通产品表现!$AW:$AW,亿数通产品表现!$A:$A,'HEH-SM24-6P'!X1,亿数通产品表现!$D:$D,'HEH-SM24-6P'!$A$2)</f>
        <v>0</v>
      </c>
      <c r="Y29" s="36">
        <f>SUMIFS(亿数通产品表现!$AW:$AW,亿数通产品表现!$A:$A,'HEH-SM24-6P'!Y1,亿数通产品表现!$D:$D,'HEH-SM24-6P'!$A$2)</f>
        <v>0</v>
      </c>
      <c r="Z29" s="36">
        <f>SUMIFS(亿数通产品表现!$AW:$AW,亿数通产品表现!$A:$A,'HEH-SM24-6P'!Z1,亿数通产品表现!$D:$D,'HEH-SM24-6P'!$A$2)</f>
        <v>0</v>
      </c>
      <c r="AA29" s="36">
        <f>SUMIFS(亿数通产品表现!$AW:$AW,亿数通产品表现!$A:$A,'HEH-SM24-6P'!AA1,亿数通产品表现!$D:$D,'HEH-SM24-6P'!$A$2)</f>
        <v>0</v>
      </c>
      <c r="AB29" s="36">
        <f>SUMIFS(亿数通产品表现!$AW:$AW,亿数通产品表现!$A:$A,'HEH-SM24-6P'!AB1,亿数通产品表现!$D:$D,'HEH-SM24-6P'!$A$2)</f>
        <v>0</v>
      </c>
      <c r="AC29" s="36">
        <f>SUMIFS(亿数通产品表现!$AW:$AW,亿数通产品表现!$A:$A,'HEH-SM24-6P'!AC1,亿数通产品表现!$D:$D,'HEH-SM24-6P'!$A$2)</f>
        <v>129.99</v>
      </c>
      <c r="AD29" s="36">
        <f>SUMIFS(亿数通产品表现!$AW:$AW,亿数通产品表现!$A:$A,'HEH-SM24-6P'!AD1,亿数通产品表现!$D:$D,'HEH-SM24-6P'!$A$2)</f>
        <v>0</v>
      </c>
      <c r="AE29" s="36">
        <f>SUMIFS(亿数通产品表现!$AW:$AW,亿数通产品表现!$A:$A,'HEH-SM24-6P'!AE1,亿数通产品表现!$D:$D,'HEH-SM24-6P'!$A$2)</f>
        <v>0</v>
      </c>
      <c r="AF29" s="36">
        <f>SUMIFS(亿数通产品表现!$AW:$AW,亿数通产品表现!$A:$A,'HEH-SM24-6P'!AF1,亿数通产品表现!$D:$D,'HEH-SM24-6P'!$A$2)</f>
        <v>0</v>
      </c>
      <c r="AG29" s="36">
        <f>SUMIFS(亿数通产品表现!$AW:$AW,亿数通产品表现!$A:$A,'HEH-SM24-6P'!AG1,亿数通产品表现!$D:$D,'HEH-SM24-6P'!$A$2)</f>
        <v>252.82</v>
      </c>
      <c r="AH29" s="36">
        <f>SUMIFS(亿数通产品表现!$AW:$AW,亿数通产品表现!$A:$A,'HEH-SM24-6P'!AH1,亿数通产品表现!$D:$D,'HEH-SM24-6P'!$A$2)</f>
        <v>0</v>
      </c>
    </row>
    <row r="30" spans="1:34" ht="19" customHeight="1">
      <c r="A30" s="95" t="s">
        <v>74</v>
      </c>
      <c r="B30" s="4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9" customHeight="1">
      <c r="A31" s="96"/>
      <c r="B31" s="4" t="s">
        <v>62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9" customHeight="1">
      <c r="A32" s="96"/>
      <c r="B32" s="4" t="s">
        <v>63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38" customHeight="1">
      <c r="A33" s="96"/>
      <c r="B33" s="10" t="s">
        <v>75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7" customHeight="1">
      <c r="A34" s="96"/>
      <c r="B34" s="28" t="s">
        <v>65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9" customHeight="1">
      <c r="A35" s="96"/>
      <c r="B35" s="4" t="s">
        <v>69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38" customHeight="1">
      <c r="A36" s="96"/>
      <c r="B36" s="4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38" customHeight="1">
      <c r="A37" s="96"/>
      <c r="B37" s="37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9" customHeight="1">
      <c r="A38" s="97" t="s">
        <v>76</v>
      </c>
      <c r="B38" s="4" t="s">
        <v>61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9" customHeight="1">
      <c r="A39" s="98"/>
      <c r="B39" s="4" t="s">
        <v>62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9" customHeight="1">
      <c r="A40" s="98"/>
      <c r="B40" s="4" t="s">
        <v>63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8" customHeight="1">
      <c r="A41" s="98"/>
      <c r="B41" s="10" t="s">
        <v>75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7" customHeight="1">
      <c r="A42" s="98"/>
      <c r="B42" s="28" t="s">
        <v>65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9" customHeight="1">
      <c r="A43" s="98"/>
      <c r="B43" s="4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8" customHeight="1">
      <c r="A44" s="98"/>
      <c r="B44" s="4" t="s">
        <v>72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8" customHeight="1">
      <c r="A45" s="98"/>
      <c r="B45" s="4" t="s">
        <v>73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9" customHeight="1">
      <c r="A46" s="99" t="s">
        <v>77</v>
      </c>
      <c r="B46" s="38" t="s">
        <v>61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8" customHeight="1">
      <c r="A47" s="100"/>
      <c r="B47" s="39" t="s">
        <v>78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8" customHeight="1">
      <c r="A48" s="100"/>
      <c r="B48" s="38" t="s">
        <v>79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9" customHeight="1">
      <c r="A49" s="100"/>
      <c r="B49" s="40" t="s">
        <v>80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7" customHeight="1">
      <c r="A50" s="100"/>
      <c r="B50" s="28" t="s">
        <v>65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9" customHeight="1">
      <c r="A51" s="101" t="s">
        <v>81</v>
      </c>
      <c r="B51" s="11" t="s">
        <v>82</v>
      </c>
      <c r="C51" s="9">
        <f>SUM(D51:AH51)</f>
        <v>0</v>
      </c>
      <c r="D51" s="9">
        <f>SUMIFS(亿数通产品表现!$K:$K,亿数通产品表现!$A:$A,'HEH-SM24-6P'!D1,亿数通产品表现!$D:$D,'HEH-SM24-6P'!$A$2)</f>
        <v>0</v>
      </c>
      <c r="E51" s="9">
        <f>SUMIFS(亿数通产品表现!$K:$K,亿数通产品表现!$A:$A,'HEH-SM24-6P'!E1,亿数通产品表现!$D:$D,'HEH-SM24-6P'!$A$2)</f>
        <v>0</v>
      </c>
      <c r="F51" s="9">
        <f>SUMIFS(亿数通产品表现!$K:$K,亿数通产品表现!$A:$A,'HEH-SM24-6P'!F1,亿数通产品表现!$D:$D,'HEH-SM24-6P'!$A$2)</f>
        <v>0</v>
      </c>
      <c r="G51" s="9">
        <f>SUMIFS(亿数通产品表现!$K:$K,亿数通产品表现!$A:$A,'HEH-SM24-6P'!G1,亿数通产品表现!$D:$D,'HEH-SM24-6P'!$A$2)</f>
        <v>0</v>
      </c>
      <c r="H51" s="9">
        <f>SUMIFS(亿数通产品表现!$K:$K,亿数通产品表现!$A:$A,'HEH-SM24-6P'!H1,亿数通产品表现!$D:$D,'HEH-SM24-6P'!$A$2)</f>
        <v>0</v>
      </c>
      <c r="I51" s="9">
        <f>SUMIFS(亿数通产品表现!$K:$K,亿数通产品表现!$A:$A,'HEH-SM24-6P'!I1,亿数通产品表现!$D:$D,'HEH-SM24-6P'!$A$2)</f>
        <v>0</v>
      </c>
      <c r="J51" s="9">
        <f>SUMIFS(亿数通产品表现!$K:$K,亿数通产品表现!$A:$A,'HEH-SM24-6P'!J1,亿数通产品表现!$D:$D,'HEH-SM24-6P'!$A$2)</f>
        <v>0</v>
      </c>
      <c r="K51" s="9">
        <f>SUMIFS(亿数通产品表现!$K:$K,亿数通产品表现!$A:$A,'HEH-SM24-6P'!K1,亿数通产品表现!$D:$D,'HEH-SM24-6P'!$A$2)</f>
        <v>0</v>
      </c>
      <c r="L51" s="9">
        <f>SUMIFS(亿数通产品表现!$K:$K,亿数通产品表现!$A:$A,'HEH-SM24-6P'!L1,亿数通产品表现!$D:$D,'HEH-SM24-6P'!$A$2)</f>
        <v>0</v>
      </c>
      <c r="M51" s="9">
        <f>SUMIFS(亿数通产品表现!$K:$K,亿数通产品表现!$A:$A,'HEH-SM24-6P'!M1,亿数通产品表现!$D:$D,'HEH-SM24-6P'!$A$2)</f>
        <v>0</v>
      </c>
      <c r="N51" s="9">
        <f>SUMIFS(亿数通产品表现!$K:$K,亿数通产品表现!$A:$A,'HEH-SM24-6P'!N1,亿数通产品表现!$D:$D,'HEH-SM24-6P'!$A$2)</f>
        <v>0</v>
      </c>
      <c r="O51" s="9">
        <f>SUMIFS(亿数通产品表现!$K:$K,亿数通产品表现!$A:$A,'HEH-SM24-6P'!O1,亿数通产品表现!$D:$D,'HEH-SM24-6P'!$A$2)</f>
        <v>0</v>
      </c>
      <c r="P51" s="9">
        <f>SUMIFS(亿数通产品表现!$K:$K,亿数通产品表现!$A:$A,'HEH-SM24-6P'!P1,亿数通产品表现!$D:$D,'HEH-SM24-6P'!$A$2)</f>
        <v>0</v>
      </c>
      <c r="Q51" s="9">
        <f>SUMIFS(亿数通产品表现!$K:$K,亿数通产品表现!$A:$A,'HEH-SM24-6P'!Q1,亿数通产品表现!$D:$D,'HEH-SM24-6P'!$A$2)</f>
        <v>0</v>
      </c>
      <c r="R51" s="9">
        <f>SUMIFS(亿数通产品表现!$K:$K,亿数通产品表现!$A:$A,'HEH-SM24-6P'!R1,亿数通产品表现!$D:$D,'HEH-SM24-6P'!$A$2)</f>
        <v>0</v>
      </c>
      <c r="S51" s="9">
        <f>SUMIFS(亿数通产品表现!$K:$K,亿数通产品表现!$A:$A,'HEH-SM24-6P'!S1,亿数通产品表现!$D:$D,'HEH-SM24-6P'!$A$2)</f>
        <v>0</v>
      </c>
      <c r="T51" s="9">
        <f>SUMIFS(亿数通产品表现!$K:$K,亿数通产品表现!$A:$A,'HEH-SM24-6P'!T1,亿数通产品表现!$D:$D,'HEH-SM24-6P'!$A$2)</f>
        <v>0</v>
      </c>
      <c r="U51" s="9">
        <f>SUMIFS(亿数通产品表现!$K:$K,亿数通产品表现!$A:$A,'HEH-SM24-6P'!U1,亿数通产品表现!$D:$D,'HEH-SM24-6P'!$A$2)</f>
        <v>0</v>
      </c>
      <c r="V51" s="9">
        <f>SUMIFS(亿数通产品表现!$K:$K,亿数通产品表现!$A:$A,'HEH-SM24-6P'!V1,亿数通产品表现!$D:$D,'HEH-SM24-6P'!$A$2)</f>
        <v>0</v>
      </c>
      <c r="W51" s="9">
        <f>SUMIFS(亿数通产品表现!$K:$K,亿数通产品表现!$A:$A,'HEH-SM24-6P'!W1,亿数通产品表现!$D:$D,'HEH-SM24-6P'!$A$2)</f>
        <v>0</v>
      </c>
      <c r="X51" s="9">
        <f>SUMIFS(亿数通产品表现!$K:$K,亿数通产品表现!$A:$A,'HEH-SM24-6P'!X1,亿数通产品表现!$D:$D,'HEH-SM24-6P'!$A$2)</f>
        <v>0</v>
      </c>
      <c r="Y51" s="9">
        <f>SUMIFS(亿数通产品表现!$K:$K,亿数通产品表现!$A:$A,'HEH-SM24-6P'!Y1,亿数通产品表现!$D:$D,'HEH-SM24-6P'!$A$2)</f>
        <v>0</v>
      </c>
      <c r="Z51" s="9">
        <f>SUMIFS(亿数通产品表现!$K:$K,亿数通产品表现!$A:$A,'HEH-SM24-6P'!Z1,亿数通产品表现!$D:$D,'HEH-SM24-6P'!$A$2)</f>
        <v>0</v>
      </c>
      <c r="AA51" s="9">
        <f>SUMIFS(亿数通产品表现!$K:$K,亿数通产品表现!$A:$A,'HEH-SM24-6P'!AA1,亿数通产品表现!$D:$D,'HEH-SM24-6P'!$A$2)</f>
        <v>0</v>
      </c>
      <c r="AB51" s="9">
        <f>SUMIFS(亿数通产品表现!$K:$K,亿数通产品表现!$A:$A,'HEH-SM24-6P'!AB1,亿数通产品表现!$D:$D,'HEH-SM24-6P'!$A$2)</f>
        <v>0</v>
      </c>
      <c r="AC51" s="9">
        <f>SUMIFS(亿数通产品表现!$K:$K,亿数通产品表现!$A:$A,'HEH-SM24-6P'!AC1,亿数通产品表现!$D:$D,'HEH-SM24-6P'!$A$2)</f>
        <v>0</v>
      </c>
      <c r="AD51" s="9">
        <f>SUMIFS(亿数通产品表现!$K:$K,亿数通产品表现!$A:$A,'HEH-SM24-6P'!AD1,亿数通产品表现!$D:$D,'HEH-SM24-6P'!$A$2)</f>
        <v>0</v>
      </c>
      <c r="AE51" s="9">
        <f>SUMIFS(亿数通产品表现!$K:$K,亿数通产品表现!$A:$A,'HEH-SM24-6P'!AE1,亿数通产品表现!$D:$D,'HEH-SM24-6P'!$A$2)</f>
        <v>0</v>
      </c>
      <c r="AF51" s="9">
        <f>SUMIFS(亿数通产品表现!$K:$K,亿数通产品表现!$A:$A,'HEH-SM24-6P'!AF1,亿数通产品表现!$D:$D,'HEH-SM24-6P'!$A$2)</f>
        <v>0</v>
      </c>
      <c r="AG51" s="9">
        <f>SUMIFS(亿数通产品表现!$K:$K,亿数通产品表现!$A:$A,'HEH-SM24-6P'!AG1,亿数通产品表现!$D:$D,'HEH-SM24-6P'!$A$2)</f>
        <v>0</v>
      </c>
      <c r="AH51" s="9">
        <f>SUMIFS(亿数通产品表现!$K:$K,亿数通产品表现!$A:$A,'HEH-SM24-6P'!AH1,亿数通产品表现!$D:$D,'HEH-SM24-6P'!$A$2)</f>
        <v>0</v>
      </c>
    </row>
    <row r="52" spans="1:34" ht="19" customHeight="1">
      <c r="A52" s="102"/>
      <c r="B52" s="41" t="s">
        <v>83</v>
      </c>
      <c r="C52" s="9">
        <f>SUM(D52:AH52)</f>
        <v>0</v>
      </c>
      <c r="D52" s="9">
        <f>SUMIFS(亿数通产品表现!$P:$P,亿数通产品表现!$A:$A,'HEH-SM24-6P'!D1,亿数通产品表现!$D:$D,'HEH-SM24-6P'!$A$2)</f>
        <v>0</v>
      </c>
      <c r="E52" s="9">
        <f>SUMIFS(亿数通产品表现!$P:$P,亿数通产品表现!$A:$A,'HEH-SM24-6P'!E1,亿数通产品表现!$D:$D,'HEH-SM24-6P'!$A$2)</f>
        <v>0</v>
      </c>
      <c r="F52" s="9">
        <f>SUMIFS(亿数通产品表现!$P:$P,亿数通产品表现!$A:$A,'HEH-SM24-6P'!F1,亿数通产品表现!$D:$D,'HEH-SM24-6P'!$A$2)</f>
        <v>0</v>
      </c>
      <c r="G52" s="9">
        <f>SUMIFS(亿数通产品表现!$P:$P,亿数通产品表现!$A:$A,'HEH-SM24-6P'!G1,亿数通产品表现!$D:$D,'HEH-SM24-6P'!$A$2)</f>
        <v>0</v>
      </c>
      <c r="H52" s="9">
        <f>SUMIFS(亿数通产品表现!$P:$P,亿数通产品表现!$A:$A,'HEH-SM24-6P'!H1,亿数通产品表现!$D:$D,'HEH-SM24-6P'!$A$2)</f>
        <v>0</v>
      </c>
      <c r="I52" s="9">
        <f>SUMIFS(亿数通产品表现!$P:$P,亿数通产品表现!$A:$A,'HEH-SM24-6P'!I1,亿数通产品表现!$D:$D,'HEH-SM24-6P'!$A$2)</f>
        <v>0</v>
      </c>
      <c r="J52" s="9">
        <f>SUMIFS(亿数通产品表现!$P:$P,亿数通产品表现!$A:$A,'HEH-SM24-6P'!J1,亿数通产品表现!$D:$D,'HEH-SM24-6P'!$A$2)</f>
        <v>0</v>
      </c>
      <c r="K52" s="9">
        <f>SUMIFS(亿数通产品表现!$P:$P,亿数通产品表现!$A:$A,'HEH-SM24-6P'!K1,亿数通产品表现!$D:$D,'HEH-SM24-6P'!$A$2)</f>
        <v>0</v>
      </c>
      <c r="L52" s="9">
        <f>SUMIFS(亿数通产品表现!$P:$P,亿数通产品表现!$A:$A,'HEH-SM24-6P'!L1,亿数通产品表现!$D:$D,'HEH-SM24-6P'!$A$2)</f>
        <v>0</v>
      </c>
      <c r="M52" s="9">
        <f>SUMIFS(亿数通产品表现!$P:$P,亿数通产品表现!$A:$A,'HEH-SM24-6P'!M1,亿数通产品表现!$D:$D,'HEH-SM24-6P'!$A$2)</f>
        <v>0</v>
      </c>
      <c r="N52" s="9">
        <f>SUMIFS(亿数通产品表现!$P:$P,亿数通产品表现!$A:$A,'HEH-SM24-6P'!N1,亿数通产品表现!$D:$D,'HEH-SM24-6P'!$A$2)</f>
        <v>0</v>
      </c>
      <c r="O52" s="9">
        <f>SUMIFS(亿数通产品表现!$P:$P,亿数通产品表现!$A:$A,'HEH-SM24-6P'!O1,亿数通产品表现!$D:$D,'HEH-SM24-6P'!$A$2)</f>
        <v>0</v>
      </c>
      <c r="P52" s="9">
        <f>SUMIFS(亿数通产品表现!$P:$P,亿数通产品表现!$A:$A,'HEH-SM24-6P'!P1,亿数通产品表现!$D:$D,'HEH-SM24-6P'!$A$2)</f>
        <v>0</v>
      </c>
      <c r="Q52" s="9">
        <f>SUMIFS(亿数通产品表现!$P:$P,亿数通产品表现!$A:$A,'HEH-SM24-6P'!Q1,亿数通产品表现!$D:$D,'HEH-SM24-6P'!$A$2)</f>
        <v>0</v>
      </c>
      <c r="R52" s="9">
        <f>SUMIFS(亿数通产品表现!$P:$P,亿数通产品表现!$A:$A,'HEH-SM24-6P'!R1,亿数通产品表现!$D:$D,'HEH-SM24-6P'!$A$2)</f>
        <v>0</v>
      </c>
      <c r="S52" s="9">
        <f>SUMIFS(亿数通产品表现!$P:$P,亿数通产品表现!$A:$A,'HEH-SM24-6P'!S1,亿数通产品表现!$D:$D,'HEH-SM24-6P'!$A$2)</f>
        <v>0</v>
      </c>
      <c r="T52" s="9">
        <f>SUMIFS(亿数通产品表现!$P:$P,亿数通产品表现!$A:$A,'HEH-SM24-6P'!T1,亿数通产品表现!$D:$D,'HEH-SM24-6P'!$A$2)</f>
        <v>0</v>
      </c>
      <c r="U52" s="9">
        <f>SUMIFS(亿数通产品表现!$P:$P,亿数通产品表现!$A:$A,'HEH-SM24-6P'!U1,亿数通产品表现!$D:$D,'HEH-SM24-6P'!$A$2)</f>
        <v>0</v>
      </c>
      <c r="V52" s="9">
        <f>SUMIFS(亿数通产品表现!$P:$P,亿数通产品表现!$A:$A,'HEH-SM24-6P'!V1,亿数通产品表现!$D:$D,'HEH-SM24-6P'!$A$2)</f>
        <v>0</v>
      </c>
      <c r="W52" s="9">
        <f>SUMIFS(亿数通产品表现!$P:$P,亿数通产品表现!$A:$A,'HEH-SM24-6P'!W1,亿数通产品表现!$D:$D,'HEH-SM24-6P'!$A$2)</f>
        <v>0</v>
      </c>
      <c r="X52" s="9">
        <f>SUMIFS(亿数通产品表现!$P:$P,亿数通产品表现!$A:$A,'HEH-SM24-6P'!X1,亿数通产品表现!$D:$D,'HEH-SM24-6P'!$A$2)</f>
        <v>0</v>
      </c>
      <c r="Y52" s="9">
        <f>SUMIFS(亿数通产品表现!$P:$P,亿数通产品表现!$A:$A,'HEH-SM24-6P'!Y1,亿数通产品表现!$D:$D,'HEH-SM24-6P'!$A$2)</f>
        <v>0</v>
      </c>
      <c r="Z52" s="9">
        <f>SUMIFS(亿数通产品表现!$P:$P,亿数通产品表现!$A:$A,'HEH-SM24-6P'!Z1,亿数通产品表现!$D:$D,'HEH-SM24-6P'!$A$2)</f>
        <v>0</v>
      </c>
      <c r="AA52" s="9">
        <f>SUMIFS(亿数通产品表现!$P:$P,亿数通产品表现!$A:$A,'HEH-SM24-6P'!AA1,亿数通产品表现!$D:$D,'HEH-SM24-6P'!$A$2)</f>
        <v>0</v>
      </c>
      <c r="AB52" s="9">
        <f>SUMIFS(亿数通产品表现!$P:$P,亿数通产品表现!$A:$A,'HEH-SM24-6P'!AB1,亿数通产品表现!$D:$D,'HEH-SM24-6P'!$A$2)</f>
        <v>0</v>
      </c>
      <c r="AC52" s="9">
        <f>SUMIFS(亿数通产品表现!$P:$P,亿数通产品表现!$A:$A,'HEH-SM24-6P'!AC1,亿数通产品表现!$D:$D,'HEH-SM24-6P'!$A$2)</f>
        <v>0</v>
      </c>
      <c r="AD52" s="9">
        <f>SUMIFS(亿数通产品表现!$P:$P,亿数通产品表现!$A:$A,'HEH-SM24-6P'!AD1,亿数通产品表现!$D:$D,'HEH-SM24-6P'!$A$2)</f>
        <v>0</v>
      </c>
      <c r="AE52" s="9">
        <f>SUMIFS(亿数通产品表现!$P:$P,亿数通产品表现!$A:$A,'HEH-SM24-6P'!AE1,亿数通产品表现!$D:$D,'HEH-SM24-6P'!$A$2)</f>
        <v>0</v>
      </c>
      <c r="AF52" s="9">
        <f>SUMIFS(亿数通产品表现!$P:$P,亿数通产品表现!$A:$A,'HEH-SM24-6P'!AF1,亿数通产品表现!$D:$D,'HEH-SM24-6P'!$A$2)</f>
        <v>0</v>
      </c>
      <c r="AG52" s="9">
        <f>SUMIFS(亿数通产品表现!$P:$P,亿数通产品表现!$A:$A,'HEH-SM24-6P'!AG1,亿数通产品表现!$D:$D,'HEH-SM24-6P'!$A$2)</f>
        <v>0</v>
      </c>
      <c r="AH52" s="9">
        <f>SUMIFS(亿数通产品表现!$P:$P,亿数通产品表现!$A:$A,'HEH-SM24-6P'!AH1,亿数通产品表现!$D:$D,'HEH-SM24-6P'!$A$2)</f>
        <v>0</v>
      </c>
    </row>
    <row r="53" spans="1:34" ht="19" customHeight="1">
      <c r="A53" s="102"/>
      <c r="B53" s="11" t="s">
        <v>84</v>
      </c>
      <c r="C53" s="9">
        <f>SUM(D53:AH53)</f>
        <v>0</v>
      </c>
      <c r="D53" s="9">
        <f>SUMIFS(亿数通产品表现!$L:$L,亿数通产品表现!$A:$A,'HEH-SM24-6P'!D1,亿数通产品表现!$D:$D,'HEH-SM24-6P'!$A$2)</f>
        <v>0</v>
      </c>
      <c r="E53" s="9">
        <f>SUMIFS(亿数通产品表现!$L:$L,亿数通产品表现!$A:$A,'HEH-SM24-6P'!E1,亿数通产品表现!$D:$D,'HEH-SM24-6P'!$A$2)</f>
        <v>0</v>
      </c>
      <c r="F53" s="9">
        <f>SUMIFS(亿数通产品表现!$L:$L,亿数通产品表现!$A:$A,'HEH-SM24-6P'!F1,亿数通产品表现!$D:$D,'HEH-SM24-6P'!$A$2)</f>
        <v>0</v>
      </c>
      <c r="G53" s="9">
        <f>SUMIFS(亿数通产品表现!$L:$L,亿数通产品表现!$A:$A,'HEH-SM24-6P'!G1,亿数通产品表现!$D:$D,'HEH-SM24-6P'!$A$2)</f>
        <v>0</v>
      </c>
      <c r="H53" s="9">
        <f>SUMIFS(亿数通产品表现!$L:$L,亿数通产品表现!$A:$A,'HEH-SM24-6P'!H1,亿数通产品表现!$D:$D,'HEH-SM24-6P'!$A$2)</f>
        <v>0</v>
      </c>
      <c r="I53" s="9">
        <f>SUMIFS(亿数通产品表现!$L:$L,亿数通产品表现!$A:$A,'HEH-SM24-6P'!I1,亿数通产品表现!$D:$D,'HEH-SM24-6P'!$A$2)</f>
        <v>0</v>
      </c>
      <c r="J53" s="9">
        <f>SUMIFS(亿数通产品表现!$L:$L,亿数通产品表现!$A:$A,'HEH-SM24-6P'!J1,亿数通产品表现!$D:$D,'HEH-SM24-6P'!$A$2)</f>
        <v>0</v>
      </c>
      <c r="K53" s="9">
        <f>SUMIFS(亿数通产品表现!$L:$L,亿数通产品表现!$A:$A,'HEH-SM24-6P'!K1,亿数通产品表现!$D:$D,'HEH-SM24-6P'!$A$2)</f>
        <v>0</v>
      </c>
      <c r="L53" s="9">
        <f>SUMIFS(亿数通产品表现!$L:$L,亿数通产品表现!$A:$A,'HEH-SM24-6P'!L1,亿数通产品表现!$D:$D,'HEH-SM24-6P'!$A$2)</f>
        <v>0</v>
      </c>
      <c r="M53" s="9">
        <f>SUMIFS(亿数通产品表现!$L:$L,亿数通产品表现!$A:$A,'HEH-SM24-6P'!M1,亿数通产品表现!$D:$D,'HEH-SM24-6P'!$A$2)</f>
        <v>0</v>
      </c>
      <c r="N53" s="9">
        <f>SUMIFS(亿数通产品表现!$L:$L,亿数通产品表现!$A:$A,'HEH-SM24-6P'!N1,亿数通产品表现!$D:$D,'HEH-SM24-6P'!$A$2)</f>
        <v>0</v>
      </c>
      <c r="O53" s="9">
        <f>SUMIFS(亿数通产品表现!$L:$L,亿数通产品表现!$A:$A,'HEH-SM24-6P'!O1,亿数通产品表现!$D:$D,'HEH-SM24-6P'!$A$2)</f>
        <v>0</v>
      </c>
      <c r="P53" s="9">
        <f>SUMIFS(亿数通产品表现!$L:$L,亿数通产品表现!$A:$A,'HEH-SM24-6P'!P1,亿数通产品表现!$D:$D,'HEH-SM24-6P'!$A$2)</f>
        <v>0</v>
      </c>
      <c r="Q53" s="9">
        <f>SUMIFS(亿数通产品表现!$L:$L,亿数通产品表现!$A:$A,'HEH-SM24-6P'!Q1,亿数通产品表现!$D:$D,'HEH-SM24-6P'!$A$2)</f>
        <v>0</v>
      </c>
      <c r="R53" s="9">
        <f>SUMIFS(亿数通产品表现!$L:$L,亿数通产品表现!$A:$A,'HEH-SM24-6P'!R1,亿数通产品表现!$D:$D,'HEH-SM24-6P'!$A$2)</f>
        <v>0</v>
      </c>
      <c r="S53" s="9">
        <f>SUMIFS(亿数通产品表现!$L:$L,亿数通产品表现!$A:$A,'HEH-SM24-6P'!S1,亿数通产品表现!$D:$D,'HEH-SM24-6P'!$A$2)</f>
        <v>0</v>
      </c>
      <c r="T53" s="9">
        <f>SUMIFS(亿数通产品表现!$L:$L,亿数通产品表现!$A:$A,'HEH-SM24-6P'!T1,亿数通产品表现!$D:$D,'HEH-SM24-6P'!$A$2)</f>
        <v>0</v>
      </c>
      <c r="U53" s="9">
        <f>SUMIFS(亿数通产品表现!$L:$L,亿数通产品表现!$A:$A,'HEH-SM24-6P'!U1,亿数通产品表现!$D:$D,'HEH-SM24-6P'!$A$2)</f>
        <v>0</v>
      </c>
      <c r="V53" s="9">
        <f>SUMIFS(亿数通产品表现!$L:$L,亿数通产品表现!$A:$A,'HEH-SM24-6P'!V1,亿数通产品表现!$D:$D,'HEH-SM24-6P'!$A$2)</f>
        <v>0</v>
      </c>
      <c r="W53" s="9">
        <f>SUMIFS(亿数通产品表现!$L:$L,亿数通产品表现!$A:$A,'HEH-SM24-6P'!W1,亿数通产品表现!$D:$D,'HEH-SM24-6P'!$A$2)</f>
        <v>0</v>
      </c>
      <c r="X53" s="9">
        <f>SUMIFS(亿数通产品表现!$L:$L,亿数通产品表现!$A:$A,'HEH-SM24-6P'!X1,亿数通产品表现!$D:$D,'HEH-SM24-6P'!$A$2)</f>
        <v>0</v>
      </c>
      <c r="Y53" s="9">
        <f>SUMIFS(亿数通产品表现!$L:$L,亿数通产品表现!$A:$A,'HEH-SM24-6P'!Y1,亿数通产品表现!$D:$D,'HEH-SM24-6P'!$A$2)</f>
        <v>0</v>
      </c>
      <c r="Z53" s="9">
        <f>SUMIFS(亿数通产品表现!$L:$L,亿数通产品表现!$A:$A,'HEH-SM24-6P'!Z1,亿数通产品表现!$D:$D,'HEH-SM24-6P'!$A$2)</f>
        <v>0</v>
      </c>
      <c r="AA53" s="9">
        <f>SUMIFS(亿数通产品表现!$L:$L,亿数通产品表现!$A:$A,'HEH-SM24-6P'!AA1,亿数通产品表现!$D:$D,'HEH-SM24-6P'!$A$2)</f>
        <v>0</v>
      </c>
      <c r="AB53" s="9">
        <f>SUMIFS(亿数通产品表现!$L:$L,亿数通产品表现!$A:$A,'HEH-SM24-6P'!AB1,亿数通产品表现!$D:$D,'HEH-SM24-6P'!$A$2)</f>
        <v>0</v>
      </c>
      <c r="AC53" s="9">
        <f>SUMIFS(亿数通产品表现!$L:$L,亿数通产品表现!$A:$A,'HEH-SM24-6P'!AC1,亿数通产品表现!$D:$D,'HEH-SM24-6P'!$A$2)</f>
        <v>0</v>
      </c>
      <c r="AD53" s="9">
        <f>SUMIFS(亿数通产品表现!$L:$L,亿数通产品表现!$A:$A,'HEH-SM24-6P'!AD1,亿数通产品表现!$D:$D,'HEH-SM24-6P'!$A$2)</f>
        <v>0</v>
      </c>
      <c r="AE53" s="9">
        <f>SUMIFS(亿数通产品表现!$L:$L,亿数通产品表现!$A:$A,'HEH-SM24-6P'!AE1,亿数通产品表现!$D:$D,'HEH-SM24-6P'!$A$2)</f>
        <v>0</v>
      </c>
      <c r="AF53" s="9">
        <f>SUMIFS(亿数通产品表现!$L:$L,亿数通产品表现!$A:$A,'HEH-SM24-6P'!AF1,亿数通产品表现!$D:$D,'HEH-SM24-6P'!$A$2)</f>
        <v>0</v>
      </c>
      <c r="AG53" s="9">
        <f>SUMIFS(亿数通产品表现!$L:$L,亿数通产品表现!$A:$A,'HEH-SM24-6P'!AG1,亿数通产品表现!$D:$D,'HEH-SM24-6P'!$A$2)</f>
        <v>0</v>
      </c>
      <c r="AH53" s="9">
        <f>SUMIFS(亿数通产品表现!$L:$L,亿数通产品表现!$A:$A,'HEH-SM24-6P'!AH1,亿数通产品表现!$D:$D,'HEH-SM24-6P'!$A$2)</f>
        <v>0</v>
      </c>
    </row>
    <row r="54" spans="1:34" ht="38" customHeight="1">
      <c r="A54" s="102"/>
      <c r="B54" s="41" t="s">
        <v>85</v>
      </c>
      <c r="C54" s="9">
        <f>SUM(D54:AH54)</f>
        <v>0</v>
      </c>
      <c r="D54" s="9">
        <f>SUMIFS(亿数通产品表现!$Q:$Q,亿数通产品表现!$A:$A,'HEH-SM24-6P'!D1,亿数通产品表现!$D:$D,'HEH-SM24-6P'!$A$2)</f>
        <v>0</v>
      </c>
      <c r="E54" s="9">
        <f>SUMIFS(亿数通产品表现!$Q:$Q,亿数通产品表现!$A:$A,'HEH-SM24-6P'!E1,亿数通产品表现!$D:$D,'HEH-SM24-6P'!$A$2)</f>
        <v>0</v>
      </c>
      <c r="F54" s="9">
        <f>SUMIFS(亿数通产品表现!$Q:$Q,亿数通产品表现!$A:$A,'HEH-SM24-6P'!F1,亿数通产品表现!$D:$D,'HEH-SM24-6P'!$A$2)</f>
        <v>0</v>
      </c>
      <c r="G54" s="9">
        <f>SUMIFS(亿数通产品表现!$Q:$Q,亿数通产品表现!$A:$A,'HEH-SM24-6P'!G1,亿数通产品表现!$D:$D,'HEH-SM24-6P'!$A$2)</f>
        <v>0</v>
      </c>
      <c r="H54" s="9">
        <f>SUMIFS(亿数通产品表现!$Q:$Q,亿数通产品表现!$A:$A,'HEH-SM24-6P'!H1,亿数通产品表现!$D:$D,'HEH-SM24-6P'!$A$2)</f>
        <v>0</v>
      </c>
      <c r="I54" s="9">
        <f>SUMIFS(亿数通产品表现!$Q:$Q,亿数通产品表现!$A:$A,'HEH-SM24-6P'!I1,亿数通产品表现!$D:$D,'HEH-SM24-6P'!$A$2)</f>
        <v>0</v>
      </c>
      <c r="J54" s="9">
        <f>SUMIFS(亿数通产品表现!$Q:$Q,亿数通产品表现!$A:$A,'HEH-SM24-6P'!J1,亿数通产品表现!$D:$D,'HEH-SM24-6P'!$A$2)</f>
        <v>0</v>
      </c>
      <c r="K54" s="9">
        <f>SUMIFS(亿数通产品表现!$Q:$Q,亿数通产品表现!$A:$A,'HEH-SM24-6P'!K1,亿数通产品表现!$D:$D,'HEH-SM24-6P'!$A$2)</f>
        <v>0</v>
      </c>
      <c r="L54" s="9">
        <f>SUMIFS(亿数通产品表现!$Q:$Q,亿数通产品表现!$A:$A,'HEH-SM24-6P'!L1,亿数通产品表现!$D:$D,'HEH-SM24-6P'!$A$2)</f>
        <v>0</v>
      </c>
      <c r="M54" s="9">
        <f>SUMIFS(亿数通产品表现!$Q:$Q,亿数通产品表现!$A:$A,'HEH-SM24-6P'!M1,亿数通产品表现!$D:$D,'HEH-SM24-6P'!$A$2)</f>
        <v>0</v>
      </c>
      <c r="N54" s="9">
        <f>SUMIFS(亿数通产品表现!$Q:$Q,亿数通产品表现!$A:$A,'HEH-SM24-6P'!N1,亿数通产品表现!$D:$D,'HEH-SM24-6P'!$A$2)</f>
        <v>0</v>
      </c>
      <c r="O54" s="9">
        <f>SUMIFS(亿数通产品表现!$Q:$Q,亿数通产品表现!$A:$A,'HEH-SM24-6P'!O1,亿数通产品表现!$D:$D,'HEH-SM24-6P'!$A$2)</f>
        <v>0</v>
      </c>
      <c r="P54" s="9">
        <f>SUMIFS(亿数通产品表现!$Q:$Q,亿数通产品表现!$A:$A,'HEH-SM24-6P'!P1,亿数通产品表现!$D:$D,'HEH-SM24-6P'!$A$2)</f>
        <v>0</v>
      </c>
      <c r="Q54" s="9">
        <f>SUMIFS(亿数通产品表现!$Q:$Q,亿数通产品表现!$A:$A,'HEH-SM24-6P'!Q1,亿数通产品表现!$D:$D,'HEH-SM24-6P'!$A$2)</f>
        <v>0</v>
      </c>
      <c r="R54" s="9">
        <f>SUMIFS(亿数通产品表现!$Q:$Q,亿数通产品表现!$A:$A,'HEH-SM24-6P'!R1,亿数通产品表现!$D:$D,'HEH-SM24-6P'!$A$2)</f>
        <v>0</v>
      </c>
      <c r="S54" s="9">
        <f>SUMIFS(亿数通产品表现!$Q:$Q,亿数通产品表现!$A:$A,'HEH-SM24-6P'!S1,亿数通产品表现!$D:$D,'HEH-SM24-6P'!$A$2)</f>
        <v>0</v>
      </c>
      <c r="T54" s="9">
        <f>SUMIFS(亿数通产品表现!$Q:$Q,亿数通产品表现!$A:$A,'HEH-SM24-6P'!T1,亿数通产品表现!$D:$D,'HEH-SM24-6P'!$A$2)</f>
        <v>0</v>
      </c>
      <c r="U54" s="9">
        <f>SUMIFS(亿数通产品表现!$Q:$Q,亿数通产品表现!$A:$A,'HEH-SM24-6P'!U1,亿数通产品表现!$D:$D,'HEH-SM24-6P'!$A$2)</f>
        <v>0</v>
      </c>
      <c r="V54" s="9">
        <f>SUMIFS(亿数通产品表现!$Q:$Q,亿数通产品表现!$A:$A,'HEH-SM24-6P'!V1,亿数通产品表现!$D:$D,'HEH-SM24-6P'!$A$2)</f>
        <v>0</v>
      </c>
      <c r="W54" s="9">
        <f>SUMIFS(亿数通产品表现!$Q:$Q,亿数通产品表现!$A:$A,'HEH-SM24-6P'!W1,亿数通产品表现!$D:$D,'HEH-SM24-6P'!$A$2)</f>
        <v>0</v>
      </c>
      <c r="X54" s="9">
        <f>SUMIFS(亿数通产品表现!$Q:$Q,亿数通产品表现!$A:$A,'HEH-SM24-6P'!X1,亿数通产品表现!$D:$D,'HEH-SM24-6P'!$A$2)</f>
        <v>0</v>
      </c>
      <c r="Y54" s="9">
        <f>SUMIFS(亿数通产品表现!$Q:$Q,亿数通产品表现!$A:$A,'HEH-SM24-6P'!Y1,亿数通产品表现!$D:$D,'HEH-SM24-6P'!$A$2)</f>
        <v>0</v>
      </c>
      <c r="Z54" s="9">
        <f>SUMIFS(亿数通产品表现!$Q:$Q,亿数通产品表现!$A:$A,'HEH-SM24-6P'!Z1,亿数通产品表现!$D:$D,'HEH-SM24-6P'!$A$2)</f>
        <v>0</v>
      </c>
      <c r="AA54" s="9">
        <f>SUMIFS(亿数通产品表现!$Q:$Q,亿数通产品表现!$A:$A,'HEH-SM24-6P'!AA1,亿数通产品表现!$D:$D,'HEH-SM24-6P'!$A$2)</f>
        <v>0</v>
      </c>
      <c r="AB54" s="9">
        <f>SUMIFS(亿数通产品表现!$Q:$Q,亿数通产品表现!$A:$A,'HEH-SM24-6P'!AB1,亿数通产品表现!$D:$D,'HEH-SM24-6P'!$A$2)</f>
        <v>0</v>
      </c>
      <c r="AC54" s="9">
        <f>SUMIFS(亿数通产品表现!$Q:$Q,亿数通产品表现!$A:$A,'HEH-SM24-6P'!AC1,亿数通产品表现!$D:$D,'HEH-SM24-6P'!$A$2)</f>
        <v>0</v>
      </c>
      <c r="AD54" s="9">
        <f>SUMIFS(亿数通产品表现!$Q:$Q,亿数通产品表现!$A:$A,'HEH-SM24-6P'!AD1,亿数通产品表现!$D:$D,'HEH-SM24-6P'!$A$2)</f>
        <v>0</v>
      </c>
      <c r="AE54" s="9">
        <f>SUMIFS(亿数通产品表现!$Q:$Q,亿数通产品表现!$A:$A,'HEH-SM24-6P'!AE1,亿数通产品表现!$D:$D,'HEH-SM24-6P'!$A$2)</f>
        <v>0</v>
      </c>
      <c r="AF54" s="9">
        <f>SUMIFS(亿数通产品表现!$Q:$Q,亿数通产品表现!$A:$A,'HEH-SM24-6P'!AF1,亿数通产品表现!$D:$D,'HEH-SM24-6P'!$A$2)</f>
        <v>0</v>
      </c>
      <c r="AG54" s="9">
        <f>SUMIFS(亿数通产品表现!$Q:$Q,亿数通产品表现!$A:$A,'HEH-SM24-6P'!AG1,亿数通产品表现!$D:$D,'HEH-SM24-6P'!$A$2)</f>
        <v>0</v>
      </c>
      <c r="AH54" s="9">
        <f>SUMIFS(亿数通产品表现!$Q:$Q,亿数通产品表现!$A:$A,'HEH-SM24-6P'!AH1,亿数通产品表现!$D:$D,'HEH-SM24-6P'!$A$2)</f>
        <v>0</v>
      </c>
    </row>
    <row r="55" spans="1:34" s="42" customForma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</row>
    <row r="56" spans="1:34" ht="31" customHeight="1">
      <c r="A56" s="103" t="s">
        <v>86</v>
      </c>
      <c r="B56" s="4" t="s">
        <v>87</v>
      </c>
      <c r="C56" s="9"/>
      <c r="D56" s="9">
        <f>SUMIFS(亿数通广告日报!$272:$272,亿数通广告日报!$1:$1,'HEH-SM24-6P'!D1)</f>
        <v>0</v>
      </c>
      <c r="E56" s="9">
        <f>SUMIFS(亿数通广告日报!$272:$272,亿数通广告日报!$1:$1,'HEH-SM24-6P'!E1)</f>
        <v>0</v>
      </c>
      <c r="F56" s="9">
        <f>SUMIFS(亿数通广告日报!$272:$272,亿数通广告日报!$1:$1,'HEH-SM24-6P'!F1)</f>
        <v>0</v>
      </c>
      <c r="G56" s="9">
        <f>SUMIFS(亿数通广告日报!$272:$272,亿数通广告日报!$1:$1,'HEH-SM24-6P'!G1)</f>
        <v>0</v>
      </c>
      <c r="H56" s="9">
        <f>SUMIFS(亿数通广告日报!$272:$272,亿数通广告日报!$1:$1,'HEH-SM24-6P'!H1)</f>
        <v>0</v>
      </c>
      <c r="I56" s="9">
        <f>SUMIFS(亿数通广告日报!$272:$272,亿数通广告日报!$1:$1,'HEH-SM24-6P'!I1)</f>
        <v>0</v>
      </c>
      <c r="J56" s="9">
        <f>SUMIFS(亿数通广告日报!$272:$272,亿数通广告日报!$1:$1,'HEH-SM24-6P'!J1)</f>
        <v>0</v>
      </c>
      <c r="K56" s="9">
        <f>SUMIFS(亿数通广告日报!$272:$272,亿数通广告日报!$1:$1,'HEH-SM24-6P'!K1)</f>
        <v>0</v>
      </c>
      <c r="L56" s="9">
        <f>SUMIFS(亿数通广告日报!$272:$272,亿数通广告日报!$1:$1,'HEH-SM24-6P'!L1)</f>
        <v>0</v>
      </c>
      <c r="M56" s="9">
        <f>SUMIFS(亿数通广告日报!$272:$272,亿数通广告日报!$1:$1,'HEH-SM24-6P'!M1)</f>
        <v>0</v>
      </c>
      <c r="N56" s="9">
        <f>SUMIFS(亿数通广告日报!$272:$272,亿数通广告日报!$1:$1,'HEH-SM24-6P'!N1)</f>
        <v>0</v>
      </c>
      <c r="O56" s="9">
        <f>SUMIFS(亿数通广告日报!$272:$272,亿数通广告日报!$1:$1,'HEH-SM24-6P'!O1)</f>
        <v>0</v>
      </c>
      <c r="P56" s="9">
        <f>SUMIFS(亿数通广告日报!$272:$272,亿数通广告日报!$1:$1,'HEH-SM24-6P'!P1)</f>
        <v>0</v>
      </c>
      <c r="Q56" s="9">
        <f>SUMIFS(亿数通广告日报!$272:$272,亿数通广告日报!$1:$1,'HEH-SM24-6P'!Q1)</f>
        <v>0</v>
      </c>
      <c r="R56" s="9">
        <f>SUMIFS(亿数通广告日报!$272:$272,亿数通广告日报!$1:$1,'HEH-SM24-6P'!R1)</f>
        <v>0</v>
      </c>
      <c r="S56" s="9">
        <f>SUMIFS(亿数通广告日报!$272:$272,亿数通广告日报!$1:$1,'HEH-SM24-6P'!S1)</f>
        <v>0</v>
      </c>
      <c r="T56" s="9">
        <f>SUMIFS(亿数通广告日报!$272:$272,亿数通广告日报!$1:$1,'HEH-SM24-6P'!T1)</f>
        <v>0</v>
      </c>
      <c r="U56" s="9">
        <f>SUMIFS(亿数通广告日报!$272:$272,亿数通广告日报!$1:$1,'HEH-SM24-6P'!U1)</f>
        <v>0</v>
      </c>
      <c r="V56" s="9">
        <f>SUMIFS(亿数通广告日报!$272:$272,亿数通广告日报!$1:$1,'HEH-SM24-6P'!V1)</f>
        <v>0</v>
      </c>
      <c r="W56" s="9">
        <f>SUMIFS(亿数通广告日报!$272:$272,亿数通广告日报!$1:$1,'HEH-SM24-6P'!W1)</f>
        <v>0</v>
      </c>
      <c r="X56" s="9">
        <f>SUMIFS(亿数通广告日报!$272:$272,亿数通广告日报!$1:$1,'HEH-SM24-6P'!X1)</f>
        <v>0</v>
      </c>
      <c r="Y56" s="9">
        <f>SUMIFS(亿数通广告日报!$272:$272,亿数通广告日报!$1:$1,'HEH-SM24-6P'!Y1)</f>
        <v>0</v>
      </c>
      <c r="Z56" s="9">
        <f>SUMIFS(亿数通广告日报!$272:$272,亿数通广告日报!$1:$1,'HEH-SM24-6P'!Z1)</f>
        <v>0</v>
      </c>
      <c r="AA56" s="9">
        <f>SUMIFS(亿数通广告日报!$272:$272,亿数通广告日报!$1:$1,'HEH-SM24-6P'!AA1)</f>
        <v>0</v>
      </c>
      <c r="AB56" s="9">
        <f>SUMIFS(亿数通广告日报!$272:$272,亿数通广告日报!$1:$1,'HEH-SM24-6P'!AB1)</f>
        <v>0</v>
      </c>
      <c r="AC56" s="9">
        <f>SUMIFS(亿数通广告日报!$272:$272,亿数通广告日报!$1:$1,'HEH-SM24-6P'!AC1)</f>
        <v>0</v>
      </c>
      <c r="AD56" s="9">
        <f>SUMIFS(亿数通广告日报!$272:$272,亿数通广告日报!$1:$1,'HEH-SM24-6P'!AD1)</f>
        <v>0</v>
      </c>
      <c r="AE56" s="9">
        <f>SUMIFS(亿数通广告日报!$272:$272,亿数通广告日报!$1:$1,'HEH-SM24-6P'!AE1)</f>
        <v>0</v>
      </c>
      <c r="AF56" s="9">
        <f>SUMIFS(亿数通广告日报!$272:$272,亿数通广告日报!$1:$1,'HEH-SM24-6P'!AF1)</f>
        <v>0</v>
      </c>
      <c r="AG56" s="9">
        <f>SUMIFS(亿数通广告日报!$272:$272,亿数通广告日报!$1:$1,'HEH-SM24-6P'!AG1)</f>
        <v>0</v>
      </c>
      <c r="AH56" s="9">
        <f>SUMIFS(亿数通广告日报!$272:$272,亿数通广告日报!$1:$1,'HEH-SM24-6P'!AH1)</f>
        <v>0</v>
      </c>
    </row>
    <row r="57" spans="1:34" ht="23" customHeight="1">
      <c r="A57" s="103"/>
      <c r="B57" s="4" t="s">
        <v>88</v>
      </c>
      <c r="C57" s="9"/>
      <c r="D57" s="9">
        <f>_xlfn.XLOOKUP(D1,亿数通广告日报!$1:$1,亿数通广告日报!$273:$273)</f>
        <v>0</v>
      </c>
      <c r="E57" s="9">
        <f>_xlfn.XLOOKUP(E1,亿数通广告日报!$1:$1,亿数通广告日报!$273:$273)</f>
        <v>0</v>
      </c>
      <c r="F57" s="9">
        <f>_xlfn.XLOOKUP(F1,亿数通广告日报!$1:$1,亿数通广告日报!$273:$273)</f>
        <v>0</v>
      </c>
      <c r="G57" s="9">
        <f>_xlfn.XLOOKUP(G1,亿数通广告日报!$1:$1,亿数通广告日报!$273:$273)</f>
        <v>0</v>
      </c>
      <c r="H57" s="9">
        <f>_xlfn.XLOOKUP(H1,亿数通广告日报!$1:$1,亿数通广告日报!$273:$273)</f>
        <v>0</v>
      </c>
      <c r="I57" s="9">
        <f>_xlfn.XLOOKUP(I1,亿数通广告日报!$1:$1,亿数通广告日报!$273:$273)</f>
        <v>0</v>
      </c>
      <c r="J57" s="9">
        <f>_xlfn.XLOOKUP(J1,亿数通广告日报!$1:$1,亿数通广告日报!$273:$273)</f>
        <v>0</v>
      </c>
      <c r="K57" s="9">
        <f>_xlfn.XLOOKUP(K1,亿数通广告日报!$1:$1,亿数通广告日报!$273:$273)</f>
        <v>0</v>
      </c>
      <c r="L57" s="9">
        <f>_xlfn.XLOOKUP(L1,亿数通广告日报!$1:$1,亿数通广告日报!$273:$273)</f>
        <v>0</v>
      </c>
      <c r="M57" s="9">
        <f>_xlfn.XLOOKUP(M1,亿数通广告日报!$1:$1,亿数通广告日报!$273:$273)</f>
        <v>0</v>
      </c>
      <c r="N57" s="9">
        <f>_xlfn.XLOOKUP(N1,亿数通广告日报!$1:$1,亿数通广告日报!$273:$273)</f>
        <v>0</v>
      </c>
      <c r="O57" s="9">
        <f>_xlfn.XLOOKUP(O1,亿数通广告日报!$1:$1,亿数通广告日报!$273:$273)</f>
        <v>0</v>
      </c>
      <c r="P57" s="9">
        <f>_xlfn.XLOOKUP(P1,亿数通广告日报!$1:$1,亿数通广告日报!$273:$273)</f>
        <v>0</v>
      </c>
      <c r="Q57" s="9">
        <f>_xlfn.XLOOKUP(Q1,亿数通广告日报!$1:$1,亿数通广告日报!$273:$273)</f>
        <v>0</v>
      </c>
      <c r="R57" s="9">
        <f>_xlfn.XLOOKUP(R1,亿数通广告日报!$1:$1,亿数通广告日报!$273:$273)</f>
        <v>0</v>
      </c>
      <c r="S57" s="9">
        <f>_xlfn.XLOOKUP(S1,亿数通广告日报!$1:$1,亿数通广告日报!$273:$273)</f>
        <v>0</v>
      </c>
      <c r="T57" s="9">
        <f>_xlfn.XLOOKUP(T1,亿数通广告日报!$1:$1,亿数通广告日报!$273:$273)</f>
        <v>0</v>
      </c>
      <c r="U57" s="9">
        <f>_xlfn.XLOOKUP(U1,亿数通广告日报!$1:$1,亿数通广告日报!$273:$273)</f>
        <v>0</v>
      </c>
      <c r="V57" s="9">
        <f>_xlfn.XLOOKUP(V1,亿数通广告日报!$1:$1,亿数通广告日报!$273:$273)</f>
        <v>0</v>
      </c>
      <c r="W57" s="9">
        <f>_xlfn.XLOOKUP(W1,亿数通广告日报!$1:$1,亿数通广告日报!$273:$273)</f>
        <v>0</v>
      </c>
      <c r="X57" s="9">
        <f>_xlfn.XLOOKUP(X1,亿数通广告日报!$1:$1,亿数通广告日报!$273:$273)</f>
        <v>0</v>
      </c>
      <c r="Y57" s="9">
        <f>_xlfn.XLOOKUP(Y1,亿数通广告日报!$1:$1,亿数通广告日报!$273:$273)</f>
        <v>0</v>
      </c>
      <c r="Z57" s="9">
        <f>_xlfn.XLOOKUP(Z1,亿数通广告日报!$1:$1,亿数通广告日报!$273:$273)</f>
        <v>0</v>
      </c>
      <c r="AA57" s="9">
        <f>_xlfn.XLOOKUP(AA1,亿数通广告日报!$1:$1,亿数通广告日报!$273:$273)</f>
        <v>0</v>
      </c>
      <c r="AB57" s="9">
        <f>_xlfn.XLOOKUP(AB1,亿数通广告日报!$1:$1,亿数通广告日报!$273:$273)</f>
        <v>0</v>
      </c>
      <c r="AC57" s="9">
        <f>_xlfn.XLOOKUP(AC1,亿数通广告日报!$1:$1,亿数通广告日报!$273:$273)</f>
        <v>0</v>
      </c>
      <c r="AD57" s="9">
        <f>_xlfn.XLOOKUP(AD1,亿数通广告日报!$1:$1,亿数通广告日报!$273:$273)</f>
        <v>0</v>
      </c>
      <c r="AE57" s="9">
        <f>_xlfn.XLOOKUP(AE1,亿数通广告日报!$1:$1,亿数通广告日报!$273:$273)</f>
        <v>0</v>
      </c>
      <c r="AF57" s="9">
        <f>_xlfn.XLOOKUP(AF1,亿数通广告日报!$1:$1,亿数通广告日报!$273:$273)</f>
        <v>0</v>
      </c>
      <c r="AG57" s="9">
        <f>_xlfn.XLOOKUP(AG1,亿数通广告日报!$1:$1,亿数通广告日报!$273:$273)</f>
        <v>0</v>
      </c>
      <c r="AH57" s="9">
        <f>_xlfn.XLOOKUP(AH1,亿数通广告日报!$1:$1,亿数通广告日报!$273:$273)</f>
        <v>0</v>
      </c>
    </row>
    <row r="58" spans="1:34" ht="19" customHeight="1">
      <c r="A58" s="103"/>
      <c r="B58" s="4" t="s">
        <v>89</v>
      </c>
      <c r="C58" s="9"/>
      <c r="D58" s="9">
        <f>SUMIFS(亿数通产品表现!$P:$P,亿数通产品表现!$A:$A,'HEH-SM24-6P'!D1,亿数通产品表现!$D:$D,$A$2)</f>
        <v>0</v>
      </c>
      <c r="E58" s="9">
        <f>SUMIFS(亿数通产品表现!$P:$P,亿数通产品表现!$A:$A,'HEH-SM24-6P'!E3,亿数通产品表现!$D:$D,$A$2)</f>
        <v>0</v>
      </c>
      <c r="F58" s="9">
        <f>SUMIFS(亿数通产品表现!$P:$P,亿数通产品表现!$A:$A,'HEH-SM24-6P'!F3,亿数通产品表现!$D:$D,$A$2)</f>
        <v>0</v>
      </c>
      <c r="G58" s="9">
        <f>SUMIFS(亿数通产品表现!$P:$P,亿数通产品表现!$A:$A,'HEH-SM24-6P'!G3,亿数通产品表现!$D:$D,$A$2)</f>
        <v>0</v>
      </c>
      <c r="H58" s="9">
        <f>SUMIFS(亿数通产品表现!$P:$P,亿数通产品表现!$A:$A,'HEH-SM24-6P'!H3,亿数通产品表现!$D:$D,$A$2)</f>
        <v>0</v>
      </c>
      <c r="I58" s="9">
        <f>SUMIFS(亿数通产品表现!$P:$P,亿数通产品表现!$A:$A,'HEH-SM24-6P'!I3,亿数通产品表现!$D:$D,$A$2)</f>
        <v>0</v>
      </c>
      <c r="J58" s="9">
        <f>SUMIFS(亿数通产品表现!$P:$P,亿数通产品表现!$A:$A,'HEH-SM24-6P'!J3,亿数通产品表现!$D:$D,$A$2)</f>
        <v>0</v>
      </c>
      <c r="K58" s="9">
        <f>SUMIFS(亿数通产品表现!$P:$P,亿数通产品表现!$A:$A,'HEH-SM24-6P'!K3,亿数通产品表现!$D:$D,$A$2)</f>
        <v>0</v>
      </c>
      <c r="L58" s="9">
        <f>SUMIFS(亿数通产品表现!$P:$P,亿数通产品表现!$A:$A,'HEH-SM24-6P'!L3,亿数通产品表现!$D:$D,$A$2)</f>
        <v>0</v>
      </c>
      <c r="M58" s="9">
        <f>SUMIFS(亿数通产品表现!$P:$P,亿数通产品表现!$A:$A,'HEH-SM24-6P'!M3,亿数通产品表现!$D:$D,$A$2)</f>
        <v>0</v>
      </c>
      <c r="N58" s="9">
        <f>SUMIFS(亿数通产品表现!$P:$P,亿数通产品表现!$A:$A,'HEH-SM24-6P'!N3,亿数通产品表现!$D:$D,$A$2)</f>
        <v>0</v>
      </c>
      <c r="O58" s="9">
        <f>SUMIFS(亿数通产品表现!$P:$P,亿数通产品表现!$A:$A,'HEH-SM24-6P'!O3,亿数通产品表现!$D:$D,$A$2)</f>
        <v>0</v>
      </c>
      <c r="P58" s="9">
        <f>SUMIFS(亿数通产品表现!$P:$P,亿数通产品表现!$A:$A,'HEH-SM24-6P'!P3,亿数通产品表现!$D:$D,$A$2)</f>
        <v>0</v>
      </c>
      <c r="Q58" s="9">
        <f>SUMIFS(亿数通产品表现!$P:$P,亿数通产品表现!$A:$A,'HEH-SM24-6P'!Q3,亿数通产品表现!$D:$D,$A$2)</f>
        <v>0</v>
      </c>
      <c r="R58" s="9">
        <f>SUMIFS(亿数通产品表现!$P:$P,亿数通产品表现!$A:$A,'HEH-SM24-6P'!R3,亿数通产品表现!$D:$D,$A$2)</f>
        <v>0</v>
      </c>
      <c r="S58" s="9">
        <f>SUMIFS(亿数通产品表现!$P:$P,亿数通产品表现!$A:$A,'HEH-SM24-6P'!S3,亿数通产品表现!$D:$D,$A$2)</f>
        <v>0</v>
      </c>
      <c r="T58" s="9">
        <f>SUMIFS(亿数通产品表现!$P:$P,亿数通产品表现!$A:$A,'HEH-SM24-6P'!T3,亿数通产品表现!$D:$D,$A$2)</f>
        <v>0</v>
      </c>
      <c r="U58" s="9">
        <f>SUMIFS(亿数通产品表现!$P:$P,亿数通产品表现!$A:$A,'HEH-SM24-6P'!U3,亿数通产品表现!$D:$D,$A$2)</f>
        <v>0</v>
      </c>
      <c r="V58" s="9">
        <f>SUMIFS(亿数通产品表现!$P:$P,亿数通产品表现!$A:$A,'HEH-SM24-6P'!V3,亿数通产品表现!$D:$D,$A$2)</f>
        <v>0</v>
      </c>
      <c r="W58" s="9">
        <f>SUMIFS(亿数通产品表现!$P:$P,亿数通产品表现!$A:$A,'HEH-SM24-6P'!W3,亿数通产品表现!$D:$D,$A$2)</f>
        <v>0</v>
      </c>
      <c r="X58" s="9">
        <f>SUMIFS(亿数通产品表现!$P:$P,亿数通产品表现!$A:$A,'HEH-SM24-6P'!X3,亿数通产品表现!$D:$D,$A$2)</f>
        <v>0</v>
      </c>
      <c r="Y58" s="9">
        <f>SUMIFS(亿数通产品表现!$P:$P,亿数通产品表现!$A:$A,'HEH-SM24-6P'!Y3,亿数通产品表现!$D:$D,$A$2)</f>
        <v>0</v>
      </c>
      <c r="Z58" s="9">
        <f>SUMIFS(亿数通产品表现!$P:$P,亿数通产品表现!$A:$A,'HEH-SM24-6P'!Z3,亿数通产品表现!$D:$D,$A$2)</f>
        <v>0</v>
      </c>
      <c r="AA58" s="9">
        <f>SUMIFS(亿数通产品表现!$P:$P,亿数通产品表现!$A:$A,'HEH-SM24-6P'!AA3,亿数通产品表现!$D:$D,$A$2)</f>
        <v>0</v>
      </c>
      <c r="AB58" s="9">
        <f>SUMIFS(亿数通产品表现!$P:$P,亿数通产品表现!$A:$A,'HEH-SM24-6P'!AB3,亿数通产品表现!$D:$D,$A$2)</f>
        <v>0</v>
      </c>
      <c r="AC58" s="9">
        <f>SUMIFS(亿数通产品表现!$P:$P,亿数通产品表现!$A:$A,'HEH-SM24-6P'!AC3,亿数通产品表现!$D:$D,$A$2)</f>
        <v>0</v>
      </c>
      <c r="AD58" s="9">
        <f>SUMIFS(亿数通产品表现!$P:$P,亿数通产品表现!$A:$A,'HEH-SM24-6P'!AD3,亿数通产品表现!$D:$D,$A$2)</f>
        <v>0</v>
      </c>
      <c r="AE58" s="9">
        <f>SUMIFS(亿数通产品表现!$P:$P,亿数通产品表现!$A:$A,'HEH-SM24-6P'!AE3,亿数通产品表现!$D:$D,$A$2)</f>
        <v>0</v>
      </c>
      <c r="AF58" s="9">
        <f>SUMIFS(亿数通产品表现!$P:$P,亿数通产品表现!$A:$A,'HEH-SM24-6P'!AF3,亿数通产品表现!$D:$D,$A$2)</f>
        <v>0</v>
      </c>
      <c r="AG58" s="9">
        <f>SUMIFS(亿数通产品表现!$P:$P,亿数通产品表现!$A:$A,'HEH-SM24-6P'!AG3,亿数通产品表现!$D:$D,$A$2)</f>
        <v>0</v>
      </c>
      <c r="AH58" s="9">
        <f>SUMIFS(亿数通产品表现!$P:$P,亿数通产品表现!$A:$A,'HEH-SM24-6P'!AH3,亿数通产品表现!$D:$D,$A$2)</f>
        <v>0</v>
      </c>
    </row>
    <row r="59" spans="1:34" ht="19" customHeight="1">
      <c r="A59" s="44" t="s">
        <v>90</v>
      </c>
      <c r="B59" s="10" t="s">
        <v>91</v>
      </c>
      <c r="C59" s="9" t="s">
        <v>92</v>
      </c>
      <c r="D59" s="9">
        <f>SUMIFS(领星产品表现!$P:$P,领星产品表现!$A:$A,'HEH-SM24-6P'!D1,领星产品表现!$B:$B,'HEH-SM24-6P'!$A$2)</f>
        <v>211848</v>
      </c>
      <c r="E59" s="9">
        <f>SUMIFS(领星产品表现!$P:$P,领星产品表现!$A:$A,'HEH-SM24-6P'!E1,领星产品表现!$B:$B,'HEH-SM24-6P'!$A$2)</f>
        <v>277021</v>
      </c>
      <c r="F59" s="9">
        <f>SUMIFS(领星产品表现!$P:$P,领星产品表现!$A:$A,'HEH-SM24-6P'!F1,领星产品表现!$B:$B,'HEH-SM24-6P'!$A$2)</f>
        <v>338981</v>
      </c>
      <c r="G59" s="9">
        <f>SUMIFS(领星产品表现!$P:$P,领星产品表现!$A:$A,'HEH-SM24-6P'!G1,领星产品表现!$B:$B,'HEH-SM24-6P'!$A$2)</f>
        <v>369392</v>
      </c>
      <c r="H59" s="9">
        <f>SUMIFS(领星产品表现!$P:$P,领星产品表现!$A:$A,'HEH-SM24-6P'!H1,领星产品表现!$B:$B,'HEH-SM24-6P'!$A$2)</f>
        <v>383469</v>
      </c>
      <c r="I59" s="9">
        <f>SUMIFS(领星产品表现!$P:$P,领星产品表现!$A:$A,'HEH-SM24-6P'!I1,领星产品表现!$B:$B,'HEH-SM24-6P'!$A$2)</f>
        <v>397927</v>
      </c>
      <c r="J59" s="9">
        <f>SUMIFS(领星产品表现!$P:$P,领星产品表现!$A:$A,'HEH-SM24-6P'!J1,领星产品表现!$B:$B,'HEH-SM24-6P'!$A$2)</f>
        <v>407056</v>
      </c>
      <c r="K59" s="9">
        <f>SUMIFS(领星产品表现!$P:$P,领星产品表现!$A:$A,'HEH-SM24-6P'!K1,领星产品表现!$B:$B,'HEH-SM24-6P'!$A$2)</f>
        <v>412743</v>
      </c>
      <c r="L59" s="9">
        <f>SUMIFS(领星产品表现!$P:$P,领星产品表现!$A:$A,'HEH-SM24-6P'!L1,领星产品表现!$B:$B,'HEH-SM24-6P'!$A$2)</f>
        <v>430269</v>
      </c>
      <c r="M59" s="9">
        <f>SUMIFS(领星产品表现!$P:$P,领星产品表现!$A:$A,'HEH-SM24-6P'!M1,领星产品表现!$B:$B,'HEH-SM24-6P'!$A$2)</f>
        <v>444338</v>
      </c>
      <c r="N59" s="9">
        <f>SUMIFS(领星产品表现!$P:$P,领星产品表现!$A:$A,'HEH-SM24-6P'!N1,领星产品表现!$B:$B,'HEH-SM24-6P'!$A$2)</f>
        <v>445099</v>
      </c>
      <c r="O59" s="9">
        <f>SUMIFS(领星产品表现!$P:$P,领星产品表现!$A:$A,'HEH-SM24-6P'!O1,领星产品表现!$B:$B,'HEH-SM24-6P'!$A$2)</f>
        <v>451274</v>
      </c>
      <c r="P59" s="9">
        <f>SUMIFS(领星产品表现!$P:$P,领星产品表现!$A:$A,'HEH-SM24-6P'!P1,领星产品表现!$B:$B,'HEH-SM24-6P'!$A$2)</f>
        <v>451870</v>
      </c>
      <c r="Q59" s="9">
        <f>SUMIFS(领星产品表现!$P:$P,领星产品表现!$A:$A,'HEH-SM24-6P'!Q1,领星产品表现!$B:$B,'HEH-SM24-6P'!$A$2)</f>
        <v>447975</v>
      </c>
      <c r="R59" s="9">
        <f>SUMIFS(领星产品表现!$P:$P,领星产品表现!$A:$A,'HEH-SM24-6P'!R1,领星产品表现!$B:$B,'HEH-SM24-6P'!$A$2)</f>
        <v>457126</v>
      </c>
      <c r="S59" s="9">
        <f>SUMIFS(领星产品表现!$P:$P,领星产品表现!$A:$A,'HEH-SM24-6P'!S1,领星产品表现!$B:$B,'HEH-SM24-6P'!$A$2)</f>
        <v>468976</v>
      </c>
      <c r="T59" s="9">
        <f>SUMIFS(领星产品表现!$P:$P,领星产品表现!$A:$A,'HEH-SM24-6P'!T1,领星产品表现!$B:$B,'HEH-SM24-6P'!$A$2)</f>
        <v>470869</v>
      </c>
      <c r="U59" s="9">
        <f>SUMIFS(领星产品表现!$P:$P,领星产品表现!$A:$A,'HEH-SM24-6P'!U1,领星产品表现!$B:$B,'HEH-SM24-6P'!$A$2)</f>
        <v>483272</v>
      </c>
      <c r="V59" s="9">
        <f>SUMIFS(领星产品表现!$P:$P,领星产品表现!$A:$A,'HEH-SM24-6P'!V1,领星产品表现!$B:$B,'HEH-SM24-6P'!$A$2)</f>
        <v>490388</v>
      </c>
      <c r="W59" s="9">
        <f>SUMIFS(领星产品表现!$P:$P,领星产品表现!$A:$A,'HEH-SM24-6P'!W1,领星产品表现!$B:$B,'HEH-SM24-6P'!$A$2)</f>
        <v>489002</v>
      </c>
      <c r="X59" s="9">
        <f>SUMIFS(领星产品表现!$P:$P,领星产品表现!$A:$A,'HEH-SM24-6P'!X1,领星产品表现!$B:$B,'HEH-SM24-6P'!$A$2)</f>
        <v>155787</v>
      </c>
      <c r="Y59" s="9">
        <f>SUMIFS(领星产品表现!$P:$P,领星产品表现!$A:$A,'HEH-SM24-6P'!Y1,领星产品表现!$B:$B,'HEH-SM24-6P'!$A$2)</f>
        <v>309978</v>
      </c>
      <c r="Z59" s="9">
        <f>SUMIFS(领星产品表现!$P:$P,领星产品表现!$A:$A,'HEH-SM24-6P'!Z1,领星产品表现!$B:$B,'HEH-SM24-6P'!$A$2)</f>
        <v>355217</v>
      </c>
      <c r="AA59" s="9">
        <f>SUMIFS(领星产品表现!$P:$P,领星产品表现!$A:$A,'HEH-SM24-6P'!AA1,领星产品表现!$B:$B,'HEH-SM24-6P'!$A$2)</f>
        <v>0</v>
      </c>
      <c r="AB59" s="9">
        <f>SUMIFS(领星产品表现!$P:$P,领星产品表现!$A:$A,'HEH-SM24-6P'!AB1,领星产品表现!$B:$B,'HEH-SM24-6P'!$A$2)</f>
        <v>202549</v>
      </c>
      <c r="AC59" s="9">
        <f>SUMIFS(领星产品表现!$P:$P,领星产品表现!$A:$A,'HEH-SM24-6P'!AC1,领星产品表现!$B:$B,'HEH-SM24-6P'!$A$2)</f>
        <v>0</v>
      </c>
      <c r="AD59" s="9">
        <f>SUMIFS(领星产品表现!$P:$P,领星产品表现!$A:$A,'HEH-SM24-6P'!AD1,领星产品表现!$B:$B,'HEH-SM24-6P'!$A$2)</f>
        <v>0</v>
      </c>
      <c r="AE59" s="9">
        <f>SUMIFS(领星产品表现!$P:$P,领星产品表现!$A:$A,'HEH-SM24-6P'!AE1,领星产品表现!$B:$B,'HEH-SM24-6P'!$A$2)</f>
        <v>0</v>
      </c>
      <c r="AF59" s="9">
        <f>SUMIFS(领星产品表现!$P:$P,领星产品表现!$A:$A,'HEH-SM24-6P'!AF1,领星产品表现!$B:$B,'HEH-SM24-6P'!$A$2)</f>
        <v>0</v>
      </c>
      <c r="AG59" s="9">
        <f>SUMIFS(领星产品表现!$P:$P,领星产品表现!$A:$A,'HEH-SM24-6P'!AG1,领星产品表现!$B:$B,'HEH-SM24-6P'!$A$2)</f>
        <v>0</v>
      </c>
      <c r="AH59" s="9">
        <f>SUMIFS(领星产品表现!$P:$P,领星产品表现!$A:$A,'HEH-SM24-6P'!AH1,领星产品表现!$B:$B,'HEH-SM24-6P'!$A$2)</f>
        <v>0</v>
      </c>
    </row>
    <row r="60" spans="1:34" ht="16" hidden="1" customHeight="1">
      <c r="A60" s="104"/>
      <c r="B60" s="106"/>
      <c r="C60" s="9" t="s">
        <v>93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45"/>
    </row>
    <row r="61" spans="1:34" hidden="1">
      <c r="A61" s="104"/>
      <c r="B61" s="107"/>
      <c r="C61" s="46" t="s">
        <v>94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</row>
    <row r="62" spans="1:34" ht="18" hidden="1" customHeight="1">
      <c r="A62" s="104"/>
      <c r="B62" s="108"/>
      <c r="C62" s="9" t="s">
        <v>93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45"/>
    </row>
    <row r="63" spans="1:34" hidden="1">
      <c r="A63" s="104"/>
      <c r="B63" s="109"/>
      <c r="C63" s="48" t="s">
        <v>94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9"/>
    </row>
    <row r="64" spans="1:34" ht="16" hidden="1" customHeight="1">
      <c r="A64" s="104"/>
      <c r="B64" s="110"/>
      <c r="C64" s="9" t="s">
        <v>93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45"/>
    </row>
    <row r="65" spans="1:34" ht="16" hidden="1" customHeight="1">
      <c r="A65" s="104"/>
      <c r="B65" s="111"/>
      <c r="C65" s="34" t="s">
        <v>94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50"/>
    </row>
    <row r="66" spans="1:34" ht="16" hidden="1" customHeight="1">
      <c r="A66" s="104"/>
      <c r="B66" s="112"/>
      <c r="C66" s="9" t="s">
        <v>93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45"/>
    </row>
    <row r="67" spans="1:34" ht="19" hidden="1" customHeight="1">
      <c r="A67" s="105"/>
      <c r="B67" s="113"/>
      <c r="C67" s="32" t="s">
        <v>94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51"/>
    </row>
    <row r="68" spans="1:34" ht="19" customHeight="1">
      <c r="A68" s="4" t="s">
        <v>95</v>
      </c>
      <c r="B68" s="4" t="s">
        <v>96</v>
      </c>
      <c r="C68" s="5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8" customHeight="1">
      <c r="A69" s="53" t="s">
        <v>97</v>
      </c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54"/>
      <c r="U69" s="54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8" customHeight="1">
      <c r="A70" s="53" t="s">
        <v>98</v>
      </c>
      <c r="B70" s="28"/>
      <c r="C70" s="5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</sheetData>
  <mergeCells count="14">
    <mergeCell ref="B60:B61"/>
    <mergeCell ref="B62:B63"/>
    <mergeCell ref="B64:B65"/>
    <mergeCell ref="B66:B67"/>
    <mergeCell ref="A38:A45"/>
    <mergeCell ref="A46:A50"/>
    <mergeCell ref="A51:A54"/>
    <mergeCell ref="A56:A58"/>
    <mergeCell ref="A60:A67"/>
    <mergeCell ref="A3:A7"/>
    <mergeCell ref="A8:A10"/>
    <mergeCell ref="A11:A16"/>
    <mergeCell ref="A17:A29"/>
    <mergeCell ref="A30:A37"/>
  </mergeCells>
  <conditionalFormatting sqref="U60:U67">
    <cfRule type="cellIs" dxfId="5" priority="1" operator="lessThanOrEqual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70"/>
  <sheetViews>
    <sheetView zoomScaleNormal="100" workbookViewId="0">
      <pane xSplit="2" topLeftCell="O1" activePane="topRight" state="frozen"/>
      <selection pane="topRight" activeCell="P9" sqref="P9"/>
    </sheetView>
  </sheetViews>
  <sheetFormatPr baseColWidth="10" defaultColWidth="8.83203125" defaultRowHeight="16" customHeight="1"/>
  <cols>
    <col min="1" max="1" width="12.83203125" customWidth="1"/>
    <col min="2" max="2" width="13.83203125" style="1" customWidth="1"/>
    <col min="3" max="3" width="16.6640625" style="2" customWidth="1"/>
    <col min="4" max="4" width="10.5" style="2" customWidth="1"/>
    <col min="5" max="34" width="10.83203125" style="2" customWidth="1"/>
  </cols>
  <sheetData>
    <row r="1" spans="1:34" ht="19" customHeight="1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9" customHeight="1">
      <c r="A2" s="7" t="s">
        <v>100</v>
      </c>
      <c r="B2" s="4" t="s">
        <v>35</v>
      </c>
      <c r="C2" s="8"/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  <c r="R2" s="9" t="s">
        <v>36</v>
      </c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9" t="s">
        <v>42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36</v>
      </c>
      <c r="AG2" s="9" t="s">
        <v>37</v>
      </c>
      <c r="AH2" s="9" t="s">
        <v>38</v>
      </c>
    </row>
    <row r="3" spans="1:34" ht="19" customHeight="1">
      <c r="A3" s="85" t="s">
        <v>43</v>
      </c>
      <c r="B3" s="4" t="s">
        <v>44</v>
      </c>
      <c r="C3" s="9">
        <f>SUM(D3:AH3)</f>
        <v>19</v>
      </c>
      <c r="D3" s="9">
        <f>SUMIFS(亿数通产品表现!$J:$J,亿数通产品表现!$A:$A,'WHD-SM-P24'!D1,亿数通产品表现!$D:$D,'WHD-SM-P24'!$A$2)</f>
        <v>0</v>
      </c>
      <c r="E3" s="9">
        <f>SUMIFS(亿数通产品表现!$J:$J,亿数通产品表现!$A:$A,'WHD-SM-P24'!E1,亿数通产品表现!$D:$D,'WHD-SM-P24'!$A$2)</f>
        <v>0</v>
      </c>
      <c r="F3" s="9">
        <f>SUMIFS(亿数通产品表现!$J:$J,亿数通产品表现!$A:$A,'WHD-SM-P24'!F1,亿数通产品表现!$D:$D,'WHD-SM-P24'!$A$2)</f>
        <v>0</v>
      </c>
      <c r="G3" s="9">
        <f>SUMIFS(亿数通产品表现!$J:$J,亿数通产品表现!$A:$A,'WHD-SM-P24'!G1,亿数通产品表现!$D:$D,'WHD-SM-P24'!$A$2)</f>
        <v>0</v>
      </c>
      <c r="H3" s="9">
        <f>SUMIFS(亿数通产品表现!$J:$J,亿数通产品表现!$A:$A,'WHD-SM-P24'!H1,亿数通产品表现!$D:$D,'WHD-SM-P24'!$A$2)</f>
        <v>0</v>
      </c>
      <c r="I3" s="9">
        <f>SUMIFS(亿数通产品表现!$J:$J,亿数通产品表现!$A:$A,'WHD-SM-P24'!I1,亿数通产品表现!$D:$D,'WHD-SM-P24'!$A$2)</f>
        <v>0</v>
      </c>
      <c r="J3" s="9">
        <f>SUMIFS(亿数通产品表现!$J:$J,亿数通产品表现!$A:$A,'WHD-SM-P24'!J1,亿数通产品表现!$D:$D,'WHD-SM-P24'!$A$2)</f>
        <v>0</v>
      </c>
      <c r="K3" s="9">
        <f>SUMIFS(亿数通产品表现!$J:$J,亿数通产品表现!$A:$A,'WHD-SM-P24'!K1,亿数通产品表现!$D:$D,'WHD-SM-P24'!$A$2)</f>
        <v>0</v>
      </c>
      <c r="L3" s="9">
        <f>SUMIFS(亿数通产品表现!$J:$J,亿数通产品表现!$A:$A,'WHD-SM-P24'!L1,亿数通产品表现!$D:$D,'WHD-SM-P24'!$A$2)</f>
        <v>0</v>
      </c>
      <c r="M3" s="9">
        <f>SUMIFS(亿数通产品表现!$J:$J,亿数通产品表现!$A:$A,'WHD-SM-P24'!M1,亿数通产品表现!$D:$D,'WHD-SM-P24'!$A$2)</f>
        <v>0</v>
      </c>
      <c r="N3" s="9">
        <f>SUMIFS(亿数通产品表现!$J:$J,亿数通产品表现!$A:$A,'WHD-SM-P24'!N1,亿数通产品表现!$D:$D,'WHD-SM-P24'!$A$2)</f>
        <v>0</v>
      </c>
      <c r="O3" s="9">
        <f>SUMIFS(亿数通产品表现!$J:$J,亿数通产品表现!$A:$A,'WHD-SM-P24'!O1,亿数通产品表现!$D:$D,'WHD-SM-P24'!$A$2)</f>
        <v>0</v>
      </c>
      <c r="P3" s="9">
        <f>SUMIFS(亿数通产品表现!$J:$J,亿数通产品表现!$A:$A,'WHD-SM-P24'!P1,亿数通产品表现!$D:$D,'WHD-SM-P24'!$A$2)</f>
        <v>0</v>
      </c>
      <c r="Q3" s="9">
        <f>SUMIFS(亿数通产品表现!$J:$J,亿数通产品表现!$A:$A,'WHD-SM-P24'!Q1,亿数通产品表现!$D:$D,'WHD-SM-P24'!$A$2)</f>
        <v>0</v>
      </c>
      <c r="R3" s="9">
        <f>SUMIFS(亿数通产品表现!$J:$J,亿数通产品表现!$A:$A,'WHD-SM-P24'!R1,亿数通产品表现!$D:$D,'WHD-SM-P24'!$A$2)</f>
        <v>0</v>
      </c>
      <c r="S3" s="9">
        <f>SUMIFS(亿数通产品表现!$J:$J,亿数通产品表现!$A:$A,'WHD-SM-P24'!S1,亿数通产品表现!$D:$D,'WHD-SM-P24'!$A$2)</f>
        <v>1</v>
      </c>
      <c r="T3" s="9">
        <f>SUMIFS(亿数通产品表现!$J:$J,亿数通产品表现!$A:$A,'WHD-SM-P24'!T1,亿数通产品表现!$D:$D,'WHD-SM-P24'!$A$2)</f>
        <v>1</v>
      </c>
      <c r="U3" s="9">
        <f>SUMIFS(亿数通产品表现!$J:$J,亿数通产品表现!$A:$A,'WHD-SM-P24'!U1,亿数通产品表现!$D:$D,'WHD-SM-P24'!$A$2)</f>
        <v>1</v>
      </c>
      <c r="V3" s="9">
        <f>SUMIFS(亿数通产品表现!$J:$J,亿数通产品表现!$A:$A,'WHD-SM-P24'!V1,亿数通产品表现!$D:$D,'WHD-SM-P24'!$A$2)</f>
        <v>2</v>
      </c>
      <c r="W3" s="9">
        <f>SUMIFS(亿数通产品表现!$J:$J,亿数通产品表现!$A:$A,'WHD-SM-P24'!W1,亿数通产品表现!$D:$D,'WHD-SM-P24'!$A$2)</f>
        <v>2</v>
      </c>
      <c r="X3" s="9">
        <f>SUMIFS(亿数通产品表现!$J:$J,亿数通产品表现!$A:$A,'WHD-SM-P24'!X1,亿数通产品表现!$D:$D,'WHD-SM-P24'!$A$2)</f>
        <v>2</v>
      </c>
      <c r="Y3" s="9">
        <f>SUMIFS(亿数通产品表现!$J:$J,亿数通产品表现!$A:$A,'WHD-SM-P24'!Y1,亿数通产品表现!$D:$D,'WHD-SM-P24'!$A$2)</f>
        <v>0</v>
      </c>
      <c r="Z3" s="9">
        <f>SUMIFS(亿数通产品表现!$J:$J,亿数通产品表现!$A:$A,'WHD-SM-P24'!Z1,亿数通产品表现!$D:$D,'WHD-SM-P24'!$A$2)</f>
        <v>3</v>
      </c>
      <c r="AA3" s="9">
        <f>SUMIFS(亿数通产品表现!$J:$J,亿数通产品表现!$A:$A,'WHD-SM-P24'!AA1,亿数通产品表现!$D:$D,'WHD-SM-P24'!$A$2)</f>
        <v>0</v>
      </c>
      <c r="AB3" s="9">
        <f>SUMIFS(亿数通产品表现!$J:$J,亿数通产品表现!$A:$A,'WHD-SM-P24'!AB1,亿数通产品表现!$D:$D,'WHD-SM-P24'!$A$2)</f>
        <v>2</v>
      </c>
      <c r="AC3" s="9">
        <f>SUMIFS(亿数通产品表现!$J:$J,亿数通产品表现!$A:$A,'WHD-SM-P24'!AC1,亿数通产品表现!$D:$D,'WHD-SM-P24'!$A$2)</f>
        <v>2</v>
      </c>
      <c r="AD3" s="9">
        <f>SUMIFS(亿数通产品表现!$J:$J,亿数通产品表现!$A:$A,'WHD-SM-P24'!AD1,亿数通产品表现!$D:$D,'WHD-SM-P24'!$A$2)</f>
        <v>0</v>
      </c>
      <c r="AE3" s="9">
        <f>SUMIFS(亿数通产品表现!$J:$J,亿数通产品表现!$A:$A,'WHD-SM-P24'!AE1,亿数通产品表现!$D:$D,'WHD-SM-P24'!$A$2)</f>
        <v>0</v>
      </c>
      <c r="AF3" s="9">
        <f>SUMIFS(亿数通产品表现!$J:$J,亿数通产品表现!$A:$A,'WHD-SM-P24'!AF1,亿数通产品表现!$D:$D,'WHD-SM-P24'!$A$2)</f>
        <v>0</v>
      </c>
      <c r="AG3" s="9">
        <f>SUMIFS(亿数通产品表现!$J:$J,亿数通产品表现!$A:$A,'WHD-SM-P24'!AG1,亿数通产品表现!$D:$D,'WHD-SM-P24'!$A$2)</f>
        <v>2</v>
      </c>
      <c r="AH3" s="9">
        <f>SUMIFS(亿数通产品表现!$J:$J,亿数通产品表现!$A:$A,'WHD-SM-P24'!AH1,亿数通产品表现!$D:$D,'WHD-SM-P24'!$A$2)</f>
        <v>1</v>
      </c>
    </row>
    <row r="4" spans="1:34" ht="19" customHeight="1">
      <c r="A4" s="86"/>
      <c r="B4" s="10" t="s">
        <v>45</v>
      </c>
      <c r="C4" s="9">
        <f t="shared" ref="C4:C5" si="0">SUM(D4:AH4)</f>
        <v>3544.2099999999996</v>
      </c>
      <c r="D4" s="9">
        <f>SUMIFS(亿数通产品表现!$N:$N,亿数通产品表现!$A:$A,'WHD-SM-P24'!D1,亿数通产品表现!$D:$D,'WHD-SM-P24'!$A$2)</f>
        <v>0</v>
      </c>
      <c r="E4" s="9">
        <f>SUMIFS(亿数通产品表现!$N:$N,亿数通产品表现!$A:$A,'WHD-SM-P24'!E1,亿数通产品表现!$D:$D,'WHD-SM-P24'!$A$2)</f>
        <v>0</v>
      </c>
      <c r="F4" s="9">
        <f>SUMIFS(亿数通产品表现!$N:$N,亿数通产品表现!$A:$A,'WHD-SM-P24'!F1,亿数通产品表现!$D:$D,'WHD-SM-P24'!$A$2)</f>
        <v>0</v>
      </c>
      <c r="G4" s="9">
        <f>SUMIFS(亿数通产品表现!$N:$N,亿数通产品表现!$A:$A,'WHD-SM-P24'!G1,亿数通产品表现!$D:$D,'WHD-SM-P24'!$A$2)</f>
        <v>0</v>
      </c>
      <c r="H4" s="9">
        <f>SUMIFS(亿数通产品表现!$N:$N,亿数通产品表现!$A:$A,'WHD-SM-P24'!H1,亿数通产品表现!$D:$D,'WHD-SM-P24'!$A$2)</f>
        <v>0</v>
      </c>
      <c r="I4" s="9">
        <f>SUMIFS(亿数通产品表现!$N:$N,亿数通产品表现!$A:$A,'WHD-SM-P24'!I1,亿数通产品表现!$D:$D,'WHD-SM-P24'!$A$2)</f>
        <v>0</v>
      </c>
      <c r="J4" s="9">
        <f>SUMIFS(亿数通产品表现!$N:$N,亿数通产品表现!$A:$A,'WHD-SM-P24'!J1,亿数通产品表现!$D:$D,'WHD-SM-P24'!$A$2)</f>
        <v>0</v>
      </c>
      <c r="K4" s="9">
        <f>SUMIFS(亿数通产品表现!$N:$N,亿数通产品表现!$A:$A,'WHD-SM-P24'!K1,亿数通产品表现!$D:$D,'WHD-SM-P24'!$A$2)</f>
        <v>0</v>
      </c>
      <c r="L4" s="9">
        <f>SUMIFS(亿数通产品表现!$N:$N,亿数通产品表现!$A:$A,'WHD-SM-P24'!L1,亿数通产品表现!$D:$D,'WHD-SM-P24'!$A$2)</f>
        <v>0</v>
      </c>
      <c r="M4" s="9">
        <f>SUMIFS(亿数通产品表现!$N:$N,亿数通产品表现!$A:$A,'WHD-SM-P24'!M1,亿数通产品表现!$D:$D,'WHD-SM-P24'!$A$2)</f>
        <v>0</v>
      </c>
      <c r="N4" s="9">
        <f>SUMIFS(亿数通产品表现!$N:$N,亿数通产品表现!$A:$A,'WHD-SM-P24'!N1,亿数通产品表现!$D:$D,'WHD-SM-P24'!$A$2)</f>
        <v>0</v>
      </c>
      <c r="O4" s="9">
        <f>SUMIFS(亿数通产品表现!$N:$N,亿数通产品表现!$A:$A,'WHD-SM-P24'!O1,亿数通产品表现!$D:$D,'WHD-SM-P24'!$A$2)</f>
        <v>0</v>
      </c>
      <c r="P4" s="9">
        <f>SUMIFS(亿数通产品表现!$N:$N,亿数通产品表现!$A:$A,'WHD-SM-P24'!P1,亿数通产品表现!$D:$D,'WHD-SM-P24'!$A$2)</f>
        <v>0</v>
      </c>
      <c r="Q4" s="9">
        <f>SUMIFS(亿数通产品表现!$N:$N,亿数通产品表现!$A:$A,'WHD-SM-P24'!Q1,亿数通产品表现!$D:$D,'WHD-SM-P24'!$A$2)</f>
        <v>0</v>
      </c>
      <c r="R4" s="9">
        <f>SUMIFS(亿数通产品表现!$N:$N,亿数通产品表现!$A:$A,'WHD-SM-P24'!R1,亿数通产品表现!$D:$D,'WHD-SM-P24'!$A$2)</f>
        <v>0</v>
      </c>
      <c r="S4" s="9">
        <f>SUMIFS(亿数通产品表现!$N:$N,亿数通产品表现!$A:$A,'WHD-SM-P24'!S1,亿数通产品表现!$D:$D,'WHD-SM-P24'!$A$2)</f>
        <v>186.59</v>
      </c>
      <c r="T4" s="9">
        <f>SUMIFS(亿数通产品表现!$N:$N,亿数通产品表现!$A:$A,'WHD-SM-P24'!T1,亿数通产品表现!$D:$D,'WHD-SM-P24'!$A$2)</f>
        <v>186.59</v>
      </c>
      <c r="U4" s="9">
        <f>SUMIFS(亿数通产品表现!$N:$N,亿数通产品表现!$A:$A,'WHD-SM-P24'!U1,亿数通产品表现!$D:$D,'WHD-SM-P24'!$A$2)</f>
        <v>186.59</v>
      </c>
      <c r="V4" s="9">
        <f>SUMIFS(亿数通产品表现!$N:$N,亿数通产品表现!$A:$A,'WHD-SM-P24'!V1,亿数通产品表现!$D:$D,'WHD-SM-P24'!$A$2)</f>
        <v>372.18</v>
      </c>
      <c r="W4" s="9">
        <f>SUMIFS(亿数通产品表现!$N:$N,亿数通产品表现!$A:$A,'WHD-SM-P24'!W1,亿数通产品表现!$D:$D,'WHD-SM-P24'!$A$2)</f>
        <v>373.18</v>
      </c>
      <c r="X4" s="9">
        <f>SUMIFS(亿数通产品表现!$N:$N,亿数通产品表现!$A:$A,'WHD-SM-P24'!X1,亿数通产品表现!$D:$D,'WHD-SM-P24'!$A$2)</f>
        <v>373.18</v>
      </c>
      <c r="Y4" s="9">
        <f>SUMIFS(亿数通产品表现!$N:$N,亿数通产品表现!$A:$A,'WHD-SM-P24'!Y1,亿数通产品表现!$D:$D,'WHD-SM-P24'!$A$2)</f>
        <v>0</v>
      </c>
      <c r="Z4" s="9">
        <f>SUMIFS(亿数通产品表现!$N:$N,亿数通产品表现!$A:$A,'WHD-SM-P24'!Z1,亿数通产品表现!$D:$D,'WHD-SM-P24'!$A$2)</f>
        <v>559.77</v>
      </c>
      <c r="AA4" s="9">
        <f>SUMIFS(亿数通产品表现!$N:$N,亿数通产品表现!$A:$A,'WHD-SM-P24'!AA1,亿数通产品表现!$D:$D,'WHD-SM-P24'!$A$2)</f>
        <v>0</v>
      </c>
      <c r="AB4" s="9">
        <f>SUMIFS(亿数通产品表现!$N:$N,亿数通产品表现!$A:$A,'WHD-SM-P24'!AB1,亿数通产品表现!$D:$D,'WHD-SM-P24'!$A$2)</f>
        <v>373.18</v>
      </c>
      <c r="AC4" s="9">
        <f>SUMIFS(亿数通产品表现!$N:$N,亿数通产品表现!$A:$A,'WHD-SM-P24'!AC1,亿数通产品表现!$D:$D,'WHD-SM-P24'!$A$2)</f>
        <v>373.18</v>
      </c>
      <c r="AD4" s="9">
        <f>SUMIFS(亿数通产品表现!$N:$N,亿数通产品表现!$A:$A,'WHD-SM-P24'!AD1,亿数通产品表现!$D:$D,'WHD-SM-P24'!$A$2)</f>
        <v>0</v>
      </c>
      <c r="AE4" s="9">
        <f>SUMIFS(亿数通产品表现!$N:$N,亿数通产品表现!$A:$A,'WHD-SM-P24'!AE1,亿数通产品表现!$D:$D,'WHD-SM-P24'!$A$2)</f>
        <v>0</v>
      </c>
      <c r="AF4" s="9">
        <f>SUMIFS(亿数通产品表现!$N:$N,亿数通产品表现!$A:$A,'WHD-SM-P24'!AF1,亿数通产品表现!$D:$D,'WHD-SM-P24'!$A$2)</f>
        <v>0</v>
      </c>
      <c r="AG4" s="9">
        <f>SUMIFS(亿数通产品表现!$N:$N,亿数通产品表现!$A:$A,'WHD-SM-P24'!AG1,亿数通产品表现!$D:$D,'WHD-SM-P24'!$A$2)</f>
        <v>373.18</v>
      </c>
      <c r="AH4" s="9">
        <f>SUMIFS(亿数通产品表现!$N:$N,亿数通产品表现!$A:$A,'WHD-SM-P24'!AH1,亿数通产品表现!$D:$D,'WHD-SM-P24'!$A$2)</f>
        <v>186.59</v>
      </c>
    </row>
    <row r="5" spans="1:34" ht="19" customHeight="1">
      <c r="A5" s="86"/>
      <c r="B5" s="4" t="s">
        <v>46</v>
      </c>
      <c r="C5" s="9">
        <f t="shared" si="0"/>
        <v>3544.2099999999996</v>
      </c>
      <c r="D5" s="9">
        <f>SUMIFS(亿数通产品表现!$O:$O,亿数通产品表现!$A:$A,'WHD-SM-P24'!D1,亿数通产品表现!$D:$D,'WHD-SM-P24'!$A$2)</f>
        <v>0</v>
      </c>
      <c r="E5" s="9">
        <f>SUMIFS(亿数通产品表现!$O:$O,亿数通产品表现!$A:$A,'WHD-SM-P24'!E1,亿数通产品表现!$D:$D,'WHD-SM-P24'!$A$2)</f>
        <v>0</v>
      </c>
      <c r="F5" s="9">
        <f>SUMIFS(亿数通产品表现!$O:$O,亿数通产品表现!$A:$A,'WHD-SM-P24'!F1,亿数通产品表现!$D:$D,'WHD-SM-P24'!$A$2)</f>
        <v>0</v>
      </c>
      <c r="G5" s="9">
        <f>SUMIFS(亿数通产品表现!$O:$O,亿数通产品表现!$A:$A,'WHD-SM-P24'!G1,亿数通产品表现!$D:$D,'WHD-SM-P24'!$A$2)</f>
        <v>0</v>
      </c>
      <c r="H5" s="9">
        <f>SUMIFS(亿数通产品表现!$O:$O,亿数通产品表现!$A:$A,'WHD-SM-P24'!H1,亿数通产品表现!$D:$D,'WHD-SM-P24'!$A$2)</f>
        <v>0</v>
      </c>
      <c r="I5" s="9">
        <f>SUMIFS(亿数通产品表现!$O:$O,亿数通产品表现!$A:$A,'WHD-SM-P24'!I1,亿数通产品表现!$D:$D,'WHD-SM-P24'!$A$2)</f>
        <v>0</v>
      </c>
      <c r="J5" s="9">
        <f>SUMIFS(亿数通产品表现!$O:$O,亿数通产品表现!$A:$A,'WHD-SM-P24'!J1,亿数通产品表现!$D:$D,'WHD-SM-P24'!$A$2)</f>
        <v>0</v>
      </c>
      <c r="K5" s="9">
        <f>SUMIFS(亿数通产品表现!$O:$O,亿数通产品表现!$A:$A,'WHD-SM-P24'!K1,亿数通产品表现!$D:$D,'WHD-SM-P24'!$A$2)</f>
        <v>0</v>
      </c>
      <c r="L5" s="9">
        <f>SUMIFS(亿数通产品表现!$O:$O,亿数通产品表现!$A:$A,'WHD-SM-P24'!L1,亿数通产品表现!$D:$D,'WHD-SM-P24'!$A$2)</f>
        <v>0</v>
      </c>
      <c r="M5" s="9">
        <f>SUMIFS(亿数通产品表现!$O:$O,亿数通产品表现!$A:$A,'WHD-SM-P24'!M1,亿数通产品表现!$D:$D,'WHD-SM-P24'!$A$2)</f>
        <v>0</v>
      </c>
      <c r="N5" s="9">
        <f>SUMIFS(亿数通产品表现!$O:$O,亿数通产品表现!$A:$A,'WHD-SM-P24'!N1,亿数通产品表现!$D:$D,'WHD-SM-P24'!$A$2)</f>
        <v>0</v>
      </c>
      <c r="O5" s="9">
        <f>SUMIFS(亿数通产品表现!$O:$O,亿数通产品表现!$A:$A,'WHD-SM-P24'!O1,亿数通产品表现!$D:$D,'WHD-SM-P24'!$A$2)</f>
        <v>0</v>
      </c>
      <c r="P5" s="9">
        <f>SUMIFS(亿数通产品表现!$O:$O,亿数通产品表现!$A:$A,'WHD-SM-P24'!P1,亿数通产品表现!$D:$D,'WHD-SM-P24'!$A$2)</f>
        <v>0</v>
      </c>
      <c r="Q5" s="9">
        <f>SUMIFS(亿数通产品表现!$O:$O,亿数通产品表现!$A:$A,'WHD-SM-P24'!Q1,亿数通产品表现!$D:$D,'WHD-SM-P24'!$A$2)</f>
        <v>0</v>
      </c>
      <c r="R5" s="9">
        <f>SUMIFS(亿数通产品表现!$O:$O,亿数通产品表现!$A:$A,'WHD-SM-P24'!R1,亿数通产品表现!$D:$D,'WHD-SM-P24'!$A$2)</f>
        <v>0</v>
      </c>
      <c r="S5" s="9">
        <f>SUMIFS(亿数通产品表现!$O:$O,亿数通产品表现!$A:$A,'WHD-SM-P24'!S1,亿数通产品表现!$D:$D,'WHD-SM-P24'!$A$2)</f>
        <v>186.59</v>
      </c>
      <c r="T5" s="9">
        <f>SUMIFS(亿数通产品表现!$O:$O,亿数通产品表现!$A:$A,'WHD-SM-P24'!T1,亿数通产品表现!$D:$D,'WHD-SM-P24'!$A$2)</f>
        <v>186.59</v>
      </c>
      <c r="U5" s="9">
        <f>SUMIFS(亿数通产品表现!$O:$O,亿数通产品表现!$A:$A,'WHD-SM-P24'!U1,亿数通产品表现!$D:$D,'WHD-SM-P24'!$A$2)</f>
        <v>186.59</v>
      </c>
      <c r="V5" s="9">
        <f>SUMIFS(亿数通产品表现!$O:$O,亿数通产品表现!$A:$A,'WHD-SM-P24'!V1,亿数通产品表现!$D:$D,'WHD-SM-P24'!$A$2)</f>
        <v>372.18</v>
      </c>
      <c r="W5" s="9">
        <f>SUMIFS(亿数通产品表现!$O:$O,亿数通产品表现!$A:$A,'WHD-SM-P24'!W1,亿数通产品表现!$D:$D,'WHD-SM-P24'!$A$2)</f>
        <v>373.18</v>
      </c>
      <c r="X5" s="9">
        <f>SUMIFS(亿数通产品表现!$O:$O,亿数通产品表现!$A:$A,'WHD-SM-P24'!X1,亿数通产品表现!$D:$D,'WHD-SM-P24'!$A$2)</f>
        <v>373.18</v>
      </c>
      <c r="Y5" s="9">
        <f>SUMIFS(亿数通产品表现!$O:$O,亿数通产品表现!$A:$A,'WHD-SM-P24'!Y1,亿数通产品表现!$D:$D,'WHD-SM-P24'!$A$2)</f>
        <v>0</v>
      </c>
      <c r="Z5" s="9">
        <f>SUMIFS(亿数通产品表现!$O:$O,亿数通产品表现!$A:$A,'WHD-SM-P24'!Z1,亿数通产品表现!$D:$D,'WHD-SM-P24'!$A$2)</f>
        <v>559.77</v>
      </c>
      <c r="AA5" s="9">
        <f>SUMIFS(亿数通产品表现!$O:$O,亿数通产品表现!$A:$A,'WHD-SM-P24'!AA1,亿数通产品表现!$D:$D,'WHD-SM-P24'!$A$2)</f>
        <v>0</v>
      </c>
      <c r="AB5" s="9">
        <f>SUMIFS(亿数通产品表现!$O:$O,亿数通产品表现!$A:$A,'WHD-SM-P24'!AB1,亿数通产品表现!$D:$D,'WHD-SM-P24'!$A$2)</f>
        <v>373.18</v>
      </c>
      <c r="AC5" s="9">
        <f>SUMIFS(亿数通产品表现!$O:$O,亿数通产品表现!$A:$A,'WHD-SM-P24'!AC1,亿数通产品表现!$D:$D,'WHD-SM-P24'!$A$2)</f>
        <v>373.18</v>
      </c>
      <c r="AD5" s="9">
        <f>SUMIFS(亿数通产品表现!$O:$O,亿数通产品表现!$A:$A,'WHD-SM-P24'!AD1,亿数通产品表现!$D:$D,'WHD-SM-P24'!$A$2)</f>
        <v>0</v>
      </c>
      <c r="AE5" s="9">
        <f>SUMIFS(亿数通产品表现!$O:$O,亿数通产品表现!$A:$A,'WHD-SM-P24'!AE1,亿数通产品表现!$D:$D,'WHD-SM-P24'!$A$2)</f>
        <v>0</v>
      </c>
      <c r="AF5" s="9">
        <f>SUMIFS(亿数通产品表现!$O:$O,亿数通产品表现!$A:$A,'WHD-SM-P24'!AF1,亿数通产品表现!$D:$D,'WHD-SM-P24'!$A$2)</f>
        <v>0</v>
      </c>
      <c r="AG5" s="9">
        <f>SUMIFS(亿数通产品表现!$O:$O,亿数通产品表现!$A:$A,'WHD-SM-P24'!AG1,亿数通产品表现!$D:$D,'WHD-SM-P24'!$A$2)</f>
        <v>373.18</v>
      </c>
      <c r="AH5" s="9">
        <f>SUMIFS(亿数通产品表现!$O:$O,亿数通产品表现!$A:$A,'WHD-SM-P24'!AH1,亿数通产品表现!$D:$D,'WHD-SM-P24'!$A$2)</f>
        <v>186.59</v>
      </c>
    </row>
    <row r="6" spans="1:34" ht="19" customHeight="1">
      <c r="A6" s="86"/>
      <c r="B6" s="11" t="s">
        <v>47</v>
      </c>
      <c r="C6" s="9">
        <f>AH6</f>
        <v>72</v>
      </c>
      <c r="D6" s="9">
        <f>SUMIFS(亿数通产品表现!$AB:$AB,亿数通产品表现!$A:$A,'WHD-SM-P24'!D1,亿数通产品表现!$D:$D,'WHD-SM-P24'!$A$2)</f>
        <v>0</v>
      </c>
      <c r="E6" s="9">
        <f>SUMIFS(亿数通产品表现!$AB:$AB,亿数通产品表现!$A:$A,'WHD-SM-P24'!E1,亿数通产品表现!$D:$D,'WHD-SM-P24'!$A$2)</f>
        <v>0</v>
      </c>
      <c r="F6" s="9">
        <f>SUMIFS(亿数通产品表现!$AB:$AB,亿数通产品表现!$A:$A,'WHD-SM-P24'!F1,亿数通产品表现!$D:$D,'WHD-SM-P24'!$A$2)</f>
        <v>0</v>
      </c>
      <c r="G6" s="9">
        <f>SUMIFS(亿数通产品表现!$AB:$AB,亿数通产品表现!$A:$A,'WHD-SM-P24'!G1,亿数通产品表现!$D:$D,'WHD-SM-P24'!$A$2)</f>
        <v>0</v>
      </c>
      <c r="H6" s="9">
        <f>SUMIFS(亿数通产品表现!$AB:$AB,亿数通产品表现!$A:$A,'WHD-SM-P24'!H1,亿数通产品表现!$D:$D,'WHD-SM-P24'!$A$2)</f>
        <v>0</v>
      </c>
      <c r="I6" s="9">
        <f>SUMIFS(亿数通产品表现!$AB:$AB,亿数通产品表现!$A:$A,'WHD-SM-P24'!I1,亿数通产品表现!$D:$D,'WHD-SM-P24'!$A$2)</f>
        <v>0</v>
      </c>
      <c r="J6" s="9">
        <f>SUMIFS(亿数通产品表现!$AB:$AB,亿数通产品表现!$A:$A,'WHD-SM-P24'!J1,亿数通产品表现!$D:$D,'WHD-SM-P24'!$A$2)</f>
        <v>0</v>
      </c>
      <c r="K6" s="9">
        <f>SUMIFS(亿数通产品表现!$AB:$AB,亿数通产品表现!$A:$A,'WHD-SM-P24'!K1,亿数通产品表现!$D:$D,'WHD-SM-P24'!$A$2)</f>
        <v>0</v>
      </c>
      <c r="L6" s="9">
        <f>SUMIFS(亿数通产品表现!$AB:$AB,亿数通产品表现!$A:$A,'WHD-SM-P24'!L1,亿数通产品表现!$D:$D,'WHD-SM-P24'!$A$2)</f>
        <v>0</v>
      </c>
      <c r="M6" s="9">
        <f>SUMIFS(亿数通产品表现!$AB:$AB,亿数通产品表现!$A:$A,'WHD-SM-P24'!M1,亿数通产品表现!$D:$D,'WHD-SM-P24'!$A$2)</f>
        <v>0</v>
      </c>
      <c r="N6" s="9">
        <f>SUMIFS(亿数通产品表现!$AB:$AB,亿数通产品表现!$A:$A,'WHD-SM-P24'!N1,亿数通产品表现!$D:$D,'WHD-SM-P24'!$A$2)</f>
        <v>0</v>
      </c>
      <c r="O6" s="9">
        <f>SUMIFS(亿数通产品表现!$AB:$AB,亿数通产品表现!$A:$A,'WHD-SM-P24'!O1,亿数通产品表现!$D:$D,'WHD-SM-P24'!$A$2)</f>
        <v>55</v>
      </c>
      <c r="P6" s="9">
        <f>SUMIFS(亿数通产品表现!$AB:$AB,亿数通产品表现!$A:$A,'WHD-SM-P24'!P1,亿数通产品表现!$D:$D,'WHD-SM-P24'!$A$2)</f>
        <v>55</v>
      </c>
      <c r="Q6" s="9">
        <f>SUMIFS(亿数通产品表现!$AB:$AB,亿数通产品表现!$A:$A,'WHD-SM-P24'!Q1,亿数通产品表现!$D:$D,'WHD-SM-P24'!$A$2)</f>
        <v>58</v>
      </c>
      <c r="R6" s="9">
        <f>SUMIFS(亿数通产品表现!$AB:$AB,亿数通产品表现!$A:$A,'WHD-SM-P24'!R1,亿数通产品表现!$D:$D,'WHD-SM-P24'!$A$2)</f>
        <v>58</v>
      </c>
      <c r="S6" s="9">
        <f>SUMIFS(亿数通产品表现!$AB:$AB,亿数通产品表现!$A:$A,'WHD-SM-P24'!S1,亿数通产品表现!$D:$D,'WHD-SM-P24'!$A$2)</f>
        <v>65</v>
      </c>
      <c r="T6" s="9">
        <f>SUMIFS(亿数通产品表现!$AB:$AB,亿数通产品表现!$A:$A,'WHD-SM-P24'!T1,亿数通产品表现!$D:$D,'WHD-SM-P24'!$A$2)</f>
        <v>65</v>
      </c>
      <c r="U6" s="9">
        <f>SUMIFS(亿数通产品表现!$AB:$AB,亿数通产品表现!$A:$A,'WHD-SM-P24'!U1,亿数通产品表现!$D:$D,'WHD-SM-P24'!$A$2)</f>
        <v>58</v>
      </c>
      <c r="V6" s="9">
        <f>SUMIFS(亿数通产品表现!$AB:$AB,亿数通产品表现!$A:$A,'WHD-SM-P24'!V1,亿数通产品表现!$D:$D,'WHD-SM-P24'!$A$2)</f>
        <v>58</v>
      </c>
      <c r="W6" s="9">
        <f>SUMIFS(亿数通产品表现!$AB:$AB,亿数通产品表现!$A:$A,'WHD-SM-P24'!W1,亿数通产品表现!$D:$D,'WHD-SM-P24'!$A$2)</f>
        <v>58</v>
      </c>
      <c r="X6" s="9">
        <f>SUMIFS(亿数通产品表现!$AB:$AB,亿数通产品表现!$A:$A,'WHD-SM-P24'!X1,亿数通产品表现!$D:$D,'WHD-SM-P24'!$A$2)</f>
        <v>58</v>
      </c>
      <c r="Y6" s="9">
        <f>SUMIFS(亿数通产品表现!$AB:$AB,亿数通产品表现!$A:$A,'WHD-SM-P24'!Y1,亿数通产品表现!$D:$D,'WHD-SM-P24'!$A$2)</f>
        <v>58</v>
      </c>
      <c r="Z6" s="9">
        <f>SUMIFS(亿数通产品表现!$AB:$AB,亿数通产品表现!$A:$A,'WHD-SM-P24'!Z1,亿数通产品表现!$D:$D,'WHD-SM-P24'!$A$2)</f>
        <v>58</v>
      </c>
      <c r="AA6" s="9">
        <f>SUMIFS(亿数通产品表现!$AB:$AB,亿数通产品表现!$A:$A,'WHD-SM-P24'!AA1,亿数通产品表现!$D:$D,'WHD-SM-P24'!$A$2)</f>
        <v>0</v>
      </c>
      <c r="AB6" s="9">
        <f>SUMIFS(亿数通产品表现!$AB:$AB,亿数通产品表现!$A:$A,'WHD-SM-P24'!AB1,亿数通产品表现!$D:$D,'WHD-SM-P24'!$A$2)</f>
        <v>65</v>
      </c>
      <c r="AC6" s="9">
        <f>SUMIFS(亿数通产品表现!$AB:$AB,亿数通产品表现!$A:$A,'WHD-SM-P24'!AC1,亿数通产品表现!$D:$D,'WHD-SM-P24'!$A$2)</f>
        <v>65</v>
      </c>
      <c r="AD6" s="9">
        <f>SUMIFS(亿数通产品表现!$AB:$AB,亿数通产品表现!$A:$A,'WHD-SM-P24'!AD1,亿数通产品表现!$D:$D,'WHD-SM-P24'!$A$2)</f>
        <v>72</v>
      </c>
      <c r="AE6" s="9">
        <f>SUMIFS(亿数通产品表现!$AB:$AB,亿数通产品表现!$A:$A,'WHD-SM-P24'!AE1,亿数通产品表现!$D:$D,'WHD-SM-P24'!$A$2)</f>
        <v>72</v>
      </c>
      <c r="AF6" s="9">
        <f>SUMIFS(亿数通产品表现!$AB:$AB,亿数通产品表现!$A:$A,'WHD-SM-P24'!AF1,亿数通产品表现!$D:$D,'WHD-SM-P24'!$A$2)</f>
        <v>72</v>
      </c>
      <c r="AG6" s="9">
        <f>SUMIFS(亿数通产品表现!$AB:$AB,亿数通产品表现!$A:$A,'WHD-SM-P24'!AG1,亿数通产品表现!$D:$D,'WHD-SM-P24'!$A$2)</f>
        <v>76</v>
      </c>
      <c r="AH6" s="9">
        <f>SUMIFS(亿数通产品表现!$AB:$AB,亿数通产品表现!$A:$A,'WHD-SM-P24'!AH1,亿数通产品表现!$D:$D,'WHD-SM-P24'!$A$2)</f>
        <v>72</v>
      </c>
    </row>
    <row r="7" spans="1:34" ht="19" customHeight="1">
      <c r="A7" s="86"/>
      <c r="B7" s="4" t="s">
        <v>48</v>
      </c>
      <c r="C7" s="9">
        <f>SUM(D7:AH7)</f>
        <v>14</v>
      </c>
      <c r="D7" s="9">
        <f>SUMIFS(亿数通产品表现!$BE:$BE,亿数通产品表现!$A:$A,'WHD-SM-P24'!D1,亿数通产品表现!$D:$D,'WHD-SM-P24'!$A$2)</f>
        <v>0</v>
      </c>
      <c r="E7" s="9">
        <f>SUMIFS(亿数通产品表现!$BE:$BE,亿数通产品表现!$A:$A,'WHD-SM-P24'!E1,亿数通产品表现!$D:$D,'WHD-SM-P24'!$A$2)</f>
        <v>0</v>
      </c>
      <c r="F7" s="9">
        <f>SUMIFS(亿数通产品表现!$BE:$BE,亿数通产品表现!$A:$A,'WHD-SM-P24'!F1,亿数通产品表现!$D:$D,'WHD-SM-P24'!$A$2)</f>
        <v>0</v>
      </c>
      <c r="G7" s="9">
        <f>SUMIFS(亿数通产品表现!$BE:$BE,亿数通产品表现!$A:$A,'WHD-SM-P24'!G1,亿数通产品表现!$D:$D,'WHD-SM-P24'!$A$2)</f>
        <v>0</v>
      </c>
      <c r="H7" s="9">
        <f>SUMIFS(亿数通产品表现!$BE:$BE,亿数通产品表现!$A:$A,'WHD-SM-P24'!H1,亿数通产品表现!$D:$D,'WHD-SM-P24'!$A$2)</f>
        <v>0</v>
      </c>
      <c r="I7" s="9">
        <f>SUMIFS(亿数通产品表现!$BE:$BE,亿数通产品表现!$A:$A,'WHD-SM-P24'!I1,亿数通产品表现!$D:$D,'WHD-SM-P24'!$A$2)</f>
        <v>0</v>
      </c>
      <c r="J7" s="9">
        <f>SUMIFS(亿数通产品表现!$BE:$BE,亿数通产品表现!$A:$A,'WHD-SM-P24'!J1,亿数通产品表现!$D:$D,'WHD-SM-P24'!$A$2)</f>
        <v>0</v>
      </c>
      <c r="K7" s="9">
        <f>SUMIFS(亿数通产品表现!$BE:$BE,亿数通产品表现!$A:$A,'WHD-SM-P24'!K1,亿数通产品表现!$D:$D,'WHD-SM-P24'!$A$2)</f>
        <v>0</v>
      </c>
      <c r="L7" s="9">
        <f>SUMIFS(亿数通产品表现!$BE:$BE,亿数通产品表现!$A:$A,'WHD-SM-P24'!L1,亿数通产品表现!$D:$D,'WHD-SM-P24'!$A$2)</f>
        <v>0</v>
      </c>
      <c r="M7" s="9">
        <f>SUMIFS(亿数通产品表现!$BE:$BE,亿数通产品表现!$A:$A,'WHD-SM-P24'!M1,亿数通产品表现!$D:$D,'WHD-SM-P24'!$A$2)</f>
        <v>0</v>
      </c>
      <c r="N7" s="9">
        <f>SUMIFS(亿数通产品表现!$BE:$BE,亿数通产品表现!$A:$A,'WHD-SM-P24'!N1,亿数通产品表现!$D:$D,'WHD-SM-P24'!$A$2)</f>
        <v>0</v>
      </c>
      <c r="O7" s="9">
        <f>SUMIFS(亿数通产品表现!$BE:$BE,亿数通产品表现!$A:$A,'WHD-SM-P24'!O1,亿数通产品表现!$D:$D,'WHD-SM-P24'!$A$2)</f>
        <v>0</v>
      </c>
      <c r="P7" s="9">
        <f>SUMIFS(亿数通产品表现!$BE:$BE,亿数通产品表现!$A:$A,'WHD-SM-P24'!P1,亿数通产品表现!$D:$D,'WHD-SM-P24'!$A$2)</f>
        <v>0</v>
      </c>
      <c r="Q7" s="9">
        <f>SUMIFS(亿数通产品表现!$BE:$BE,亿数通产品表现!$A:$A,'WHD-SM-P24'!Q1,亿数通产品表现!$D:$D,'WHD-SM-P24'!$A$2)</f>
        <v>0</v>
      </c>
      <c r="R7" s="9">
        <f>SUMIFS(亿数通产品表现!$BE:$BE,亿数通产品表现!$A:$A,'WHD-SM-P24'!R1,亿数通产品表现!$D:$D,'WHD-SM-P24'!$A$2)</f>
        <v>0</v>
      </c>
      <c r="S7" s="9">
        <f>SUMIFS(亿数通产品表现!$BE:$BE,亿数通产品表现!$A:$A,'WHD-SM-P24'!S1,亿数通产品表现!$D:$D,'WHD-SM-P24'!$A$2)</f>
        <v>1</v>
      </c>
      <c r="T7" s="9">
        <f>SUMIFS(亿数通产品表现!$BE:$BE,亿数通产品表现!$A:$A,'WHD-SM-P24'!T1,亿数通产品表现!$D:$D,'WHD-SM-P24'!$A$2)</f>
        <v>1</v>
      </c>
      <c r="U7" s="9">
        <f>SUMIFS(亿数通产品表现!$BE:$BE,亿数通产品表现!$A:$A,'WHD-SM-P24'!U1,亿数通产品表现!$D:$D,'WHD-SM-P24'!$A$2)</f>
        <v>1</v>
      </c>
      <c r="V7" s="9">
        <f>SUMIFS(亿数通产品表现!$BE:$BE,亿数通产品表现!$A:$A,'WHD-SM-P24'!V1,亿数通产品表现!$D:$D,'WHD-SM-P24'!$A$2)</f>
        <v>2</v>
      </c>
      <c r="W7" s="9">
        <f>SUMIFS(亿数通产品表现!$BE:$BE,亿数通产品表现!$A:$A,'WHD-SM-P24'!W1,亿数通产品表现!$D:$D,'WHD-SM-P24'!$A$2)</f>
        <v>1</v>
      </c>
      <c r="X7" s="9">
        <f>SUMIFS(亿数通产品表现!$BE:$BE,亿数通产品表现!$A:$A,'WHD-SM-P24'!X1,亿数通产品表现!$D:$D,'WHD-SM-P24'!$A$2)</f>
        <v>1</v>
      </c>
      <c r="Y7" s="9">
        <f>SUMIFS(亿数通产品表现!$BE:$BE,亿数通产品表现!$A:$A,'WHD-SM-P24'!Y1,亿数通产品表现!$D:$D,'WHD-SM-P24'!$A$2)</f>
        <v>0</v>
      </c>
      <c r="Z7" s="9">
        <f>SUMIFS(亿数通产品表现!$BE:$BE,亿数通产品表现!$A:$A,'WHD-SM-P24'!Z1,亿数通产品表现!$D:$D,'WHD-SM-P24'!$A$2)</f>
        <v>2</v>
      </c>
      <c r="AA7" s="9">
        <f>SUMIFS(亿数通产品表现!$BE:$BE,亿数通产品表现!$A:$A,'WHD-SM-P24'!AA1,亿数通产品表现!$D:$D,'WHD-SM-P24'!$A$2)</f>
        <v>0</v>
      </c>
      <c r="AB7" s="9">
        <f>SUMIFS(亿数通产品表现!$BE:$BE,亿数通产品表现!$A:$A,'WHD-SM-P24'!AB1,亿数通产品表现!$D:$D,'WHD-SM-P24'!$A$2)</f>
        <v>2</v>
      </c>
      <c r="AC7" s="9">
        <f>SUMIFS(亿数通产品表现!$BE:$BE,亿数通产品表现!$A:$A,'WHD-SM-P24'!AC1,亿数通产品表现!$D:$D,'WHD-SM-P24'!$A$2)</f>
        <v>1</v>
      </c>
      <c r="AD7" s="9">
        <f>SUMIFS(亿数通产品表现!$BE:$BE,亿数通产品表现!$A:$A,'WHD-SM-P24'!AD1,亿数通产品表现!$D:$D,'WHD-SM-P24'!$A$2)</f>
        <v>0</v>
      </c>
      <c r="AE7" s="9">
        <f>SUMIFS(亿数通产品表现!$BE:$BE,亿数通产品表现!$A:$A,'WHD-SM-P24'!AE1,亿数通产品表现!$D:$D,'WHD-SM-P24'!$A$2)</f>
        <v>0</v>
      </c>
      <c r="AF7" s="9">
        <f>SUMIFS(亿数通产品表现!$BE:$BE,亿数通产品表现!$A:$A,'WHD-SM-P24'!AF1,亿数通产品表现!$D:$D,'WHD-SM-P24'!$A$2)</f>
        <v>0</v>
      </c>
      <c r="AG7" s="9">
        <f>SUMIFS(亿数通产品表现!$BE:$BE,亿数通产品表现!$A:$A,'WHD-SM-P24'!AG1,亿数通产品表现!$D:$D,'WHD-SM-P24'!$A$2)</f>
        <v>1</v>
      </c>
      <c r="AH7" s="9">
        <f>SUMIFS(亿数通产品表现!$BE:$BE,亿数通产品表现!$A:$A,'WHD-SM-P24'!AH1,亿数通产品表现!$D:$D,'WHD-SM-P24'!$A$2)</f>
        <v>1</v>
      </c>
    </row>
    <row r="8" spans="1:34" ht="19" customHeight="1">
      <c r="A8" s="87" t="s">
        <v>49</v>
      </c>
      <c r="B8" s="12" t="s">
        <v>50</v>
      </c>
      <c r="C8" s="13">
        <f>SUM(D8:AH8)</f>
        <v>333</v>
      </c>
      <c r="D8" s="13">
        <f>SUMIFS(亿数通业务报告!$G:$G,亿数通业务报告!$A:$A,'WHD-SM-P24'!D1,亿数通业务报告!$B:$B,'WHD-SM-P24'!$A$2)</f>
        <v>0</v>
      </c>
      <c r="E8" s="13">
        <f>SUMIFS(亿数通业务报告!$G:$G,亿数通业务报告!$A:$A,'WHD-SM-P24'!E1,亿数通业务报告!$B:$B,'WHD-SM-P24'!$A$2)</f>
        <v>0</v>
      </c>
      <c r="F8" s="13">
        <f>SUMIFS(亿数通业务报告!$G:$G,亿数通业务报告!$A:$A,'WHD-SM-P24'!F1,亿数通业务报告!$B:$B,'WHD-SM-P24'!$A$2)</f>
        <v>0</v>
      </c>
      <c r="G8" s="13">
        <f>SUMIFS(亿数通业务报告!$G:$G,亿数通业务报告!$A:$A,'WHD-SM-P24'!G1,亿数通业务报告!$B:$B,'WHD-SM-P24'!$A$2)</f>
        <v>0</v>
      </c>
      <c r="H8" s="13">
        <f>SUMIFS(亿数通业务报告!$G:$G,亿数通业务报告!$A:$A,'WHD-SM-P24'!H1,亿数通业务报告!$B:$B,'WHD-SM-P24'!$A$2)</f>
        <v>0</v>
      </c>
      <c r="I8" s="13">
        <f>SUMIFS(亿数通业务报告!$G:$G,亿数通业务报告!$A:$A,'WHD-SM-P24'!I1,亿数通业务报告!$B:$B,'WHD-SM-P24'!$A$2)</f>
        <v>0</v>
      </c>
      <c r="J8" s="13">
        <f>SUMIFS(亿数通业务报告!$G:$G,亿数通业务报告!$A:$A,'WHD-SM-P24'!J1,亿数通业务报告!$B:$B,'WHD-SM-P24'!$A$2)</f>
        <v>0</v>
      </c>
      <c r="K8" s="13">
        <f>SUMIFS(亿数通业务报告!$G:$G,亿数通业务报告!$A:$A,'WHD-SM-P24'!K1,亿数通业务报告!$B:$B,'WHD-SM-P24'!$A$2)</f>
        <v>0</v>
      </c>
      <c r="L8" s="13">
        <f>SUMIFS(亿数通业务报告!$G:$G,亿数通业务报告!$A:$A,'WHD-SM-P24'!L1,亿数通业务报告!$B:$B,'WHD-SM-P24'!$A$2)</f>
        <v>0</v>
      </c>
      <c r="M8" s="13">
        <f>SUMIFS(亿数通业务报告!$G:$G,亿数通业务报告!$A:$A,'WHD-SM-P24'!M1,亿数通业务报告!$B:$B,'WHD-SM-P24'!$A$2)</f>
        <v>0</v>
      </c>
      <c r="N8" s="13">
        <f>SUMIFS(亿数通业务报告!$G:$G,亿数通业务报告!$A:$A,'WHD-SM-P24'!N1,亿数通业务报告!$B:$B,'WHD-SM-P24'!$A$2)</f>
        <v>0</v>
      </c>
      <c r="O8" s="13">
        <f>SUMIFS(亿数通业务报告!$G:$G,亿数通业务报告!$A:$A,'WHD-SM-P24'!O1,亿数通业务报告!$B:$B,'WHD-SM-P24'!$A$2)</f>
        <v>6</v>
      </c>
      <c r="P8" s="13">
        <f>SUMIFS(亿数通业务报告!$G:$G,亿数通业务报告!$A:$A,'WHD-SM-P24'!P1,亿数通业务报告!$B:$B,'WHD-SM-P24'!$A$2)</f>
        <v>4</v>
      </c>
      <c r="Q8" s="13">
        <f>SUMIFS(亿数通业务报告!$G:$G,亿数通业务报告!$A:$A,'WHD-SM-P24'!Q1,亿数通业务报告!$B:$B,'WHD-SM-P24'!$A$2)</f>
        <v>10</v>
      </c>
      <c r="R8" s="13">
        <f>SUMIFS(亿数通业务报告!$G:$G,亿数通业务报告!$A:$A,'WHD-SM-P24'!R1,亿数通业务报告!$B:$B,'WHD-SM-P24'!$A$2)</f>
        <v>26</v>
      </c>
      <c r="S8" s="13">
        <f>SUMIFS(亿数通业务报告!$G:$G,亿数通业务报告!$A:$A,'WHD-SM-P24'!S1,亿数通业务报告!$B:$B,'WHD-SM-P24'!$A$2)</f>
        <v>20</v>
      </c>
      <c r="T8" s="13">
        <f>SUMIFS(亿数通业务报告!$G:$G,亿数通业务报告!$A:$A,'WHD-SM-P24'!T1,亿数通业务报告!$B:$B,'WHD-SM-P24'!$A$2)</f>
        <v>38</v>
      </c>
      <c r="U8" s="13">
        <f>SUMIFS(亿数通业务报告!$G:$G,亿数通业务报告!$A:$A,'WHD-SM-P24'!U1,亿数通业务报告!$B:$B,'WHD-SM-P24'!$A$2)</f>
        <v>22</v>
      </c>
      <c r="V8" s="13">
        <f>SUMIFS(亿数通业务报告!$G:$G,亿数通业务报告!$A:$A,'WHD-SM-P24'!V1,亿数通业务报告!$B:$B,'WHD-SM-P24'!$A$2)</f>
        <v>14</v>
      </c>
      <c r="W8" s="13">
        <f>SUMIFS(亿数通业务报告!$G:$G,亿数通业务报告!$A:$A,'WHD-SM-P24'!W1,亿数通业务报告!$B:$B,'WHD-SM-P24'!$A$2)</f>
        <v>11</v>
      </c>
      <c r="X8" s="13">
        <f>SUMIFS(亿数通业务报告!$G:$G,亿数通业务报告!$A:$A,'WHD-SM-P24'!X1,亿数通业务报告!$B:$B,'WHD-SM-P24'!$A$2)</f>
        <v>16</v>
      </c>
      <c r="Y8" s="13">
        <f>SUMIFS(亿数通业务报告!$G:$G,亿数通业务报告!$A:$A,'WHD-SM-P24'!Y1,亿数通业务报告!$B:$B,'WHD-SM-P24'!$A$2)</f>
        <v>23</v>
      </c>
      <c r="Z8" s="13">
        <f>SUMIFS(亿数通业务报告!$G:$G,亿数通业务报告!$A:$A,'WHD-SM-P24'!Z1,亿数通业务报告!$B:$B,'WHD-SM-P24'!$A$2)</f>
        <v>19</v>
      </c>
      <c r="AA8" s="13">
        <f>SUMIFS(亿数通业务报告!$G:$G,亿数通业务报告!$A:$A,'WHD-SM-P24'!AA1,亿数通业务报告!$B:$B,'WHD-SM-P24'!$A$2)</f>
        <v>17</v>
      </c>
      <c r="AB8" s="13">
        <f>SUMIFS(亿数通业务报告!$G:$G,亿数通业务报告!$A:$A,'WHD-SM-P24'!AB1,亿数通业务报告!$B:$B,'WHD-SM-P24'!$A$2)</f>
        <v>26</v>
      </c>
      <c r="AC8" s="13">
        <f>SUMIFS(亿数通业务报告!$G:$G,亿数通业务报告!$A:$A,'WHD-SM-P24'!AC1,亿数通业务报告!$B:$B,'WHD-SM-P24'!$A$2)</f>
        <v>19</v>
      </c>
      <c r="AD8" s="13">
        <f>SUMIFS(亿数通业务报告!$G:$G,亿数通业务报告!$A:$A,'WHD-SM-P24'!AD1,亿数通业务报告!$B:$B,'WHD-SM-P24'!$A$2)</f>
        <v>15</v>
      </c>
      <c r="AE8" s="13">
        <f>SUMIFS(亿数通业务报告!$G:$G,亿数通业务报告!$A:$A,'WHD-SM-P24'!AE1,亿数通业务报告!$B:$B,'WHD-SM-P24'!$A$2)</f>
        <v>10</v>
      </c>
      <c r="AF8" s="13">
        <f>SUMIFS(亿数通业务报告!$G:$G,亿数通业务报告!$A:$A,'WHD-SM-P24'!AF1,亿数通业务报告!$B:$B,'WHD-SM-P24'!$A$2)</f>
        <v>18</v>
      </c>
      <c r="AG8" s="13">
        <f>SUMIFS(亿数通业务报告!$G:$G,亿数通业务报告!$A:$A,'WHD-SM-P24'!AG1,亿数通业务报告!$B:$B,'WHD-SM-P24'!$A$2)</f>
        <v>19</v>
      </c>
      <c r="AH8" s="13">
        <f>SUMIFS(亿数通业务报告!$G:$G,亿数通业务报告!$A:$A,'WHD-SM-P24'!AH1,亿数通业务报告!$B:$B,'WHD-SM-P24'!$A$2)</f>
        <v>0</v>
      </c>
    </row>
    <row r="9" spans="1:34" s="14" customFormat="1" ht="19" customHeight="1">
      <c r="A9" s="88"/>
      <c r="B9" s="15" t="s">
        <v>51</v>
      </c>
      <c r="C9" s="9">
        <f>SUM(D9:AH9)</f>
        <v>464</v>
      </c>
      <c r="D9" s="9">
        <f>SUMIFS(亿数通业务报告!$M:$M,亿数通业务报告!$A:$A,'WHD-SM-P24'!D1,亿数通业务报告!$B:$B,'WHD-SM-P24'!$A$2)</f>
        <v>0</v>
      </c>
      <c r="E9" s="9">
        <f>SUMIFS(亿数通业务报告!$M:$M,亿数通业务报告!$A:$A,'WHD-SM-P24'!E1,亿数通业务报告!$B:$B,'WHD-SM-P24'!$A$2)</f>
        <v>0</v>
      </c>
      <c r="F9" s="9">
        <f>SUMIFS(亿数通业务报告!$M:$M,亿数通业务报告!$A:$A,'WHD-SM-P24'!F1,亿数通业务报告!$B:$B,'WHD-SM-P24'!$A$2)</f>
        <v>0</v>
      </c>
      <c r="G9" s="9">
        <f>SUMIFS(亿数通业务报告!$M:$M,亿数通业务报告!$A:$A,'WHD-SM-P24'!G1,亿数通业务报告!$B:$B,'WHD-SM-P24'!$A$2)</f>
        <v>0</v>
      </c>
      <c r="H9" s="9">
        <f>SUMIFS(亿数通业务报告!$M:$M,亿数通业务报告!$A:$A,'WHD-SM-P24'!H1,亿数通业务报告!$B:$B,'WHD-SM-P24'!$A$2)</f>
        <v>0</v>
      </c>
      <c r="I9" s="9">
        <f>SUMIFS(亿数通业务报告!$M:$M,亿数通业务报告!$A:$A,'WHD-SM-P24'!I1,亿数通业务报告!$B:$B,'WHD-SM-P24'!$A$2)</f>
        <v>0</v>
      </c>
      <c r="J9" s="9">
        <f>SUMIFS(亿数通业务报告!$M:$M,亿数通业务报告!$A:$A,'WHD-SM-P24'!J1,亿数通业务报告!$B:$B,'WHD-SM-P24'!$A$2)</f>
        <v>0</v>
      </c>
      <c r="K9" s="9">
        <f>SUMIFS(亿数通业务报告!$M:$M,亿数通业务报告!$A:$A,'WHD-SM-P24'!K1,亿数通业务报告!$B:$B,'WHD-SM-P24'!$A$2)</f>
        <v>0</v>
      </c>
      <c r="L9" s="9">
        <f>SUMIFS(亿数通业务报告!$M:$M,亿数通业务报告!$A:$A,'WHD-SM-P24'!L1,亿数通业务报告!$B:$B,'WHD-SM-P24'!$A$2)</f>
        <v>0</v>
      </c>
      <c r="M9" s="9">
        <f>SUMIFS(亿数通业务报告!$M:$M,亿数通业务报告!$A:$A,'WHD-SM-P24'!M1,亿数通业务报告!$B:$B,'WHD-SM-P24'!$A$2)</f>
        <v>0</v>
      </c>
      <c r="N9" s="9">
        <f>SUMIFS(亿数通业务报告!$M:$M,亿数通业务报告!$A:$A,'WHD-SM-P24'!N1,亿数通业务报告!$B:$B,'WHD-SM-P24'!$A$2)</f>
        <v>0</v>
      </c>
      <c r="O9" s="9">
        <f>SUMIFS(亿数通业务报告!$M:$M,亿数通业务报告!$A:$A,'WHD-SM-P24'!O1,亿数通业务报告!$B:$B,'WHD-SM-P24'!$A$2)</f>
        <v>6</v>
      </c>
      <c r="P9" s="9">
        <f>SUMIFS(亿数通业务报告!$M:$M,亿数通业务报告!$A:$A,'WHD-SM-P24'!P1,亿数通业务报告!$B:$B,'WHD-SM-P24'!$A$2)</f>
        <v>8</v>
      </c>
      <c r="Q9" s="9">
        <f>SUMIFS(亿数通业务报告!$M:$M,亿数通业务报告!$A:$A,'WHD-SM-P24'!Q1,亿数通业务报告!$B:$B,'WHD-SM-P24'!$A$2)</f>
        <v>10</v>
      </c>
      <c r="R9" s="9">
        <f>SUMIFS(亿数通业务报告!$M:$M,亿数通业务报告!$A:$A,'WHD-SM-P24'!R1,亿数通业务报告!$B:$B,'WHD-SM-P24'!$A$2)</f>
        <v>38</v>
      </c>
      <c r="S9" s="9">
        <f>SUMIFS(亿数通业务报告!$M:$M,亿数通业务报告!$A:$A,'WHD-SM-P24'!S1,亿数通业务报告!$B:$B,'WHD-SM-P24'!$A$2)</f>
        <v>24</v>
      </c>
      <c r="T9" s="9">
        <f>SUMIFS(亿数通业务报告!$M:$M,亿数通业务报告!$A:$A,'WHD-SM-P24'!T1,亿数通业务报告!$B:$B,'WHD-SM-P24'!$A$2)</f>
        <v>56</v>
      </c>
      <c r="U9" s="9">
        <f>SUMIFS(亿数通业务报告!$M:$M,亿数通业务报告!$A:$A,'WHD-SM-P24'!U1,亿数通业务报告!$B:$B,'WHD-SM-P24'!$A$2)</f>
        <v>31</v>
      </c>
      <c r="V9" s="9">
        <f>SUMIFS(亿数通业务报告!$M:$M,亿数通业务报告!$A:$A,'WHD-SM-P24'!V1,亿数通业务报告!$B:$B,'WHD-SM-P24'!$A$2)</f>
        <v>21</v>
      </c>
      <c r="W9" s="9">
        <f>SUMIFS(亿数通业务报告!$M:$M,亿数通业务报告!$A:$A,'WHD-SM-P24'!W1,亿数通业务报告!$B:$B,'WHD-SM-P24'!$A$2)</f>
        <v>15</v>
      </c>
      <c r="X9" s="9">
        <f>SUMIFS(亿数通业务报告!$M:$M,亿数通业务报告!$A:$A,'WHD-SM-P24'!X1,亿数通业务报告!$B:$B,'WHD-SM-P24'!$A$2)</f>
        <v>24</v>
      </c>
      <c r="Y9" s="9">
        <f>SUMIFS(亿数通业务报告!$M:$M,亿数通业务报告!$A:$A,'WHD-SM-P24'!Y1,亿数通业务报告!$B:$B,'WHD-SM-P24'!$A$2)</f>
        <v>30</v>
      </c>
      <c r="Z9" s="9">
        <f>SUMIFS(亿数通业务报告!$M:$M,亿数通业务报告!$A:$A,'WHD-SM-P24'!Z1,亿数通业务报告!$B:$B,'WHD-SM-P24'!$A$2)</f>
        <v>25</v>
      </c>
      <c r="AA9" s="9">
        <f>SUMIFS(亿数通业务报告!$M:$M,亿数通业务报告!$A:$A,'WHD-SM-P24'!AA1,亿数通业务报告!$B:$B,'WHD-SM-P24'!$A$2)</f>
        <v>21</v>
      </c>
      <c r="AB9" s="9">
        <f>SUMIFS(亿数通业务报告!$M:$M,亿数通业务报告!$A:$A,'WHD-SM-P24'!AB1,亿数通业务报告!$B:$B,'WHD-SM-P24'!$A$2)</f>
        <v>39</v>
      </c>
      <c r="AC9" s="9">
        <f>SUMIFS(亿数通业务报告!$M:$M,亿数通业务报告!$A:$A,'WHD-SM-P24'!AC1,亿数通业务报告!$B:$B,'WHD-SM-P24'!$A$2)</f>
        <v>29</v>
      </c>
      <c r="AD9" s="9">
        <f>SUMIFS(亿数通业务报告!$M:$M,亿数通业务报告!$A:$A,'WHD-SM-P24'!AD1,亿数通业务报告!$B:$B,'WHD-SM-P24'!$A$2)</f>
        <v>21</v>
      </c>
      <c r="AE9" s="9">
        <f>SUMIFS(亿数通业务报告!$M:$M,亿数通业务报告!$A:$A,'WHD-SM-P24'!AE1,亿数通业务报告!$B:$B,'WHD-SM-P24'!$A$2)</f>
        <v>10</v>
      </c>
      <c r="AF9" s="9">
        <f>SUMIFS(亿数通业务报告!$M:$M,亿数通业务报告!$A:$A,'WHD-SM-P24'!AF1,亿数通业务报告!$B:$B,'WHD-SM-P24'!$A$2)</f>
        <v>28</v>
      </c>
      <c r="AG9" s="9">
        <f>SUMIFS(亿数通业务报告!$M:$M,亿数通业务报告!$A:$A,'WHD-SM-P24'!AG1,亿数通业务报告!$B:$B,'WHD-SM-P24'!$A$2)</f>
        <v>28</v>
      </c>
      <c r="AH9" s="9">
        <f>SUMIFS(亿数通业务报告!$M:$M,亿数通业务报告!$A:$A,'WHD-SM-P24'!AH1,亿数通业务报告!$B:$B,'WHD-SM-P24'!$A$2)</f>
        <v>0</v>
      </c>
    </row>
    <row r="10" spans="1:34" s="14" customFormat="1" ht="38" customHeight="1">
      <c r="A10" s="89"/>
      <c r="B10" s="16" t="s">
        <v>52</v>
      </c>
      <c r="C10" s="17">
        <f>C7/C8</f>
        <v>4.2042042042042045E-2</v>
      </c>
      <c r="D10" s="17" t="e">
        <f>D7/D8</f>
        <v>#DIV/0!</v>
      </c>
      <c r="E10" s="17" t="e">
        <f t="shared" ref="E10:AH10" si="1">E7/E8</f>
        <v>#DIV/0!</v>
      </c>
      <c r="F10" s="17" t="e">
        <f t="shared" si="1"/>
        <v>#DIV/0!</v>
      </c>
      <c r="G10" s="17" t="e">
        <f t="shared" si="1"/>
        <v>#DIV/0!</v>
      </c>
      <c r="H10" s="17" t="e">
        <f t="shared" si="1"/>
        <v>#DIV/0!</v>
      </c>
      <c r="I10" s="17" t="e">
        <f t="shared" si="1"/>
        <v>#DIV/0!</v>
      </c>
      <c r="J10" s="17" t="e">
        <f t="shared" si="1"/>
        <v>#DIV/0!</v>
      </c>
      <c r="K10" s="17" t="e">
        <f t="shared" si="1"/>
        <v>#DIV/0!</v>
      </c>
      <c r="L10" s="17" t="e">
        <f t="shared" si="1"/>
        <v>#DIV/0!</v>
      </c>
      <c r="M10" s="17" t="e">
        <f t="shared" si="1"/>
        <v>#DIV/0!</v>
      </c>
      <c r="N10" s="17" t="e">
        <f t="shared" si="1"/>
        <v>#DIV/0!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0.05</v>
      </c>
      <c r="T10" s="17">
        <f t="shared" si="1"/>
        <v>2.6315789473684209E-2</v>
      </c>
      <c r="U10" s="17">
        <f t="shared" si="1"/>
        <v>4.5454545454545456E-2</v>
      </c>
      <c r="V10" s="17">
        <f t="shared" si="1"/>
        <v>0.14285714285714285</v>
      </c>
      <c r="W10" s="17">
        <f t="shared" si="1"/>
        <v>9.0909090909090912E-2</v>
      </c>
      <c r="X10" s="17">
        <f t="shared" si="1"/>
        <v>6.25E-2</v>
      </c>
      <c r="Y10" s="17">
        <f t="shared" si="1"/>
        <v>0</v>
      </c>
      <c r="Z10" s="17">
        <f t="shared" si="1"/>
        <v>0.10526315789473684</v>
      </c>
      <c r="AA10" s="17">
        <f t="shared" si="1"/>
        <v>0</v>
      </c>
      <c r="AB10" s="17">
        <f t="shared" si="1"/>
        <v>7.6923076923076927E-2</v>
      </c>
      <c r="AC10" s="17">
        <f t="shared" si="1"/>
        <v>5.2631578947368418E-2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5.2631578947368418E-2</v>
      </c>
      <c r="AH10" s="17" t="e">
        <f t="shared" si="1"/>
        <v>#DIV/0!</v>
      </c>
    </row>
    <row r="11" spans="1:34" s="18" customFormat="1" ht="38" customHeight="1">
      <c r="A11" s="90" t="s">
        <v>53</v>
      </c>
      <c r="B11" s="4" t="s">
        <v>54</v>
      </c>
      <c r="C11" s="9">
        <f>SUM(D11:AH11)</f>
        <v>8</v>
      </c>
      <c r="D11" s="9">
        <f>SUMIFS(亿数通产品表现!$AR:$AR,亿数通产品表现!$A:$A,'WHD-SM-P24'!D1,亿数通产品表现!$D:$D,'WHD-SM-P24'!$A$2)</f>
        <v>0</v>
      </c>
      <c r="E11" s="9">
        <f>SUMIFS(亿数通产品表现!$AR:$AR,亿数通产品表现!$A:$A,'WHD-SM-P24'!E1,亿数通产品表现!$D:$D,'WHD-SM-P24'!$A$2)</f>
        <v>0</v>
      </c>
      <c r="F11" s="9">
        <f>SUMIFS(亿数通产品表现!$AR:$AR,亿数通产品表现!$A:$A,'WHD-SM-P24'!F1,亿数通产品表现!$D:$D,'WHD-SM-P24'!$A$2)</f>
        <v>0</v>
      </c>
      <c r="G11" s="9">
        <f>SUMIFS(亿数通产品表现!$AR:$AR,亿数通产品表现!$A:$A,'WHD-SM-P24'!G1,亿数通产品表现!$D:$D,'WHD-SM-P24'!$A$2)</f>
        <v>0</v>
      </c>
      <c r="H11" s="9">
        <f>SUMIFS(亿数通产品表现!$AR:$AR,亿数通产品表现!$A:$A,'WHD-SM-P24'!H1,亿数通产品表现!$D:$D,'WHD-SM-P24'!$A$2)</f>
        <v>0</v>
      </c>
      <c r="I11" s="9">
        <f>SUMIFS(亿数通产品表现!$AR:$AR,亿数通产品表现!$A:$A,'WHD-SM-P24'!I1,亿数通产品表现!$D:$D,'WHD-SM-P24'!$A$2)</f>
        <v>0</v>
      </c>
      <c r="J11" s="9">
        <f>SUMIFS(亿数通产品表现!$AR:$AR,亿数通产品表现!$A:$A,'WHD-SM-P24'!J1,亿数通产品表现!$D:$D,'WHD-SM-P24'!$A$2)</f>
        <v>0</v>
      </c>
      <c r="K11" s="9">
        <f>SUMIFS(亿数通产品表现!$AR:$AR,亿数通产品表现!$A:$A,'WHD-SM-P24'!K1,亿数通产品表现!$D:$D,'WHD-SM-P24'!$A$2)</f>
        <v>0</v>
      </c>
      <c r="L11" s="9">
        <f>SUMIFS(亿数通产品表现!$AR:$AR,亿数通产品表现!$A:$A,'WHD-SM-P24'!L1,亿数通产品表现!$D:$D,'WHD-SM-P24'!$A$2)</f>
        <v>0</v>
      </c>
      <c r="M11" s="9">
        <f>SUMIFS(亿数通产品表现!$AR:$AR,亿数通产品表现!$A:$A,'WHD-SM-P24'!M1,亿数通产品表现!$D:$D,'WHD-SM-P24'!$A$2)</f>
        <v>0</v>
      </c>
      <c r="N11" s="9">
        <f>SUMIFS(亿数通产品表现!$AR:$AR,亿数通产品表现!$A:$A,'WHD-SM-P24'!N1,亿数通产品表现!$D:$D,'WHD-SM-P24'!$A$2)</f>
        <v>0</v>
      </c>
      <c r="O11" s="9">
        <f>SUMIFS(亿数通产品表现!$AR:$AR,亿数通产品表现!$A:$A,'WHD-SM-P24'!O1,亿数通产品表现!$D:$D,'WHD-SM-P24'!$A$2)</f>
        <v>0</v>
      </c>
      <c r="P11" s="9">
        <f>SUMIFS(亿数通产品表现!$AR:$AR,亿数通产品表现!$A:$A,'WHD-SM-P24'!P1,亿数通产品表现!$D:$D,'WHD-SM-P24'!$A$2)</f>
        <v>0</v>
      </c>
      <c r="Q11" s="9">
        <f>SUMIFS(亿数通产品表现!$AR:$AR,亿数通产品表现!$A:$A,'WHD-SM-P24'!Q1,亿数通产品表现!$D:$D,'WHD-SM-P24'!$A$2)</f>
        <v>0</v>
      </c>
      <c r="R11" s="9">
        <f>SUMIFS(亿数通产品表现!$AR:$AR,亿数通产品表现!$A:$A,'WHD-SM-P24'!R1,亿数通产品表现!$D:$D,'WHD-SM-P24'!$A$2)</f>
        <v>0</v>
      </c>
      <c r="S11" s="9">
        <f>SUMIFS(亿数通产品表现!$AR:$AR,亿数通产品表现!$A:$A,'WHD-SM-P24'!S1,亿数通产品表现!$D:$D,'WHD-SM-P24'!$A$2)</f>
        <v>1</v>
      </c>
      <c r="T11" s="9">
        <f>SUMIFS(亿数通产品表现!$AR:$AR,亿数通产品表现!$A:$A,'WHD-SM-P24'!T1,亿数通产品表现!$D:$D,'WHD-SM-P24'!$A$2)</f>
        <v>1</v>
      </c>
      <c r="U11" s="9">
        <f>SUMIFS(亿数通产品表现!$AR:$AR,亿数通产品表现!$A:$A,'WHD-SM-P24'!U1,亿数通产品表现!$D:$D,'WHD-SM-P24'!$A$2)</f>
        <v>0</v>
      </c>
      <c r="V11" s="9">
        <f>SUMIFS(亿数通产品表现!$AR:$AR,亿数通产品表现!$A:$A,'WHD-SM-P24'!V1,亿数通产品表现!$D:$D,'WHD-SM-P24'!$A$2)</f>
        <v>2</v>
      </c>
      <c r="W11" s="9">
        <f>SUMIFS(亿数通产品表现!$AR:$AR,亿数通产品表现!$A:$A,'WHD-SM-P24'!W1,亿数通产品表现!$D:$D,'WHD-SM-P24'!$A$2)</f>
        <v>1</v>
      </c>
      <c r="X11" s="9">
        <f>SUMIFS(亿数通产品表现!$AR:$AR,亿数通产品表现!$A:$A,'WHD-SM-P24'!X1,亿数通产品表现!$D:$D,'WHD-SM-P24'!$A$2)</f>
        <v>1</v>
      </c>
      <c r="Y11" s="9">
        <f>SUMIFS(亿数通产品表现!$AR:$AR,亿数通产品表现!$A:$A,'WHD-SM-P24'!Y1,亿数通产品表现!$D:$D,'WHD-SM-P24'!$A$2)</f>
        <v>0</v>
      </c>
      <c r="Z11" s="9">
        <f>SUMIFS(亿数通产品表现!$AR:$AR,亿数通产品表现!$A:$A,'WHD-SM-P24'!Z1,亿数通产品表现!$D:$D,'WHD-SM-P24'!$A$2)</f>
        <v>1</v>
      </c>
      <c r="AA11" s="9">
        <f>SUMIFS(亿数通产品表现!$AR:$AR,亿数通产品表现!$A:$A,'WHD-SM-P24'!AA1,亿数通产品表现!$D:$D,'WHD-SM-P24'!$A$2)</f>
        <v>0</v>
      </c>
      <c r="AB11" s="9">
        <f>SUMIFS(亿数通产品表现!$AR:$AR,亿数通产品表现!$A:$A,'WHD-SM-P24'!AB1,亿数通产品表现!$D:$D,'WHD-SM-P24'!$A$2)</f>
        <v>0</v>
      </c>
      <c r="AC11" s="9">
        <f>SUMIFS(亿数通产品表现!$AR:$AR,亿数通产品表现!$A:$A,'WHD-SM-P24'!AC1,亿数通产品表现!$D:$D,'WHD-SM-P24'!$A$2)</f>
        <v>1</v>
      </c>
      <c r="AD11" s="9">
        <f>SUMIFS(亿数通产品表现!$AR:$AR,亿数通产品表现!$A:$A,'WHD-SM-P24'!AD1,亿数通产品表现!$D:$D,'WHD-SM-P24'!$A$2)</f>
        <v>0</v>
      </c>
      <c r="AE11" s="9">
        <f>SUMIFS(亿数通产品表现!$AR:$AR,亿数通产品表现!$A:$A,'WHD-SM-P24'!AE1,亿数通产品表现!$D:$D,'WHD-SM-P24'!$A$2)</f>
        <v>0</v>
      </c>
      <c r="AF11" s="9">
        <f>SUMIFS(亿数通产品表现!$AR:$AR,亿数通产品表现!$A:$A,'WHD-SM-P24'!AF1,亿数通产品表现!$D:$D,'WHD-SM-P24'!$A$2)</f>
        <v>0</v>
      </c>
      <c r="AG11" s="9">
        <f>SUMIFS(亿数通产品表现!$AR:$AR,亿数通产品表现!$A:$A,'WHD-SM-P24'!AG1,亿数通产品表现!$D:$D,'WHD-SM-P24'!$A$2)</f>
        <v>0</v>
      </c>
      <c r="AH11" s="9">
        <f>SUMIFS(亿数通产品表现!$AR:$AR,亿数通产品表现!$A:$A,'WHD-SM-P24'!AH1,亿数通产品表现!$D:$D,'WHD-SM-P24'!$A$2)</f>
        <v>0</v>
      </c>
    </row>
    <row r="12" spans="1:34" ht="19" customHeight="1">
      <c r="A12" s="91"/>
      <c r="B12" s="4" t="s">
        <v>55</v>
      </c>
      <c r="C12" s="9">
        <f>SUM(D12:AH12)</f>
        <v>12</v>
      </c>
      <c r="D12" s="9">
        <f>SUMIFS(亿数通产品表现!$AS:$AS,亿数通产品表现!$A:$A,'WHD-SM-P24'!D1,亿数通产品表现!$D:$D,'WHD-SM-P24'!$A$2)</f>
        <v>0</v>
      </c>
      <c r="E12" s="9">
        <f>SUMIFS(亿数通产品表现!$AS:$AS,亿数通产品表现!$A:$A,'WHD-SM-P24'!E1,亿数通产品表现!$D:$D,'WHD-SM-P24'!$A$2)</f>
        <v>0</v>
      </c>
      <c r="F12" s="9">
        <f>SUMIFS(亿数通产品表现!$AS:$AS,亿数通产品表现!$A:$A,'WHD-SM-P24'!F1,亿数通产品表现!$D:$D,'WHD-SM-P24'!$A$2)</f>
        <v>0</v>
      </c>
      <c r="G12" s="9">
        <f>SUMIFS(亿数通产品表现!$AS:$AS,亿数通产品表现!$A:$A,'WHD-SM-P24'!G1,亿数通产品表现!$D:$D,'WHD-SM-P24'!$A$2)</f>
        <v>0</v>
      </c>
      <c r="H12" s="9">
        <f>SUMIFS(亿数通产品表现!$AS:$AS,亿数通产品表现!$A:$A,'WHD-SM-P24'!H1,亿数通产品表现!$D:$D,'WHD-SM-P24'!$A$2)</f>
        <v>0</v>
      </c>
      <c r="I12" s="9">
        <f>SUMIFS(亿数通产品表现!$AS:$AS,亿数通产品表现!$A:$A,'WHD-SM-P24'!I1,亿数通产品表现!$D:$D,'WHD-SM-P24'!$A$2)</f>
        <v>0</v>
      </c>
      <c r="J12" s="9">
        <f>SUMIFS(亿数通产品表现!$AS:$AS,亿数通产品表现!$A:$A,'WHD-SM-P24'!J1,亿数通产品表现!$D:$D,'WHD-SM-P24'!$A$2)</f>
        <v>0</v>
      </c>
      <c r="K12" s="9">
        <f>SUMIFS(亿数通产品表现!$AS:$AS,亿数通产品表现!$A:$A,'WHD-SM-P24'!K1,亿数通产品表现!$D:$D,'WHD-SM-P24'!$A$2)</f>
        <v>0</v>
      </c>
      <c r="L12" s="9">
        <f>SUMIFS(亿数通产品表现!$AS:$AS,亿数通产品表现!$A:$A,'WHD-SM-P24'!L1,亿数通产品表现!$D:$D,'WHD-SM-P24'!$A$2)</f>
        <v>0</v>
      </c>
      <c r="M12" s="9">
        <f>SUMIFS(亿数通产品表现!$AS:$AS,亿数通产品表现!$A:$A,'WHD-SM-P24'!M1,亿数通产品表现!$D:$D,'WHD-SM-P24'!$A$2)</f>
        <v>0</v>
      </c>
      <c r="N12" s="9">
        <f>SUMIFS(亿数通产品表现!$AS:$AS,亿数通产品表现!$A:$A,'WHD-SM-P24'!N1,亿数通产品表现!$D:$D,'WHD-SM-P24'!$A$2)</f>
        <v>0</v>
      </c>
      <c r="O12" s="9">
        <f>SUMIFS(亿数通产品表现!$AS:$AS,亿数通产品表现!$A:$A,'WHD-SM-P24'!O1,亿数通产品表现!$D:$D,'WHD-SM-P24'!$A$2)</f>
        <v>0</v>
      </c>
      <c r="P12" s="9">
        <f>SUMIFS(亿数通产品表现!$AS:$AS,亿数通产品表现!$A:$A,'WHD-SM-P24'!P1,亿数通产品表现!$D:$D,'WHD-SM-P24'!$A$2)</f>
        <v>0</v>
      </c>
      <c r="Q12" s="9">
        <f>SUMIFS(亿数通产品表现!$AS:$AS,亿数通产品表现!$A:$A,'WHD-SM-P24'!Q1,亿数通产品表现!$D:$D,'WHD-SM-P24'!$A$2)</f>
        <v>0</v>
      </c>
      <c r="R12" s="9">
        <f>SUMIFS(亿数通产品表现!$AS:$AS,亿数通产品表现!$A:$A,'WHD-SM-P24'!R1,亿数通产品表现!$D:$D,'WHD-SM-P24'!$A$2)</f>
        <v>0</v>
      </c>
      <c r="S12" s="9">
        <f>SUMIFS(亿数通产品表现!$AS:$AS,亿数通产品表现!$A:$A,'WHD-SM-P24'!S1,亿数通产品表现!$D:$D,'WHD-SM-P24'!$A$2)</f>
        <v>1</v>
      </c>
      <c r="T12" s="9">
        <f>SUMIFS(亿数通产品表现!$AS:$AS,亿数通产品表现!$A:$A,'WHD-SM-P24'!T1,亿数通产品表现!$D:$D,'WHD-SM-P24'!$A$2)</f>
        <v>1</v>
      </c>
      <c r="U12" s="9">
        <f>SUMIFS(亿数通产品表现!$AS:$AS,亿数通产品表现!$A:$A,'WHD-SM-P24'!U1,亿数通产品表现!$D:$D,'WHD-SM-P24'!$A$2)</f>
        <v>0</v>
      </c>
      <c r="V12" s="9">
        <f>SUMIFS(亿数通产品表现!$AS:$AS,亿数通产品表现!$A:$A,'WHD-SM-P24'!V1,亿数通产品表现!$D:$D,'WHD-SM-P24'!$A$2)</f>
        <v>2</v>
      </c>
      <c r="W12" s="9">
        <f>SUMIFS(亿数通产品表现!$AS:$AS,亿数通产品表现!$A:$A,'WHD-SM-P24'!W1,亿数通产品表现!$D:$D,'WHD-SM-P24'!$A$2)</f>
        <v>2</v>
      </c>
      <c r="X12" s="9">
        <f>SUMIFS(亿数通产品表现!$AS:$AS,亿数通产品表现!$A:$A,'WHD-SM-P24'!X1,亿数通产品表现!$D:$D,'WHD-SM-P24'!$A$2)</f>
        <v>2</v>
      </c>
      <c r="Y12" s="9">
        <f>SUMIFS(亿数通产品表现!$AS:$AS,亿数通产品表现!$A:$A,'WHD-SM-P24'!Y1,亿数通产品表现!$D:$D,'WHD-SM-P24'!$A$2)</f>
        <v>0</v>
      </c>
      <c r="Z12" s="9">
        <f>SUMIFS(亿数通产品表现!$AS:$AS,亿数通产品表现!$A:$A,'WHD-SM-P24'!Z1,亿数通产品表现!$D:$D,'WHD-SM-P24'!$A$2)</f>
        <v>2</v>
      </c>
      <c r="AA12" s="9">
        <f>SUMIFS(亿数通产品表现!$AS:$AS,亿数通产品表现!$A:$A,'WHD-SM-P24'!AA1,亿数通产品表现!$D:$D,'WHD-SM-P24'!$A$2)</f>
        <v>0</v>
      </c>
      <c r="AB12" s="9">
        <f>SUMIFS(亿数通产品表现!$AS:$AS,亿数通产品表现!$A:$A,'WHD-SM-P24'!AB1,亿数通产品表现!$D:$D,'WHD-SM-P24'!$A$2)</f>
        <v>0</v>
      </c>
      <c r="AC12" s="9">
        <f>SUMIFS(亿数通产品表现!$AS:$AS,亿数通产品表现!$A:$A,'WHD-SM-P24'!AC1,亿数通产品表现!$D:$D,'WHD-SM-P24'!$A$2)</f>
        <v>2</v>
      </c>
      <c r="AD12" s="9">
        <f>SUMIFS(亿数通产品表现!$AS:$AS,亿数通产品表现!$A:$A,'WHD-SM-P24'!AD1,亿数通产品表现!$D:$D,'WHD-SM-P24'!$A$2)</f>
        <v>0</v>
      </c>
      <c r="AE12" s="9">
        <f>SUMIFS(亿数通产品表现!$AS:$AS,亿数通产品表现!$A:$A,'WHD-SM-P24'!AE1,亿数通产品表现!$D:$D,'WHD-SM-P24'!$A$2)</f>
        <v>0</v>
      </c>
      <c r="AF12" s="9">
        <f>SUMIFS(亿数通产品表现!$AS:$AS,亿数通产品表现!$A:$A,'WHD-SM-P24'!AF1,亿数通产品表现!$D:$D,'WHD-SM-P24'!$A$2)</f>
        <v>0</v>
      </c>
      <c r="AG12" s="9">
        <f>SUMIFS(亿数通产品表现!$AS:$AS,亿数通产品表现!$A:$A,'WHD-SM-P24'!AG1,亿数通产品表现!$D:$D,'WHD-SM-P24'!$A$2)</f>
        <v>0</v>
      </c>
      <c r="AH12" s="9">
        <f>SUMIFS(亿数通产品表现!$AS:$AS,亿数通产品表现!$A:$A,'WHD-SM-P24'!AH1,亿数通产品表现!$D:$D,'WHD-SM-P24'!$A$2)</f>
        <v>0</v>
      </c>
    </row>
    <row r="13" spans="1:34" ht="38" customHeight="1">
      <c r="A13" s="91"/>
      <c r="B13" s="4" t="s">
        <v>56</v>
      </c>
      <c r="C13" s="9">
        <f>SUM(D13:AH13)</f>
        <v>2238.08</v>
      </c>
      <c r="D13" s="9">
        <f>SUMIFS(亿数通产品表现!$AT:$AT,亿数通产品表现!$A:$A,'WHD-SM-P24'!D1,亿数通产品表现!$D:$D,'WHD-SM-P24'!$A$2)</f>
        <v>0</v>
      </c>
      <c r="E13" s="9">
        <f>SUMIFS(亿数通产品表现!$AT:$AT,亿数通产品表现!$A:$A,'WHD-SM-P24'!E1,亿数通产品表现!$D:$D,'WHD-SM-P24'!$A$2)</f>
        <v>0</v>
      </c>
      <c r="F13" s="9">
        <f>SUMIFS(亿数通产品表现!$AT:$AT,亿数通产品表现!$A:$A,'WHD-SM-P24'!F1,亿数通产品表现!$D:$D,'WHD-SM-P24'!$A$2)</f>
        <v>0</v>
      </c>
      <c r="G13" s="9">
        <f>SUMIFS(亿数通产品表现!$AT:$AT,亿数通产品表现!$A:$A,'WHD-SM-P24'!G1,亿数通产品表现!$D:$D,'WHD-SM-P24'!$A$2)</f>
        <v>0</v>
      </c>
      <c r="H13" s="9">
        <f>SUMIFS(亿数通产品表现!$AT:$AT,亿数通产品表现!$A:$A,'WHD-SM-P24'!H1,亿数通产品表现!$D:$D,'WHD-SM-P24'!$A$2)</f>
        <v>0</v>
      </c>
      <c r="I13" s="9">
        <f>SUMIFS(亿数通产品表现!$AT:$AT,亿数通产品表现!$A:$A,'WHD-SM-P24'!I1,亿数通产品表现!$D:$D,'WHD-SM-P24'!$A$2)</f>
        <v>0</v>
      </c>
      <c r="J13" s="9">
        <f>SUMIFS(亿数通产品表现!$AT:$AT,亿数通产品表现!$A:$A,'WHD-SM-P24'!J1,亿数通产品表现!$D:$D,'WHD-SM-P24'!$A$2)</f>
        <v>0</v>
      </c>
      <c r="K13" s="9">
        <f>SUMIFS(亿数通产品表现!$AT:$AT,亿数通产品表现!$A:$A,'WHD-SM-P24'!K1,亿数通产品表现!$D:$D,'WHD-SM-P24'!$A$2)</f>
        <v>0</v>
      </c>
      <c r="L13" s="9">
        <f>SUMIFS(亿数通产品表现!$AT:$AT,亿数通产品表现!$A:$A,'WHD-SM-P24'!L1,亿数通产品表现!$D:$D,'WHD-SM-P24'!$A$2)</f>
        <v>0</v>
      </c>
      <c r="M13" s="9">
        <f>SUMIFS(亿数通产品表现!$AT:$AT,亿数通产品表现!$A:$A,'WHD-SM-P24'!M1,亿数通产品表现!$D:$D,'WHD-SM-P24'!$A$2)</f>
        <v>0</v>
      </c>
      <c r="N13" s="9">
        <f>SUMIFS(亿数通产品表现!$AT:$AT,亿数通产品表现!$A:$A,'WHD-SM-P24'!N1,亿数通产品表现!$D:$D,'WHD-SM-P24'!$A$2)</f>
        <v>0</v>
      </c>
      <c r="O13" s="9">
        <f>SUMIFS(亿数通产品表现!$AT:$AT,亿数通产品表现!$A:$A,'WHD-SM-P24'!O1,亿数通产品表现!$D:$D,'WHD-SM-P24'!$A$2)</f>
        <v>0</v>
      </c>
      <c r="P13" s="9">
        <f>SUMIFS(亿数通产品表现!$AT:$AT,亿数通产品表现!$A:$A,'WHD-SM-P24'!P1,亿数通产品表现!$D:$D,'WHD-SM-P24'!$A$2)</f>
        <v>0</v>
      </c>
      <c r="Q13" s="9">
        <f>SUMIFS(亿数通产品表现!$AT:$AT,亿数通产品表现!$A:$A,'WHD-SM-P24'!Q1,亿数通产品表现!$D:$D,'WHD-SM-P24'!$A$2)</f>
        <v>0</v>
      </c>
      <c r="R13" s="9">
        <f>SUMIFS(亿数通产品表现!$AT:$AT,亿数通产品表现!$A:$A,'WHD-SM-P24'!R1,亿数通产品表现!$D:$D,'WHD-SM-P24'!$A$2)</f>
        <v>0</v>
      </c>
      <c r="S13" s="9">
        <f>SUMIFS(亿数通产品表现!$AT:$AT,亿数通产品表现!$A:$A,'WHD-SM-P24'!S1,亿数通产品表现!$D:$D,'WHD-SM-P24'!$A$2)</f>
        <v>186.59</v>
      </c>
      <c r="T13" s="9">
        <f>SUMIFS(亿数通产品表现!$AT:$AT,亿数通产品表现!$A:$A,'WHD-SM-P24'!T1,亿数通产品表现!$D:$D,'WHD-SM-P24'!$A$2)</f>
        <v>186.59</v>
      </c>
      <c r="U13" s="9">
        <f>SUMIFS(亿数通产品表现!$AT:$AT,亿数通产品表现!$A:$A,'WHD-SM-P24'!U1,亿数通产品表现!$D:$D,'WHD-SM-P24'!$A$2)</f>
        <v>0</v>
      </c>
      <c r="V13" s="9">
        <f>SUMIFS(亿数通产品表现!$AT:$AT,亿数通产品表现!$A:$A,'WHD-SM-P24'!V1,亿数通产品表现!$D:$D,'WHD-SM-P24'!$A$2)</f>
        <v>372.18</v>
      </c>
      <c r="W13" s="9">
        <f>SUMIFS(亿数通产品表现!$AT:$AT,亿数通产品表现!$A:$A,'WHD-SM-P24'!W1,亿数通产品表现!$D:$D,'WHD-SM-P24'!$A$2)</f>
        <v>373.18</v>
      </c>
      <c r="X13" s="9">
        <f>SUMIFS(亿数通产品表现!$AT:$AT,亿数通产品表现!$A:$A,'WHD-SM-P24'!X1,亿数通产品表现!$D:$D,'WHD-SM-P24'!$A$2)</f>
        <v>373.18</v>
      </c>
      <c r="Y13" s="9">
        <f>SUMIFS(亿数通产品表现!$AT:$AT,亿数通产品表现!$A:$A,'WHD-SM-P24'!Y1,亿数通产品表现!$D:$D,'WHD-SM-P24'!$A$2)</f>
        <v>0</v>
      </c>
      <c r="Z13" s="9">
        <f>SUMIFS(亿数通产品表现!$AT:$AT,亿数通产品表现!$A:$A,'WHD-SM-P24'!Z1,亿数通产品表现!$D:$D,'WHD-SM-P24'!$A$2)</f>
        <v>373.18</v>
      </c>
      <c r="AA13" s="9">
        <f>SUMIFS(亿数通产品表现!$AT:$AT,亿数通产品表现!$A:$A,'WHD-SM-P24'!AA1,亿数通产品表现!$D:$D,'WHD-SM-P24'!$A$2)</f>
        <v>0</v>
      </c>
      <c r="AB13" s="9">
        <f>SUMIFS(亿数通产品表现!$AT:$AT,亿数通产品表现!$A:$A,'WHD-SM-P24'!AB1,亿数通产品表现!$D:$D,'WHD-SM-P24'!$A$2)</f>
        <v>0</v>
      </c>
      <c r="AC13" s="9">
        <f>SUMIFS(亿数通产品表现!$AT:$AT,亿数通产品表现!$A:$A,'WHD-SM-P24'!AC1,亿数通产品表现!$D:$D,'WHD-SM-P24'!$A$2)</f>
        <v>373.18</v>
      </c>
      <c r="AD13" s="9">
        <f>SUMIFS(亿数通产品表现!$AT:$AT,亿数通产品表现!$A:$A,'WHD-SM-P24'!AD1,亿数通产品表现!$D:$D,'WHD-SM-P24'!$A$2)</f>
        <v>0</v>
      </c>
      <c r="AE13" s="9">
        <f>SUMIFS(亿数通产品表现!$AT:$AT,亿数通产品表现!$A:$A,'WHD-SM-P24'!AE1,亿数通产品表现!$D:$D,'WHD-SM-P24'!$A$2)</f>
        <v>0</v>
      </c>
      <c r="AF13" s="9">
        <f>SUMIFS(亿数通产品表现!$AT:$AT,亿数通产品表现!$A:$A,'WHD-SM-P24'!AF1,亿数通产品表现!$D:$D,'WHD-SM-P24'!$A$2)</f>
        <v>0</v>
      </c>
      <c r="AG13" s="9">
        <f>SUMIFS(亿数通产品表现!$AT:$AT,亿数通产品表现!$A:$A,'WHD-SM-P24'!AG1,亿数通产品表现!$D:$D,'WHD-SM-P24'!$A$2)</f>
        <v>0</v>
      </c>
      <c r="AH13" s="9">
        <f>SUMIFS(亿数通产品表现!$AT:$AT,亿数通产品表现!$A:$A,'WHD-SM-P24'!AH1,亿数通产品表现!$D:$D,'WHD-SM-P24'!$A$2)</f>
        <v>0</v>
      </c>
    </row>
    <row r="14" spans="1:34" s="2" customFormat="1" ht="38" customHeight="1">
      <c r="A14" s="92"/>
      <c r="B14" s="19" t="s">
        <v>57</v>
      </c>
      <c r="C14" s="17">
        <f>C12/C3</f>
        <v>0.63157894736842102</v>
      </c>
      <c r="D14" s="9">
        <f>SUMIFS(亿数通产品表现!$BD:$BD,亿数通产品表现!$A:$A,'WHD-SM-P24'!D1,亿数通产品表现!$D:$D,'WHD-SM-P24'!$A$2)</f>
        <v>0</v>
      </c>
      <c r="E14" s="9">
        <f>SUMIFS(亿数通产品表现!$BD:$BD,亿数通产品表现!$A:$A,'WHD-SM-P24'!E1,亿数通产品表现!$D:$D,'WHD-SM-P24'!$A$2)</f>
        <v>0</v>
      </c>
      <c r="F14" s="9">
        <f>SUMIFS(亿数通产品表现!$BD:$BD,亿数通产品表现!$A:$A,'WHD-SM-P24'!F1,亿数通产品表现!$D:$D,'WHD-SM-P24'!$A$2)</f>
        <v>0</v>
      </c>
      <c r="G14" s="9">
        <f>SUMIFS(亿数通产品表现!$BD:$BD,亿数通产品表现!$A:$A,'WHD-SM-P24'!G1,亿数通产品表现!$D:$D,'WHD-SM-P24'!$A$2)</f>
        <v>0</v>
      </c>
      <c r="H14" s="9">
        <f>SUMIFS(亿数通产品表现!$BD:$BD,亿数通产品表现!$A:$A,'WHD-SM-P24'!H1,亿数通产品表现!$D:$D,'WHD-SM-P24'!$A$2)</f>
        <v>0</v>
      </c>
      <c r="I14" s="9">
        <f>SUMIFS(亿数通产品表现!$BD:$BD,亿数通产品表现!$A:$A,'WHD-SM-P24'!I1,亿数通产品表现!$D:$D,'WHD-SM-P24'!$A$2)</f>
        <v>0</v>
      </c>
      <c r="J14" s="9">
        <f>SUMIFS(亿数通产品表现!$BD:$BD,亿数通产品表现!$A:$A,'WHD-SM-P24'!J1,亿数通产品表现!$D:$D,'WHD-SM-P24'!$A$2)</f>
        <v>0</v>
      </c>
      <c r="K14" s="9">
        <f>SUMIFS(亿数通产品表现!$BD:$BD,亿数通产品表现!$A:$A,'WHD-SM-P24'!K1,亿数通产品表现!$D:$D,'WHD-SM-P24'!$A$2)</f>
        <v>0</v>
      </c>
      <c r="L14" s="9">
        <f>SUMIFS(亿数通产品表现!$BD:$BD,亿数通产品表现!$A:$A,'WHD-SM-P24'!L1,亿数通产品表现!$D:$D,'WHD-SM-P24'!$A$2)</f>
        <v>0</v>
      </c>
      <c r="M14" s="9">
        <f>SUMIFS(亿数通产品表现!$BD:$BD,亿数通产品表现!$A:$A,'WHD-SM-P24'!M1,亿数通产品表现!$D:$D,'WHD-SM-P24'!$A$2)</f>
        <v>0</v>
      </c>
      <c r="N14" s="9">
        <f>SUMIFS(亿数通产品表现!$BD:$BD,亿数通产品表现!$A:$A,'WHD-SM-P24'!N1,亿数通产品表现!$D:$D,'WHD-SM-P24'!$A$2)</f>
        <v>0</v>
      </c>
      <c r="O14" s="9">
        <f>SUMIFS(亿数通产品表现!$BD:$BD,亿数通产品表现!$A:$A,'WHD-SM-P24'!O1,亿数通产品表现!$D:$D,'WHD-SM-P24'!$A$2)</f>
        <v>0</v>
      </c>
      <c r="P14" s="9">
        <f>SUMIFS(亿数通产品表现!$BD:$BD,亿数通产品表现!$A:$A,'WHD-SM-P24'!P1,亿数通产品表现!$D:$D,'WHD-SM-P24'!$A$2)</f>
        <v>0</v>
      </c>
      <c r="Q14" s="9">
        <f>SUMIFS(亿数通产品表现!$BD:$BD,亿数通产品表现!$A:$A,'WHD-SM-P24'!Q1,亿数通产品表现!$D:$D,'WHD-SM-P24'!$A$2)</f>
        <v>0</v>
      </c>
      <c r="R14" s="9">
        <f>SUMIFS(亿数通产品表现!$BD:$BD,亿数通产品表现!$A:$A,'WHD-SM-P24'!R1,亿数通产品表现!$D:$D,'WHD-SM-P24'!$A$2)</f>
        <v>0</v>
      </c>
      <c r="S14" s="9">
        <f>SUMIFS(亿数通产品表现!$BD:$BD,亿数通产品表现!$A:$A,'WHD-SM-P24'!S1,亿数通产品表现!$D:$D,'WHD-SM-P24'!$A$2)</f>
        <v>0</v>
      </c>
      <c r="T14" s="9">
        <f>SUMIFS(亿数通产品表现!$BD:$BD,亿数通产品表现!$A:$A,'WHD-SM-P24'!T1,亿数通产品表现!$D:$D,'WHD-SM-P24'!$A$2)</f>
        <v>0</v>
      </c>
      <c r="U14" s="9">
        <f>SUMIFS(亿数通产品表现!$BD:$BD,亿数通产品表现!$A:$A,'WHD-SM-P24'!U1,亿数通产品表现!$D:$D,'WHD-SM-P24'!$A$2)</f>
        <v>0</v>
      </c>
      <c r="V14" s="9">
        <f>SUMIFS(亿数通产品表现!$BD:$BD,亿数通产品表现!$A:$A,'WHD-SM-P24'!V1,亿数通产品表现!$D:$D,'WHD-SM-P24'!$A$2)</f>
        <v>0</v>
      </c>
      <c r="W14" s="9">
        <f>SUMIFS(亿数通产品表现!$BD:$BD,亿数通产品表现!$A:$A,'WHD-SM-P24'!W1,亿数通产品表现!$D:$D,'WHD-SM-P24'!$A$2)</f>
        <v>0</v>
      </c>
      <c r="X14" s="9">
        <f>SUMIFS(亿数通产品表现!$BD:$BD,亿数通产品表现!$A:$A,'WHD-SM-P24'!X1,亿数通产品表现!$D:$D,'WHD-SM-P24'!$A$2)</f>
        <v>0</v>
      </c>
      <c r="Y14" s="9">
        <f>SUMIFS(亿数通产品表现!$BD:$BD,亿数通产品表现!$A:$A,'WHD-SM-P24'!Y1,亿数通产品表现!$D:$D,'WHD-SM-P24'!$A$2)</f>
        <v>0</v>
      </c>
      <c r="Z14" s="9">
        <f>SUMIFS(亿数通产品表现!$BD:$BD,亿数通产品表现!$A:$A,'WHD-SM-P24'!Z1,亿数通产品表现!$D:$D,'WHD-SM-P24'!$A$2)</f>
        <v>0</v>
      </c>
      <c r="AA14" s="9">
        <f>SUMIFS(亿数通产品表现!$BD:$BD,亿数通产品表现!$A:$A,'WHD-SM-P24'!AA1,亿数通产品表现!$D:$D,'WHD-SM-P24'!$A$2)</f>
        <v>0</v>
      </c>
      <c r="AB14" s="9">
        <f>SUMIFS(亿数通产品表现!$BD:$BD,亿数通产品表现!$A:$A,'WHD-SM-P24'!AB1,亿数通产品表现!$D:$D,'WHD-SM-P24'!$A$2)</f>
        <v>0</v>
      </c>
      <c r="AC14" s="9">
        <f>SUMIFS(亿数通产品表现!$BD:$BD,亿数通产品表现!$A:$A,'WHD-SM-P24'!AC1,亿数通产品表现!$D:$D,'WHD-SM-P24'!$A$2)</f>
        <v>0</v>
      </c>
      <c r="AD14" s="9">
        <f>SUMIFS(亿数通产品表现!$BD:$BD,亿数通产品表现!$A:$A,'WHD-SM-P24'!AD1,亿数通产品表现!$D:$D,'WHD-SM-P24'!$A$2)</f>
        <v>0</v>
      </c>
      <c r="AE14" s="9">
        <f>SUMIFS(亿数通产品表现!$BD:$BD,亿数通产品表现!$A:$A,'WHD-SM-P24'!AE1,亿数通产品表现!$D:$D,'WHD-SM-P24'!$A$2)</f>
        <v>0</v>
      </c>
      <c r="AF14" s="9">
        <f>SUMIFS(亿数通产品表现!$BD:$BD,亿数通产品表现!$A:$A,'WHD-SM-P24'!AF1,亿数通产品表现!$D:$D,'WHD-SM-P24'!$A$2)</f>
        <v>0</v>
      </c>
      <c r="AG14" s="9">
        <f>SUMIFS(亿数通产品表现!$BD:$BD,亿数通产品表现!$A:$A,'WHD-SM-P24'!AG1,亿数通产品表现!$D:$D,'WHD-SM-P24'!$A$2)</f>
        <v>0</v>
      </c>
      <c r="AH14" s="9">
        <f>SUMIFS(亿数通产品表现!$BD:$BD,亿数通产品表现!$A:$A,'WHD-SM-P24'!AH1,亿数通产品表现!$D:$D,'WHD-SM-P24'!$A$2)</f>
        <v>0</v>
      </c>
    </row>
    <row r="15" spans="1:34" s="20" customFormat="1" ht="38" customHeight="1">
      <c r="A15" s="91"/>
      <c r="B15" s="21" t="s">
        <v>58</v>
      </c>
      <c r="C15" s="9">
        <f>C8-C18</f>
        <v>263</v>
      </c>
      <c r="D15" s="9">
        <f t="shared" ref="D15:AH15" si="2">D8-D18</f>
        <v>0</v>
      </c>
      <c r="E15" s="9">
        <f t="shared" si="2"/>
        <v>0</v>
      </c>
      <c r="F15" s="9">
        <f t="shared" si="2"/>
        <v>0</v>
      </c>
      <c r="G15" s="9">
        <f t="shared" si="2"/>
        <v>0</v>
      </c>
      <c r="H15" s="9">
        <f t="shared" si="2"/>
        <v>0</v>
      </c>
      <c r="I15" s="9">
        <f t="shared" si="2"/>
        <v>0</v>
      </c>
      <c r="J15" s="9">
        <f t="shared" si="2"/>
        <v>0</v>
      </c>
      <c r="K15" s="9">
        <f t="shared" si="2"/>
        <v>0</v>
      </c>
      <c r="L15" s="9">
        <f t="shared" si="2"/>
        <v>0</v>
      </c>
      <c r="M15" s="9">
        <f t="shared" si="2"/>
        <v>0</v>
      </c>
      <c r="N15" s="9">
        <f t="shared" si="2"/>
        <v>0</v>
      </c>
      <c r="O15" s="9">
        <f t="shared" si="2"/>
        <v>3</v>
      </c>
      <c r="P15" s="9">
        <f t="shared" si="2"/>
        <v>3</v>
      </c>
      <c r="Q15" s="9">
        <f t="shared" si="2"/>
        <v>9</v>
      </c>
      <c r="R15" s="9">
        <f t="shared" si="2"/>
        <v>25</v>
      </c>
      <c r="S15" s="9">
        <f t="shared" si="2"/>
        <v>15</v>
      </c>
      <c r="T15" s="9">
        <f t="shared" si="2"/>
        <v>33</v>
      </c>
      <c r="U15" s="9">
        <f t="shared" si="2"/>
        <v>17</v>
      </c>
      <c r="V15" s="9">
        <f t="shared" si="2"/>
        <v>10</v>
      </c>
      <c r="W15" s="9">
        <f t="shared" si="2"/>
        <v>10</v>
      </c>
      <c r="X15" s="9">
        <f t="shared" si="2"/>
        <v>15</v>
      </c>
      <c r="Y15" s="9">
        <f t="shared" si="2"/>
        <v>15</v>
      </c>
      <c r="Z15" s="9">
        <f t="shared" si="2"/>
        <v>12</v>
      </c>
      <c r="AA15" s="9">
        <f t="shared" si="2"/>
        <v>17</v>
      </c>
      <c r="AB15" s="9">
        <f t="shared" si="2"/>
        <v>17</v>
      </c>
      <c r="AC15" s="9">
        <f t="shared" si="2"/>
        <v>18</v>
      </c>
      <c r="AD15" s="9">
        <f t="shared" si="2"/>
        <v>13</v>
      </c>
      <c r="AE15" s="9">
        <f t="shared" si="2"/>
        <v>9</v>
      </c>
      <c r="AF15" s="9">
        <f t="shared" si="2"/>
        <v>11</v>
      </c>
      <c r="AG15" s="9">
        <f t="shared" si="2"/>
        <v>14</v>
      </c>
      <c r="AH15" s="9">
        <f t="shared" si="2"/>
        <v>-3</v>
      </c>
    </row>
    <row r="16" spans="1:34" ht="38" customHeight="1">
      <c r="A16" s="91"/>
      <c r="B16" s="21" t="s">
        <v>59</v>
      </c>
      <c r="C16" s="17">
        <f>C11/C15</f>
        <v>3.0418250950570342E-2</v>
      </c>
      <c r="D16" s="17" t="e">
        <f t="shared" ref="D16:AH16" si="3">D11/D15</f>
        <v>#DIV/0!</v>
      </c>
      <c r="E16" s="17" t="e">
        <f t="shared" si="3"/>
        <v>#DIV/0!</v>
      </c>
      <c r="F16" s="17" t="e">
        <f t="shared" si="3"/>
        <v>#DIV/0!</v>
      </c>
      <c r="G16" s="17" t="e">
        <f t="shared" si="3"/>
        <v>#DIV/0!</v>
      </c>
      <c r="H16" s="17" t="e">
        <f t="shared" si="3"/>
        <v>#DIV/0!</v>
      </c>
      <c r="I16" s="17" t="e">
        <f t="shared" si="3"/>
        <v>#DIV/0!</v>
      </c>
      <c r="J16" s="17" t="e">
        <f t="shared" si="3"/>
        <v>#DIV/0!</v>
      </c>
      <c r="K16" s="17" t="e">
        <f t="shared" si="3"/>
        <v>#DIV/0!</v>
      </c>
      <c r="L16" s="17" t="e">
        <f t="shared" si="3"/>
        <v>#DIV/0!</v>
      </c>
      <c r="M16" s="17" t="e">
        <f t="shared" si="3"/>
        <v>#DIV/0!</v>
      </c>
      <c r="N16" s="17" t="e">
        <f t="shared" si="3"/>
        <v>#DIV/0!</v>
      </c>
      <c r="O16" s="17">
        <f t="shared" si="3"/>
        <v>0</v>
      </c>
      <c r="P16" s="17">
        <f t="shared" si="3"/>
        <v>0</v>
      </c>
      <c r="Q16" s="17">
        <f t="shared" si="3"/>
        <v>0</v>
      </c>
      <c r="R16" s="17">
        <f t="shared" si="3"/>
        <v>0</v>
      </c>
      <c r="S16" s="17">
        <f t="shared" si="3"/>
        <v>6.6666666666666666E-2</v>
      </c>
      <c r="T16" s="17">
        <f t="shared" si="3"/>
        <v>3.0303030303030304E-2</v>
      </c>
      <c r="U16" s="17">
        <f t="shared" si="3"/>
        <v>0</v>
      </c>
      <c r="V16" s="17">
        <f t="shared" si="3"/>
        <v>0.2</v>
      </c>
      <c r="W16" s="17">
        <f t="shared" si="3"/>
        <v>0.1</v>
      </c>
      <c r="X16" s="17">
        <f t="shared" si="3"/>
        <v>6.6666666666666666E-2</v>
      </c>
      <c r="Y16" s="17">
        <f t="shared" si="3"/>
        <v>0</v>
      </c>
      <c r="Z16" s="17">
        <f t="shared" si="3"/>
        <v>8.3333333333333329E-2</v>
      </c>
      <c r="AA16" s="17">
        <f t="shared" si="3"/>
        <v>0</v>
      </c>
      <c r="AB16" s="17">
        <f t="shared" si="3"/>
        <v>0</v>
      </c>
      <c r="AC16" s="17">
        <f t="shared" si="3"/>
        <v>5.5555555555555552E-2</v>
      </c>
      <c r="AD16" s="17">
        <f t="shared" si="3"/>
        <v>0</v>
      </c>
      <c r="AE16" s="17">
        <f t="shared" si="3"/>
        <v>0</v>
      </c>
      <c r="AF16" s="17">
        <f t="shared" si="3"/>
        <v>0</v>
      </c>
      <c r="AG16" s="17">
        <f t="shared" si="3"/>
        <v>0</v>
      </c>
      <c r="AH16" s="17">
        <f t="shared" si="3"/>
        <v>0</v>
      </c>
    </row>
    <row r="17" spans="1:34" ht="19" customHeight="1">
      <c r="A17" s="93" t="s">
        <v>60</v>
      </c>
      <c r="B17" s="22" t="s">
        <v>61</v>
      </c>
      <c r="C17" s="23">
        <f>SUM(D17:AH17)</f>
        <v>16498</v>
      </c>
      <c r="D17" s="23">
        <f>SUMIFS(亿数通产品表现!$V:$V,亿数通产品表现!$A:$A,'WHD-SM-P24'!D1,亿数通产品表现!$D:$D,'WHD-SM-P24'!$A$2)</f>
        <v>0</v>
      </c>
      <c r="E17" s="23">
        <f>SUMIFS(亿数通产品表现!$V:$V,亿数通产品表现!$A:$A,'WHD-SM-P24'!E1,亿数通产品表现!$D:$D,'WHD-SM-P24'!$A$2)</f>
        <v>0</v>
      </c>
      <c r="F17" s="23">
        <f>SUMIFS(亿数通产品表现!$V:$V,亿数通产品表现!$A:$A,'WHD-SM-P24'!F1,亿数通产品表现!$D:$D,'WHD-SM-P24'!$A$2)</f>
        <v>0</v>
      </c>
      <c r="G17" s="23">
        <f>SUMIFS(亿数通产品表现!$V:$V,亿数通产品表现!$A:$A,'WHD-SM-P24'!G1,亿数通产品表现!$D:$D,'WHD-SM-P24'!$A$2)</f>
        <v>0</v>
      </c>
      <c r="H17" s="23">
        <f>SUMIFS(亿数通产品表现!$V:$V,亿数通产品表现!$A:$A,'WHD-SM-P24'!H1,亿数通产品表现!$D:$D,'WHD-SM-P24'!$A$2)</f>
        <v>0</v>
      </c>
      <c r="I17" s="23">
        <f>SUMIFS(亿数通产品表现!$V:$V,亿数通产品表现!$A:$A,'WHD-SM-P24'!I1,亿数通产品表现!$D:$D,'WHD-SM-P24'!$A$2)</f>
        <v>0</v>
      </c>
      <c r="J17" s="23">
        <f>SUMIFS(亿数通产品表现!$V:$V,亿数通产品表现!$A:$A,'WHD-SM-P24'!J1,亿数通产品表现!$D:$D,'WHD-SM-P24'!$A$2)</f>
        <v>0</v>
      </c>
      <c r="K17" s="23">
        <f>SUMIFS(亿数通产品表现!$V:$V,亿数通产品表现!$A:$A,'WHD-SM-P24'!K1,亿数通产品表现!$D:$D,'WHD-SM-P24'!$A$2)</f>
        <v>0</v>
      </c>
      <c r="L17" s="23">
        <f>SUMIFS(亿数通产品表现!$V:$V,亿数通产品表现!$A:$A,'WHD-SM-P24'!L1,亿数通产品表现!$D:$D,'WHD-SM-P24'!$A$2)</f>
        <v>0</v>
      </c>
      <c r="M17" s="23">
        <f>SUMIFS(亿数通产品表现!$V:$V,亿数通产品表现!$A:$A,'WHD-SM-P24'!M1,亿数通产品表现!$D:$D,'WHD-SM-P24'!$A$2)</f>
        <v>0</v>
      </c>
      <c r="N17" s="23">
        <f>SUMIFS(亿数通产品表现!$V:$V,亿数通产品表现!$A:$A,'WHD-SM-P24'!N1,亿数通产品表现!$D:$D,'WHD-SM-P24'!$A$2)</f>
        <v>0</v>
      </c>
      <c r="O17" s="23">
        <f>SUMIFS(亿数通产品表现!$V:$V,亿数通产品表现!$A:$A,'WHD-SM-P24'!O1,亿数通产品表现!$D:$D,'WHD-SM-P24'!$A$2)</f>
        <v>206</v>
      </c>
      <c r="P17" s="23">
        <f>SUMIFS(亿数通产品表现!$V:$V,亿数通产品表现!$A:$A,'WHD-SM-P24'!P1,亿数通产品表现!$D:$D,'WHD-SM-P24'!$A$2)</f>
        <v>263</v>
      </c>
      <c r="Q17" s="23">
        <f>SUMIFS(亿数通产品表现!$V:$V,亿数通产品表现!$A:$A,'WHD-SM-P24'!Q1,亿数通产品表现!$D:$D,'WHD-SM-P24'!$A$2)</f>
        <v>435</v>
      </c>
      <c r="R17" s="23">
        <f>SUMIFS(亿数通产品表现!$V:$V,亿数通产品表现!$A:$A,'WHD-SM-P24'!R1,亿数通产品表现!$D:$D,'WHD-SM-P24'!$A$2)</f>
        <v>463</v>
      </c>
      <c r="S17" s="23">
        <f>SUMIFS(亿数通产品表现!$V:$V,亿数通产品表现!$A:$A,'WHD-SM-P24'!S1,亿数通产品表现!$D:$D,'WHD-SM-P24'!$A$2)</f>
        <v>836</v>
      </c>
      <c r="T17" s="23">
        <f>SUMIFS(亿数通产品表现!$V:$V,亿数通产品表现!$A:$A,'WHD-SM-P24'!T1,亿数通产品表现!$D:$D,'WHD-SM-P24'!$A$2)</f>
        <v>836</v>
      </c>
      <c r="U17" s="23">
        <f>SUMIFS(亿数通产品表现!$V:$V,亿数通产品表现!$A:$A,'WHD-SM-P24'!U1,亿数通产品表现!$D:$D,'WHD-SM-P24'!$A$2)</f>
        <v>1062</v>
      </c>
      <c r="V17" s="23">
        <f>SUMIFS(亿数通产品表现!$V:$V,亿数通产品表现!$A:$A,'WHD-SM-P24'!V1,亿数通产品表现!$D:$D,'WHD-SM-P24'!$A$2)</f>
        <v>1008</v>
      </c>
      <c r="W17" s="23">
        <f>SUMIFS(亿数通产品表现!$V:$V,亿数通产品表现!$A:$A,'WHD-SM-P24'!W1,亿数通产品表现!$D:$D,'WHD-SM-P24'!$A$2)</f>
        <v>650</v>
      </c>
      <c r="X17" s="23">
        <f>SUMIFS(亿数通产品表现!$V:$V,亿数通产品表现!$A:$A,'WHD-SM-P24'!X1,亿数通产品表现!$D:$D,'WHD-SM-P24'!$A$2)</f>
        <v>650</v>
      </c>
      <c r="Y17" s="23">
        <f>SUMIFS(亿数通产品表现!$V:$V,亿数通产品表现!$A:$A,'WHD-SM-P24'!Y1,亿数通产品表现!$D:$D,'WHD-SM-P24'!$A$2)</f>
        <v>1375</v>
      </c>
      <c r="Z17" s="23">
        <f>SUMIFS(亿数通产品表现!$V:$V,亿数通产品表现!$A:$A,'WHD-SM-P24'!Z1,亿数通产品表现!$D:$D,'WHD-SM-P24'!$A$2)</f>
        <v>1193</v>
      </c>
      <c r="AA17" s="23">
        <f>SUMIFS(亿数通产品表现!$V:$V,亿数通产品表现!$A:$A,'WHD-SM-P24'!AA1,亿数通产品表现!$D:$D,'WHD-SM-P24'!$A$2)</f>
        <v>0</v>
      </c>
      <c r="AB17" s="23">
        <f>SUMIFS(亿数通产品表现!$V:$V,亿数通产品表现!$A:$A,'WHD-SM-P24'!AB1,亿数通产品表现!$D:$D,'WHD-SM-P24'!$A$2)</f>
        <v>784</v>
      </c>
      <c r="AC17" s="23">
        <f>SUMIFS(亿数通产品表现!$V:$V,亿数通产品表现!$A:$A,'WHD-SM-P24'!AC1,亿数通产品表现!$D:$D,'WHD-SM-P24'!$A$2)</f>
        <v>278</v>
      </c>
      <c r="AD17" s="23">
        <f>SUMIFS(亿数通产品表现!$V:$V,亿数通产品表现!$A:$A,'WHD-SM-P24'!AD1,亿数通产品表现!$D:$D,'WHD-SM-P24'!$A$2)</f>
        <v>973</v>
      </c>
      <c r="AE17" s="23">
        <f>SUMIFS(亿数通产品表现!$V:$V,亿数通产品表现!$A:$A,'WHD-SM-P24'!AE1,亿数通产品表现!$D:$D,'WHD-SM-P24'!$A$2)</f>
        <v>1385</v>
      </c>
      <c r="AF17" s="23">
        <f>SUMIFS(亿数通产品表现!$V:$V,亿数通产品表现!$A:$A,'WHD-SM-P24'!AF1,亿数通产品表现!$D:$D,'WHD-SM-P24'!$A$2)</f>
        <v>1587</v>
      </c>
      <c r="AG17" s="23">
        <f>SUMIFS(亿数通产品表现!$V:$V,亿数通产品表现!$A:$A,'WHD-SM-P24'!AG1,亿数通产品表现!$D:$D,'WHD-SM-P24'!$A$2)</f>
        <v>1236</v>
      </c>
      <c r="AH17" s="23">
        <f>SUMIFS(亿数通产品表现!$V:$V,亿数通产品表现!$A:$A,'WHD-SM-P24'!AH1,亿数通产品表现!$D:$D,'WHD-SM-P24'!$A$2)</f>
        <v>1278</v>
      </c>
    </row>
    <row r="18" spans="1:34" ht="19" customHeight="1">
      <c r="A18" s="94"/>
      <c r="B18" s="4" t="s">
        <v>62</v>
      </c>
      <c r="C18" s="9">
        <f>SUM(D18:AH18)</f>
        <v>70</v>
      </c>
      <c r="D18" s="9">
        <f>SUMIFS(亿数通产品表现!$W:$W,亿数通产品表现!$A:$A,'WHD-SM-P24'!D1,亿数通产品表现!$D:$D,'WHD-SM-P24'!$A$2)</f>
        <v>0</v>
      </c>
      <c r="E18" s="9">
        <f>SUMIFS(亿数通产品表现!$W:$W,亿数通产品表现!$A:$A,'WHD-SM-P24'!E1,亿数通产品表现!$D:$D,'WHD-SM-P24'!$A$2)</f>
        <v>0</v>
      </c>
      <c r="F18" s="9">
        <f>SUMIFS(亿数通产品表现!$W:$W,亿数通产品表现!$A:$A,'WHD-SM-P24'!F1,亿数通产品表现!$D:$D,'WHD-SM-P24'!$A$2)</f>
        <v>0</v>
      </c>
      <c r="G18" s="9">
        <f>SUMIFS(亿数通产品表现!$W:$W,亿数通产品表现!$A:$A,'WHD-SM-P24'!G1,亿数通产品表现!$D:$D,'WHD-SM-P24'!$A$2)</f>
        <v>0</v>
      </c>
      <c r="H18" s="9">
        <f>SUMIFS(亿数通产品表现!$W:$W,亿数通产品表现!$A:$A,'WHD-SM-P24'!H1,亿数通产品表现!$D:$D,'WHD-SM-P24'!$A$2)</f>
        <v>0</v>
      </c>
      <c r="I18" s="9">
        <f>SUMIFS(亿数通产品表现!$W:$W,亿数通产品表现!$A:$A,'WHD-SM-P24'!I1,亿数通产品表现!$D:$D,'WHD-SM-P24'!$A$2)</f>
        <v>0</v>
      </c>
      <c r="J18" s="9">
        <f>SUMIFS(亿数通产品表现!$W:$W,亿数通产品表现!$A:$A,'WHD-SM-P24'!J1,亿数通产品表现!$D:$D,'WHD-SM-P24'!$A$2)</f>
        <v>0</v>
      </c>
      <c r="K18" s="9">
        <f>SUMIFS(亿数通产品表现!$W:$W,亿数通产品表现!$A:$A,'WHD-SM-P24'!K1,亿数通产品表现!$D:$D,'WHD-SM-P24'!$A$2)</f>
        <v>0</v>
      </c>
      <c r="L18" s="9">
        <f>SUMIFS(亿数通产品表现!$W:$W,亿数通产品表现!$A:$A,'WHD-SM-P24'!L1,亿数通产品表现!$D:$D,'WHD-SM-P24'!$A$2)</f>
        <v>0</v>
      </c>
      <c r="M18" s="9">
        <f>SUMIFS(亿数通产品表现!$W:$W,亿数通产品表现!$A:$A,'WHD-SM-P24'!M1,亿数通产品表现!$D:$D,'WHD-SM-P24'!$A$2)</f>
        <v>0</v>
      </c>
      <c r="N18" s="9">
        <f>SUMIFS(亿数通产品表现!$W:$W,亿数通产品表现!$A:$A,'WHD-SM-P24'!N1,亿数通产品表现!$D:$D,'WHD-SM-P24'!$A$2)</f>
        <v>0</v>
      </c>
      <c r="O18" s="9">
        <f>SUMIFS(亿数通产品表现!$W:$W,亿数通产品表现!$A:$A,'WHD-SM-P24'!O1,亿数通产品表现!$D:$D,'WHD-SM-P24'!$A$2)</f>
        <v>3</v>
      </c>
      <c r="P18" s="9">
        <f>SUMIFS(亿数通产品表现!$W:$W,亿数通产品表现!$A:$A,'WHD-SM-P24'!P1,亿数通产品表现!$D:$D,'WHD-SM-P24'!$A$2)</f>
        <v>1</v>
      </c>
      <c r="Q18" s="9">
        <f>SUMIFS(亿数通产品表现!$W:$W,亿数通产品表现!$A:$A,'WHD-SM-P24'!Q1,亿数通产品表现!$D:$D,'WHD-SM-P24'!$A$2)</f>
        <v>1</v>
      </c>
      <c r="R18" s="9">
        <f>SUMIFS(亿数通产品表现!$W:$W,亿数通产品表现!$A:$A,'WHD-SM-P24'!R1,亿数通产品表现!$D:$D,'WHD-SM-P24'!$A$2)</f>
        <v>1</v>
      </c>
      <c r="S18" s="9">
        <f>SUMIFS(亿数通产品表现!$W:$W,亿数通产品表现!$A:$A,'WHD-SM-P24'!S1,亿数通产品表现!$D:$D,'WHD-SM-P24'!$A$2)</f>
        <v>5</v>
      </c>
      <c r="T18" s="9">
        <f>SUMIFS(亿数通产品表现!$W:$W,亿数通产品表现!$A:$A,'WHD-SM-P24'!T1,亿数通产品表现!$D:$D,'WHD-SM-P24'!$A$2)</f>
        <v>5</v>
      </c>
      <c r="U18" s="9">
        <f>SUMIFS(亿数通产品表现!$W:$W,亿数通产品表现!$A:$A,'WHD-SM-P24'!U1,亿数通产品表现!$D:$D,'WHD-SM-P24'!$A$2)</f>
        <v>5</v>
      </c>
      <c r="V18" s="9">
        <f>SUMIFS(亿数通产品表现!$W:$W,亿数通产品表现!$A:$A,'WHD-SM-P24'!V1,亿数通产品表现!$D:$D,'WHD-SM-P24'!$A$2)</f>
        <v>4</v>
      </c>
      <c r="W18" s="9">
        <f>SUMIFS(亿数通产品表现!$W:$W,亿数通产品表现!$A:$A,'WHD-SM-P24'!W1,亿数通产品表现!$D:$D,'WHD-SM-P24'!$A$2)</f>
        <v>1</v>
      </c>
      <c r="X18" s="9">
        <f>SUMIFS(亿数通产品表现!$W:$W,亿数通产品表现!$A:$A,'WHD-SM-P24'!X1,亿数通产品表现!$D:$D,'WHD-SM-P24'!$A$2)</f>
        <v>1</v>
      </c>
      <c r="Y18" s="9">
        <f>SUMIFS(亿数通产品表现!$W:$W,亿数通产品表现!$A:$A,'WHD-SM-P24'!Y1,亿数通产品表现!$D:$D,'WHD-SM-P24'!$A$2)</f>
        <v>8</v>
      </c>
      <c r="Z18" s="9">
        <f>SUMIFS(亿数通产品表现!$W:$W,亿数通产品表现!$A:$A,'WHD-SM-P24'!Z1,亿数通产品表现!$D:$D,'WHD-SM-P24'!$A$2)</f>
        <v>7</v>
      </c>
      <c r="AA18" s="9">
        <f>SUMIFS(亿数通产品表现!$W:$W,亿数通产品表现!$A:$A,'WHD-SM-P24'!AA1,亿数通产品表现!$D:$D,'WHD-SM-P24'!$A$2)</f>
        <v>0</v>
      </c>
      <c r="AB18" s="9">
        <f>SUMIFS(亿数通产品表现!$W:$W,亿数通产品表现!$A:$A,'WHD-SM-P24'!AB1,亿数通产品表现!$D:$D,'WHD-SM-P24'!$A$2)</f>
        <v>9</v>
      </c>
      <c r="AC18" s="9">
        <f>SUMIFS(亿数通产品表现!$W:$W,亿数通产品表现!$A:$A,'WHD-SM-P24'!AC1,亿数通产品表现!$D:$D,'WHD-SM-P24'!$A$2)</f>
        <v>1</v>
      </c>
      <c r="AD18" s="9">
        <f>SUMIFS(亿数通产品表现!$W:$W,亿数通产品表现!$A:$A,'WHD-SM-P24'!AD1,亿数通产品表现!$D:$D,'WHD-SM-P24'!$A$2)</f>
        <v>2</v>
      </c>
      <c r="AE18" s="9">
        <f>SUMIFS(亿数通产品表现!$W:$W,亿数通产品表现!$A:$A,'WHD-SM-P24'!AE1,亿数通产品表现!$D:$D,'WHD-SM-P24'!$A$2)</f>
        <v>1</v>
      </c>
      <c r="AF18" s="9">
        <f>SUMIFS(亿数通产品表现!$W:$W,亿数通产品表现!$A:$A,'WHD-SM-P24'!AF1,亿数通产品表现!$D:$D,'WHD-SM-P24'!$A$2)</f>
        <v>7</v>
      </c>
      <c r="AG18" s="9">
        <f>SUMIFS(亿数通产品表现!$W:$W,亿数通产品表现!$A:$A,'WHD-SM-P24'!AG1,亿数通产品表现!$D:$D,'WHD-SM-P24'!$A$2)</f>
        <v>5</v>
      </c>
      <c r="AH18" s="9">
        <f>SUMIFS(亿数通产品表现!$W:$W,亿数通产品表现!$A:$A,'WHD-SM-P24'!AH1,亿数通产品表现!$D:$D,'WHD-SM-P24'!$A$2)</f>
        <v>3</v>
      </c>
    </row>
    <row r="19" spans="1:34" ht="19" customHeight="1">
      <c r="A19" s="94"/>
      <c r="B19" s="24" t="s">
        <v>63</v>
      </c>
      <c r="C19" s="25">
        <f>C18/C17</f>
        <v>4.2429385380046069E-3</v>
      </c>
      <c r="D19" s="25">
        <f>SUMIFS(亿数通产品表现!$X:$X,亿数通产品表现!$A:$A,'WHD-SM-P24'!D1,亿数通产品表现!$D:$D,'WHD-SM-P24'!$A$2)</f>
        <v>0</v>
      </c>
      <c r="E19" s="25">
        <f>SUMIFS(亿数通产品表现!$X:$X,亿数通产品表现!$A:$A,'WHD-SM-P24'!E1,亿数通产品表现!$D:$D,'WHD-SM-P24'!$A$2)</f>
        <v>0</v>
      </c>
      <c r="F19" s="25">
        <f>SUMIFS(亿数通产品表现!$X:$X,亿数通产品表现!$A:$A,'WHD-SM-P24'!F1,亿数通产品表现!$D:$D,'WHD-SM-P24'!$A$2)</f>
        <v>0</v>
      </c>
      <c r="G19" s="25">
        <f>SUMIFS(亿数通产品表现!$X:$X,亿数通产品表现!$A:$A,'WHD-SM-P24'!G1,亿数通产品表现!$D:$D,'WHD-SM-P24'!$A$2)</f>
        <v>0</v>
      </c>
      <c r="H19" s="25">
        <f>SUMIFS(亿数通产品表现!$X:$X,亿数通产品表现!$A:$A,'WHD-SM-P24'!H1,亿数通产品表现!$D:$D,'WHD-SM-P24'!$A$2)</f>
        <v>0</v>
      </c>
      <c r="I19" s="25">
        <f>SUMIFS(亿数通产品表现!$X:$X,亿数通产品表现!$A:$A,'WHD-SM-P24'!I1,亿数通产品表现!$D:$D,'WHD-SM-P24'!$A$2)</f>
        <v>0</v>
      </c>
      <c r="J19" s="25">
        <f>SUMIFS(亿数通产品表现!$X:$X,亿数通产品表现!$A:$A,'WHD-SM-P24'!J1,亿数通产品表现!$D:$D,'WHD-SM-P24'!$A$2)</f>
        <v>0</v>
      </c>
      <c r="K19" s="25">
        <f>SUMIFS(亿数通产品表现!$X:$X,亿数通产品表现!$A:$A,'WHD-SM-P24'!K1,亿数通产品表现!$D:$D,'WHD-SM-P24'!$A$2)</f>
        <v>0</v>
      </c>
      <c r="L19" s="25">
        <f>SUMIFS(亿数通产品表现!$X:$X,亿数通产品表现!$A:$A,'WHD-SM-P24'!L1,亿数通产品表现!$D:$D,'WHD-SM-P24'!$A$2)</f>
        <v>0</v>
      </c>
      <c r="M19" s="25">
        <f>SUMIFS(亿数通产品表现!$X:$X,亿数通产品表现!$A:$A,'WHD-SM-P24'!M1,亿数通产品表现!$D:$D,'WHD-SM-P24'!$A$2)</f>
        <v>0</v>
      </c>
      <c r="N19" s="25">
        <f>SUMIFS(亿数通产品表现!$X:$X,亿数通产品表现!$A:$A,'WHD-SM-P24'!N1,亿数通产品表现!$D:$D,'WHD-SM-P24'!$A$2)</f>
        <v>0</v>
      </c>
      <c r="O19" s="25">
        <f>SUMIFS(亿数通产品表现!$X:$X,亿数通产品表现!$A:$A,'WHD-SM-P24'!O1,亿数通产品表现!$D:$D,'WHD-SM-P24'!$A$2)</f>
        <v>0</v>
      </c>
      <c r="P19" s="25">
        <f>SUMIFS(亿数通产品表现!$X:$X,亿数通产品表现!$A:$A,'WHD-SM-P24'!P1,亿数通产品表现!$D:$D,'WHD-SM-P24'!$A$2)</f>
        <v>0</v>
      </c>
      <c r="Q19" s="25">
        <f>SUMIFS(亿数通产品表现!$X:$X,亿数通产品表现!$A:$A,'WHD-SM-P24'!Q1,亿数通产品表现!$D:$D,'WHD-SM-P24'!$A$2)</f>
        <v>0</v>
      </c>
      <c r="R19" s="25">
        <f>SUMIFS(亿数通产品表现!$X:$X,亿数通产品表现!$A:$A,'WHD-SM-P24'!R1,亿数通产品表现!$D:$D,'WHD-SM-P24'!$A$2)</f>
        <v>0</v>
      </c>
      <c r="S19" s="25">
        <f>SUMIFS(亿数通产品表现!$X:$X,亿数通产品表现!$A:$A,'WHD-SM-P24'!S1,亿数通产品表现!$D:$D,'WHD-SM-P24'!$A$2)</f>
        <v>0</v>
      </c>
      <c r="T19" s="25">
        <f>SUMIFS(亿数通产品表现!$X:$X,亿数通产品表现!$A:$A,'WHD-SM-P24'!T1,亿数通产品表现!$D:$D,'WHD-SM-P24'!$A$2)</f>
        <v>0</v>
      </c>
      <c r="U19" s="25">
        <f>SUMIFS(亿数通产品表现!$X:$X,亿数通产品表现!$A:$A,'WHD-SM-P24'!U1,亿数通产品表现!$D:$D,'WHD-SM-P24'!$A$2)</f>
        <v>0</v>
      </c>
      <c r="V19" s="25">
        <f>SUMIFS(亿数通产品表现!$X:$X,亿数通产品表现!$A:$A,'WHD-SM-P24'!V1,亿数通产品表现!$D:$D,'WHD-SM-P24'!$A$2)</f>
        <v>0</v>
      </c>
      <c r="W19" s="25">
        <f>SUMIFS(亿数通产品表现!$X:$X,亿数通产品表现!$A:$A,'WHD-SM-P24'!W1,亿数通产品表现!$D:$D,'WHD-SM-P24'!$A$2)</f>
        <v>0</v>
      </c>
      <c r="X19" s="25">
        <f>SUMIFS(亿数通产品表现!$X:$X,亿数通产品表现!$A:$A,'WHD-SM-P24'!X1,亿数通产品表现!$D:$D,'WHD-SM-P24'!$A$2)</f>
        <v>0</v>
      </c>
      <c r="Y19" s="25">
        <f>SUMIFS(亿数通产品表现!$X:$X,亿数通产品表现!$A:$A,'WHD-SM-P24'!Y1,亿数通产品表现!$D:$D,'WHD-SM-P24'!$A$2)</f>
        <v>0</v>
      </c>
      <c r="Z19" s="25">
        <f>SUMIFS(亿数通产品表现!$X:$X,亿数通产品表现!$A:$A,'WHD-SM-P24'!Z1,亿数通产品表现!$D:$D,'WHD-SM-P24'!$A$2)</f>
        <v>0</v>
      </c>
      <c r="AA19" s="25">
        <f>SUMIFS(亿数通产品表现!$X:$X,亿数通产品表现!$A:$A,'WHD-SM-P24'!AA1,亿数通产品表现!$D:$D,'WHD-SM-P24'!$A$2)</f>
        <v>0</v>
      </c>
      <c r="AB19" s="25">
        <f>SUMIFS(亿数通产品表现!$X:$X,亿数通产品表现!$A:$A,'WHD-SM-P24'!AB1,亿数通产品表现!$D:$D,'WHD-SM-P24'!$A$2)</f>
        <v>0</v>
      </c>
      <c r="AC19" s="25">
        <f>SUMIFS(亿数通产品表现!$X:$X,亿数通产品表现!$A:$A,'WHD-SM-P24'!AC1,亿数通产品表现!$D:$D,'WHD-SM-P24'!$A$2)</f>
        <v>0</v>
      </c>
      <c r="AD19" s="25">
        <f>SUMIFS(亿数通产品表现!$X:$X,亿数通产品表现!$A:$A,'WHD-SM-P24'!AD1,亿数通产品表现!$D:$D,'WHD-SM-P24'!$A$2)</f>
        <v>0</v>
      </c>
      <c r="AE19" s="25">
        <f>SUMIFS(亿数通产品表现!$X:$X,亿数通产品表现!$A:$A,'WHD-SM-P24'!AE1,亿数通产品表现!$D:$D,'WHD-SM-P24'!$A$2)</f>
        <v>0</v>
      </c>
      <c r="AF19" s="25">
        <f>SUMIFS(亿数通产品表现!$X:$X,亿数通产品表现!$A:$A,'WHD-SM-P24'!AF1,亿数通产品表现!$D:$D,'WHD-SM-P24'!$A$2)</f>
        <v>0</v>
      </c>
      <c r="AG19" s="25">
        <f>SUMIFS(亿数通产品表现!$X:$X,亿数通产品表现!$A:$A,'WHD-SM-P24'!AG1,亿数通产品表现!$D:$D,'WHD-SM-P24'!$A$2)</f>
        <v>0</v>
      </c>
      <c r="AH19" s="25">
        <f>SUMIFS(亿数通产品表现!$X:$X,亿数通产品表现!$A:$A,'WHD-SM-P24'!AH1,亿数通产品表现!$D:$D,'WHD-SM-P24'!$A$2)</f>
        <v>0</v>
      </c>
    </row>
    <row r="20" spans="1:34" ht="63" customHeight="1">
      <c r="A20" s="94"/>
      <c r="B20" s="26" t="s">
        <v>64</v>
      </c>
      <c r="C20" s="27">
        <f>(C7-C11)/C18</f>
        <v>8.5714285714285715E-2</v>
      </c>
      <c r="D20" s="27" t="e">
        <f t="shared" ref="D20:AH20" si="4">(D7-D11)/D18</f>
        <v>#DIV/0!</v>
      </c>
      <c r="E20" s="27" t="e">
        <f t="shared" si="4"/>
        <v>#DIV/0!</v>
      </c>
      <c r="F20" s="27" t="e">
        <f t="shared" si="4"/>
        <v>#DIV/0!</v>
      </c>
      <c r="G20" s="27" t="e">
        <f t="shared" si="4"/>
        <v>#DIV/0!</v>
      </c>
      <c r="H20" s="27" t="e">
        <f t="shared" si="4"/>
        <v>#DIV/0!</v>
      </c>
      <c r="I20" s="27" t="e">
        <f t="shared" si="4"/>
        <v>#DIV/0!</v>
      </c>
      <c r="J20" s="27" t="e">
        <f t="shared" si="4"/>
        <v>#DIV/0!</v>
      </c>
      <c r="K20" s="27" t="e">
        <f t="shared" si="4"/>
        <v>#DIV/0!</v>
      </c>
      <c r="L20" s="27" t="e">
        <f t="shared" si="4"/>
        <v>#DIV/0!</v>
      </c>
      <c r="M20" s="27" t="e">
        <f t="shared" si="4"/>
        <v>#DIV/0!</v>
      </c>
      <c r="N20" s="27" t="e">
        <f t="shared" si="4"/>
        <v>#DIV/0!</v>
      </c>
      <c r="O20" s="27">
        <f t="shared" si="4"/>
        <v>0</v>
      </c>
      <c r="P20" s="27">
        <f t="shared" si="4"/>
        <v>0</v>
      </c>
      <c r="Q20" s="27">
        <f t="shared" si="4"/>
        <v>0</v>
      </c>
      <c r="R20" s="27">
        <f t="shared" si="4"/>
        <v>0</v>
      </c>
      <c r="S20" s="27">
        <f t="shared" si="4"/>
        <v>0</v>
      </c>
      <c r="T20" s="27">
        <f t="shared" si="4"/>
        <v>0</v>
      </c>
      <c r="U20" s="27">
        <f t="shared" si="4"/>
        <v>0.2</v>
      </c>
      <c r="V20" s="27">
        <f t="shared" si="4"/>
        <v>0</v>
      </c>
      <c r="W20" s="27">
        <f t="shared" si="4"/>
        <v>0</v>
      </c>
      <c r="X20" s="27">
        <f t="shared" si="4"/>
        <v>0</v>
      </c>
      <c r="Y20" s="27">
        <f t="shared" si="4"/>
        <v>0</v>
      </c>
      <c r="Z20" s="27">
        <f t="shared" si="4"/>
        <v>0.14285714285714285</v>
      </c>
      <c r="AA20" s="27" t="e">
        <f t="shared" si="4"/>
        <v>#DIV/0!</v>
      </c>
      <c r="AB20" s="27">
        <f t="shared" si="4"/>
        <v>0.22222222222222221</v>
      </c>
      <c r="AC20" s="27">
        <f t="shared" si="4"/>
        <v>0</v>
      </c>
      <c r="AD20" s="27">
        <f t="shared" si="4"/>
        <v>0</v>
      </c>
      <c r="AE20" s="27">
        <f t="shared" si="4"/>
        <v>0</v>
      </c>
      <c r="AF20" s="27">
        <f t="shared" si="4"/>
        <v>0</v>
      </c>
      <c r="AG20" s="27">
        <f t="shared" si="4"/>
        <v>0.2</v>
      </c>
      <c r="AH20" s="27">
        <f t="shared" si="4"/>
        <v>0.33333333333333331</v>
      </c>
    </row>
    <row r="21" spans="1:34" ht="17" customHeight="1">
      <c r="A21" s="94"/>
      <c r="B21" s="28" t="s">
        <v>65</v>
      </c>
      <c r="C21" s="9"/>
      <c r="D21" s="9">
        <f>SUMIFS(亿数通产品表现!$S:$S,亿数通产品表现!$A:$A,'WHD-SM-P24'!D1,亿数通产品表现!$D:$D,'WHD-SM-P24'!$A$2)</f>
        <v>0</v>
      </c>
      <c r="E21" s="9">
        <f>SUMIFS(亿数通产品表现!$S:$S,亿数通产品表现!$A:$A,'WHD-SM-P24'!E1,亿数通产品表现!$D:$D,'WHD-SM-P24'!$A$2)</f>
        <v>0</v>
      </c>
      <c r="F21" s="9">
        <f>SUMIFS(亿数通产品表现!$S:$S,亿数通产品表现!$A:$A,'WHD-SM-P24'!F1,亿数通产品表现!$D:$D,'WHD-SM-P24'!$A$2)</f>
        <v>0</v>
      </c>
      <c r="G21" s="9">
        <f>SUMIFS(亿数通产品表现!$S:$S,亿数通产品表现!$A:$A,'WHD-SM-P24'!G1,亿数通产品表现!$D:$D,'WHD-SM-P24'!$A$2)</f>
        <v>0</v>
      </c>
      <c r="H21" s="9">
        <f>SUMIFS(亿数通产品表现!$S:$S,亿数通产品表现!$A:$A,'WHD-SM-P24'!H1,亿数通产品表现!$D:$D,'WHD-SM-P24'!$A$2)</f>
        <v>0</v>
      </c>
      <c r="I21" s="9">
        <f>SUMIFS(亿数通产品表现!$S:$S,亿数通产品表现!$A:$A,'WHD-SM-P24'!I1,亿数通产品表现!$D:$D,'WHD-SM-P24'!$A$2)</f>
        <v>0</v>
      </c>
      <c r="J21" s="9">
        <f>SUMIFS(亿数通产品表现!$S:$S,亿数通产品表现!$A:$A,'WHD-SM-P24'!J1,亿数通产品表现!$D:$D,'WHD-SM-P24'!$A$2)</f>
        <v>0</v>
      </c>
      <c r="K21" s="9">
        <f>SUMIFS(亿数通产品表现!$S:$S,亿数通产品表现!$A:$A,'WHD-SM-P24'!K1,亿数通产品表现!$D:$D,'WHD-SM-P24'!$A$2)</f>
        <v>0</v>
      </c>
      <c r="L21" s="9">
        <f>SUMIFS(亿数通产品表现!$S:$S,亿数通产品表现!$A:$A,'WHD-SM-P24'!L1,亿数通产品表现!$D:$D,'WHD-SM-P24'!$A$2)</f>
        <v>0</v>
      </c>
      <c r="M21" s="9">
        <f>SUMIFS(亿数通产品表现!$S:$S,亿数通产品表现!$A:$A,'WHD-SM-P24'!M1,亿数通产品表现!$D:$D,'WHD-SM-P24'!$A$2)</f>
        <v>0</v>
      </c>
      <c r="N21" s="9">
        <f>SUMIFS(亿数通产品表现!$S:$S,亿数通产品表现!$A:$A,'WHD-SM-P24'!N1,亿数通产品表现!$D:$D,'WHD-SM-P24'!$A$2)</f>
        <v>0</v>
      </c>
      <c r="O21" s="9">
        <f>SUMIFS(亿数通产品表现!$S:$S,亿数通产品表现!$A:$A,'WHD-SM-P24'!O1,亿数通产品表现!$D:$D,'WHD-SM-P24'!$A$2)</f>
        <v>0</v>
      </c>
      <c r="P21" s="9">
        <f>SUMIFS(亿数通产品表现!$S:$S,亿数通产品表现!$A:$A,'WHD-SM-P24'!P1,亿数通产品表现!$D:$D,'WHD-SM-P24'!$A$2)</f>
        <v>0</v>
      </c>
      <c r="Q21" s="9">
        <f>SUMIFS(亿数通产品表现!$S:$S,亿数通产品表现!$A:$A,'WHD-SM-P24'!Q1,亿数通产品表现!$D:$D,'WHD-SM-P24'!$A$2)</f>
        <v>0</v>
      </c>
      <c r="R21" s="9">
        <f>SUMIFS(亿数通产品表现!$S:$S,亿数通产品表现!$A:$A,'WHD-SM-P24'!R1,亿数通产品表现!$D:$D,'WHD-SM-P24'!$A$2)</f>
        <v>0</v>
      </c>
      <c r="S21" s="9">
        <f>SUMIFS(亿数通产品表现!$S:$S,亿数通产品表现!$A:$A,'WHD-SM-P24'!S1,亿数通产品表现!$D:$D,'WHD-SM-P24'!$A$2)</f>
        <v>0</v>
      </c>
      <c r="T21" s="9">
        <f>SUMIFS(亿数通产品表现!$S:$S,亿数通产品表现!$A:$A,'WHD-SM-P24'!T1,亿数通产品表现!$D:$D,'WHD-SM-P24'!$A$2)</f>
        <v>0</v>
      </c>
      <c r="U21" s="9">
        <f>SUMIFS(亿数通产品表现!$S:$S,亿数通产品表现!$A:$A,'WHD-SM-P24'!U1,亿数通产品表现!$D:$D,'WHD-SM-P24'!$A$2)</f>
        <v>0</v>
      </c>
      <c r="V21" s="9">
        <f>SUMIFS(亿数通产品表现!$S:$S,亿数通产品表现!$A:$A,'WHD-SM-P24'!V1,亿数通产品表现!$D:$D,'WHD-SM-P24'!$A$2)</f>
        <v>0</v>
      </c>
      <c r="W21" s="9">
        <f>SUMIFS(亿数通产品表现!$S:$S,亿数通产品表现!$A:$A,'WHD-SM-P24'!W1,亿数通产品表现!$D:$D,'WHD-SM-P24'!$A$2)</f>
        <v>0</v>
      </c>
      <c r="X21" s="9">
        <f>SUMIFS(亿数通产品表现!$S:$S,亿数通产品表现!$A:$A,'WHD-SM-P24'!X1,亿数通产品表现!$D:$D,'WHD-SM-P24'!$A$2)</f>
        <v>0</v>
      </c>
      <c r="Y21" s="9">
        <f>SUMIFS(亿数通产品表现!$S:$S,亿数通产品表现!$A:$A,'WHD-SM-P24'!Y1,亿数通产品表现!$D:$D,'WHD-SM-P24'!$A$2)</f>
        <v>0</v>
      </c>
      <c r="Z21" s="9">
        <f>SUMIFS(亿数通产品表现!$S:$S,亿数通产品表现!$A:$A,'WHD-SM-P24'!Z1,亿数通产品表现!$D:$D,'WHD-SM-P24'!$A$2)</f>
        <v>0</v>
      </c>
      <c r="AA21" s="9">
        <f>SUMIFS(亿数通产品表现!$S:$S,亿数通产品表现!$A:$A,'WHD-SM-P24'!AA1,亿数通产品表现!$D:$D,'WHD-SM-P24'!$A$2)</f>
        <v>0</v>
      </c>
      <c r="AB21" s="9">
        <f>SUMIFS(亿数通产品表现!$S:$S,亿数通产品表现!$A:$A,'WHD-SM-P24'!AB1,亿数通产品表现!$D:$D,'WHD-SM-P24'!$A$2)</f>
        <v>0</v>
      </c>
      <c r="AC21" s="9">
        <f>SUMIFS(亿数通产品表现!$S:$S,亿数通产品表现!$A:$A,'WHD-SM-P24'!AC1,亿数通产品表现!$D:$D,'WHD-SM-P24'!$A$2)</f>
        <v>0</v>
      </c>
      <c r="AD21" s="9">
        <f>SUMIFS(亿数通产品表现!$S:$S,亿数通产品表现!$A:$A,'WHD-SM-P24'!AD1,亿数通产品表现!$D:$D,'WHD-SM-P24'!$A$2)</f>
        <v>0</v>
      </c>
      <c r="AE21" s="9">
        <f>SUMIFS(亿数通产品表现!$S:$S,亿数通产品表现!$A:$A,'WHD-SM-P24'!AE1,亿数通产品表现!$D:$D,'WHD-SM-P24'!$A$2)</f>
        <v>0</v>
      </c>
      <c r="AF21" s="9">
        <f>SUMIFS(亿数通产品表现!$S:$S,亿数通产品表现!$A:$A,'WHD-SM-P24'!AF1,亿数通产品表现!$D:$D,'WHD-SM-P24'!$A$2)</f>
        <v>0</v>
      </c>
      <c r="AG21" s="9">
        <f>SUMIFS(亿数通产品表现!$S:$S,亿数通产品表现!$A:$A,'WHD-SM-P24'!AG1,亿数通产品表现!$D:$D,'WHD-SM-P24'!$A$2)</f>
        <v>0</v>
      </c>
      <c r="AH21" s="9">
        <f>SUMIFS(亿数通产品表现!$S:$S,亿数通产品表现!$A:$A,'WHD-SM-P24'!AH1,亿数通产品表现!$D:$D,'WHD-SM-P24'!$A$2)</f>
        <v>0</v>
      </c>
    </row>
    <row r="22" spans="1:34" ht="68" customHeight="1">
      <c r="A22" s="94"/>
      <c r="B22" s="29" t="s">
        <v>66</v>
      </c>
      <c r="C22" s="17">
        <f>C25/C4</f>
        <v>2.2983965397084263E-2</v>
      </c>
      <c r="D22" s="9">
        <f>SUMIFS(亿数通产品表现!$T:$T,亿数通产品表现!$A:$A,'WHD-SM-P24'!D1,亿数通产品表现!$D:$D,'WHD-SM-P24'!$A$2)</f>
        <v>0</v>
      </c>
      <c r="E22" s="9">
        <f>SUMIFS(亿数通产品表现!$T:$T,亿数通产品表现!$A:$A,'WHD-SM-P24'!E1,亿数通产品表现!$D:$D,'WHD-SM-P24'!$A$2)</f>
        <v>0</v>
      </c>
      <c r="F22" s="9">
        <f>SUMIFS(亿数通产品表现!$T:$T,亿数通产品表现!$A:$A,'WHD-SM-P24'!F1,亿数通产品表现!$D:$D,'WHD-SM-P24'!$A$2)</f>
        <v>0</v>
      </c>
      <c r="G22" s="9">
        <f>SUMIFS(亿数通产品表现!$T:$T,亿数通产品表现!$A:$A,'WHD-SM-P24'!G1,亿数通产品表现!$D:$D,'WHD-SM-P24'!$A$2)</f>
        <v>0</v>
      </c>
      <c r="H22" s="9">
        <f>SUMIFS(亿数通产品表现!$T:$T,亿数通产品表现!$A:$A,'WHD-SM-P24'!H1,亿数通产品表现!$D:$D,'WHD-SM-P24'!$A$2)</f>
        <v>0</v>
      </c>
      <c r="I22" s="9">
        <f>SUMIFS(亿数通产品表现!$T:$T,亿数通产品表现!$A:$A,'WHD-SM-P24'!I1,亿数通产品表现!$D:$D,'WHD-SM-P24'!$A$2)</f>
        <v>0</v>
      </c>
      <c r="J22" s="9">
        <f>SUMIFS(亿数通产品表现!$T:$T,亿数通产品表现!$A:$A,'WHD-SM-P24'!J1,亿数通产品表现!$D:$D,'WHD-SM-P24'!$A$2)</f>
        <v>0</v>
      </c>
      <c r="K22" s="9">
        <f>SUMIFS(亿数通产品表现!$T:$T,亿数通产品表现!$A:$A,'WHD-SM-P24'!K1,亿数通产品表现!$D:$D,'WHD-SM-P24'!$A$2)</f>
        <v>0</v>
      </c>
      <c r="L22" s="9">
        <f>SUMIFS(亿数通产品表现!$T:$T,亿数通产品表现!$A:$A,'WHD-SM-P24'!L1,亿数通产品表现!$D:$D,'WHD-SM-P24'!$A$2)</f>
        <v>0</v>
      </c>
      <c r="M22" s="9">
        <f>SUMIFS(亿数通产品表现!$T:$T,亿数通产品表现!$A:$A,'WHD-SM-P24'!M1,亿数通产品表现!$D:$D,'WHD-SM-P24'!$A$2)</f>
        <v>0</v>
      </c>
      <c r="N22" s="9">
        <f>SUMIFS(亿数通产品表现!$T:$T,亿数通产品表现!$A:$A,'WHD-SM-P24'!N1,亿数通产品表现!$D:$D,'WHD-SM-P24'!$A$2)</f>
        <v>0</v>
      </c>
      <c r="O22" s="9">
        <f>SUMIFS(亿数通产品表现!$T:$T,亿数通产品表现!$A:$A,'WHD-SM-P24'!O1,亿数通产品表现!$D:$D,'WHD-SM-P24'!$A$2)</f>
        <v>0</v>
      </c>
      <c r="P22" s="9">
        <f>SUMIFS(亿数通产品表现!$T:$T,亿数通产品表现!$A:$A,'WHD-SM-P24'!P1,亿数通产品表现!$D:$D,'WHD-SM-P24'!$A$2)</f>
        <v>0</v>
      </c>
      <c r="Q22" s="9">
        <f>SUMIFS(亿数通产品表现!$T:$T,亿数通产品表现!$A:$A,'WHD-SM-P24'!Q1,亿数通产品表现!$D:$D,'WHD-SM-P24'!$A$2)</f>
        <v>0</v>
      </c>
      <c r="R22" s="9">
        <f>SUMIFS(亿数通产品表现!$T:$T,亿数通产品表现!$A:$A,'WHD-SM-P24'!R1,亿数通产品表现!$D:$D,'WHD-SM-P24'!$A$2)</f>
        <v>0</v>
      </c>
      <c r="S22" s="9">
        <f>SUMIFS(亿数通产品表现!$T:$T,亿数通产品表现!$A:$A,'WHD-SM-P24'!S1,亿数通产品表现!$D:$D,'WHD-SM-P24'!$A$2)</f>
        <v>0</v>
      </c>
      <c r="T22" s="9">
        <f>SUMIFS(亿数通产品表现!$T:$T,亿数通产品表现!$A:$A,'WHD-SM-P24'!T1,亿数通产品表现!$D:$D,'WHD-SM-P24'!$A$2)</f>
        <v>0</v>
      </c>
      <c r="U22" s="9">
        <f>SUMIFS(亿数通产品表现!$T:$T,亿数通产品表现!$A:$A,'WHD-SM-P24'!U1,亿数通产品表现!$D:$D,'WHD-SM-P24'!$A$2)</f>
        <v>0</v>
      </c>
      <c r="V22" s="9">
        <f>SUMIFS(亿数通产品表现!$T:$T,亿数通产品表现!$A:$A,'WHD-SM-P24'!V1,亿数通产品表现!$D:$D,'WHD-SM-P24'!$A$2)</f>
        <v>0</v>
      </c>
      <c r="W22" s="9">
        <f>SUMIFS(亿数通产品表现!$T:$T,亿数通产品表现!$A:$A,'WHD-SM-P24'!W1,亿数通产品表现!$D:$D,'WHD-SM-P24'!$A$2)</f>
        <v>0</v>
      </c>
      <c r="X22" s="9">
        <f>SUMIFS(亿数通产品表现!$T:$T,亿数通产品表现!$A:$A,'WHD-SM-P24'!X1,亿数通产品表现!$D:$D,'WHD-SM-P24'!$A$2)</f>
        <v>0</v>
      </c>
      <c r="Y22" s="9">
        <f>SUMIFS(亿数通产品表现!$T:$T,亿数通产品表现!$A:$A,'WHD-SM-P24'!Y1,亿数通产品表现!$D:$D,'WHD-SM-P24'!$A$2)</f>
        <v>0</v>
      </c>
      <c r="Z22" s="9">
        <f>SUMIFS(亿数通产品表现!$T:$T,亿数通产品表现!$A:$A,'WHD-SM-P24'!Z1,亿数通产品表现!$D:$D,'WHD-SM-P24'!$A$2)</f>
        <v>0</v>
      </c>
      <c r="AA22" s="9">
        <f>SUMIFS(亿数通产品表现!$T:$T,亿数通产品表现!$A:$A,'WHD-SM-P24'!AA1,亿数通产品表现!$D:$D,'WHD-SM-P24'!$A$2)</f>
        <v>0</v>
      </c>
      <c r="AB22" s="9">
        <f>SUMIFS(亿数通产品表现!$T:$T,亿数通产品表现!$A:$A,'WHD-SM-P24'!AB1,亿数通产品表现!$D:$D,'WHD-SM-P24'!$A$2)</f>
        <v>0</v>
      </c>
      <c r="AC22" s="9">
        <f>SUMIFS(亿数通产品表现!$T:$T,亿数通产品表现!$A:$A,'WHD-SM-P24'!AC1,亿数通产品表现!$D:$D,'WHD-SM-P24'!$A$2)</f>
        <v>0</v>
      </c>
      <c r="AD22" s="9">
        <f>SUMIFS(亿数通产品表现!$T:$T,亿数通产品表现!$A:$A,'WHD-SM-P24'!AD1,亿数通产品表现!$D:$D,'WHD-SM-P24'!$A$2)</f>
        <v>0</v>
      </c>
      <c r="AE22" s="9">
        <f>SUMIFS(亿数通产品表现!$T:$T,亿数通产品表现!$A:$A,'WHD-SM-P24'!AE1,亿数通产品表现!$D:$D,'WHD-SM-P24'!$A$2)</f>
        <v>0</v>
      </c>
      <c r="AF22" s="9">
        <f>SUMIFS(亿数通产品表现!$T:$T,亿数通产品表现!$A:$A,'WHD-SM-P24'!AF1,亿数通产品表现!$D:$D,'WHD-SM-P24'!$A$2)</f>
        <v>0</v>
      </c>
      <c r="AG22" s="9">
        <f>SUMIFS(亿数通产品表现!$T:$T,亿数通产品表现!$A:$A,'WHD-SM-P24'!AG1,亿数通产品表现!$D:$D,'WHD-SM-P24'!$A$2)</f>
        <v>0</v>
      </c>
      <c r="AH22" s="9">
        <f>SUMIFS(亿数通产品表现!$T:$T,亿数通产品表现!$A:$A,'WHD-SM-P24'!AH1,亿数通产品表现!$D:$D,'WHD-SM-P24'!$A$2)</f>
        <v>0</v>
      </c>
    </row>
    <row r="23" spans="1:34" ht="52" customHeight="1">
      <c r="A23" s="94"/>
      <c r="B23" s="29" t="s">
        <v>67</v>
      </c>
      <c r="C23" s="17">
        <f>C29/C5</f>
        <v>0.36852500275096572</v>
      </c>
      <c r="D23" s="9">
        <f>SUMIFS(亿数通产品表现!$U:$U,亿数通产品表现!$A:$A,'WHD-SM-P24'!D1,亿数通产品表现!$D:$D,'WHD-SM-P24'!$A$2)</f>
        <v>0</v>
      </c>
      <c r="E23" s="9">
        <f>SUMIFS(亿数通产品表现!$U:$U,亿数通产品表现!$A:$A,'WHD-SM-P24'!E1,亿数通产品表现!$D:$D,'WHD-SM-P24'!$A$2)</f>
        <v>0</v>
      </c>
      <c r="F23" s="9">
        <f>SUMIFS(亿数通产品表现!$U:$U,亿数通产品表现!$A:$A,'WHD-SM-P24'!F1,亿数通产品表现!$D:$D,'WHD-SM-P24'!$A$2)</f>
        <v>0</v>
      </c>
      <c r="G23" s="9">
        <f>SUMIFS(亿数通产品表现!$U:$U,亿数通产品表现!$A:$A,'WHD-SM-P24'!G1,亿数通产品表现!$D:$D,'WHD-SM-P24'!$A$2)</f>
        <v>0</v>
      </c>
      <c r="H23" s="9">
        <f>SUMIFS(亿数通产品表现!$U:$U,亿数通产品表现!$A:$A,'WHD-SM-P24'!H1,亿数通产品表现!$D:$D,'WHD-SM-P24'!$A$2)</f>
        <v>0</v>
      </c>
      <c r="I23" s="9">
        <f>SUMIFS(亿数通产品表现!$U:$U,亿数通产品表现!$A:$A,'WHD-SM-P24'!I1,亿数通产品表现!$D:$D,'WHD-SM-P24'!$A$2)</f>
        <v>0</v>
      </c>
      <c r="J23" s="9">
        <f>SUMIFS(亿数通产品表现!$U:$U,亿数通产品表现!$A:$A,'WHD-SM-P24'!J1,亿数通产品表现!$D:$D,'WHD-SM-P24'!$A$2)</f>
        <v>0</v>
      </c>
      <c r="K23" s="9">
        <f>SUMIFS(亿数通产品表现!$U:$U,亿数通产品表现!$A:$A,'WHD-SM-P24'!K1,亿数通产品表现!$D:$D,'WHD-SM-P24'!$A$2)</f>
        <v>0</v>
      </c>
      <c r="L23" s="9">
        <f>SUMIFS(亿数通产品表现!$U:$U,亿数通产品表现!$A:$A,'WHD-SM-P24'!L1,亿数通产品表现!$D:$D,'WHD-SM-P24'!$A$2)</f>
        <v>0</v>
      </c>
      <c r="M23" s="9">
        <f>SUMIFS(亿数通产品表现!$U:$U,亿数通产品表现!$A:$A,'WHD-SM-P24'!M1,亿数通产品表现!$D:$D,'WHD-SM-P24'!$A$2)</f>
        <v>0</v>
      </c>
      <c r="N23" s="9">
        <f>SUMIFS(亿数通产品表现!$U:$U,亿数通产品表现!$A:$A,'WHD-SM-P24'!N1,亿数通产品表现!$D:$D,'WHD-SM-P24'!$A$2)</f>
        <v>0</v>
      </c>
      <c r="O23" s="9">
        <f>SUMIFS(亿数通产品表现!$U:$U,亿数通产品表现!$A:$A,'WHD-SM-P24'!O1,亿数通产品表现!$D:$D,'WHD-SM-P24'!$A$2)</f>
        <v>0</v>
      </c>
      <c r="P23" s="9">
        <f>SUMIFS(亿数通产品表现!$U:$U,亿数通产品表现!$A:$A,'WHD-SM-P24'!P1,亿数通产品表现!$D:$D,'WHD-SM-P24'!$A$2)</f>
        <v>0</v>
      </c>
      <c r="Q23" s="9">
        <f>SUMIFS(亿数通产品表现!$U:$U,亿数通产品表现!$A:$A,'WHD-SM-P24'!Q1,亿数通产品表现!$D:$D,'WHD-SM-P24'!$A$2)</f>
        <v>0</v>
      </c>
      <c r="R23" s="9">
        <f>SUMIFS(亿数通产品表现!$U:$U,亿数通产品表现!$A:$A,'WHD-SM-P24'!R1,亿数通产品表现!$D:$D,'WHD-SM-P24'!$A$2)</f>
        <v>0</v>
      </c>
      <c r="S23" s="9">
        <f>SUMIFS(亿数通产品表现!$U:$U,亿数通产品表现!$A:$A,'WHD-SM-P24'!S1,亿数通产品表现!$D:$D,'WHD-SM-P24'!$A$2)</f>
        <v>0</v>
      </c>
      <c r="T23" s="9">
        <f>SUMIFS(亿数通产品表现!$U:$U,亿数通产品表现!$A:$A,'WHD-SM-P24'!T1,亿数通产品表现!$D:$D,'WHD-SM-P24'!$A$2)</f>
        <v>0</v>
      </c>
      <c r="U23" s="9">
        <f>SUMIFS(亿数通产品表现!$U:$U,亿数通产品表现!$A:$A,'WHD-SM-P24'!U1,亿数通产品表现!$D:$D,'WHD-SM-P24'!$A$2)</f>
        <v>0</v>
      </c>
      <c r="V23" s="9">
        <f>SUMIFS(亿数通产品表现!$U:$U,亿数通产品表现!$A:$A,'WHD-SM-P24'!V1,亿数通产品表现!$D:$D,'WHD-SM-P24'!$A$2)</f>
        <v>0</v>
      </c>
      <c r="W23" s="9">
        <f>SUMIFS(亿数通产品表现!$U:$U,亿数通产品表现!$A:$A,'WHD-SM-P24'!W1,亿数通产品表现!$D:$D,'WHD-SM-P24'!$A$2)</f>
        <v>0</v>
      </c>
      <c r="X23" s="9">
        <f>SUMIFS(亿数通产品表现!$U:$U,亿数通产品表现!$A:$A,'WHD-SM-P24'!X1,亿数通产品表现!$D:$D,'WHD-SM-P24'!$A$2)</f>
        <v>0</v>
      </c>
      <c r="Y23" s="9">
        <f>SUMIFS(亿数通产品表现!$U:$U,亿数通产品表现!$A:$A,'WHD-SM-P24'!Y1,亿数通产品表现!$D:$D,'WHD-SM-P24'!$A$2)</f>
        <v>0</v>
      </c>
      <c r="Z23" s="9">
        <f>SUMIFS(亿数通产品表现!$U:$U,亿数通产品表现!$A:$A,'WHD-SM-P24'!Z1,亿数通产品表现!$D:$D,'WHD-SM-P24'!$A$2)</f>
        <v>0</v>
      </c>
      <c r="AA23" s="9">
        <f>SUMIFS(亿数通产品表现!$U:$U,亿数通产品表现!$A:$A,'WHD-SM-P24'!AA1,亿数通产品表现!$D:$D,'WHD-SM-P24'!$A$2)</f>
        <v>0</v>
      </c>
      <c r="AB23" s="9">
        <f>SUMIFS(亿数通产品表现!$U:$U,亿数通产品表现!$A:$A,'WHD-SM-P24'!AB1,亿数通产品表现!$D:$D,'WHD-SM-P24'!$A$2)</f>
        <v>0</v>
      </c>
      <c r="AC23" s="9">
        <f>SUMIFS(亿数通产品表现!$U:$U,亿数通产品表现!$A:$A,'WHD-SM-P24'!AC1,亿数通产品表现!$D:$D,'WHD-SM-P24'!$A$2)</f>
        <v>0</v>
      </c>
      <c r="AD23" s="9">
        <f>SUMIFS(亿数通产品表现!$U:$U,亿数通产品表现!$A:$A,'WHD-SM-P24'!AD1,亿数通产品表现!$D:$D,'WHD-SM-P24'!$A$2)</f>
        <v>0</v>
      </c>
      <c r="AE23" s="9">
        <f>SUMIFS(亿数通产品表现!$U:$U,亿数通产品表现!$A:$A,'WHD-SM-P24'!AE1,亿数通产品表现!$D:$D,'WHD-SM-P24'!$A$2)</f>
        <v>0</v>
      </c>
      <c r="AF23" s="9">
        <f>SUMIFS(亿数通产品表现!$U:$U,亿数通产品表现!$A:$A,'WHD-SM-P24'!AF1,亿数通产品表现!$D:$D,'WHD-SM-P24'!$A$2)</f>
        <v>0</v>
      </c>
      <c r="AG23" s="9">
        <f>SUMIFS(亿数通产品表现!$U:$U,亿数通产品表现!$A:$A,'WHD-SM-P24'!AG1,亿数通产品表现!$D:$D,'WHD-SM-P24'!$A$2)</f>
        <v>0</v>
      </c>
      <c r="AH23" s="9">
        <f>SUMIFS(亿数通产品表现!$U:$U,亿数通产品表现!$A:$A,'WHD-SM-P24'!AH1,亿数通产品表现!$D:$D,'WHD-SM-P24'!$A$2)</f>
        <v>0</v>
      </c>
    </row>
    <row r="24" spans="1:34" ht="38" customHeight="1">
      <c r="A24" s="94"/>
      <c r="B24" s="4" t="s">
        <v>68</v>
      </c>
      <c r="C24" s="30">
        <f>C25/C18</f>
        <v>1.1637142857142859</v>
      </c>
      <c r="D24" s="30" t="e">
        <f>D25/D18</f>
        <v>#DIV/0!</v>
      </c>
      <c r="E24" s="30" t="e">
        <f t="shared" ref="E24:AH24" si="5">E25/E18</f>
        <v>#DIV/0!</v>
      </c>
      <c r="F24" s="30" t="e">
        <f t="shared" si="5"/>
        <v>#DIV/0!</v>
      </c>
      <c r="G24" s="30" t="e">
        <f t="shared" si="5"/>
        <v>#DIV/0!</v>
      </c>
      <c r="H24" s="30" t="e">
        <f t="shared" si="5"/>
        <v>#DIV/0!</v>
      </c>
      <c r="I24" s="30" t="e">
        <f t="shared" si="5"/>
        <v>#DIV/0!</v>
      </c>
      <c r="J24" s="30" t="e">
        <f t="shared" si="5"/>
        <v>#DIV/0!</v>
      </c>
      <c r="K24" s="30" t="e">
        <f t="shared" si="5"/>
        <v>#DIV/0!</v>
      </c>
      <c r="L24" s="30" t="e">
        <f t="shared" si="5"/>
        <v>#DIV/0!</v>
      </c>
      <c r="M24" s="30" t="e">
        <f t="shared" si="5"/>
        <v>#DIV/0!</v>
      </c>
      <c r="N24" s="30" t="e">
        <f t="shared" si="5"/>
        <v>#DIV/0!</v>
      </c>
      <c r="O24" s="30">
        <f t="shared" si="5"/>
        <v>1.74</v>
      </c>
      <c r="P24" s="30">
        <f t="shared" si="5"/>
        <v>0.5</v>
      </c>
      <c r="Q24" s="30">
        <f t="shared" si="5"/>
        <v>0.82</v>
      </c>
      <c r="R24" s="30">
        <f t="shared" si="5"/>
        <v>2</v>
      </c>
      <c r="S24" s="30">
        <f t="shared" si="5"/>
        <v>0.89</v>
      </c>
      <c r="T24" s="30">
        <f t="shared" si="5"/>
        <v>0.89</v>
      </c>
      <c r="U24" s="30">
        <f t="shared" si="5"/>
        <v>0.72199999999999998</v>
      </c>
      <c r="V24" s="30">
        <f t="shared" si="5"/>
        <v>1.2825</v>
      </c>
      <c r="W24" s="30">
        <f t="shared" si="5"/>
        <v>0.38</v>
      </c>
      <c r="X24" s="30">
        <f t="shared" si="5"/>
        <v>0.38</v>
      </c>
      <c r="Y24" s="30">
        <f t="shared" si="5"/>
        <v>0.73624999999999996</v>
      </c>
      <c r="Z24" s="30">
        <f t="shared" si="5"/>
        <v>1.1514285714285715</v>
      </c>
      <c r="AA24" s="30" t="e">
        <f t="shared" si="5"/>
        <v>#DIV/0!</v>
      </c>
      <c r="AB24" s="30">
        <f t="shared" si="5"/>
        <v>1.5855555555555556</v>
      </c>
      <c r="AC24" s="30">
        <f t="shared" si="5"/>
        <v>1.72</v>
      </c>
      <c r="AD24" s="30">
        <f t="shared" si="5"/>
        <v>1.2849999999999999</v>
      </c>
      <c r="AE24" s="30">
        <f t="shared" si="5"/>
        <v>1.56</v>
      </c>
      <c r="AF24" s="30">
        <f t="shared" si="5"/>
        <v>0.86</v>
      </c>
      <c r="AG24" s="30">
        <f t="shared" si="5"/>
        <v>1.8359999999999999</v>
      </c>
      <c r="AH24" s="30">
        <f t="shared" si="5"/>
        <v>1.75</v>
      </c>
    </row>
    <row r="25" spans="1:34" ht="19" customHeight="1">
      <c r="A25" s="94"/>
      <c r="B25" s="31" t="s">
        <v>69</v>
      </c>
      <c r="C25" s="32">
        <f>SUM(D25:AH25)</f>
        <v>81.460000000000008</v>
      </c>
      <c r="D25" s="32">
        <f>SUMIFS(亿数通产品表现!$AA:$AA,亿数通产品表现!$A:$A,'WHD-SM-P24'!D1,亿数通产品表现!$D:$D,'WHD-SM-P24'!$A$2)</f>
        <v>0</v>
      </c>
      <c r="E25" s="32">
        <f>SUMIFS(亿数通产品表现!$AA:$AA,亿数通产品表现!$A:$A,'WHD-SM-P24'!E1,亿数通产品表现!$D:$D,'WHD-SM-P24'!$A$2)</f>
        <v>0</v>
      </c>
      <c r="F25" s="32">
        <f>SUMIFS(亿数通产品表现!$AA:$AA,亿数通产品表现!$A:$A,'WHD-SM-P24'!F1,亿数通产品表现!$D:$D,'WHD-SM-P24'!$A$2)</f>
        <v>0</v>
      </c>
      <c r="G25" s="32">
        <f>SUMIFS(亿数通产品表现!$AA:$AA,亿数通产品表现!$A:$A,'WHD-SM-P24'!G1,亿数通产品表现!$D:$D,'WHD-SM-P24'!$A$2)</f>
        <v>0</v>
      </c>
      <c r="H25" s="32">
        <f>SUMIFS(亿数通产品表现!$AA:$AA,亿数通产品表现!$A:$A,'WHD-SM-P24'!H1,亿数通产品表现!$D:$D,'WHD-SM-P24'!$A$2)</f>
        <v>0</v>
      </c>
      <c r="I25" s="32">
        <f>SUMIFS(亿数通产品表现!$AA:$AA,亿数通产品表现!$A:$A,'WHD-SM-P24'!I1,亿数通产品表现!$D:$D,'WHD-SM-P24'!$A$2)</f>
        <v>0</v>
      </c>
      <c r="J25" s="32">
        <f>SUMIFS(亿数通产品表现!$AA:$AA,亿数通产品表现!$A:$A,'WHD-SM-P24'!J1,亿数通产品表现!$D:$D,'WHD-SM-P24'!$A$2)</f>
        <v>0</v>
      </c>
      <c r="K25" s="32">
        <f>SUMIFS(亿数通产品表现!$AA:$AA,亿数通产品表现!$A:$A,'WHD-SM-P24'!K1,亿数通产品表现!$D:$D,'WHD-SM-P24'!$A$2)</f>
        <v>0</v>
      </c>
      <c r="L25" s="32">
        <f>SUMIFS(亿数通产品表现!$AA:$AA,亿数通产品表现!$A:$A,'WHD-SM-P24'!L1,亿数通产品表现!$D:$D,'WHD-SM-P24'!$A$2)</f>
        <v>0</v>
      </c>
      <c r="M25" s="32">
        <f>SUMIFS(亿数通产品表现!$AA:$AA,亿数通产品表现!$A:$A,'WHD-SM-P24'!M1,亿数通产品表现!$D:$D,'WHD-SM-P24'!$A$2)</f>
        <v>0</v>
      </c>
      <c r="N25" s="32">
        <f>SUMIFS(亿数通产品表现!$AA:$AA,亿数通产品表现!$A:$A,'WHD-SM-P24'!N1,亿数通产品表现!$D:$D,'WHD-SM-P24'!$A$2)</f>
        <v>0</v>
      </c>
      <c r="O25" s="32">
        <f>SUMIFS(亿数通产品表现!$AA:$AA,亿数通产品表现!$A:$A,'WHD-SM-P24'!O1,亿数通产品表现!$D:$D,'WHD-SM-P24'!$A$2)</f>
        <v>5.22</v>
      </c>
      <c r="P25" s="32">
        <f>SUMIFS(亿数通产品表现!$AA:$AA,亿数通产品表现!$A:$A,'WHD-SM-P24'!P1,亿数通产品表现!$D:$D,'WHD-SM-P24'!$A$2)</f>
        <v>0.5</v>
      </c>
      <c r="Q25" s="32">
        <f>SUMIFS(亿数通产品表现!$AA:$AA,亿数通产品表现!$A:$A,'WHD-SM-P24'!Q1,亿数通产品表现!$D:$D,'WHD-SM-P24'!$A$2)</f>
        <v>0.82</v>
      </c>
      <c r="R25" s="32">
        <f>SUMIFS(亿数通产品表现!$AA:$AA,亿数通产品表现!$A:$A,'WHD-SM-P24'!R1,亿数通产品表现!$D:$D,'WHD-SM-P24'!$A$2)</f>
        <v>2</v>
      </c>
      <c r="S25" s="32">
        <f>SUMIFS(亿数通产品表现!$AA:$AA,亿数通产品表现!$A:$A,'WHD-SM-P24'!S1,亿数通产品表现!$D:$D,'WHD-SM-P24'!$A$2)</f>
        <v>4.45</v>
      </c>
      <c r="T25" s="32">
        <f>SUMIFS(亿数通产品表现!$AA:$AA,亿数通产品表现!$A:$A,'WHD-SM-P24'!T1,亿数通产品表现!$D:$D,'WHD-SM-P24'!$A$2)</f>
        <v>4.45</v>
      </c>
      <c r="U25" s="32">
        <f>SUMIFS(亿数通产品表现!$AA:$AA,亿数通产品表现!$A:$A,'WHD-SM-P24'!U1,亿数通产品表现!$D:$D,'WHD-SM-P24'!$A$2)</f>
        <v>3.61</v>
      </c>
      <c r="V25" s="32">
        <f>SUMIFS(亿数通产品表现!$AA:$AA,亿数通产品表现!$A:$A,'WHD-SM-P24'!V1,亿数通产品表现!$D:$D,'WHD-SM-P24'!$A$2)</f>
        <v>5.13</v>
      </c>
      <c r="W25" s="32">
        <f>SUMIFS(亿数通产品表现!$AA:$AA,亿数通产品表现!$A:$A,'WHD-SM-P24'!W1,亿数通产品表现!$D:$D,'WHD-SM-P24'!$A$2)</f>
        <v>0.38</v>
      </c>
      <c r="X25" s="32">
        <f>SUMIFS(亿数通产品表现!$AA:$AA,亿数通产品表现!$A:$A,'WHD-SM-P24'!X1,亿数通产品表现!$D:$D,'WHD-SM-P24'!$A$2)</f>
        <v>0.38</v>
      </c>
      <c r="Y25" s="32">
        <f>SUMIFS(亿数通产品表现!$AA:$AA,亿数通产品表现!$A:$A,'WHD-SM-P24'!Y1,亿数通产品表现!$D:$D,'WHD-SM-P24'!$A$2)</f>
        <v>5.89</v>
      </c>
      <c r="Z25" s="32">
        <f>SUMIFS(亿数通产品表现!$AA:$AA,亿数通产品表现!$A:$A,'WHD-SM-P24'!Z1,亿数通产品表现!$D:$D,'WHD-SM-P24'!$A$2)</f>
        <v>8.06</v>
      </c>
      <c r="AA25" s="32">
        <f>SUMIFS(亿数通产品表现!$AA:$AA,亿数通产品表现!$A:$A,'WHD-SM-P24'!AA1,亿数通产品表现!$D:$D,'WHD-SM-P24'!$A$2)</f>
        <v>0</v>
      </c>
      <c r="AB25" s="32">
        <f>SUMIFS(亿数通产品表现!$AA:$AA,亿数通产品表现!$A:$A,'WHD-SM-P24'!AB1,亿数通产品表现!$D:$D,'WHD-SM-P24'!$A$2)</f>
        <v>14.27</v>
      </c>
      <c r="AC25" s="32">
        <f>SUMIFS(亿数通产品表现!$AA:$AA,亿数通产品表现!$A:$A,'WHD-SM-P24'!AC1,亿数通产品表现!$D:$D,'WHD-SM-P24'!$A$2)</f>
        <v>1.72</v>
      </c>
      <c r="AD25" s="32">
        <f>SUMIFS(亿数通产品表现!$AA:$AA,亿数通产品表现!$A:$A,'WHD-SM-P24'!AD1,亿数通产品表现!$D:$D,'WHD-SM-P24'!$A$2)</f>
        <v>2.57</v>
      </c>
      <c r="AE25" s="32">
        <f>SUMIFS(亿数通产品表现!$AA:$AA,亿数通产品表现!$A:$A,'WHD-SM-P24'!AE1,亿数通产品表现!$D:$D,'WHD-SM-P24'!$A$2)</f>
        <v>1.56</v>
      </c>
      <c r="AF25" s="32">
        <f>SUMIFS(亿数通产品表现!$AA:$AA,亿数通产品表现!$A:$A,'WHD-SM-P24'!AF1,亿数通产品表现!$D:$D,'WHD-SM-P24'!$A$2)</f>
        <v>6.02</v>
      </c>
      <c r="AG25" s="32">
        <f>SUMIFS(亿数通产品表现!$AA:$AA,亿数通产品表现!$A:$A,'WHD-SM-P24'!AG1,亿数通产品表现!$D:$D,'WHD-SM-P24'!$A$2)</f>
        <v>9.18</v>
      </c>
      <c r="AH25" s="32">
        <f>SUMIFS(亿数通产品表现!$AA:$AA,亿数通产品表现!$A:$A,'WHD-SM-P24'!AH1,亿数通产品表现!$D:$D,'WHD-SM-P24'!$A$2)</f>
        <v>5.25</v>
      </c>
    </row>
    <row r="26" spans="1:34" ht="19" customHeight="1">
      <c r="A26" s="94"/>
      <c r="B26" s="33" t="s">
        <v>70</v>
      </c>
      <c r="C26" s="34">
        <f>SUM(D26:AH26)</f>
        <v>7</v>
      </c>
      <c r="D26" s="34">
        <f>SUMIFS(亿数通产品表现!$AV:$AV,亿数通产品表现!$A:$A,'WHD-SM-P24'!D1,亿数通产品表现!$D:$D,'WHD-SM-P24'!$A$2)</f>
        <v>0</v>
      </c>
      <c r="E26" s="34">
        <f>SUMIFS(亿数通产品表现!$AV:$AV,亿数通产品表现!$A:$A,'WHD-SM-P24'!E1,亿数通产品表现!$D:$D,'WHD-SM-P24'!$A$2)</f>
        <v>0</v>
      </c>
      <c r="F26" s="34">
        <f>SUMIFS(亿数通产品表现!$AV:$AV,亿数通产品表现!$A:$A,'WHD-SM-P24'!F1,亿数通产品表现!$D:$D,'WHD-SM-P24'!$A$2)</f>
        <v>0</v>
      </c>
      <c r="G26" s="34">
        <f>SUMIFS(亿数通产品表现!$AV:$AV,亿数通产品表现!$A:$A,'WHD-SM-P24'!G1,亿数通产品表现!$D:$D,'WHD-SM-P24'!$A$2)</f>
        <v>0</v>
      </c>
      <c r="H26" s="34">
        <f>SUMIFS(亿数通产品表现!$AV:$AV,亿数通产品表现!$A:$A,'WHD-SM-P24'!H1,亿数通产品表现!$D:$D,'WHD-SM-P24'!$A$2)</f>
        <v>0</v>
      </c>
      <c r="I26" s="34">
        <f>SUMIFS(亿数通产品表现!$AV:$AV,亿数通产品表现!$A:$A,'WHD-SM-P24'!I1,亿数通产品表现!$D:$D,'WHD-SM-P24'!$A$2)</f>
        <v>0</v>
      </c>
      <c r="J26" s="34">
        <f>SUMIFS(亿数通产品表现!$AV:$AV,亿数通产品表现!$A:$A,'WHD-SM-P24'!J1,亿数通产品表现!$D:$D,'WHD-SM-P24'!$A$2)</f>
        <v>0</v>
      </c>
      <c r="K26" s="34">
        <f>SUMIFS(亿数通产品表现!$AV:$AV,亿数通产品表现!$A:$A,'WHD-SM-P24'!K1,亿数通产品表现!$D:$D,'WHD-SM-P24'!$A$2)</f>
        <v>0</v>
      </c>
      <c r="L26" s="34">
        <f>SUMIFS(亿数通产品表现!$AV:$AV,亿数通产品表现!$A:$A,'WHD-SM-P24'!L1,亿数通产品表现!$D:$D,'WHD-SM-P24'!$A$2)</f>
        <v>0</v>
      </c>
      <c r="M26" s="34">
        <f>SUMIFS(亿数通产品表现!$AV:$AV,亿数通产品表现!$A:$A,'WHD-SM-P24'!M1,亿数通产品表现!$D:$D,'WHD-SM-P24'!$A$2)</f>
        <v>0</v>
      </c>
      <c r="N26" s="34">
        <f>SUMIFS(亿数通产品表现!$AV:$AV,亿数通产品表现!$A:$A,'WHD-SM-P24'!N1,亿数通产品表现!$D:$D,'WHD-SM-P24'!$A$2)</f>
        <v>0</v>
      </c>
      <c r="O26" s="34">
        <f>SUMIFS(亿数通产品表现!$AV:$AV,亿数通产品表现!$A:$A,'WHD-SM-P24'!O1,亿数通产品表现!$D:$D,'WHD-SM-P24'!$A$2)</f>
        <v>0</v>
      </c>
      <c r="P26" s="34">
        <f>SUMIFS(亿数通产品表现!$AV:$AV,亿数通产品表现!$A:$A,'WHD-SM-P24'!P1,亿数通产品表现!$D:$D,'WHD-SM-P24'!$A$2)</f>
        <v>0</v>
      </c>
      <c r="Q26" s="34">
        <f>SUMIFS(亿数通产品表现!$AV:$AV,亿数通产品表现!$A:$A,'WHD-SM-P24'!Q1,亿数通产品表现!$D:$D,'WHD-SM-P24'!$A$2)</f>
        <v>0</v>
      </c>
      <c r="R26" s="34">
        <f>SUMIFS(亿数通产品表现!$AV:$AV,亿数通产品表现!$A:$A,'WHD-SM-P24'!R1,亿数通产品表现!$D:$D,'WHD-SM-P24'!$A$2)</f>
        <v>0</v>
      </c>
      <c r="S26" s="34">
        <f>SUMIFS(亿数通产品表现!$AV:$AV,亿数通产品表现!$A:$A,'WHD-SM-P24'!S1,亿数通产品表现!$D:$D,'WHD-SM-P24'!$A$2)</f>
        <v>0</v>
      </c>
      <c r="T26" s="34">
        <f>SUMIFS(亿数通产品表现!$AV:$AV,亿数通产品表现!$A:$A,'WHD-SM-P24'!T1,亿数通产品表现!$D:$D,'WHD-SM-P24'!$A$2)</f>
        <v>0</v>
      </c>
      <c r="U26" s="34">
        <f>SUMIFS(亿数通产品表现!$AV:$AV,亿数通产品表现!$A:$A,'WHD-SM-P24'!U1,亿数通产品表现!$D:$D,'WHD-SM-P24'!$A$2)</f>
        <v>1</v>
      </c>
      <c r="V26" s="34">
        <f>SUMIFS(亿数通产品表现!$AV:$AV,亿数通产品表现!$A:$A,'WHD-SM-P24'!V1,亿数通产品表现!$D:$D,'WHD-SM-P24'!$A$2)</f>
        <v>0</v>
      </c>
      <c r="W26" s="34">
        <f>SUMIFS(亿数通产品表现!$AV:$AV,亿数通产品表现!$A:$A,'WHD-SM-P24'!W1,亿数通产品表现!$D:$D,'WHD-SM-P24'!$A$2)</f>
        <v>0</v>
      </c>
      <c r="X26" s="34">
        <f>SUMIFS(亿数通产品表现!$AV:$AV,亿数通产品表现!$A:$A,'WHD-SM-P24'!X1,亿数通产品表现!$D:$D,'WHD-SM-P24'!$A$2)</f>
        <v>0</v>
      </c>
      <c r="Y26" s="34">
        <f>SUMIFS(亿数通产品表现!$AV:$AV,亿数通产品表现!$A:$A,'WHD-SM-P24'!Y1,亿数通产品表现!$D:$D,'WHD-SM-P24'!$A$2)</f>
        <v>0</v>
      </c>
      <c r="Z26" s="34">
        <f>SUMIFS(亿数通产品表现!$AV:$AV,亿数通产品表现!$A:$A,'WHD-SM-P24'!Z1,亿数通产品表现!$D:$D,'WHD-SM-P24'!$A$2)</f>
        <v>1</v>
      </c>
      <c r="AA26" s="34">
        <f>SUMIFS(亿数通产品表现!$AV:$AV,亿数通产品表现!$A:$A,'WHD-SM-P24'!AA1,亿数通产品表现!$D:$D,'WHD-SM-P24'!$A$2)</f>
        <v>0</v>
      </c>
      <c r="AB26" s="34">
        <f>SUMIFS(亿数通产品表现!$AV:$AV,亿数通产品表现!$A:$A,'WHD-SM-P24'!AB1,亿数通产品表现!$D:$D,'WHD-SM-P24'!$A$2)</f>
        <v>3</v>
      </c>
      <c r="AC26" s="34">
        <f>SUMIFS(亿数通产品表现!$AV:$AV,亿数通产品表现!$A:$A,'WHD-SM-P24'!AC1,亿数通产品表现!$D:$D,'WHD-SM-P24'!$A$2)</f>
        <v>0</v>
      </c>
      <c r="AD26" s="34">
        <f>SUMIFS(亿数通产品表现!$AV:$AV,亿数通产品表现!$A:$A,'WHD-SM-P24'!AD1,亿数通产品表现!$D:$D,'WHD-SM-P24'!$A$2)</f>
        <v>0</v>
      </c>
      <c r="AE26" s="34">
        <f>SUMIFS(亿数通产品表现!$AV:$AV,亿数通产品表现!$A:$A,'WHD-SM-P24'!AE1,亿数通产品表现!$D:$D,'WHD-SM-P24'!$A$2)</f>
        <v>0</v>
      </c>
      <c r="AF26" s="34">
        <f>SUMIFS(亿数通产品表现!$AV:$AV,亿数通产品表现!$A:$A,'WHD-SM-P24'!AF1,亿数通产品表现!$D:$D,'WHD-SM-P24'!$A$2)</f>
        <v>0</v>
      </c>
      <c r="AG26" s="34">
        <f>SUMIFS(亿数通产品表现!$AV:$AV,亿数通产品表现!$A:$A,'WHD-SM-P24'!AG1,亿数通产品表现!$D:$D,'WHD-SM-P24'!$A$2)</f>
        <v>2</v>
      </c>
      <c r="AH26" s="34">
        <f>SUMIFS(亿数通产品表现!$AV:$AV,亿数通产品表现!$A:$A,'WHD-SM-P24'!AH1,亿数通产品表现!$D:$D,'WHD-SM-P24'!$A$2)</f>
        <v>0</v>
      </c>
    </row>
    <row r="27" spans="1:34" ht="31" customHeight="1">
      <c r="A27" s="94"/>
      <c r="B27" s="10" t="s">
        <v>71</v>
      </c>
      <c r="C27" s="9">
        <f>C29/C28</f>
        <v>261.226</v>
      </c>
      <c r="D27" s="9">
        <f>IFERROR(D29/D28,0)</f>
        <v>0</v>
      </c>
      <c r="E27" s="9">
        <f t="shared" ref="E27:AH27" si="6">IFERROR(E29/E28,0)</f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0</v>
      </c>
      <c r="P27" s="9">
        <f t="shared" si="6"/>
        <v>0</v>
      </c>
      <c r="Q27" s="9">
        <f t="shared" si="6"/>
        <v>0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186.59</v>
      </c>
      <c r="V27" s="9">
        <f t="shared" si="6"/>
        <v>0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186.59</v>
      </c>
      <c r="AA27" s="9">
        <f t="shared" si="6"/>
        <v>0</v>
      </c>
      <c r="AB27" s="9">
        <f t="shared" si="6"/>
        <v>279.88499999999999</v>
      </c>
      <c r="AC27" s="9">
        <f t="shared" si="6"/>
        <v>0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373.18</v>
      </c>
      <c r="AH27" s="9">
        <f t="shared" si="6"/>
        <v>0</v>
      </c>
    </row>
    <row r="28" spans="1:34" ht="27" customHeight="1">
      <c r="A28" s="94"/>
      <c r="B28" s="4" t="s">
        <v>72</v>
      </c>
      <c r="C28" s="9">
        <f>SUM(D28:AH28)</f>
        <v>5</v>
      </c>
      <c r="D28" s="9">
        <f>SUMIFS(亿数通产品表现!$AU:$AU,亿数通产品表现!$A:$A,'WHD-SM-P24'!D1,亿数通产品表现!$D:$D,'WHD-SM-P24'!$A$2)</f>
        <v>0</v>
      </c>
      <c r="E28" s="9">
        <f>SUMIFS(亿数通产品表现!$AU:$AU,亿数通产品表现!$A:$A,'WHD-SM-P24'!E1,亿数通产品表现!$D:$D,'WHD-SM-P24'!$A$2)</f>
        <v>0</v>
      </c>
      <c r="F28" s="9">
        <f>SUMIFS(亿数通产品表现!$AU:$AU,亿数通产品表现!$A:$A,'WHD-SM-P24'!F1,亿数通产品表现!$D:$D,'WHD-SM-P24'!$A$2)</f>
        <v>0</v>
      </c>
      <c r="G28" s="9">
        <f>SUMIFS(亿数通产品表现!$AU:$AU,亿数通产品表现!$A:$A,'WHD-SM-P24'!G1,亿数通产品表现!$D:$D,'WHD-SM-P24'!$A$2)</f>
        <v>0</v>
      </c>
      <c r="H28" s="9">
        <f>SUMIFS(亿数通产品表现!$AU:$AU,亿数通产品表现!$A:$A,'WHD-SM-P24'!H1,亿数通产品表现!$D:$D,'WHD-SM-P24'!$A$2)</f>
        <v>0</v>
      </c>
      <c r="I28" s="9">
        <f>SUMIFS(亿数通产品表现!$AU:$AU,亿数通产品表现!$A:$A,'WHD-SM-P24'!I1,亿数通产品表现!$D:$D,'WHD-SM-P24'!$A$2)</f>
        <v>0</v>
      </c>
      <c r="J28" s="9">
        <f>SUMIFS(亿数通产品表现!$AU:$AU,亿数通产品表现!$A:$A,'WHD-SM-P24'!J1,亿数通产品表现!$D:$D,'WHD-SM-P24'!$A$2)</f>
        <v>0</v>
      </c>
      <c r="K28" s="9">
        <f>SUMIFS(亿数通产品表现!$AU:$AU,亿数通产品表现!$A:$A,'WHD-SM-P24'!K1,亿数通产品表现!$D:$D,'WHD-SM-P24'!$A$2)</f>
        <v>0</v>
      </c>
      <c r="L28" s="9">
        <f>SUMIFS(亿数通产品表现!$AU:$AU,亿数通产品表现!$A:$A,'WHD-SM-P24'!L1,亿数通产品表现!$D:$D,'WHD-SM-P24'!$A$2)</f>
        <v>0</v>
      </c>
      <c r="M28" s="9">
        <f>SUMIFS(亿数通产品表现!$AU:$AU,亿数通产品表现!$A:$A,'WHD-SM-P24'!M1,亿数通产品表现!$D:$D,'WHD-SM-P24'!$A$2)</f>
        <v>0</v>
      </c>
      <c r="N28" s="9">
        <f>SUMIFS(亿数通产品表现!$AU:$AU,亿数通产品表现!$A:$A,'WHD-SM-P24'!N1,亿数通产品表现!$D:$D,'WHD-SM-P24'!$A$2)</f>
        <v>0</v>
      </c>
      <c r="O28" s="9">
        <f>SUMIFS(亿数通产品表现!$AU:$AU,亿数通产品表现!$A:$A,'WHD-SM-P24'!O1,亿数通产品表现!$D:$D,'WHD-SM-P24'!$A$2)</f>
        <v>0</v>
      </c>
      <c r="P28" s="9">
        <f>SUMIFS(亿数通产品表现!$AU:$AU,亿数通产品表现!$A:$A,'WHD-SM-P24'!P1,亿数通产品表现!$D:$D,'WHD-SM-P24'!$A$2)</f>
        <v>0</v>
      </c>
      <c r="Q28" s="9">
        <f>SUMIFS(亿数通产品表现!$AU:$AU,亿数通产品表现!$A:$A,'WHD-SM-P24'!Q1,亿数通产品表现!$D:$D,'WHD-SM-P24'!$A$2)</f>
        <v>0</v>
      </c>
      <c r="R28" s="9">
        <f>SUMIFS(亿数通产品表现!$AU:$AU,亿数通产品表现!$A:$A,'WHD-SM-P24'!R1,亿数通产品表现!$D:$D,'WHD-SM-P24'!$A$2)</f>
        <v>0</v>
      </c>
      <c r="S28" s="9">
        <f>SUMIFS(亿数通产品表现!$AU:$AU,亿数通产品表现!$A:$A,'WHD-SM-P24'!S1,亿数通产品表现!$D:$D,'WHD-SM-P24'!$A$2)</f>
        <v>0</v>
      </c>
      <c r="T28" s="9">
        <f>SUMIFS(亿数通产品表现!$AU:$AU,亿数通产品表现!$A:$A,'WHD-SM-P24'!T1,亿数通产品表现!$D:$D,'WHD-SM-P24'!$A$2)</f>
        <v>0</v>
      </c>
      <c r="U28" s="9">
        <f>SUMIFS(亿数通产品表现!$AU:$AU,亿数通产品表现!$A:$A,'WHD-SM-P24'!U1,亿数通产品表现!$D:$D,'WHD-SM-P24'!$A$2)</f>
        <v>1</v>
      </c>
      <c r="V28" s="9">
        <f>SUMIFS(亿数通产品表现!$AU:$AU,亿数通产品表现!$A:$A,'WHD-SM-P24'!V1,亿数通产品表现!$D:$D,'WHD-SM-P24'!$A$2)</f>
        <v>0</v>
      </c>
      <c r="W28" s="9">
        <f>SUMIFS(亿数通产品表现!$AU:$AU,亿数通产品表现!$A:$A,'WHD-SM-P24'!W1,亿数通产品表现!$D:$D,'WHD-SM-P24'!$A$2)</f>
        <v>0</v>
      </c>
      <c r="X28" s="9">
        <f>SUMIFS(亿数通产品表现!$AU:$AU,亿数通产品表现!$A:$A,'WHD-SM-P24'!X1,亿数通产品表现!$D:$D,'WHD-SM-P24'!$A$2)</f>
        <v>0</v>
      </c>
      <c r="Y28" s="9">
        <f>SUMIFS(亿数通产品表现!$AU:$AU,亿数通产品表现!$A:$A,'WHD-SM-P24'!Y1,亿数通产品表现!$D:$D,'WHD-SM-P24'!$A$2)</f>
        <v>0</v>
      </c>
      <c r="Z28" s="9">
        <f>SUMIFS(亿数通产品表现!$AU:$AU,亿数通产品表现!$A:$A,'WHD-SM-P24'!Z1,亿数通产品表现!$D:$D,'WHD-SM-P24'!$A$2)</f>
        <v>1</v>
      </c>
      <c r="AA28" s="9">
        <f>SUMIFS(亿数通产品表现!$AU:$AU,亿数通产品表现!$A:$A,'WHD-SM-P24'!AA1,亿数通产品表现!$D:$D,'WHD-SM-P24'!$A$2)</f>
        <v>0</v>
      </c>
      <c r="AB28" s="9">
        <f>SUMIFS(亿数通产品表现!$AU:$AU,亿数通产品表现!$A:$A,'WHD-SM-P24'!AB1,亿数通产品表现!$D:$D,'WHD-SM-P24'!$A$2)</f>
        <v>2</v>
      </c>
      <c r="AC28" s="9">
        <f>SUMIFS(亿数通产品表现!$AU:$AU,亿数通产品表现!$A:$A,'WHD-SM-P24'!AC1,亿数通产品表现!$D:$D,'WHD-SM-P24'!$A$2)</f>
        <v>0</v>
      </c>
      <c r="AD28" s="9">
        <f>SUMIFS(亿数通产品表现!$AU:$AU,亿数通产品表现!$A:$A,'WHD-SM-P24'!AD1,亿数通产品表现!$D:$D,'WHD-SM-P24'!$A$2)</f>
        <v>0</v>
      </c>
      <c r="AE28" s="9">
        <f>SUMIFS(亿数通产品表现!$AU:$AU,亿数通产品表现!$A:$A,'WHD-SM-P24'!AE1,亿数通产品表现!$D:$D,'WHD-SM-P24'!$A$2)</f>
        <v>0</v>
      </c>
      <c r="AF28" s="9">
        <f>SUMIFS(亿数通产品表现!$AU:$AU,亿数通产品表现!$A:$A,'WHD-SM-P24'!AF1,亿数通产品表现!$D:$D,'WHD-SM-P24'!$A$2)</f>
        <v>0</v>
      </c>
      <c r="AG28" s="9">
        <f>SUMIFS(亿数通产品表现!$AU:$AU,亿数通产品表现!$A:$A,'WHD-SM-P24'!AG1,亿数通产品表现!$D:$D,'WHD-SM-P24'!$A$2)</f>
        <v>1</v>
      </c>
      <c r="AH28" s="9">
        <f>SUMIFS(亿数通产品表现!$AU:$AU,亿数通产品表现!$A:$A,'WHD-SM-P24'!AH1,亿数通产品表现!$D:$D,'WHD-SM-P24'!$A$2)</f>
        <v>0</v>
      </c>
    </row>
    <row r="29" spans="1:34" ht="19" customHeight="1">
      <c r="A29" s="94"/>
      <c r="B29" s="35" t="s">
        <v>73</v>
      </c>
      <c r="C29" s="36">
        <f>SUM(D29:AH29)</f>
        <v>1306.1300000000001</v>
      </c>
      <c r="D29" s="36">
        <f>SUMIFS(亿数通产品表现!$AW:$AW,亿数通产品表现!$A:$A,'WHD-SM-P24'!D1,亿数通产品表现!$D:$D,'WHD-SM-P24'!$A$2)</f>
        <v>0</v>
      </c>
      <c r="E29" s="36">
        <f>SUMIFS(亿数通产品表现!$AW:$AW,亿数通产品表现!$A:$A,'WHD-SM-P24'!E1,亿数通产品表现!$D:$D,'WHD-SM-P24'!$A$2)</f>
        <v>0</v>
      </c>
      <c r="F29" s="36">
        <f>SUMIFS(亿数通产品表现!$AW:$AW,亿数通产品表现!$A:$A,'WHD-SM-P24'!F1,亿数通产品表现!$D:$D,'WHD-SM-P24'!$A$2)</f>
        <v>0</v>
      </c>
      <c r="G29" s="36">
        <f>SUMIFS(亿数通产品表现!$AW:$AW,亿数通产品表现!$A:$A,'WHD-SM-P24'!G1,亿数通产品表现!$D:$D,'WHD-SM-P24'!$A$2)</f>
        <v>0</v>
      </c>
      <c r="H29" s="36">
        <f>SUMIFS(亿数通产品表现!$AW:$AW,亿数通产品表现!$A:$A,'WHD-SM-P24'!H1,亿数通产品表现!$D:$D,'WHD-SM-P24'!$A$2)</f>
        <v>0</v>
      </c>
      <c r="I29" s="36">
        <f>SUMIFS(亿数通产品表现!$AW:$AW,亿数通产品表现!$A:$A,'WHD-SM-P24'!I1,亿数通产品表现!$D:$D,'WHD-SM-P24'!$A$2)</f>
        <v>0</v>
      </c>
      <c r="J29" s="36">
        <f>SUMIFS(亿数通产品表现!$AW:$AW,亿数通产品表现!$A:$A,'WHD-SM-P24'!J1,亿数通产品表现!$D:$D,'WHD-SM-P24'!$A$2)</f>
        <v>0</v>
      </c>
      <c r="K29" s="36">
        <f>SUMIFS(亿数通产品表现!$AW:$AW,亿数通产品表现!$A:$A,'WHD-SM-P24'!K1,亿数通产品表现!$D:$D,'WHD-SM-P24'!$A$2)</f>
        <v>0</v>
      </c>
      <c r="L29" s="36">
        <f>SUMIFS(亿数通产品表现!$AW:$AW,亿数通产品表现!$A:$A,'WHD-SM-P24'!L1,亿数通产品表现!$D:$D,'WHD-SM-P24'!$A$2)</f>
        <v>0</v>
      </c>
      <c r="M29" s="36">
        <f>SUMIFS(亿数通产品表现!$AW:$AW,亿数通产品表现!$A:$A,'WHD-SM-P24'!M1,亿数通产品表现!$D:$D,'WHD-SM-P24'!$A$2)</f>
        <v>0</v>
      </c>
      <c r="N29" s="36">
        <f>SUMIFS(亿数通产品表现!$AW:$AW,亿数通产品表现!$A:$A,'WHD-SM-P24'!N1,亿数通产品表现!$D:$D,'WHD-SM-P24'!$A$2)</f>
        <v>0</v>
      </c>
      <c r="O29" s="36">
        <f>SUMIFS(亿数通产品表现!$AW:$AW,亿数通产品表现!$A:$A,'WHD-SM-P24'!O1,亿数通产品表现!$D:$D,'WHD-SM-P24'!$A$2)</f>
        <v>0</v>
      </c>
      <c r="P29" s="36">
        <f>SUMIFS(亿数通产品表现!$AW:$AW,亿数通产品表现!$A:$A,'WHD-SM-P24'!P1,亿数通产品表现!$D:$D,'WHD-SM-P24'!$A$2)</f>
        <v>0</v>
      </c>
      <c r="Q29" s="36">
        <f>SUMIFS(亿数通产品表现!$AW:$AW,亿数通产品表现!$A:$A,'WHD-SM-P24'!Q1,亿数通产品表现!$D:$D,'WHD-SM-P24'!$A$2)</f>
        <v>0</v>
      </c>
      <c r="R29" s="36">
        <f>SUMIFS(亿数通产品表现!$AW:$AW,亿数通产品表现!$A:$A,'WHD-SM-P24'!R1,亿数通产品表现!$D:$D,'WHD-SM-P24'!$A$2)</f>
        <v>0</v>
      </c>
      <c r="S29" s="36">
        <f>SUMIFS(亿数通产品表现!$AW:$AW,亿数通产品表现!$A:$A,'WHD-SM-P24'!S1,亿数通产品表现!$D:$D,'WHD-SM-P24'!$A$2)</f>
        <v>0</v>
      </c>
      <c r="T29" s="36">
        <f>SUMIFS(亿数通产品表现!$AW:$AW,亿数通产品表现!$A:$A,'WHD-SM-P24'!T1,亿数通产品表现!$D:$D,'WHD-SM-P24'!$A$2)</f>
        <v>0</v>
      </c>
      <c r="U29" s="36">
        <f>SUMIFS(亿数通产品表现!$AW:$AW,亿数通产品表现!$A:$A,'WHD-SM-P24'!U1,亿数通产品表现!$D:$D,'WHD-SM-P24'!$A$2)</f>
        <v>186.59</v>
      </c>
      <c r="V29" s="36">
        <f>SUMIFS(亿数通产品表现!$AW:$AW,亿数通产品表现!$A:$A,'WHD-SM-P24'!V1,亿数通产品表现!$D:$D,'WHD-SM-P24'!$A$2)</f>
        <v>0</v>
      </c>
      <c r="W29" s="36">
        <f>SUMIFS(亿数通产品表现!$AW:$AW,亿数通产品表现!$A:$A,'WHD-SM-P24'!W1,亿数通产品表现!$D:$D,'WHD-SM-P24'!$A$2)</f>
        <v>0</v>
      </c>
      <c r="X29" s="36">
        <f>SUMIFS(亿数通产品表现!$AW:$AW,亿数通产品表现!$A:$A,'WHD-SM-P24'!X1,亿数通产品表现!$D:$D,'WHD-SM-P24'!$A$2)</f>
        <v>0</v>
      </c>
      <c r="Y29" s="36">
        <f>SUMIFS(亿数通产品表现!$AW:$AW,亿数通产品表现!$A:$A,'WHD-SM-P24'!Y1,亿数通产品表现!$D:$D,'WHD-SM-P24'!$A$2)</f>
        <v>0</v>
      </c>
      <c r="Z29" s="36">
        <f>SUMIFS(亿数通产品表现!$AW:$AW,亿数通产品表现!$A:$A,'WHD-SM-P24'!Z1,亿数通产品表现!$D:$D,'WHD-SM-P24'!$A$2)</f>
        <v>186.59</v>
      </c>
      <c r="AA29" s="36">
        <f>SUMIFS(亿数通产品表现!$AW:$AW,亿数通产品表现!$A:$A,'WHD-SM-P24'!AA1,亿数通产品表现!$D:$D,'WHD-SM-P24'!$A$2)</f>
        <v>0</v>
      </c>
      <c r="AB29" s="36">
        <f>SUMIFS(亿数通产品表现!$AW:$AW,亿数通产品表现!$A:$A,'WHD-SM-P24'!AB1,亿数通产品表现!$D:$D,'WHD-SM-P24'!$A$2)</f>
        <v>559.77</v>
      </c>
      <c r="AC29" s="36">
        <f>SUMIFS(亿数通产品表现!$AW:$AW,亿数通产品表现!$A:$A,'WHD-SM-P24'!AC1,亿数通产品表现!$D:$D,'WHD-SM-P24'!$A$2)</f>
        <v>0</v>
      </c>
      <c r="AD29" s="36">
        <f>SUMIFS(亿数通产品表现!$AW:$AW,亿数通产品表现!$A:$A,'WHD-SM-P24'!AD1,亿数通产品表现!$D:$D,'WHD-SM-P24'!$A$2)</f>
        <v>0</v>
      </c>
      <c r="AE29" s="36">
        <f>SUMIFS(亿数通产品表现!$AW:$AW,亿数通产品表现!$A:$A,'WHD-SM-P24'!AE1,亿数通产品表现!$D:$D,'WHD-SM-P24'!$A$2)</f>
        <v>0</v>
      </c>
      <c r="AF29" s="36">
        <f>SUMIFS(亿数通产品表现!$AW:$AW,亿数通产品表现!$A:$A,'WHD-SM-P24'!AF1,亿数通产品表现!$D:$D,'WHD-SM-P24'!$A$2)</f>
        <v>0</v>
      </c>
      <c r="AG29" s="36">
        <f>SUMIFS(亿数通产品表现!$AW:$AW,亿数通产品表现!$A:$A,'WHD-SM-P24'!AG1,亿数通产品表现!$D:$D,'WHD-SM-P24'!$A$2)</f>
        <v>373.18</v>
      </c>
      <c r="AH29" s="36">
        <f>SUMIFS(亿数通产品表现!$AW:$AW,亿数通产品表现!$A:$A,'WHD-SM-P24'!AH1,亿数通产品表现!$D:$D,'WHD-SM-P24'!$A$2)</f>
        <v>0</v>
      </c>
    </row>
    <row r="30" spans="1:34" ht="19" customHeight="1">
      <c r="A30" s="95" t="s">
        <v>74</v>
      </c>
      <c r="B30" s="4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9" customHeight="1">
      <c r="A31" s="96"/>
      <c r="B31" s="4" t="s">
        <v>62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9" customHeight="1">
      <c r="A32" s="96"/>
      <c r="B32" s="4" t="s">
        <v>63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38" customHeight="1">
      <c r="A33" s="96"/>
      <c r="B33" s="10" t="s">
        <v>75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7" customHeight="1">
      <c r="A34" s="96"/>
      <c r="B34" s="28" t="s">
        <v>65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9" customHeight="1">
      <c r="A35" s="96"/>
      <c r="B35" s="4" t="s">
        <v>69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38" customHeight="1">
      <c r="A36" s="96"/>
      <c r="B36" s="4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38" customHeight="1">
      <c r="A37" s="96"/>
      <c r="B37" s="37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9" customHeight="1">
      <c r="A38" s="97" t="s">
        <v>76</v>
      </c>
      <c r="B38" s="4" t="s">
        <v>61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9" customHeight="1">
      <c r="A39" s="98"/>
      <c r="B39" s="4" t="s">
        <v>62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9" customHeight="1">
      <c r="A40" s="98"/>
      <c r="B40" s="4" t="s">
        <v>63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8" customHeight="1">
      <c r="A41" s="98"/>
      <c r="B41" s="10" t="s">
        <v>75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7" customHeight="1">
      <c r="A42" s="98"/>
      <c r="B42" s="28" t="s">
        <v>65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9" customHeight="1">
      <c r="A43" s="98"/>
      <c r="B43" s="4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8" customHeight="1">
      <c r="A44" s="98"/>
      <c r="B44" s="4" t="s">
        <v>72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8" customHeight="1">
      <c r="A45" s="98"/>
      <c r="B45" s="4" t="s">
        <v>73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9" customHeight="1">
      <c r="A46" s="99" t="s">
        <v>77</v>
      </c>
      <c r="B46" s="38" t="s">
        <v>61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8" customHeight="1">
      <c r="A47" s="100"/>
      <c r="B47" s="39" t="s">
        <v>78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8" customHeight="1">
      <c r="A48" s="100"/>
      <c r="B48" s="38" t="s">
        <v>79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9" customHeight="1">
      <c r="A49" s="100"/>
      <c r="B49" s="40" t="s">
        <v>80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7" customHeight="1">
      <c r="A50" s="100"/>
      <c r="B50" s="28" t="s">
        <v>65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9" customHeight="1">
      <c r="A51" s="101" t="s">
        <v>81</v>
      </c>
      <c r="B51" s="11" t="s">
        <v>82</v>
      </c>
      <c r="C51" s="9">
        <f>SUM(D51:AH51)</f>
        <v>0</v>
      </c>
      <c r="D51" s="9">
        <f>SUMIFS(亿数通产品表现!$K:$K,亿数通产品表现!$A:$A,'WHD-SM-P24'!D1,亿数通产品表现!$D:$D,'WHD-SM-P24'!$A$2)</f>
        <v>0</v>
      </c>
      <c r="E51" s="9">
        <f>SUMIFS(亿数通产品表现!$K:$K,亿数通产品表现!$A:$A,'WHD-SM-P24'!E1,亿数通产品表现!$D:$D,'WHD-SM-P24'!$A$2)</f>
        <v>0</v>
      </c>
      <c r="F51" s="9">
        <f>SUMIFS(亿数通产品表现!$K:$K,亿数通产品表现!$A:$A,'WHD-SM-P24'!F1,亿数通产品表现!$D:$D,'WHD-SM-P24'!$A$2)</f>
        <v>0</v>
      </c>
      <c r="G51" s="9">
        <f>SUMIFS(亿数通产品表现!$K:$K,亿数通产品表现!$A:$A,'WHD-SM-P24'!G1,亿数通产品表现!$D:$D,'WHD-SM-P24'!$A$2)</f>
        <v>0</v>
      </c>
      <c r="H51" s="9">
        <f>SUMIFS(亿数通产品表现!$K:$K,亿数通产品表现!$A:$A,'WHD-SM-P24'!H1,亿数通产品表现!$D:$D,'WHD-SM-P24'!$A$2)</f>
        <v>0</v>
      </c>
      <c r="I51" s="9">
        <f>SUMIFS(亿数通产品表现!$K:$K,亿数通产品表现!$A:$A,'WHD-SM-P24'!I1,亿数通产品表现!$D:$D,'WHD-SM-P24'!$A$2)</f>
        <v>0</v>
      </c>
      <c r="J51" s="9">
        <f>SUMIFS(亿数通产品表现!$K:$K,亿数通产品表现!$A:$A,'WHD-SM-P24'!J1,亿数通产品表现!$D:$D,'WHD-SM-P24'!$A$2)</f>
        <v>0</v>
      </c>
      <c r="K51" s="9">
        <f>SUMIFS(亿数通产品表现!$K:$K,亿数通产品表现!$A:$A,'WHD-SM-P24'!K1,亿数通产品表现!$D:$D,'WHD-SM-P24'!$A$2)</f>
        <v>0</v>
      </c>
      <c r="L51" s="9">
        <f>SUMIFS(亿数通产品表现!$K:$K,亿数通产品表现!$A:$A,'WHD-SM-P24'!L1,亿数通产品表现!$D:$D,'WHD-SM-P24'!$A$2)</f>
        <v>0</v>
      </c>
      <c r="M51" s="9">
        <f>SUMIFS(亿数通产品表现!$K:$K,亿数通产品表现!$A:$A,'WHD-SM-P24'!M1,亿数通产品表现!$D:$D,'WHD-SM-P24'!$A$2)</f>
        <v>0</v>
      </c>
      <c r="N51" s="9">
        <f>SUMIFS(亿数通产品表现!$K:$K,亿数通产品表现!$A:$A,'WHD-SM-P24'!N1,亿数通产品表现!$D:$D,'WHD-SM-P24'!$A$2)</f>
        <v>0</v>
      </c>
      <c r="O51" s="9">
        <f>SUMIFS(亿数通产品表现!$K:$K,亿数通产品表现!$A:$A,'WHD-SM-P24'!O1,亿数通产品表现!$D:$D,'WHD-SM-P24'!$A$2)</f>
        <v>0</v>
      </c>
      <c r="P51" s="9">
        <f>SUMIFS(亿数通产品表现!$K:$K,亿数通产品表现!$A:$A,'WHD-SM-P24'!P1,亿数通产品表现!$D:$D,'WHD-SM-P24'!$A$2)</f>
        <v>0</v>
      </c>
      <c r="Q51" s="9">
        <f>SUMIFS(亿数通产品表现!$K:$K,亿数通产品表现!$A:$A,'WHD-SM-P24'!Q1,亿数通产品表现!$D:$D,'WHD-SM-P24'!$A$2)</f>
        <v>0</v>
      </c>
      <c r="R51" s="9">
        <f>SUMIFS(亿数通产品表现!$K:$K,亿数通产品表现!$A:$A,'WHD-SM-P24'!R1,亿数通产品表现!$D:$D,'WHD-SM-P24'!$A$2)</f>
        <v>0</v>
      </c>
      <c r="S51" s="9">
        <f>SUMIFS(亿数通产品表现!$K:$K,亿数通产品表现!$A:$A,'WHD-SM-P24'!S1,亿数通产品表现!$D:$D,'WHD-SM-P24'!$A$2)</f>
        <v>0</v>
      </c>
      <c r="T51" s="9">
        <f>SUMIFS(亿数通产品表现!$K:$K,亿数通产品表现!$A:$A,'WHD-SM-P24'!T1,亿数通产品表现!$D:$D,'WHD-SM-P24'!$A$2)</f>
        <v>0</v>
      </c>
      <c r="U51" s="9">
        <f>SUMIFS(亿数通产品表现!$K:$K,亿数通产品表现!$A:$A,'WHD-SM-P24'!U1,亿数通产品表现!$D:$D,'WHD-SM-P24'!$A$2)</f>
        <v>0</v>
      </c>
      <c r="V51" s="9">
        <f>SUMIFS(亿数通产品表现!$K:$K,亿数通产品表现!$A:$A,'WHD-SM-P24'!V1,亿数通产品表现!$D:$D,'WHD-SM-P24'!$A$2)</f>
        <v>0</v>
      </c>
      <c r="W51" s="9">
        <f>SUMIFS(亿数通产品表现!$K:$K,亿数通产品表现!$A:$A,'WHD-SM-P24'!W1,亿数通产品表现!$D:$D,'WHD-SM-P24'!$A$2)</f>
        <v>0</v>
      </c>
      <c r="X51" s="9">
        <f>SUMIFS(亿数通产品表现!$K:$K,亿数通产品表现!$A:$A,'WHD-SM-P24'!X1,亿数通产品表现!$D:$D,'WHD-SM-P24'!$A$2)</f>
        <v>0</v>
      </c>
      <c r="Y51" s="9">
        <f>SUMIFS(亿数通产品表现!$K:$K,亿数通产品表现!$A:$A,'WHD-SM-P24'!Y1,亿数通产品表现!$D:$D,'WHD-SM-P24'!$A$2)</f>
        <v>0</v>
      </c>
      <c r="Z51" s="9">
        <f>SUMIFS(亿数通产品表现!$K:$K,亿数通产品表现!$A:$A,'WHD-SM-P24'!Z1,亿数通产品表现!$D:$D,'WHD-SM-P24'!$A$2)</f>
        <v>0</v>
      </c>
      <c r="AA51" s="9">
        <f>SUMIFS(亿数通产品表现!$K:$K,亿数通产品表现!$A:$A,'WHD-SM-P24'!AA1,亿数通产品表现!$D:$D,'WHD-SM-P24'!$A$2)</f>
        <v>0</v>
      </c>
      <c r="AB51" s="9">
        <f>SUMIFS(亿数通产品表现!$K:$K,亿数通产品表现!$A:$A,'WHD-SM-P24'!AB1,亿数通产品表现!$D:$D,'WHD-SM-P24'!$A$2)</f>
        <v>0</v>
      </c>
      <c r="AC51" s="9">
        <f>SUMIFS(亿数通产品表现!$K:$K,亿数通产品表现!$A:$A,'WHD-SM-P24'!AC1,亿数通产品表现!$D:$D,'WHD-SM-P24'!$A$2)</f>
        <v>0</v>
      </c>
      <c r="AD51" s="9">
        <f>SUMIFS(亿数通产品表现!$K:$K,亿数通产品表现!$A:$A,'WHD-SM-P24'!AD1,亿数通产品表现!$D:$D,'WHD-SM-P24'!$A$2)</f>
        <v>0</v>
      </c>
      <c r="AE51" s="9">
        <f>SUMIFS(亿数通产品表现!$K:$K,亿数通产品表现!$A:$A,'WHD-SM-P24'!AE1,亿数通产品表现!$D:$D,'WHD-SM-P24'!$A$2)</f>
        <v>0</v>
      </c>
      <c r="AF51" s="9">
        <f>SUMIFS(亿数通产品表现!$K:$K,亿数通产品表现!$A:$A,'WHD-SM-P24'!AF1,亿数通产品表现!$D:$D,'WHD-SM-P24'!$A$2)</f>
        <v>0</v>
      </c>
      <c r="AG51" s="9">
        <f>SUMIFS(亿数通产品表现!$K:$K,亿数通产品表现!$A:$A,'WHD-SM-P24'!AG1,亿数通产品表现!$D:$D,'WHD-SM-P24'!$A$2)</f>
        <v>0</v>
      </c>
      <c r="AH51" s="9">
        <f>SUMIFS(亿数通产品表现!$K:$K,亿数通产品表现!$A:$A,'WHD-SM-P24'!AH1,亿数通产品表现!$D:$D,'WHD-SM-P24'!$A$2)</f>
        <v>0</v>
      </c>
    </row>
    <row r="52" spans="1:34" ht="19" customHeight="1">
      <c r="A52" s="102"/>
      <c r="B52" s="41" t="s">
        <v>83</v>
      </c>
      <c r="C52" s="9">
        <f>SUM(D52:AH52)</f>
        <v>0</v>
      </c>
      <c r="D52" s="9">
        <f>SUMIFS(亿数通产品表现!$P:$P,亿数通产品表现!$A:$A,'WHD-SM-P24'!D1,亿数通产品表现!$D:$D,'WHD-SM-P24'!$A$2)</f>
        <v>0</v>
      </c>
      <c r="E52" s="9">
        <f>SUMIFS(亿数通产品表现!$P:$P,亿数通产品表现!$A:$A,'WHD-SM-P24'!E1,亿数通产品表现!$D:$D,'WHD-SM-P24'!$A$2)</f>
        <v>0</v>
      </c>
      <c r="F52" s="9">
        <f>SUMIFS(亿数通产品表现!$P:$P,亿数通产品表现!$A:$A,'WHD-SM-P24'!F1,亿数通产品表现!$D:$D,'WHD-SM-P24'!$A$2)</f>
        <v>0</v>
      </c>
      <c r="G52" s="9">
        <f>SUMIFS(亿数通产品表现!$P:$P,亿数通产品表现!$A:$A,'WHD-SM-P24'!G1,亿数通产品表现!$D:$D,'WHD-SM-P24'!$A$2)</f>
        <v>0</v>
      </c>
      <c r="H52" s="9">
        <f>SUMIFS(亿数通产品表现!$P:$P,亿数通产品表现!$A:$A,'WHD-SM-P24'!H1,亿数通产品表现!$D:$D,'WHD-SM-P24'!$A$2)</f>
        <v>0</v>
      </c>
      <c r="I52" s="9">
        <f>SUMIFS(亿数通产品表现!$P:$P,亿数通产品表现!$A:$A,'WHD-SM-P24'!I1,亿数通产品表现!$D:$D,'WHD-SM-P24'!$A$2)</f>
        <v>0</v>
      </c>
      <c r="J52" s="9">
        <f>SUMIFS(亿数通产品表现!$P:$P,亿数通产品表现!$A:$A,'WHD-SM-P24'!J1,亿数通产品表现!$D:$D,'WHD-SM-P24'!$A$2)</f>
        <v>0</v>
      </c>
      <c r="K52" s="9">
        <f>SUMIFS(亿数通产品表现!$P:$P,亿数通产品表现!$A:$A,'WHD-SM-P24'!K1,亿数通产品表现!$D:$D,'WHD-SM-P24'!$A$2)</f>
        <v>0</v>
      </c>
      <c r="L52" s="9">
        <f>SUMIFS(亿数通产品表现!$P:$P,亿数通产品表现!$A:$A,'WHD-SM-P24'!L1,亿数通产品表现!$D:$D,'WHD-SM-P24'!$A$2)</f>
        <v>0</v>
      </c>
      <c r="M52" s="9">
        <f>SUMIFS(亿数通产品表现!$P:$P,亿数通产品表现!$A:$A,'WHD-SM-P24'!M1,亿数通产品表现!$D:$D,'WHD-SM-P24'!$A$2)</f>
        <v>0</v>
      </c>
      <c r="N52" s="9">
        <f>SUMIFS(亿数通产品表现!$P:$P,亿数通产品表现!$A:$A,'WHD-SM-P24'!N1,亿数通产品表现!$D:$D,'WHD-SM-P24'!$A$2)</f>
        <v>0</v>
      </c>
      <c r="O52" s="9">
        <f>SUMIFS(亿数通产品表现!$P:$P,亿数通产品表现!$A:$A,'WHD-SM-P24'!O1,亿数通产品表现!$D:$D,'WHD-SM-P24'!$A$2)</f>
        <v>0</v>
      </c>
      <c r="P52" s="9">
        <f>SUMIFS(亿数通产品表现!$P:$P,亿数通产品表现!$A:$A,'WHD-SM-P24'!P1,亿数通产品表现!$D:$D,'WHD-SM-P24'!$A$2)</f>
        <v>0</v>
      </c>
      <c r="Q52" s="9">
        <f>SUMIFS(亿数通产品表现!$P:$P,亿数通产品表现!$A:$A,'WHD-SM-P24'!Q1,亿数通产品表现!$D:$D,'WHD-SM-P24'!$A$2)</f>
        <v>0</v>
      </c>
      <c r="R52" s="9">
        <f>SUMIFS(亿数通产品表现!$P:$P,亿数通产品表现!$A:$A,'WHD-SM-P24'!R1,亿数通产品表现!$D:$D,'WHD-SM-P24'!$A$2)</f>
        <v>0</v>
      </c>
      <c r="S52" s="9">
        <f>SUMIFS(亿数通产品表现!$P:$P,亿数通产品表现!$A:$A,'WHD-SM-P24'!S1,亿数通产品表现!$D:$D,'WHD-SM-P24'!$A$2)</f>
        <v>0</v>
      </c>
      <c r="T52" s="9">
        <f>SUMIFS(亿数通产品表现!$P:$P,亿数通产品表现!$A:$A,'WHD-SM-P24'!T1,亿数通产品表现!$D:$D,'WHD-SM-P24'!$A$2)</f>
        <v>0</v>
      </c>
      <c r="U52" s="9">
        <f>SUMIFS(亿数通产品表现!$P:$P,亿数通产品表现!$A:$A,'WHD-SM-P24'!U1,亿数通产品表现!$D:$D,'WHD-SM-P24'!$A$2)</f>
        <v>0</v>
      </c>
      <c r="V52" s="9">
        <f>SUMIFS(亿数通产品表现!$P:$P,亿数通产品表现!$A:$A,'WHD-SM-P24'!V1,亿数通产品表现!$D:$D,'WHD-SM-P24'!$A$2)</f>
        <v>0</v>
      </c>
      <c r="W52" s="9">
        <f>SUMIFS(亿数通产品表现!$P:$P,亿数通产品表现!$A:$A,'WHD-SM-P24'!W1,亿数通产品表现!$D:$D,'WHD-SM-P24'!$A$2)</f>
        <v>0</v>
      </c>
      <c r="X52" s="9">
        <f>SUMIFS(亿数通产品表现!$P:$P,亿数通产品表现!$A:$A,'WHD-SM-P24'!X1,亿数通产品表现!$D:$D,'WHD-SM-P24'!$A$2)</f>
        <v>0</v>
      </c>
      <c r="Y52" s="9">
        <f>SUMIFS(亿数通产品表现!$P:$P,亿数通产品表现!$A:$A,'WHD-SM-P24'!Y1,亿数通产品表现!$D:$D,'WHD-SM-P24'!$A$2)</f>
        <v>0</v>
      </c>
      <c r="Z52" s="9">
        <f>SUMIFS(亿数通产品表现!$P:$P,亿数通产品表现!$A:$A,'WHD-SM-P24'!Z1,亿数通产品表现!$D:$D,'WHD-SM-P24'!$A$2)</f>
        <v>0</v>
      </c>
      <c r="AA52" s="9">
        <f>SUMIFS(亿数通产品表现!$P:$P,亿数通产品表现!$A:$A,'WHD-SM-P24'!AA1,亿数通产品表现!$D:$D,'WHD-SM-P24'!$A$2)</f>
        <v>0</v>
      </c>
      <c r="AB52" s="9">
        <f>SUMIFS(亿数通产品表现!$P:$P,亿数通产品表现!$A:$A,'WHD-SM-P24'!AB1,亿数通产品表现!$D:$D,'WHD-SM-P24'!$A$2)</f>
        <v>0</v>
      </c>
      <c r="AC52" s="9">
        <f>SUMIFS(亿数通产品表现!$P:$P,亿数通产品表现!$A:$A,'WHD-SM-P24'!AC1,亿数通产品表现!$D:$D,'WHD-SM-P24'!$A$2)</f>
        <v>0</v>
      </c>
      <c r="AD52" s="9">
        <f>SUMIFS(亿数通产品表现!$P:$P,亿数通产品表现!$A:$A,'WHD-SM-P24'!AD1,亿数通产品表现!$D:$D,'WHD-SM-P24'!$A$2)</f>
        <v>0</v>
      </c>
      <c r="AE52" s="9">
        <f>SUMIFS(亿数通产品表现!$P:$P,亿数通产品表现!$A:$A,'WHD-SM-P24'!AE1,亿数通产品表现!$D:$D,'WHD-SM-P24'!$A$2)</f>
        <v>0</v>
      </c>
      <c r="AF52" s="9">
        <f>SUMIFS(亿数通产品表现!$P:$P,亿数通产品表现!$A:$A,'WHD-SM-P24'!AF1,亿数通产品表现!$D:$D,'WHD-SM-P24'!$A$2)</f>
        <v>0</v>
      </c>
      <c r="AG52" s="9">
        <f>SUMIFS(亿数通产品表现!$P:$P,亿数通产品表现!$A:$A,'WHD-SM-P24'!AG1,亿数通产品表现!$D:$D,'WHD-SM-P24'!$A$2)</f>
        <v>0</v>
      </c>
      <c r="AH52" s="9">
        <f>SUMIFS(亿数通产品表现!$P:$P,亿数通产品表现!$A:$A,'WHD-SM-P24'!AH1,亿数通产品表现!$D:$D,'WHD-SM-P24'!$A$2)</f>
        <v>0</v>
      </c>
    </row>
    <row r="53" spans="1:34" ht="19" customHeight="1">
      <c r="A53" s="102"/>
      <c r="B53" s="11" t="s">
        <v>84</v>
      </c>
      <c r="C53" s="9">
        <f>SUM(D53:AH53)</f>
        <v>0</v>
      </c>
      <c r="D53" s="9">
        <f>SUMIFS(亿数通产品表现!$L:$L,亿数通产品表现!$A:$A,'WHD-SM-P24'!D1,亿数通产品表现!$D:$D,'WHD-SM-P24'!$A$2)</f>
        <v>0</v>
      </c>
      <c r="E53" s="9">
        <f>SUMIFS(亿数通产品表现!$L:$L,亿数通产品表现!$A:$A,'WHD-SM-P24'!E1,亿数通产品表现!$D:$D,'WHD-SM-P24'!$A$2)</f>
        <v>0</v>
      </c>
      <c r="F53" s="9">
        <f>SUMIFS(亿数通产品表现!$L:$L,亿数通产品表现!$A:$A,'WHD-SM-P24'!F1,亿数通产品表现!$D:$D,'WHD-SM-P24'!$A$2)</f>
        <v>0</v>
      </c>
      <c r="G53" s="9">
        <f>SUMIFS(亿数通产品表现!$L:$L,亿数通产品表现!$A:$A,'WHD-SM-P24'!G1,亿数通产品表现!$D:$D,'WHD-SM-P24'!$A$2)</f>
        <v>0</v>
      </c>
      <c r="H53" s="9">
        <f>SUMIFS(亿数通产品表现!$L:$L,亿数通产品表现!$A:$A,'WHD-SM-P24'!H1,亿数通产品表现!$D:$D,'WHD-SM-P24'!$A$2)</f>
        <v>0</v>
      </c>
      <c r="I53" s="9">
        <f>SUMIFS(亿数通产品表现!$L:$L,亿数通产品表现!$A:$A,'WHD-SM-P24'!I1,亿数通产品表现!$D:$D,'WHD-SM-P24'!$A$2)</f>
        <v>0</v>
      </c>
      <c r="J53" s="9">
        <f>SUMIFS(亿数通产品表现!$L:$L,亿数通产品表现!$A:$A,'WHD-SM-P24'!J1,亿数通产品表现!$D:$D,'WHD-SM-P24'!$A$2)</f>
        <v>0</v>
      </c>
      <c r="K53" s="9">
        <f>SUMIFS(亿数通产品表现!$L:$L,亿数通产品表现!$A:$A,'WHD-SM-P24'!K1,亿数通产品表现!$D:$D,'WHD-SM-P24'!$A$2)</f>
        <v>0</v>
      </c>
      <c r="L53" s="9">
        <f>SUMIFS(亿数通产品表现!$L:$L,亿数通产品表现!$A:$A,'WHD-SM-P24'!L1,亿数通产品表现!$D:$D,'WHD-SM-P24'!$A$2)</f>
        <v>0</v>
      </c>
      <c r="M53" s="9">
        <f>SUMIFS(亿数通产品表现!$L:$L,亿数通产品表现!$A:$A,'WHD-SM-P24'!M1,亿数通产品表现!$D:$D,'WHD-SM-P24'!$A$2)</f>
        <v>0</v>
      </c>
      <c r="N53" s="9">
        <f>SUMIFS(亿数通产品表现!$L:$L,亿数通产品表现!$A:$A,'WHD-SM-P24'!N1,亿数通产品表现!$D:$D,'WHD-SM-P24'!$A$2)</f>
        <v>0</v>
      </c>
      <c r="O53" s="9">
        <f>SUMIFS(亿数通产品表现!$L:$L,亿数通产品表现!$A:$A,'WHD-SM-P24'!O1,亿数通产品表现!$D:$D,'WHD-SM-P24'!$A$2)</f>
        <v>0</v>
      </c>
      <c r="P53" s="9">
        <f>SUMIFS(亿数通产品表现!$L:$L,亿数通产品表现!$A:$A,'WHD-SM-P24'!P1,亿数通产品表现!$D:$D,'WHD-SM-P24'!$A$2)</f>
        <v>0</v>
      </c>
      <c r="Q53" s="9">
        <f>SUMIFS(亿数通产品表现!$L:$L,亿数通产品表现!$A:$A,'WHD-SM-P24'!Q1,亿数通产品表现!$D:$D,'WHD-SM-P24'!$A$2)</f>
        <v>0</v>
      </c>
      <c r="R53" s="9">
        <f>SUMIFS(亿数通产品表现!$L:$L,亿数通产品表现!$A:$A,'WHD-SM-P24'!R1,亿数通产品表现!$D:$D,'WHD-SM-P24'!$A$2)</f>
        <v>0</v>
      </c>
      <c r="S53" s="9">
        <f>SUMIFS(亿数通产品表现!$L:$L,亿数通产品表现!$A:$A,'WHD-SM-P24'!S1,亿数通产品表现!$D:$D,'WHD-SM-P24'!$A$2)</f>
        <v>0</v>
      </c>
      <c r="T53" s="9">
        <f>SUMIFS(亿数通产品表现!$L:$L,亿数通产品表现!$A:$A,'WHD-SM-P24'!T1,亿数通产品表现!$D:$D,'WHD-SM-P24'!$A$2)</f>
        <v>0</v>
      </c>
      <c r="U53" s="9">
        <f>SUMIFS(亿数通产品表现!$L:$L,亿数通产品表现!$A:$A,'WHD-SM-P24'!U1,亿数通产品表现!$D:$D,'WHD-SM-P24'!$A$2)</f>
        <v>0</v>
      </c>
      <c r="V53" s="9">
        <f>SUMIFS(亿数通产品表现!$L:$L,亿数通产品表现!$A:$A,'WHD-SM-P24'!V1,亿数通产品表现!$D:$D,'WHD-SM-P24'!$A$2)</f>
        <v>0</v>
      </c>
      <c r="W53" s="9">
        <f>SUMIFS(亿数通产品表现!$L:$L,亿数通产品表现!$A:$A,'WHD-SM-P24'!W1,亿数通产品表现!$D:$D,'WHD-SM-P24'!$A$2)</f>
        <v>0</v>
      </c>
      <c r="X53" s="9">
        <f>SUMIFS(亿数通产品表现!$L:$L,亿数通产品表现!$A:$A,'WHD-SM-P24'!X1,亿数通产品表现!$D:$D,'WHD-SM-P24'!$A$2)</f>
        <v>0</v>
      </c>
      <c r="Y53" s="9">
        <f>SUMIFS(亿数通产品表现!$L:$L,亿数通产品表现!$A:$A,'WHD-SM-P24'!Y1,亿数通产品表现!$D:$D,'WHD-SM-P24'!$A$2)</f>
        <v>0</v>
      </c>
      <c r="Z53" s="9">
        <f>SUMIFS(亿数通产品表现!$L:$L,亿数通产品表现!$A:$A,'WHD-SM-P24'!Z1,亿数通产品表现!$D:$D,'WHD-SM-P24'!$A$2)</f>
        <v>0</v>
      </c>
      <c r="AA53" s="9">
        <f>SUMIFS(亿数通产品表现!$L:$L,亿数通产品表现!$A:$A,'WHD-SM-P24'!AA1,亿数通产品表现!$D:$D,'WHD-SM-P24'!$A$2)</f>
        <v>0</v>
      </c>
      <c r="AB53" s="9">
        <f>SUMIFS(亿数通产品表现!$L:$L,亿数通产品表现!$A:$A,'WHD-SM-P24'!AB1,亿数通产品表现!$D:$D,'WHD-SM-P24'!$A$2)</f>
        <v>0</v>
      </c>
      <c r="AC53" s="9">
        <f>SUMIFS(亿数通产品表现!$L:$L,亿数通产品表现!$A:$A,'WHD-SM-P24'!AC1,亿数通产品表现!$D:$D,'WHD-SM-P24'!$A$2)</f>
        <v>0</v>
      </c>
      <c r="AD53" s="9">
        <f>SUMIFS(亿数通产品表现!$L:$L,亿数通产品表现!$A:$A,'WHD-SM-P24'!AD1,亿数通产品表现!$D:$D,'WHD-SM-P24'!$A$2)</f>
        <v>0</v>
      </c>
      <c r="AE53" s="9">
        <f>SUMIFS(亿数通产品表现!$L:$L,亿数通产品表现!$A:$A,'WHD-SM-P24'!AE1,亿数通产品表现!$D:$D,'WHD-SM-P24'!$A$2)</f>
        <v>0</v>
      </c>
      <c r="AF53" s="9">
        <f>SUMIFS(亿数通产品表现!$L:$L,亿数通产品表现!$A:$A,'WHD-SM-P24'!AF1,亿数通产品表现!$D:$D,'WHD-SM-P24'!$A$2)</f>
        <v>0</v>
      </c>
      <c r="AG53" s="9">
        <f>SUMIFS(亿数通产品表现!$L:$L,亿数通产品表现!$A:$A,'WHD-SM-P24'!AG1,亿数通产品表现!$D:$D,'WHD-SM-P24'!$A$2)</f>
        <v>0</v>
      </c>
      <c r="AH53" s="9">
        <f>SUMIFS(亿数通产品表现!$L:$L,亿数通产品表现!$A:$A,'WHD-SM-P24'!AH1,亿数通产品表现!$D:$D,'WHD-SM-P24'!$A$2)</f>
        <v>0</v>
      </c>
    </row>
    <row r="54" spans="1:34" ht="38" customHeight="1">
      <c r="A54" s="102"/>
      <c r="B54" s="41" t="s">
        <v>85</v>
      </c>
      <c r="C54" s="9">
        <f>SUM(D54:AH54)</f>
        <v>0</v>
      </c>
      <c r="D54" s="9">
        <f>SUMIFS(亿数通产品表现!$Q:$Q,亿数通产品表现!$A:$A,'WHD-SM-P24'!D1,亿数通产品表现!$D:$D,'WHD-SM-P24'!$A$2)</f>
        <v>0</v>
      </c>
      <c r="E54" s="9">
        <f>SUMIFS(亿数通产品表现!$Q:$Q,亿数通产品表现!$A:$A,'WHD-SM-P24'!E1,亿数通产品表现!$D:$D,'WHD-SM-P24'!$A$2)</f>
        <v>0</v>
      </c>
      <c r="F54" s="9">
        <f>SUMIFS(亿数通产品表现!$Q:$Q,亿数通产品表现!$A:$A,'WHD-SM-P24'!F1,亿数通产品表现!$D:$D,'WHD-SM-P24'!$A$2)</f>
        <v>0</v>
      </c>
      <c r="G54" s="9">
        <f>SUMIFS(亿数通产品表现!$Q:$Q,亿数通产品表现!$A:$A,'WHD-SM-P24'!G1,亿数通产品表现!$D:$D,'WHD-SM-P24'!$A$2)</f>
        <v>0</v>
      </c>
      <c r="H54" s="9">
        <f>SUMIFS(亿数通产品表现!$Q:$Q,亿数通产品表现!$A:$A,'WHD-SM-P24'!H1,亿数通产品表现!$D:$D,'WHD-SM-P24'!$A$2)</f>
        <v>0</v>
      </c>
      <c r="I54" s="9">
        <f>SUMIFS(亿数通产品表现!$Q:$Q,亿数通产品表现!$A:$A,'WHD-SM-P24'!I1,亿数通产品表现!$D:$D,'WHD-SM-P24'!$A$2)</f>
        <v>0</v>
      </c>
      <c r="J54" s="9">
        <f>SUMIFS(亿数通产品表现!$Q:$Q,亿数通产品表现!$A:$A,'WHD-SM-P24'!J1,亿数通产品表现!$D:$D,'WHD-SM-P24'!$A$2)</f>
        <v>0</v>
      </c>
      <c r="K54" s="9">
        <f>SUMIFS(亿数通产品表现!$Q:$Q,亿数通产品表现!$A:$A,'WHD-SM-P24'!K1,亿数通产品表现!$D:$D,'WHD-SM-P24'!$A$2)</f>
        <v>0</v>
      </c>
      <c r="L54" s="9">
        <f>SUMIFS(亿数通产品表现!$Q:$Q,亿数通产品表现!$A:$A,'WHD-SM-P24'!L1,亿数通产品表现!$D:$D,'WHD-SM-P24'!$A$2)</f>
        <v>0</v>
      </c>
      <c r="M54" s="9">
        <f>SUMIFS(亿数通产品表现!$Q:$Q,亿数通产品表现!$A:$A,'WHD-SM-P24'!M1,亿数通产品表现!$D:$D,'WHD-SM-P24'!$A$2)</f>
        <v>0</v>
      </c>
      <c r="N54" s="9">
        <f>SUMIFS(亿数通产品表现!$Q:$Q,亿数通产品表现!$A:$A,'WHD-SM-P24'!N1,亿数通产品表现!$D:$D,'WHD-SM-P24'!$A$2)</f>
        <v>0</v>
      </c>
      <c r="O54" s="9">
        <f>SUMIFS(亿数通产品表现!$Q:$Q,亿数通产品表现!$A:$A,'WHD-SM-P24'!O1,亿数通产品表现!$D:$D,'WHD-SM-P24'!$A$2)</f>
        <v>0</v>
      </c>
      <c r="P54" s="9">
        <f>SUMIFS(亿数通产品表现!$Q:$Q,亿数通产品表现!$A:$A,'WHD-SM-P24'!P1,亿数通产品表现!$D:$D,'WHD-SM-P24'!$A$2)</f>
        <v>0</v>
      </c>
      <c r="Q54" s="9">
        <f>SUMIFS(亿数通产品表现!$Q:$Q,亿数通产品表现!$A:$A,'WHD-SM-P24'!Q1,亿数通产品表现!$D:$D,'WHD-SM-P24'!$A$2)</f>
        <v>0</v>
      </c>
      <c r="R54" s="9">
        <f>SUMIFS(亿数通产品表现!$Q:$Q,亿数通产品表现!$A:$A,'WHD-SM-P24'!R1,亿数通产品表现!$D:$D,'WHD-SM-P24'!$A$2)</f>
        <v>0</v>
      </c>
      <c r="S54" s="9">
        <f>SUMIFS(亿数通产品表现!$Q:$Q,亿数通产品表现!$A:$A,'WHD-SM-P24'!S1,亿数通产品表现!$D:$D,'WHD-SM-P24'!$A$2)</f>
        <v>0</v>
      </c>
      <c r="T54" s="9">
        <f>SUMIFS(亿数通产品表现!$Q:$Q,亿数通产品表现!$A:$A,'WHD-SM-P24'!T1,亿数通产品表现!$D:$D,'WHD-SM-P24'!$A$2)</f>
        <v>0</v>
      </c>
      <c r="U54" s="9">
        <f>SUMIFS(亿数通产品表现!$Q:$Q,亿数通产品表现!$A:$A,'WHD-SM-P24'!U1,亿数通产品表现!$D:$D,'WHD-SM-P24'!$A$2)</f>
        <v>0</v>
      </c>
      <c r="V54" s="9">
        <f>SUMIFS(亿数通产品表现!$Q:$Q,亿数通产品表现!$A:$A,'WHD-SM-P24'!V1,亿数通产品表现!$D:$D,'WHD-SM-P24'!$A$2)</f>
        <v>0</v>
      </c>
      <c r="W54" s="9">
        <f>SUMIFS(亿数通产品表现!$Q:$Q,亿数通产品表现!$A:$A,'WHD-SM-P24'!W1,亿数通产品表现!$D:$D,'WHD-SM-P24'!$A$2)</f>
        <v>0</v>
      </c>
      <c r="X54" s="9">
        <f>SUMIFS(亿数通产品表现!$Q:$Q,亿数通产品表现!$A:$A,'WHD-SM-P24'!X1,亿数通产品表现!$D:$D,'WHD-SM-P24'!$A$2)</f>
        <v>0</v>
      </c>
      <c r="Y54" s="9">
        <f>SUMIFS(亿数通产品表现!$Q:$Q,亿数通产品表现!$A:$A,'WHD-SM-P24'!Y1,亿数通产品表现!$D:$D,'WHD-SM-P24'!$A$2)</f>
        <v>0</v>
      </c>
      <c r="Z54" s="9">
        <f>SUMIFS(亿数通产品表现!$Q:$Q,亿数通产品表现!$A:$A,'WHD-SM-P24'!Z1,亿数通产品表现!$D:$D,'WHD-SM-P24'!$A$2)</f>
        <v>0</v>
      </c>
      <c r="AA54" s="9">
        <f>SUMIFS(亿数通产品表现!$Q:$Q,亿数通产品表现!$A:$A,'WHD-SM-P24'!AA1,亿数通产品表现!$D:$D,'WHD-SM-P24'!$A$2)</f>
        <v>0</v>
      </c>
      <c r="AB54" s="9">
        <f>SUMIFS(亿数通产品表现!$Q:$Q,亿数通产品表现!$A:$A,'WHD-SM-P24'!AB1,亿数通产品表现!$D:$D,'WHD-SM-P24'!$A$2)</f>
        <v>0</v>
      </c>
      <c r="AC54" s="9">
        <f>SUMIFS(亿数通产品表现!$Q:$Q,亿数通产品表现!$A:$A,'WHD-SM-P24'!AC1,亿数通产品表现!$D:$D,'WHD-SM-P24'!$A$2)</f>
        <v>0</v>
      </c>
      <c r="AD54" s="9">
        <f>SUMIFS(亿数通产品表现!$Q:$Q,亿数通产品表现!$A:$A,'WHD-SM-P24'!AD1,亿数通产品表现!$D:$D,'WHD-SM-P24'!$A$2)</f>
        <v>0</v>
      </c>
      <c r="AE54" s="9">
        <f>SUMIFS(亿数通产品表现!$Q:$Q,亿数通产品表现!$A:$A,'WHD-SM-P24'!AE1,亿数通产品表现!$D:$D,'WHD-SM-P24'!$A$2)</f>
        <v>0</v>
      </c>
      <c r="AF54" s="9">
        <f>SUMIFS(亿数通产品表现!$Q:$Q,亿数通产品表现!$A:$A,'WHD-SM-P24'!AF1,亿数通产品表现!$D:$D,'WHD-SM-P24'!$A$2)</f>
        <v>0</v>
      </c>
      <c r="AG54" s="9">
        <f>SUMIFS(亿数通产品表现!$Q:$Q,亿数通产品表现!$A:$A,'WHD-SM-P24'!AG1,亿数通产品表现!$D:$D,'WHD-SM-P24'!$A$2)</f>
        <v>0</v>
      </c>
      <c r="AH54" s="9">
        <f>SUMIFS(亿数通产品表现!$Q:$Q,亿数通产品表现!$A:$A,'WHD-SM-P24'!AH1,亿数通产品表现!$D:$D,'WHD-SM-P24'!$A$2)</f>
        <v>0</v>
      </c>
    </row>
    <row r="55" spans="1:34" s="42" customForma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</row>
    <row r="56" spans="1:34" ht="31" customHeight="1">
      <c r="A56" s="103" t="s">
        <v>86</v>
      </c>
      <c r="B56" s="4" t="s">
        <v>87</v>
      </c>
      <c r="C56" s="9"/>
      <c r="D56" s="9">
        <f>SUMIFS(亿数通广告日报!$272:$272,亿数通广告日报!$1:$1,'WHD-SM-P24'!D1)</f>
        <v>0</v>
      </c>
      <c r="E56" s="9">
        <f>SUMIFS(亿数通广告日报!$272:$272,亿数通广告日报!$1:$1,'WHD-SM-P24'!E1)</f>
        <v>0</v>
      </c>
      <c r="F56" s="9">
        <f>SUMIFS(亿数通广告日报!$272:$272,亿数通广告日报!$1:$1,'WHD-SM-P24'!F1)</f>
        <v>0</v>
      </c>
      <c r="G56" s="9">
        <f>SUMIFS(亿数通广告日报!$272:$272,亿数通广告日报!$1:$1,'WHD-SM-P24'!G1)</f>
        <v>0</v>
      </c>
      <c r="H56" s="9">
        <f>SUMIFS(亿数通广告日报!$272:$272,亿数通广告日报!$1:$1,'WHD-SM-P24'!H1)</f>
        <v>0</v>
      </c>
      <c r="I56" s="9">
        <f>SUMIFS(亿数通广告日报!$272:$272,亿数通广告日报!$1:$1,'WHD-SM-P24'!I1)</f>
        <v>0</v>
      </c>
      <c r="J56" s="9">
        <f>SUMIFS(亿数通广告日报!$272:$272,亿数通广告日报!$1:$1,'WHD-SM-P24'!J1)</f>
        <v>0</v>
      </c>
      <c r="K56" s="9">
        <f>SUMIFS(亿数通广告日报!$272:$272,亿数通广告日报!$1:$1,'WHD-SM-P24'!K1)</f>
        <v>0</v>
      </c>
      <c r="L56" s="9">
        <f>SUMIFS(亿数通广告日报!$272:$272,亿数通广告日报!$1:$1,'WHD-SM-P24'!L1)</f>
        <v>0</v>
      </c>
      <c r="M56" s="9">
        <f>SUMIFS(亿数通广告日报!$272:$272,亿数通广告日报!$1:$1,'WHD-SM-P24'!M1)</f>
        <v>0</v>
      </c>
      <c r="N56" s="9">
        <f>SUMIFS(亿数通广告日报!$272:$272,亿数通广告日报!$1:$1,'WHD-SM-P24'!N1)</f>
        <v>0</v>
      </c>
      <c r="O56" s="9">
        <f>SUMIFS(亿数通广告日报!$272:$272,亿数通广告日报!$1:$1,'WHD-SM-P24'!O1)</f>
        <v>0</v>
      </c>
      <c r="P56" s="9">
        <f>SUMIFS(亿数通广告日报!$272:$272,亿数通广告日报!$1:$1,'WHD-SM-P24'!P1)</f>
        <v>0</v>
      </c>
      <c r="Q56" s="9">
        <f>SUMIFS(亿数通广告日报!$272:$272,亿数通广告日报!$1:$1,'WHD-SM-P24'!Q1)</f>
        <v>0</v>
      </c>
      <c r="R56" s="9">
        <f>SUMIFS(亿数通广告日报!$272:$272,亿数通广告日报!$1:$1,'WHD-SM-P24'!R1)</f>
        <v>0</v>
      </c>
      <c r="S56" s="9">
        <f>SUMIFS(亿数通广告日报!$272:$272,亿数通广告日报!$1:$1,'WHD-SM-P24'!S1)</f>
        <v>0</v>
      </c>
      <c r="T56" s="9">
        <f>SUMIFS(亿数通广告日报!$272:$272,亿数通广告日报!$1:$1,'WHD-SM-P24'!T1)</f>
        <v>0</v>
      </c>
      <c r="U56" s="9">
        <f>SUMIFS(亿数通广告日报!$272:$272,亿数通广告日报!$1:$1,'WHD-SM-P24'!U1)</f>
        <v>0</v>
      </c>
      <c r="V56" s="9">
        <f>SUMIFS(亿数通广告日报!$272:$272,亿数通广告日报!$1:$1,'WHD-SM-P24'!V1)</f>
        <v>0</v>
      </c>
      <c r="W56" s="9">
        <f>SUMIFS(亿数通广告日报!$272:$272,亿数通广告日报!$1:$1,'WHD-SM-P24'!W1)</f>
        <v>0</v>
      </c>
      <c r="X56" s="9">
        <f>SUMIFS(亿数通广告日报!$272:$272,亿数通广告日报!$1:$1,'WHD-SM-P24'!X1)</f>
        <v>0</v>
      </c>
      <c r="Y56" s="9">
        <f>SUMIFS(亿数通广告日报!$272:$272,亿数通广告日报!$1:$1,'WHD-SM-P24'!Y1)</f>
        <v>0</v>
      </c>
      <c r="Z56" s="9">
        <f>SUMIFS(亿数通广告日报!$272:$272,亿数通广告日报!$1:$1,'WHD-SM-P24'!Z1)</f>
        <v>0</v>
      </c>
      <c r="AA56" s="9">
        <f>SUMIFS(亿数通广告日报!$272:$272,亿数通广告日报!$1:$1,'WHD-SM-P24'!AA1)</f>
        <v>0</v>
      </c>
      <c r="AB56" s="9">
        <f>SUMIFS(亿数通广告日报!$272:$272,亿数通广告日报!$1:$1,'WHD-SM-P24'!AB1)</f>
        <v>0</v>
      </c>
      <c r="AC56" s="9">
        <f>SUMIFS(亿数通广告日报!$272:$272,亿数通广告日报!$1:$1,'WHD-SM-P24'!AC1)</f>
        <v>0</v>
      </c>
      <c r="AD56" s="9">
        <f>SUMIFS(亿数通广告日报!$272:$272,亿数通广告日报!$1:$1,'WHD-SM-P24'!AD1)</f>
        <v>0</v>
      </c>
      <c r="AE56" s="9">
        <f>SUMIFS(亿数通广告日报!$272:$272,亿数通广告日报!$1:$1,'WHD-SM-P24'!AE1)</f>
        <v>0</v>
      </c>
      <c r="AF56" s="9">
        <f>SUMIFS(亿数通广告日报!$272:$272,亿数通广告日报!$1:$1,'WHD-SM-P24'!AF1)</f>
        <v>0</v>
      </c>
      <c r="AG56" s="9">
        <f>SUMIFS(亿数通广告日报!$272:$272,亿数通广告日报!$1:$1,'WHD-SM-P24'!AG1)</f>
        <v>0</v>
      </c>
      <c r="AH56" s="9">
        <f>SUMIFS(亿数通广告日报!$272:$272,亿数通广告日报!$1:$1,'WHD-SM-P24'!AH1)</f>
        <v>0</v>
      </c>
    </row>
    <row r="57" spans="1:34" ht="23" customHeight="1">
      <c r="A57" s="103"/>
      <c r="B57" s="4" t="s">
        <v>88</v>
      </c>
      <c r="C57" s="9"/>
      <c r="D57" s="9">
        <f>_xlfn.XLOOKUP(D1,亿数通广告日报!$1:$1,亿数通广告日报!$273:$273)</f>
        <v>0</v>
      </c>
      <c r="E57" s="9">
        <f>_xlfn.XLOOKUP(E1,亿数通广告日报!$1:$1,亿数通广告日报!$273:$273)</f>
        <v>0</v>
      </c>
      <c r="F57" s="9">
        <f>_xlfn.XLOOKUP(F1,亿数通广告日报!$1:$1,亿数通广告日报!$273:$273)</f>
        <v>0</v>
      </c>
      <c r="G57" s="9">
        <f>_xlfn.XLOOKUP(G1,亿数通广告日报!$1:$1,亿数通广告日报!$273:$273)</f>
        <v>0</v>
      </c>
      <c r="H57" s="9">
        <f>_xlfn.XLOOKUP(H1,亿数通广告日报!$1:$1,亿数通广告日报!$273:$273)</f>
        <v>0</v>
      </c>
      <c r="I57" s="9">
        <f>_xlfn.XLOOKUP(I1,亿数通广告日报!$1:$1,亿数通广告日报!$273:$273)</f>
        <v>0</v>
      </c>
      <c r="J57" s="9">
        <f>_xlfn.XLOOKUP(J1,亿数通广告日报!$1:$1,亿数通广告日报!$273:$273)</f>
        <v>0</v>
      </c>
      <c r="K57" s="9">
        <f>_xlfn.XLOOKUP(K1,亿数通广告日报!$1:$1,亿数通广告日报!$273:$273)</f>
        <v>0</v>
      </c>
      <c r="L57" s="9">
        <f>_xlfn.XLOOKUP(L1,亿数通广告日报!$1:$1,亿数通广告日报!$273:$273)</f>
        <v>0</v>
      </c>
      <c r="M57" s="9">
        <f>_xlfn.XLOOKUP(M1,亿数通广告日报!$1:$1,亿数通广告日报!$273:$273)</f>
        <v>0</v>
      </c>
      <c r="N57" s="9">
        <f>_xlfn.XLOOKUP(N1,亿数通广告日报!$1:$1,亿数通广告日报!$273:$273)</f>
        <v>0</v>
      </c>
      <c r="O57" s="9">
        <f>_xlfn.XLOOKUP(O1,亿数通广告日报!$1:$1,亿数通广告日报!$273:$273)</f>
        <v>0</v>
      </c>
      <c r="P57" s="9">
        <f>_xlfn.XLOOKUP(P1,亿数通广告日报!$1:$1,亿数通广告日报!$273:$273)</f>
        <v>0</v>
      </c>
      <c r="Q57" s="9">
        <f>_xlfn.XLOOKUP(Q1,亿数通广告日报!$1:$1,亿数通广告日报!$273:$273)</f>
        <v>0</v>
      </c>
      <c r="R57" s="9">
        <f>_xlfn.XLOOKUP(R1,亿数通广告日报!$1:$1,亿数通广告日报!$273:$273)</f>
        <v>0</v>
      </c>
      <c r="S57" s="9">
        <f>_xlfn.XLOOKUP(S1,亿数通广告日报!$1:$1,亿数通广告日报!$273:$273)</f>
        <v>0</v>
      </c>
      <c r="T57" s="9">
        <f>_xlfn.XLOOKUP(T1,亿数通广告日报!$1:$1,亿数通广告日报!$273:$273)</f>
        <v>0</v>
      </c>
      <c r="U57" s="9">
        <f>_xlfn.XLOOKUP(U1,亿数通广告日报!$1:$1,亿数通广告日报!$273:$273)</f>
        <v>0</v>
      </c>
      <c r="V57" s="9">
        <f>_xlfn.XLOOKUP(V1,亿数通广告日报!$1:$1,亿数通广告日报!$273:$273)</f>
        <v>0</v>
      </c>
      <c r="W57" s="9">
        <f>_xlfn.XLOOKUP(W1,亿数通广告日报!$1:$1,亿数通广告日报!$273:$273)</f>
        <v>0</v>
      </c>
      <c r="X57" s="9">
        <f>_xlfn.XLOOKUP(X1,亿数通广告日报!$1:$1,亿数通广告日报!$273:$273)</f>
        <v>0</v>
      </c>
      <c r="Y57" s="9">
        <f>_xlfn.XLOOKUP(Y1,亿数通广告日报!$1:$1,亿数通广告日报!$273:$273)</f>
        <v>0</v>
      </c>
      <c r="Z57" s="9">
        <f>_xlfn.XLOOKUP(Z1,亿数通广告日报!$1:$1,亿数通广告日报!$273:$273)</f>
        <v>0</v>
      </c>
      <c r="AA57" s="9">
        <f>_xlfn.XLOOKUP(AA1,亿数通广告日报!$1:$1,亿数通广告日报!$273:$273)</f>
        <v>0</v>
      </c>
      <c r="AB57" s="9">
        <f>_xlfn.XLOOKUP(AB1,亿数通广告日报!$1:$1,亿数通广告日报!$273:$273)</f>
        <v>0</v>
      </c>
      <c r="AC57" s="9">
        <f>_xlfn.XLOOKUP(AC1,亿数通广告日报!$1:$1,亿数通广告日报!$273:$273)</f>
        <v>0</v>
      </c>
      <c r="AD57" s="9">
        <f>_xlfn.XLOOKUP(AD1,亿数通广告日报!$1:$1,亿数通广告日报!$273:$273)</f>
        <v>0</v>
      </c>
      <c r="AE57" s="9">
        <f>_xlfn.XLOOKUP(AE1,亿数通广告日报!$1:$1,亿数通广告日报!$273:$273)</f>
        <v>0</v>
      </c>
      <c r="AF57" s="9">
        <f>_xlfn.XLOOKUP(AF1,亿数通广告日报!$1:$1,亿数通广告日报!$273:$273)</f>
        <v>0</v>
      </c>
      <c r="AG57" s="9">
        <f>_xlfn.XLOOKUP(AG1,亿数通广告日报!$1:$1,亿数通广告日报!$273:$273)</f>
        <v>0</v>
      </c>
      <c r="AH57" s="9">
        <f>_xlfn.XLOOKUP(AH1,亿数通广告日报!$1:$1,亿数通广告日报!$273:$273)</f>
        <v>0</v>
      </c>
    </row>
    <row r="58" spans="1:34" ht="19" customHeight="1">
      <c r="A58" s="103"/>
      <c r="B58" s="4" t="s">
        <v>89</v>
      </c>
      <c r="C58" s="9"/>
      <c r="D58" s="9">
        <f>SUMIFS(亿数通产品表现!$P:$P,亿数通产品表现!$A:$A,'WHD-SM-P24'!D1,亿数通产品表现!$D:$D,$A$2)</f>
        <v>0</v>
      </c>
      <c r="E58" s="9">
        <f>SUMIFS(亿数通产品表现!$P:$P,亿数通产品表现!$A:$A,'WHD-SM-P24'!E3,亿数通产品表现!$D:$D,$A$2)</f>
        <v>0</v>
      </c>
      <c r="F58" s="9">
        <f>SUMIFS(亿数通产品表现!$P:$P,亿数通产品表现!$A:$A,'WHD-SM-P24'!F3,亿数通产品表现!$D:$D,$A$2)</f>
        <v>0</v>
      </c>
      <c r="G58" s="9">
        <f>SUMIFS(亿数通产品表现!$P:$P,亿数通产品表现!$A:$A,'WHD-SM-P24'!G3,亿数通产品表现!$D:$D,$A$2)</f>
        <v>0</v>
      </c>
      <c r="H58" s="9">
        <f>SUMIFS(亿数通产品表现!$P:$P,亿数通产品表现!$A:$A,'WHD-SM-P24'!H3,亿数通产品表现!$D:$D,$A$2)</f>
        <v>0</v>
      </c>
      <c r="I58" s="9">
        <f>SUMIFS(亿数通产品表现!$P:$P,亿数通产品表现!$A:$A,'WHD-SM-P24'!I3,亿数通产品表现!$D:$D,$A$2)</f>
        <v>0</v>
      </c>
      <c r="J58" s="9">
        <f>SUMIFS(亿数通产品表现!$P:$P,亿数通产品表现!$A:$A,'WHD-SM-P24'!J3,亿数通产品表现!$D:$D,$A$2)</f>
        <v>0</v>
      </c>
      <c r="K58" s="9">
        <f>SUMIFS(亿数通产品表现!$P:$P,亿数通产品表现!$A:$A,'WHD-SM-P24'!K3,亿数通产品表现!$D:$D,$A$2)</f>
        <v>0</v>
      </c>
      <c r="L58" s="9">
        <f>SUMIFS(亿数通产品表现!$P:$P,亿数通产品表现!$A:$A,'WHD-SM-P24'!L3,亿数通产品表现!$D:$D,$A$2)</f>
        <v>0</v>
      </c>
      <c r="M58" s="9">
        <f>SUMIFS(亿数通产品表现!$P:$P,亿数通产品表现!$A:$A,'WHD-SM-P24'!M3,亿数通产品表现!$D:$D,$A$2)</f>
        <v>0</v>
      </c>
      <c r="N58" s="9">
        <f>SUMIFS(亿数通产品表现!$P:$P,亿数通产品表现!$A:$A,'WHD-SM-P24'!N3,亿数通产品表现!$D:$D,$A$2)</f>
        <v>0</v>
      </c>
      <c r="O58" s="9">
        <f>SUMIFS(亿数通产品表现!$P:$P,亿数通产品表现!$A:$A,'WHD-SM-P24'!O3,亿数通产品表现!$D:$D,$A$2)</f>
        <v>0</v>
      </c>
      <c r="P58" s="9">
        <f>SUMIFS(亿数通产品表现!$P:$P,亿数通产品表现!$A:$A,'WHD-SM-P24'!P3,亿数通产品表现!$D:$D,$A$2)</f>
        <v>0</v>
      </c>
      <c r="Q58" s="9">
        <f>SUMIFS(亿数通产品表现!$P:$P,亿数通产品表现!$A:$A,'WHD-SM-P24'!Q3,亿数通产品表现!$D:$D,$A$2)</f>
        <v>0</v>
      </c>
      <c r="R58" s="9">
        <f>SUMIFS(亿数通产品表现!$P:$P,亿数通产品表现!$A:$A,'WHD-SM-P24'!R3,亿数通产品表现!$D:$D,$A$2)</f>
        <v>0</v>
      </c>
      <c r="S58" s="9">
        <f>SUMIFS(亿数通产品表现!$P:$P,亿数通产品表现!$A:$A,'WHD-SM-P24'!S3,亿数通产品表现!$D:$D,$A$2)</f>
        <v>0</v>
      </c>
      <c r="T58" s="9">
        <f>SUMIFS(亿数通产品表现!$P:$P,亿数通产品表现!$A:$A,'WHD-SM-P24'!T3,亿数通产品表现!$D:$D,$A$2)</f>
        <v>0</v>
      </c>
      <c r="U58" s="9">
        <f>SUMIFS(亿数通产品表现!$P:$P,亿数通产品表现!$A:$A,'WHD-SM-P24'!U3,亿数通产品表现!$D:$D,$A$2)</f>
        <v>0</v>
      </c>
      <c r="V58" s="9">
        <f>SUMIFS(亿数通产品表现!$P:$P,亿数通产品表现!$A:$A,'WHD-SM-P24'!V3,亿数通产品表现!$D:$D,$A$2)</f>
        <v>0</v>
      </c>
      <c r="W58" s="9">
        <f>SUMIFS(亿数通产品表现!$P:$P,亿数通产品表现!$A:$A,'WHD-SM-P24'!W3,亿数通产品表现!$D:$D,$A$2)</f>
        <v>0</v>
      </c>
      <c r="X58" s="9">
        <f>SUMIFS(亿数通产品表现!$P:$P,亿数通产品表现!$A:$A,'WHD-SM-P24'!X3,亿数通产品表现!$D:$D,$A$2)</f>
        <v>0</v>
      </c>
      <c r="Y58" s="9">
        <f>SUMIFS(亿数通产品表现!$P:$P,亿数通产品表现!$A:$A,'WHD-SM-P24'!Y3,亿数通产品表现!$D:$D,$A$2)</f>
        <v>0</v>
      </c>
      <c r="Z58" s="9">
        <f>SUMIFS(亿数通产品表现!$P:$P,亿数通产品表现!$A:$A,'WHD-SM-P24'!Z3,亿数通产品表现!$D:$D,$A$2)</f>
        <v>0</v>
      </c>
      <c r="AA58" s="9">
        <f>SUMIFS(亿数通产品表现!$P:$P,亿数通产品表现!$A:$A,'WHD-SM-P24'!AA3,亿数通产品表现!$D:$D,$A$2)</f>
        <v>0</v>
      </c>
      <c r="AB58" s="9">
        <f>SUMIFS(亿数通产品表现!$P:$P,亿数通产品表现!$A:$A,'WHD-SM-P24'!AB3,亿数通产品表现!$D:$D,$A$2)</f>
        <v>0</v>
      </c>
      <c r="AC58" s="9">
        <f>SUMIFS(亿数通产品表现!$P:$P,亿数通产品表现!$A:$A,'WHD-SM-P24'!AC3,亿数通产品表现!$D:$D,$A$2)</f>
        <v>0</v>
      </c>
      <c r="AD58" s="9">
        <f>SUMIFS(亿数通产品表现!$P:$P,亿数通产品表现!$A:$A,'WHD-SM-P24'!AD3,亿数通产品表现!$D:$D,$A$2)</f>
        <v>0</v>
      </c>
      <c r="AE58" s="9">
        <f>SUMIFS(亿数通产品表现!$P:$P,亿数通产品表现!$A:$A,'WHD-SM-P24'!AE3,亿数通产品表现!$D:$D,$A$2)</f>
        <v>0</v>
      </c>
      <c r="AF58" s="9">
        <f>SUMIFS(亿数通产品表现!$P:$P,亿数通产品表现!$A:$A,'WHD-SM-P24'!AF3,亿数通产品表现!$D:$D,$A$2)</f>
        <v>0</v>
      </c>
      <c r="AG58" s="9">
        <f>SUMIFS(亿数通产品表现!$P:$P,亿数通产品表现!$A:$A,'WHD-SM-P24'!AG3,亿数通产品表现!$D:$D,$A$2)</f>
        <v>0</v>
      </c>
      <c r="AH58" s="9">
        <f>SUMIFS(亿数通产品表现!$P:$P,亿数通产品表现!$A:$A,'WHD-SM-P24'!AH3,亿数通产品表现!$D:$D,$A$2)</f>
        <v>0</v>
      </c>
    </row>
    <row r="59" spans="1:34" ht="19" customHeight="1">
      <c r="A59" s="44" t="s">
        <v>90</v>
      </c>
      <c r="B59" s="10" t="s">
        <v>91</v>
      </c>
      <c r="C59" s="9" t="s">
        <v>92</v>
      </c>
      <c r="D59" s="9">
        <f>SUMIFS(领星产品表现!$P:$P,领星产品表现!$A:$A,'WHD-SM-P24'!D1,领星产品表现!$B:$B,'WHD-SM-P24'!$A$2)</f>
        <v>0</v>
      </c>
      <c r="E59" s="9">
        <f>SUMIFS(领星产品表现!$P:$P,领星产品表现!$A:$A,'WHD-SM-P24'!E1,领星产品表现!$B:$B,'WHD-SM-P24'!$A$2)</f>
        <v>0</v>
      </c>
      <c r="F59" s="9">
        <f>SUMIFS(领星产品表现!$P:$P,领星产品表现!$A:$A,'WHD-SM-P24'!F1,领星产品表现!$B:$B,'WHD-SM-P24'!$A$2)</f>
        <v>0</v>
      </c>
      <c r="G59" s="9">
        <f>SUMIFS(领星产品表现!$P:$P,领星产品表现!$A:$A,'WHD-SM-P24'!G1,领星产品表现!$B:$B,'WHD-SM-P24'!$A$2)</f>
        <v>0</v>
      </c>
      <c r="H59" s="9">
        <f>SUMIFS(领星产品表现!$P:$P,领星产品表现!$A:$A,'WHD-SM-P24'!H1,领星产品表现!$B:$B,'WHD-SM-P24'!$A$2)</f>
        <v>0</v>
      </c>
      <c r="I59" s="9">
        <f>SUMIFS(领星产品表现!$P:$P,领星产品表现!$A:$A,'WHD-SM-P24'!I1,领星产品表现!$B:$B,'WHD-SM-P24'!$A$2)</f>
        <v>0</v>
      </c>
      <c r="J59" s="9">
        <f>SUMIFS(领星产品表现!$P:$P,领星产品表现!$A:$A,'WHD-SM-P24'!J1,领星产品表现!$B:$B,'WHD-SM-P24'!$A$2)</f>
        <v>0</v>
      </c>
      <c r="K59" s="9">
        <f>SUMIFS(领星产品表现!$P:$P,领星产品表现!$A:$A,'WHD-SM-P24'!K1,领星产品表现!$B:$B,'WHD-SM-P24'!$A$2)</f>
        <v>0</v>
      </c>
      <c r="L59" s="9">
        <f>SUMIFS(领星产品表现!$P:$P,领星产品表现!$A:$A,'WHD-SM-P24'!L1,领星产品表现!$B:$B,'WHD-SM-P24'!$A$2)</f>
        <v>0</v>
      </c>
      <c r="M59" s="9">
        <f>SUMIFS(领星产品表现!$P:$P,领星产品表现!$A:$A,'WHD-SM-P24'!M1,领星产品表现!$B:$B,'WHD-SM-P24'!$A$2)</f>
        <v>0</v>
      </c>
      <c r="N59" s="9">
        <f>SUMIFS(领星产品表现!$P:$P,领星产品表现!$A:$A,'WHD-SM-P24'!N1,领星产品表现!$B:$B,'WHD-SM-P24'!$A$2)</f>
        <v>0</v>
      </c>
      <c r="O59" s="9">
        <f>SUMIFS(领星产品表现!$P:$P,领星产品表现!$A:$A,'WHD-SM-P24'!O1,领星产品表现!$B:$B,'WHD-SM-P24'!$A$2)</f>
        <v>0</v>
      </c>
      <c r="P59" s="9">
        <f>SUMIFS(领星产品表现!$P:$P,领星产品表现!$A:$A,'WHD-SM-P24'!P1,领星产品表现!$B:$B,'WHD-SM-P24'!$A$2)</f>
        <v>0</v>
      </c>
      <c r="Q59" s="9">
        <f>SUMIFS(领星产品表现!$P:$P,领星产品表现!$A:$A,'WHD-SM-P24'!Q1,领星产品表现!$B:$B,'WHD-SM-P24'!$A$2)</f>
        <v>0</v>
      </c>
      <c r="R59" s="9">
        <f>SUMIFS(领星产品表现!$P:$P,领星产品表现!$A:$A,'WHD-SM-P24'!R1,领星产品表现!$B:$B,'WHD-SM-P24'!$A$2)</f>
        <v>0</v>
      </c>
      <c r="S59" s="9">
        <f>SUMIFS(领星产品表现!$P:$P,领星产品表现!$A:$A,'WHD-SM-P24'!S1,领星产品表现!$B:$B,'WHD-SM-P24'!$A$2)</f>
        <v>0</v>
      </c>
      <c r="T59" s="9">
        <f>SUMIFS(领星产品表现!$P:$P,领星产品表现!$A:$A,'WHD-SM-P24'!T1,领星产品表现!$B:$B,'WHD-SM-P24'!$A$2)</f>
        <v>0</v>
      </c>
      <c r="U59" s="9">
        <f>SUMIFS(领星产品表现!$P:$P,领星产品表现!$A:$A,'WHD-SM-P24'!U1,领星产品表现!$B:$B,'WHD-SM-P24'!$A$2)</f>
        <v>0</v>
      </c>
      <c r="V59" s="9">
        <f>SUMIFS(领星产品表现!$P:$P,领星产品表现!$A:$A,'WHD-SM-P24'!V1,领星产品表现!$B:$B,'WHD-SM-P24'!$A$2)</f>
        <v>0</v>
      </c>
      <c r="W59" s="9">
        <f>SUMIFS(领星产品表现!$P:$P,领星产品表现!$A:$A,'WHD-SM-P24'!W1,领星产品表现!$B:$B,'WHD-SM-P24'!$A$2)</f>
        <v>0</v>
      </c>
      <c r="X59" s="9">
        <f>SUMIFS(领星产品表现!$P:$P,领星产品表现!$A:$A,'WHD-SM-P24'!X1,领星产品表现!$B:$B,'WHD-SM-P24'!$A$2)</f>
        <v>0</v>
      </c>
      <c r="Y59" s="9">
        <f>SUMIFS(领星产品表现!$P:$P,领星产品表现!$A:$A,'WHD-SM-P24'!Y1,领星产品表现!$B:$B,'WHD-SM-P24'!$A$2)</f>
        <v>0</v>
      </c>
      <c r="Z59" s="9">
        <f>SUMIFS(领星产品表现!$P:$P,领星产品表现!$A:$A,'WHD-SM-P24'!Z1,领星产品表现!$B:$B,'WHD-SM-P24'!$A$2)</f>
        <v>0</v>
      </c>
      <c r="AA59" s="9">
        <f>SUMIFS(领星产品表现!$P:$P,领星产品表现!$A:$A,'WHD-SM-P24'!AA1,领星产品表现!$B:$B,'WHD-SM-P24'!$A$2)</f>
        <v>0</v>
      </c>
      <c r="AB59" s="9">
        <f>SUMIFS(领星产品表现!$P:$P,领星产品表现!$A:$A,'WHD-SM-P24'!AB1,领星产品表现!$B:$B,'WHD-SM-P24'!$A$2)</f>
        <v>0</v>
      </c>
      <c r="AC59" s="9">
        <f>SUMIFS(领星产品表现!$P:$P,领星产品表现!$A:$A,'WHD-SM-P24'!AC1,领星产品表现!$B:$B,'WHD-SM-P24'!$A$2)</f>
        <v>0</v>
      </c>
      <c r="AD59" s="9">
        <f>SUMIFS(领星产品表现!$P:$P,领星产品表现!$A:$A,'WHD-SM-P24'!AD1,领星产品表现!$B:$B,'WHD-SM-P24'!$A$2)</f>
        <v>0</v>
      </c>
      <c r="AE59" s="9">
        <f>SUMIFS(领星产品表现!$P:$P,领星产品表现!$A:$A,'WHD-SM-P24'!AE1,领星产品表现!$B:$B,'WHD-SM-P24'!$A$2)</f>
        <v>0</v>
      </c>
      <c r="AF59" s="9">
        <f>SUMIFS(领星产品表现!$P:$P,领星产品表现!$A:$A,'WHD-SM-P24'!AF1,领星产品表现!$B:$B,'WHD-SM-P24'!$A$2)</f>
        <v>0</v>
      </c>
      <c r="AG59" s="9">
        <f>SUMIFS(领星产品表现!$P:$P,领星产品表现!$A:$A,'WHD-SM-P24'!AG1,领星产品表现!$B:$B,'WHD-SM-P24'!$A$2)</f>
        <v>0</v>
      </c>
      <c r="AH59" s="9">
        <f>SUMIFS(领星产品表现!$P:$P,领星产品表现!$A:$A,'WHD-SM-P24'!AH1,领星产品表现!$B:$B,'WHD-SM-P24'!$A$2)</f>
        <v>0</v>
      </c>
    </row>
    <row r="60" spans="1:34" ht="16" hidden="1" customHeight="1">
      <c r="A60" s="104"/>
      <c r="B60" s="106"/>
      <c r="C60" s="9" t="s">
        <v>93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45"/>
    </row>
    <row r="61" spans="1:34" hidden="1">
      <c r="A61" s="104"/>
      <c r="B61" s="107"/>
      <c r="C61" s="46" t="s">
        <v>94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</row>
    <row r="62" spans="1:34" ht="18" hidden="1" customHeight="1">
      <c r="A62" s="104"/>
      <c r="B62" s="108"/>
      <c r="C62" s="9" t="s">
        <v>93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45"/>
    </row>
    <row r="63" spans="1:34" hidden="1">
      <c r="A63" s="104"/>
      <c r="B63" s="109"/>
      <c r="C63" s="48" t="s">
        <v>94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9"/>
    </row>
    <row r="64" spans="1:34" ht="16" hidden="1" customHeight="1">
      <c r="A64" s="104"/>
      <c r="B64" s="110"/>
      <c r="C64" s="9" t="s">
        <v>93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45"/>
    </row>
    <row r="65" spans="1:34" ht="16" hidden="1" customHeight="1">
      <c r="A65" s="104"/>
      <c r="B65" s="111"/>
      <c r="C65" s="34" t="s">
        <v>94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50"/>
    </row>
    <row r="66" spans="1:34" ht="16" hidden="1" customHeight="1">
      <c r="A66" s="104"/>
      <c r="B66" s="112"/>
      <c r="C66" s="9" t="s">
        <v>93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45"/>
    </row>
    <row r="67" spans="1:34" ht="19" hidden="1" customHeight="1">
      <c r="A67" s="105"/>
      <c r="B67" s="113"/>
      <c r="C67" s="32" t="s">
        <v>94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51"/>
    </row>
    <row r="68" spans="1:34" ht="19" customHeight="1">
      <c r="A68" s="4" t="s">
        <v>95</v>
      </c>
      <c r="B68" s="4" t="s">
        <v>96</v>
      </c>
      <c r="C68" s="5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8" customHeight="1">
      <c r="A69" s="53" t="s">
        <v>97</v>
      </c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54"/>
      <c r="U69" s="54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8" customHeight="1">
      <c r="A70" s="53" t="s">
        <v>98</v>
      </c>
      <c r="B70" s="28"/>
      <c r="C70" s="5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</sheetData>
  <mergeCells count="14">
    <mergeCell ref="B60:B61"/>
    <mergeCell ref="B62:B63"/>
    <mergeCell ref="B64:B65"/>
    <mergeCell ref="B66:B67"/>
    <mergeCell ref="A38:A45"/>
    <mergeCell ref="A46:A50"/>
    <mergeCell ref="A51:A54"/>
    <mergeCell ref="A56:A58"/>
    <mergeCell ref="A60:A67"/>
    <mergeCell ref="A3:A7"/>
    <mergeCell ref="A8:A10"/>
    <mergeCell ref="A11:A16"/>
    <mergeCell ref="A17:A29"/>
    <mergeCell ref="A30:A37"/>
  </mergeCells>
  <conditionalFormatting sqref="U60:U67">
    <cfRule type="cellIs" dxfId="4" priority="1" operator="lessThanOrEqual"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70"/>
  <sheetViews>
    <sheetView zoomScaleNormal="100" workbookViewId="0">
      <pane xSplit="2" topLeftCell="O1" activePane="topRight" state="frozen"/>
      <selection pane="topRight" activeCell="A3" sqref="A3:A7"/>
    </sheetView>
  </sheetViews>
  <sheetFormatPr baseColWidth="10" defaultColWidth="8.83203125" defaultRowHeight="16" customHeight="1"/>
  <cols>
    <col min="1" max="1" width="12.83203125" customWidth="1"/>
    <col min="2" max="2" width="13.83203125" style="1" customWidth="1"/>
    <col min="3" max="3" width="16.6640625" style="2" customWidth="1"/>
    <col min="4" max="4" width="10.5" style="2" customWidth="1"/>
    <col min="5" max="34" width="10.83203125" style="2" customWidth="1"/>
  </cols>
  <sheetData>
    <row r="1" spans="1:34" ht="19" customHeight="1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9" customHeight="1">
      <c r="A2" s="7" t="s">
        <v>101</v>
      </c>
      <c r="B2" s="4" t="s">
        <v>35</v>
      </c>
      <c r="C2" s="8"/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  <c r="R2" s="9" t="s">
        <v>36</v>
      </c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9" t="s">
        <v>42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36</v>
      </c>
      <c r="AG2" s="9" t="s">
        <v>37</v>
      </c>
      <c r="AH2" s="9" t="s">
        <v>38</v>
      </c>
    </row>
    <row r="3" spans="1:34" ht="19" customHeight="1">
      <c r="A3" s="85" t="s">
        <v>43</v>
      </c>
      <c r="B3" s="4" t="s">
        <v>44</v>
      </c>
      <c r="C3" s="9">
        <f>SUM(D3:AH3)</f>
        <v>22</v>
      </c>
      <c r="D3" s="9">
        <f>SUMIFS(亿数通产品表现!$J:$J,亿数通产品表现!$A:$A,'HEH-SM1X4-2P'!D1,亿数通产品表现!$D:$D,'HEH-SM1X4-2P'!$A$2)</f>
        <v>0</v>
      </c>
      <c r="E3" s="9">
        <f>SUMIFS(亿数通产品表现!$J:$J,亿数通产品表现!$A:$A,'HEH-SM1X4-2P'!E1,亿数通产品表现!$D:$D,'HEH-SM1X4-2P'!$A$2)</f>
        <v>0</v>
      </c>
      <c r="F3" s="9">
        <f>SUMIFS(亿数通产品表现!$J:$J,亿数通产品表现!$A:$A,'HEH-SM1X4-2P'!F1,亿数通产品表现!$D:$D,'HEH-SM1X4-2P'!$A$2)</f>
        <v>0</v>
      </c>
      <c r="G3" s="9">
        <f>SUMIFS(亿数通产品表现!$J:$J,亿数通产品表现!$A:$A,'HEH-SM1X4-2P'!G1,亿数通产品表现!$D:$D,'HEH-SM1X4-2P'!$A$2)</f>
        <v>0</v>
      </c>
      <c r="H3" s="9">
        <f>SUMIFS(亿数通产品表现!$J:$J,亿数通产品表现!$A:$A,'HEH-SM1X4-2P'!H1,亿数通产品表现!$D:$D,'HEH-SM1X4-2P'!$A$2)</f>
        <v>0</v>
      </c>
      <c r="I3" s="9">
        <f>SUMIFS(亿数通产品表现!$J:$J,亿数通产品表现!$A:$A,'HEH-SM1X4-2P'!I1,亿数通产品表现!$D:$D,'HEH-SM1X4-2P'!$A$2)</f>
        <v>0</v>
      </c>
      <c r="J3" s="9">
        <f>SUMIFS(亿数通产品表现!$J:$J,亿数通产品表现!$A:$A,'HEH-SM1X4-2P'!J1,亿数通产品表现!$D:$D,'HEH-SM1X4-2P'!$A$2)</f>
        <v>0</v>
      </c>
      <c r="K3" s="9">
        <f>SUMIFS(亿数通产品表现!$J:$J,亿数通产品表现!$A:$A,'HEH-SM1X4-2P'!K1,亿数通产品表现!$D:$D,'HEH-SM1X4-2P'!$A$2)</f>
        <v>0</v>
      </c>
      <c r="L3" s="9">
        <f>SUMIFS(亿数通产品表现!$J:$J,亿数通产品表现!$A:$A,'HEH-SM1X4-2P'!L1,亿数通产品表现!$D:$D,'HEH-SM1X4-2P'!$A$2)</f>
        <v>0</v>
      </c>
      <c r="M3" s="9">
        <f>SUMIFS(亿数通产品表现!$J:$J,亿数通产品表现!$A:$A,'HEH-SM1X4-2P'!M1,亿数通产品表现!$D:$D,'HEH-SM1X4-2P'!$A$2)</f>
        <v>0</v>
      </c>
      <c r="N3" s="9">
        <f>SUMIFS(亿数通产品表现!$J:$J,亿数通产品表现!$A:$A,'HEH-SM1X4-2P'!N1,亿数通产品表现!$D:$D,'HEH-SM1X4-2P'!$A$2)</f>
        <v>0</v>
      </c>
      <c r="O3" s="9">
        <f>SUMIFS(亿数通产品表现!$J:$J,亿数通产品表现!$A:$A,'HEH-SM1X4-2P'!O1,亿数通产品表现!$D:$D,'HEH-SM1X4-2P'!$A$2)</f>
        <v>0</v>
      </c>
      <c r="P3" s="9">
        <f>SUMIFS(亿数通产品表现!$J:$J,亿数通产品表现!$A:$A,'HEH-SM1X4-2P'!P1,亿数通产品表现!$D:$D,'HEH-SM1X4-2P'!$A$2)</f>
        <v>0</v>
      </c>
      <c r="Q3" s="9">
        <f>SUMIFS(亿数通产品表现!$J:$J,亿数通产品表现!$A:$A,'HEH-SM1X4-2P'!Q1,亿数通产品表现!$D:$D,'HEH-SM1X4-2P'!$A$2)</f>
        <v>2</v>
      </c>
      <c r="R3" s="9">
        <f>SUMIFS(亿数通产品表现!$J:$J,亿数通产品表现!$A:$A,'HEH-SM1X4-2P'!R1,亿数通产品表现!$D:$D,'HEH-SM1X4-2P'!$A$2)</f>
        <v>2</v>
      </c>
      <c r="S3" s="9">
        <f>SUMIFS(亿数通产品表现!$J:$J,亿数通产品表现!$A:$A,'HEH-SM1X4-2P'!S1,亿数通产品表现!$D:$D,'HEH-SM1X4-2P'!$A$2)</f>
        <v>0</v>
      </c>
      <c r="T3" s="9">
        <f>SUMIFS(亿数通产品表现!$J:$J,亿数通产品表现!$A:$A,'HEH-SM1X4-2P'!T1,亿数通产品表现!$D:$D,'HEH-SM1X4-2P'!$A$2)</f>
        <v>0</v>
      </c>
      <c r="U3" s="9">
        <f>SUMIFS(亿数通产品表现!$J:$J,亿数通产品表现!$A:$A,'HEH-SM1X4-2P'!U1,亿数通产品表现!$D:$D,'HEH-SM1X4-2P'!$A$2)</f>
        <v>0</v>
      </c>
      <c r="V3" s="9">
        <f>SUMIFS(亿数通产品表现!$J:$J,亿数通产品表现!$A:$A,'HEH-SM1X4-2P'!V1,亿数通产品表现!$D:$D,'HEH-SM1X4-2P'!$A$2)</f>
        <v>2</v>
      </c>
      <c r="W3" s="9">
        <f>SUMIFS(亿数通产品表现!$J:$J,亿数通产品表现!$A:$A,'HEH-SM1X4-2P'!W1,亿数通产品表现!$D:$D,'HEH-SM1X4-2P'!$A$2)</f>
        <v>0</v>
      </c>
      <c r="X3" s="9">
        <f>SUMIFS(亿数通产品表现!$J:$J,亿数通产品表现!$A:$A,'HEH-SM1X4-2P'!X1,亿数通产品表现!$D:$D,'HEH-SM1X4-2P'!$A$2)</f>
        <v>0</v>
      </c>
      <c r="Y3" s="9">
        <f>SUMIFS(亿数通产品表现!$J:$J,亿数通产品表现!$A:$A,'HEH-SM1X4-2P'!Y1,亿数通产品表现!$D:$D,'HEH-SM1X4-2P'!$A$2)</f>
        <v>0</v>
      </c>
      <c r="Z3" s="9">
        <f>SUMIFS(亿数通产品表现!$J:$J,亿数通产品表现!$A:$A,'HEH-SM1X4-2P'!Z1,亿数通产品表现!$D:$D,'HEH-SM1X4-2P'!$A$2)</f>
        <v>0</v>
      </c>
      <c r="AA3" s="9">
        <f>SUMIFS(亿数通产品表现!$J:$J,亿数通产品表现!$A:$A,'HEH-SM1X4-2P'!AA1,亿数通产品表现!$D:$D,'HEH-SM1X4-2P'!$A$2)</f>
        <v>0</v>
      </c>
      <c r="AB3" s="9">
        <f>SUMIFS(亿数通产品表现!$J:$J,亿数通产品表现!$A:$A,'HEH-SM1X4-2P'!AB1,亿数通产品表现!$D:$D,'HEH-SM1X4-2P'!$A$2)</f>
        <v>1</v>
      </c>
      <c r="AC3" s="9">
        <f>SUMIFS(亿数通产品表现!$J:$J,亿数通产品表现!$A:$A,'HEH-SM1X4-2P'!AC1,亿数通产品表现!$D:$D,'HEH-SM1X4-2P'!$A$2)</f>
        <v>7</v>
      </c>
      <c r="AD3" s="9">
        <f>SUMIFS(亿数通产品表现!$J:$J,亿数通产品表现!$A:$A,'HEH-SM1X4-2P'!AD1,亿数通产品表现!$D:$D,'HEH-SM1X4-2P'!$A$2)</f>
        <v>0</v>
      </c>
      <c r="AE3" s="9">
        <f>SUMIFS(亿数通产品表现!$J:$J,亿数通产品表现!$A:$A,'HEH-SM1X4-2P'!AE1,亿数通产品表现!$D:$D,'HEH-SM1X4-2P'!$A$2)</f>
        <v>6</v>
      </c>
      <c r="AF3" s="9">
        <f>SUMIFS(亿数通产品表现!$J:$J,亿数通产品表现!$A:$A,'HEH-SM1X4-2P'!AF1,亿数通产品表现!$D:$D,'HEH-SM1X4-2P'!$A$2)</f>
        <v>0</v>
      </c>
      <c r="AG3" s="9">
        <f>SUMIFS(亿数通产品表现!$J:$J,亿数通产品表现!$A:$A,'HEH-SM1X4-2P'!AG1,亿数通产品表现!$D:$D,'HEH-SM1X4-2P'!$A$2)</f>
        <v>0</v>
      </c>
      <c r="AH3" s="9">
        <f>SUMIFS(亿数通产品表现!$J:$J,亿数通产品表现!$A:$A,'HEH-SM1X4-2P'!AH1,亿数通产品表现!$D:$D,'HEH-SM1X4-2P'!$A$2)</f>
        <v>2</v>
      </c>
    </row>
    <row r="4" spans="1:34" ht="19" customHeight="1">
      <c r="A4" s="86"/>
      <c r="B4" s="10" t="s">
        <v>45</v>
      </c>
      <c r="C4" s="9">
        <f t="shared" ref="C4:C5" si="0">SUM(D4:AH4)</f>
        <v>814.22</v>
      </c>
      <c r="D4" s="9">
        <f>SUMIFS(亿数通产品表现!$N:$N,亿数通产品表现!$A:$A,'HEH-SM1X4-2P'!D1,亿数通产品表现!$D:$D,'HEH-SM1X4-2P'!$A$2)</f>
        <v>0</v>
      </c>
      <c r="E4" s="9">
        <f>SUMIFS(亿数通产品表现!$N:$N,亿数通产品表现!$A:$A,'HEH-SM1X4-2P'!E1,亿数通产品表现!$D:$D,'HEH-SM1X4-2P'!$A$2)</f>
        <v>0</v>
      </c>
      <c r="F4" s="9">
        <f>SUMIFS(亿数通产品表现!$N:$N,亿数通产品表现!$A:$A,'HEH-SM1X4-2P'!F1,亿数通产品表现!$D:$D,'HEH-SM1X4-2P'!$A$2)</f>
        <v>0</v>
      </c>
      <c r="G4" s="9">
        <f>SUMIFS(亿数通产品表现!$N:$N,亿数通产品表现!$A:$A,'HEH-SM1X4-2P'!G1,亿数通产品表现!$D:$D,'HEH-SM1X4-2P'!$A$2)</f>
        <v>0</v>
      </c>
      <c r="H4" s="9">
        <f>SUMIFS(亿数通产品表现!$N:$N,亿数通产品表现!$A:$A,'HEH-SM1X4-2P'!H1,亿数通产品表现!$D:$D,'HEH-SM1X4-2P'!$A$2)</f>
        <v>0</v>
      </c>
      <c r="I4" s="9">
        <f>SUMIFS(亿数通产品表现!$N:$N,亿数通产品表现!$A:$A,'HEH-SM1X4-2P'!I1,亿数通产品表现!$D:$D,'HEH-SM1X4-2P'!$A$2)</f>
        <v>0</v>
      </c>
      <c r="J4" s="9">
        <f>SUMIFS(亿数通产品表现!$N:$N,亿数通产品表现!$A:$A,'HEH-SM1X4-2P'!J1,亿数通产品表现!$D:$D,'HEH-SM1X4-2P'!$A$2)</f>
        <v>0</v>
      </c>
      <c r="K4" s="9">
        <f>SUMIFS(亿数通产品表现!$N:$N,亿数通产品表现!$A:$A,'HEH-SM1X4-2P'!K1,亿数通产品表现!$D:$D,'HEH-SM1X4-2P'!$A$2)</f>
        <v>0</v>
      </c>
      <c r="L4" s="9">
        <f>SUMIFS(亿数通产品表现!$N:$N,亿数通产品表现!$A:$A,'HEH-SM1X4-2P'!L1,亿数通产品表现!$D:$D,'HEH-SM1X4-2P'!$A$2)</f>
        <v>0</v>
      </c>
      <c r="M4" s="9">
        <f>SUMIFS(亿数通产品表现!$N:$N,亿数通产品表现!$A:$A,'HEH-SM1X4-2P'!M1,亿数通产品表现!$D:$D,'HEH-SM1X4-2P'!$A$2)</f>
        <v>0</v>
      </c>
      <c r="N4" s="9">
        <f>SUMIFS(亿数通产品表现!$N:$N,亿数通产品表现!$A:$A,'HEH-SM1X4-2P'!N1,亿数通产品表现!$D:$D,'HEH-SM1X4-2P'!$A$2)</f>
        <v>0</v>
      </c>
      <c r="O4" s="9">
        <f>SUMIFS(亿数通产品表现!$N:$N,亿数通产品表现!$A:$A,'HEH-SM1X4-2P'!O1,亿数通产品表现!$D:$D,'HEH-SM1X4-2P'!$A$2)</f>
        <v>0</v>
      </c>
      <c r="P4" s="9">
        <f>SUMIFS(亿数通产品表现!$N:$N,亿数通产品表现!$A:$A,'HEH-SM1X4-2P'!P1,亿数通产品表现!$D:$D,'HEH-SM1X4-2P'!$A$2)</f>
        <v>0</v>
      </c>
      <c r="Q4" s="9">
        <f>SUMIFS(亿数通产品表现!$N:$N,亿数通产品表现!$A:$A,'HEH-SM1X4-2P'!Q1,亿数通产品表现!$D:$D,'HEH-SM1X4-2P'!$A$2)</f>
        <v>66.42</v>
      </c>
      <c r="R4" s="9">
        <f>SUMIFS(亿数通产品表现!$N:$N,亿数通产品表现!$A:$A,'HEH-SM1X4-2P'!R1,亿数通产品表现!$D:$D,'HEH-SM1X4-2P'!$A$2)</f>
        <v>69.98</v>
      </c>
      <c r="S4" s="9">
        <f>SUMIFS(亿数通产品表现!$N:$N,亿数通产品表现!$A:$A,'HEH-SM1X4-2P'!S1,亿数通产品表现!$D:$D,'HEH-SM1X4-2P'!$A$2)</f>
        <v>0</v>
      </c>
      <c r="T4" s="9">
        <f>SUMIFS(亿数通产品表现!$N:$N,亿数通产品表现!$A:$A,'HEH-SM1X4-2P'!T1,亿数通产品表现!$D:$D,'HEH-SM1X4-2P'!$A$2)</f>
        <v>0</v>
      </c>
      <c r="U4" s="9">
        <f>SUMIFS(亿数通产品表现!$N:$N,亿数通产品表现!$A:$A,'HEH-SM1X4-2P'!U1,亿数通产品表现!$D:$D,'HEH-SM1X4-2P'!$A$2)</f>
        <v>0</v>
      </c>
      <c r="V4" s="9">
        <f>SUMIFS(亿数通产品表现!$N:$N,亿数通产品表现!$A:$A,'HEH-SM1X4-2P'!V1,亿数通产品表现!$D:$D,'HEH-SM1X4-2P'!$A$2)</f>
        <v>69.98</v>
      </c>
      <c r="W4" s="9">
        <f>SUMIFS(亿数通产品表现!$N:$N,亿数通产品表现!$A:$A,'HEH-SM1X4-2P'!W1,亿数通产品表现!$D:$D,'HEH-SM1X4-2P'!$A$2)</f>
        <v>0</v>
      </c>
      <c r="X4" s="9">
        <f>SUMIFS(亿数通产品表现!$N:$N,亿数通产品表现!$A:$A,'HEH-SM1X4-2P'!X1,亿数通产品表现!$D:$D,'HEH-SM1X4-2P'!$A$2)</f>
        <v>0</v>
      </c>
      <c r="Y4" s="9">
        <f>SUMIFS(亿数通产品表现!$N:$N,亿数通产品表现!$A:$A,'HEH-SM1X4-2P'!Y1,亿数通产品表现!$D:$D,'HEH-SM1X4-2P'!$A$2)</f>
        <v>0</v>
      </c>
      <c r="Z4" s="9">
        <f>SUMIFS(亿数通产品表现!$N:$N,亿数通产品表现!$A:$A,'HEH-SM1X4-2P'!Z1,亿数通产品表现!$D:$D,'HEH-SM1X4-2P'!$A$2)</f>
        <v>0</v>
      </c>
      <c r="AA4" s="9">
        <f>SUMIFS(亿数通产品表现!$N:$N,亿数通产品表现!$A:$A,'HEH-SM1X4-2P'!AA1,亿数通产品表现!$D:$D,'HEH-SM1X4-2P'!$A$2)</f>
        <v>0</v>
      </c>
      <c r="AB4" s="9">
        <f>SUMIFS(亿数通产品表现!$N:$N,亿数通产品表现!$A:$A,'HEH-SM1X4-2P'!AB1,亿数通产品表现!$D:$D,'HEH-SM1X4-2P'!$A$2)</f>
        <v>37.99</v>
      </c>
      <c r="AC4" s="9">
        <f>SUMIFS(亿数通产品表现!$N:$N,亿数通产品表现!$A:$A,'HEH-SM1X4-2P'!AC1,亿数通产品表现!$D:$D,'HEH-SM1X4-2P'!$A$2)</f>
        <v>265.93</v>
      </c>
      <c r="AD4" s="9">
        <f>SUMIFS(亿数通产品表现!$N:$N,亿数通产品表现!$A:$A,'HEH-SM1X4-2P'!AD1,亿数通产品表现!$D:$D,'HEH-SM1X4-2P'!$A$2)</f>
        <v>0</v>
      </c>
      <c r="AE4" s="9">
        <f>SUMIFS(亿数通产品表现!$N:$N,亿数通产品表现!$A:$A,'HEH-SM1X4-2P'!AE1,亿数通产品表现!$D:$D,'HEH-SM1X4-2P'!$A$2)</f>
        <v>227.94</v>
      </c>
      <c r="AF4" s="9">
        <f>SUMIFS(亿数通产品表现!$N:$N,亿数通产品表现!$A:$A,'HEH-SM1X4-2P'!AF1,亿数通产品表现!$D:$D,'HEH-SM1X4-2P'!$A$2)</f>
        <v>0</v>
      </c>
      <c r="AG4" s="9">
        <f>SUMIFS(亿数通产品表现!$N:$N,亿数通产品表现!$A:$A,'HEH-SM1X4-2P'!AG1,亿数通产品表现!$D:$D,'HEH-SM1X4-2P'!$A$2)</f>
        <v>0</v>
      </c>
      <c r="AH4" s="9">
        <f>SUMIFS(亿数通产品表现!$N:$N,亿数通产品表现!$A:$A,'HEH-SM1X4-2P'!AH1,亿数通产品表现!$D:$D,'HEH-SM1X4-2P'!$A$2)</f>
        <v>75.98</v>
      </c>
    </row>
    <row r="5" spans="1:34" ht="19" customHeight="1">
      <c r="A5" s="86"/>
      <c r="B5" s="4" t="s">
        <v>46</v>
      </c>
      <c r="C5" s="9">
        <f t="shared" si="0"/>
        <v>814.22</v>
      </c>
      <c r="D5" s="9">
        <f>SUMIFS(亿数通产品表现!$O:$O,亿数通产品表现!$A:$A,'HEH-SM1X4-2P'!D1,亿数通产品表现!$D:$D,'HEH-SM1X4-2P'!$A$2)</f>
        <v>0</v>
      </c>
      <c r="E5" s="9">
        <f>SUMIFS(亿数通产品表现!$O:$O,亿数通产品表现!$A:$A,'HEH-SM1X4-2P'!E1,亿数通产品表现!$D:$D,'HEH-SM1X4-2P'!$A$2)</f>
        <v>0</v>
      </c>
      <c r="F5" s="9">
        <f>SUMIFS(亿数通产品表现!$O:$O,亿数通产品表现!$A:$A,'HEH-SM1X4-2P'!F1,亿数通产品表现!$D:$D,'HEH-SM1X4-2P'!$A$2)</f>
        <v>0</v>
      </c>
      <c r="G5" s="9">
        <f>SUMIFS(亿数通产品表现!$O:$O,亿数通产品表现!$A:$A,'HEH-SM1X4-2P'!G1,亿数通产品表现!$D:$D,'HEH-SM1X4-2P'!$A$2)</f>
        <v>0</v>
      </c>
      <c r="H5" s="9">
        <f>SUMIFS(亿数通产品表现!$O:$O,亿数通产品表现!$A:$A,'HEH-SM1X4-2P'!H1,亿数通产品表现!$D:$D,'HEH-SM1X4-2P'!$A$2)</f>
        <v>0</v>
      </c>
      <c r="I5" s="9">
        <f>SUMIFS(亿数通产品表现!$O:$O,亿数通产品表现!$A:$A,'HEH-SM1X4-2P'!I1,亿数通产品表现!$D:$D,'HEH-SM1X4-2P'!$A$2)</f>
        <v>0</v>
      </c>
      <c r="J5" s="9">
        <f>SUMIFS(亿数通产品表现!$O:$O,亿数通产品表现!$A:$A,'HEH-SM1X4-2P'!J1,亿数通产品表现!$D:$D,'HEH-SM1X4-2P'!$A$2)</f>
        <v>0</v>
      </c>
      <c r="K5" s="9">
        <f>SUMIFS(亿数通产品表现!$O:$O,亿数通产品表现!$A:$A,'HEH-SM1X4-2P'!K1,亿数通产品表现!$D:$D,'HEH-SM1X4-2P'!$A$2)</f>
        <v>0</v>
      </c>
      <c r="L5" s="9">
        <f>SUMIFS(亿数通产品表现!$O:$O,亿数通产品表现!$A:$A,'HEH-SM1X4-2P'!L1,亿数通产品表现!$D:$D,'HEH-SM1X4-2P'!$A$2)</f>
        <v>0</v>
      </c>
      <c r="M5" s="9">
        <f>SUMIFS(亿数通产品表现!$O:$O,亿数通产品表现!$A:$A,'HEH-SM1X4-2P'!M1,亿数通产品表现!$D:$D,'HEH-SM1X4-2P'!$A$2)</f>
        <v>0</v>
      </c>
      <c r="N5" s="9">
        <f>SUMIFS(亿数通产品表现!$O:$O,亿数通产品表现!$A:$A,'HEH-SM1X4-2P'!N1,亿数通产品表现!$D:$D,'HEH-SM1X4-2P'!$A$2)</f>
        <v>0</v>
      </c>
      <c r="O5" s="9">
        <f>SUMIFS(亿数通产品表现!$O:$O,亿数通产品表现!$A:$A,'HEH-SM1X4-2P'!O1,亿数通产品表现!$D:$D,'HEH-SM1X4-2P'!$A$2)</f>
        <v>0</v>
      </c>
      <c r="P5" s="9">
        <f>SUMIFS(亿数通产品表现!$O:$O,亿数通产品表现!$A:$A,'HEH-SM1X4-2P'!P1,亿数通产品表现!$D:$D,'HEH-SM1X4-2P'!$A$2)</f>
        <v>0</v>
      </c>
      <c r="Q5" s="9">
        <f>SUMIFS(亿数通产品表现!$O:$O,亿数通产品表现!$A:$A,'HEH-SM1X4-2P'!Q1,亿数通产品表现!$D:$D,'HEH-SM1X4-2P'!$A$2)</f>
        <v>66.42</v>
      </c>
      <c r="R5" s="9">
        <f>SUMIFS(亿数通产品表现!$O:$O,亿数通产品表现!$A:$A,'HEH-SM1X4-2P'!R1,亿数通产品表现!$D:$D,'HEH-SM1X4-2P'!$A$2)</f>
        <v>69.98</v>
      </c>
      <c r="S5" s="9">
        <f>SUMIFS(亿数通产品表现!$O:$O,亿数通产品表现!$A:$A,'HEH-SM1X4-2P'!S1,亿数通产品表现!$D:$D,'HEH-SM1X4-2P'!$A$2)</f>
        <v>0</v>
      </c>
      <c r="T5" s="9">
        <f>SUMIFS(亿数通产品表现!$O:$O,亿数通产品表现!$A:$A,'HEH-SM1X4-2P'!T1,亿数通产品表现!$D:$D,'HEH-SM1X4-2P'!$A$2)</f>
        <v>0</v>
      </c>
      <c r="U5" s="9">
        <f>SUMIFS(亿数通产品表现!$O:$O,亿数通产品表现!$A:$A,'HEH-SM1X4-2P'!U1,亿数通产品表现!$D:$D,'HEH-SM1X4-2P'!$A$2)</f>
        <v>0</v>
      </c>
      <c r="V5" s="9">
        <f>SUMIFS(亿数通产品表现!$O:$O,亿数通产品表现!$A:$A,'HEH-SM1X4-2P'!V1,亿数通产品表现!$D:$D,'HEH-SM1X4-2P'!$A$2)</f>
        <v>69.98</v>
      </c>
      <c r="W5" s="9">
        <f>SUMIFS(亿数通产品表现!$O:$O,亿数通产品表现!$A:$A,'HEH-SM1X4-2P'!W1,亿数通产品表现!$D:$D,'HEH-SM1X4-2P'!$A$2)</f>
        <v>0</v>
      </c>
      <c r="X5" s="9">
        <f>SUMIFS(亿数通产品表现!$O:$O,亿数通产品表现!$A:$A,'HEH-SM1X4-2P'!X1,亿数通产品表现!$D:$D,'HEH-SM1X4-2P'!$A$2)</f>
        <v>0</v>
      </c>
      <c r="Y5" s="9">
        <f>SUMIFS(亿数通产品表现!$O:$O,亿数通产品表现!$A:$A,'HEH-SM1X4-2P'!Y1,亿数通产品表现!$D:$D,'HEH-SM1X4-2P'!$A$2)</f>
        <v>0</v>
      </c>
      <c r="Z5" s="9">
        <f>SUMIFS(亿数通产品表现!$O:$O,亿数通产品表现!$A:$A,'HEH-SM1X4-2P'!Z1,亿数通产品表现!$D:$D,'HEH-SM1X4-2P'!$A$2)</f>
        <v>0</v>
      </c>
      <c r="AA5" s="9">
        <f>SUMIFS(亿数通产品表现!$O:$O,亿数通产品表现!$A:$A,'HEH-SM1X4-2P'!AA1,亿数通产品表现!$D:$D,'HEH-SM1X4-2P'!$A$2)</f>
        <v>0</v>
      </c>
      <c r="AB5" s="9">
        <f>SUMIFS(亿数通产品表现!$O:$O,亿数通产品表现!$A:$A,'HEH-SM1X4-2P'!AB1,亿数通产品表现!$D:$D,'HEH-SM1X4-2P'!$A$2)</f>
        <v>37.99</v>
      </c>
      <c r="AC5" s="9">
        <f>SUMIFS(亿数通产品表现!$O:$O,亿数通产品表现!$A:$A,'HEH-SM1X4-2P'!AC1,亿数通产品表现!$D:$D,'HEH-SM1X4-2P'!$A$2)</f>
        <v>265.93</v>
      </c>
      <c r="AD5" s="9">
        <f>SUMIFS(亿数通产品表现!$O:$O,亿数通产品表现!$A:$A,'HEH-SM1X4-2P'!AD1,亿数通产品表现!$D:$D,'HEH-SM1X4-2P'!$A$2)</f>
        <v>0</v>
      </c>
      <c r="AE5" s="9">
        <f>SUMIFS(亿数通产品表现!$O:$O,亿数通产品表现!$A:$A,'HEH-SM1X4-2P'!AE1,亿数通产品表现!$D:$D,'HEH-SM1X4-2P'!$A$2)</f>
        <v>227.94</v>
      </c>
      <c r="AF5" s="9">
        <f>SUMIFS(亿数通产品表现!$O:$O,亿数通产品表现!$A:$A,'HEH-SM1X4-2P'!AF1,亿数通产品表现!$D:$D,'HEH-SM1X4-2P'!$A$2)</f>
        <v>0</v>
      </c>
      <c r="AG5" s="9">
        <f>SUMIFS(亿数通产品表现!$O:$O,亿数通产品表现!$A:$A,'HEH-SM1X4-2P'!AG1,亿数通产品表现!$D:$D,'HEH-SM1X4-2P'!$A$2)</f>
        <v>0</v>
      </c>
      <c r="AH5" s="9">
        <f>SUMIFS(亿数通产品表现!$O:$O,亿数通产品表现!$A:$A,'HEH-SM1X4-2P'!AH1,亿数通产品表现!$D:$D,'HEH-SM1X4-2P'!$A$2)</f>
        <v>75.98</v>
      </c>
    </row>
    <row r="6" spans="1:34" ht="19" customHeight="1">
      <c r="A6" s="86"/>
      <c r="B6" s="11" t="s">
        <v>47</v>
      </c>
      <c r="C6" s="9">
        <f>AH6</f>
        <v>38</v>
      </c>
      <c r="D6" s="9">
        <f>SUMIFS(亿数通产品表现!$AB:$AB,亿数通产品表现!$A:$A,'HEH-SM1X4-2P'!D1,亿数通产品表现!$D:$D,'HEH-SM1X4-2P'!$A$2)</f>
        <v>0</v>
      </c>
      <c r="E6" s="9">
        <f>SUMIFS(亿数通产品表现!$AB:$AB,亿数通产品表现!$A:$A,'HEH-SM1X4-2P'!E1,亿数通产品表现!$D:$D,'HEH-SM1X4-2P'!$A$2)</f>
        <v>17</v>
      </c>
      <c r="F6" s="9">
        <f>SUMIFS(亿数通产品表现!$AB:$AB,亿数通产品表现!$A:$A,'HEH-SM1X4-2P'!F1,亿数通产品表现!$D:$D,'HEH-SM1X4-2P'!$A$2)</f>
        <v>0</v>
      </c>
      <c r="G6" s="9">
        <f>SUMIFS(亿数通产品表现!$AB:$AB,亿数通产品表现!$A:$A,'HEH-SM1X4-2P'!G1,亿数通产品表现!$D:$D,'HEH-SM1X4-2P'!$A$2)</f>
        <v>0</v>
      </c>
      <c r="H6" s="9">
        <f>SUMIFS(亿数通产品表现!$AB:$AB,亿数通产品表现!$A:$A,'HEH-SM1X4-2P'!H1,亿数通产品表现!$D:$D,'HEH-SM1X4-2P'!$A$2)</f>
        <v>0</v>
      </c>
      <c r="I6" s="9">
        <f>SUMIFS(亿数通产品表现!$AB:$AB,亿数通产品表现!$A:$A,'HEH-SM1X4-2P'!I1,亿数通产品表现!$D:$D,'HEH-SM1X4-2P'!$A$2)</f>
        <v>0</v>
      </c>
      <c r="J6" s="9">
        <f>SUMIFS(亿数通产品表现!$AB:$AB,亿数通产品表现!$A:$A,'HEH-SM1X4-2P'!J1,亿数通产品表现!$D:$D,'HEH-SM1X4-2P'!$A$2)</f>
        <v>0</v>
      </c>
      <c r="K6" s="9">
        <f>SUMIFS(亿数通产品表现!$AB:$AB,亿数通产品表现!$A:$A,'HEH-SM1X4-2P'!K1,亿数通产品表现!$D:$D,'HEH-SM1X4-2P'!$A$2)</f>
        <v>0</v>
      </c>
      <c r="L6" s="9">
        <f>SUMIFS(亿数通产品表现!$AB:$AB,亿数通产品表现!$A:$A,'HEH-SM1X4-2P'!L1,亿数通产品表现!$D:$D,'HEH-SM1X4-2P'!$A$2)</f>
        <v>0</v>
      </c>
      <c r="M6" s="9">
        <f>SUMIFS(亿数通产品表现!$AB:$AB,亿数通产品表现!$A:$A,'HEH-SM1X4-2P'!M1,亿数通产品表现!$D:$D,'HEH-SM1X4-2P'!$A$2)</f>
        <v>0</v>
      </c>
      <c r="N6" s="9">
        <f>SUMIFS(亿数通产品表现!$AB:$AB,亿数通产品表现!$A:$A,'HEH-SM1X4-2P'!N1,亿数通产品表现!$D:$D,'HEH-SM1X4-2P'!$A$2)</f>
        <v>0</v>
      </c>
      <c r="O6" s="9">
        <f>SUMIFS(亿数通产品表现!$AB:$AB,亿数通产品表现!$A:$A,'HEH-SM1X4-2P'!O1,亿数通产品表现!$D:$D,'HEH-SM1X4-2P'!$A$2)</f>
        <v>17</v>
      </c>
      <c r="P6" s="9">
        <f>SUMIFS(亿数通产品表现!$AB:$AB,亿数通产品表现!$A:$A,'HEH-SM1X4-2P'!P1,亿数通产品表现!$D:$D,'HEH-SM1X4-2P'!$A$2)</f>
        <v>17</v>
      </c>
      <c r="Q6" s="9">
        <f>SUMIFS(亿数通产品表现!$AB:$AB,亿数通产品表现!$A:$A,'HEH-SM1X4-2P'!Q1,亿数通产品表现!$D:$D,'HEH-SM1X4-2P'!$A$2)</f>
        <v>17</v>
      </c>
      <c r="R6" s="9">
        <f>SUMIFS(亿数通产品表现!$AB:$AB,亿数通产品表现!$A:$A,'HEH-SM1X4-2P'!R1,亿数通产品表现!$D:$D,'HEH-SM1X4-2P'!$A$2)</f>
        <v>17</v>
      </c>
      <c r="S6" s="9">
        <f>SUMIFS(亿数通产品表现!$AB:$AB,亿数通产品表现!$A:$A,'HEH-SM1X4-2P'!S1,亿数通产品表现!$D:$D,'HEH-SM1X4-2P'!$A$2)</f>
        <v>34</v>
      </c>
      <c r="T6" s="9">
        <f>SUMIFS(亿数通产品表现!$AB:$AB,亿数通产品表现!$A:$A,'HEH-SM1X4-2P'!T1,亿数通产品表现!$D:$D,'HEH-SM1X4-2P'!$A$2)</f>
        <v>34</v>
      </c>
      <c r="U6" s="9">
        <f>SUMIFS(亿数通产品表现!$AB:$AB,亿数通产品表现!$A:$A,'HEH-SM1X4-2P'!U1,亿数通产品表现!$D:$D,'HEH-SM1X4-2P'!$A$2)</f>
        <v>17</v>
      </c>
      <c r="V6" s="9">
        <f>SUMIFS(亿数通产品表现!$AB:$AB,亿数通产品表现!$A:$A,'HEH-SM1X4-2P'!V1,亿数通产品表现!$D:$D,'HEH-SM1X4-2P'!$A$2)</f>
        <v>17</v>
      </c>
      <c r="W6" s="9">
        <f>SUMIFS(亿数通产品表现!$AB:$AB,亿数通产品表现!$A:$A,'HEH-SM1X4-2P'!W1,亿数通产品表现!$D:$D,'HEH-SM1X4-2P'!$A$2)</f>
        <v>17</v>
      </c>
      <c r="X6" s="9">
        <f>SUMIFS(亿数通产品表现!$AB:$AB,亿数通产品表现!$A:$A,'HEH-SM1X4-2P'!X1,亿数通产品表现!$D:$D,'HEH-SM1X4-2P'!$A$2)</f>
        <v>17</v>
      </c>
      <c r="Y6" s="9">
        <f>SUMIFS(亿数通产品表现!$AB:$AB,亿数通产品表现!$A:$A,'HEH-SM1X4-2P'!Y1,亿数通产品表现!$D:$D,'HEH-SM1X4-2P'!$A$2)</f>
        <v>17</v>
      </c>
      <c r="Z6" s="9">
        <f>SUMIFS(亿数通产品表现!$AB:$AB,亿数通产品表现!$A:$A,'HEH-SM1X4-2P'!Z1,亿数通产品表现!$D:$D,'HEH-SM1X4-2P'!$A$2)</f>
        <v>17</v>
      </c>
      <c r="AA6" s="9">
        <f>SUMIFS(亿数通产品表现!$AB:$AB,亿数通产品表现!$A:$A,'HEH-SM1X4-2P'!AA1,亿数通产品表现!$D:$D,'HEH-SM1X4-2P'!$A$2)</f>
        <v>0</v>
      </c>
      <c r="AB6" s="9">
        <f>SUMIFS(亿数通产品表现!$AB:$AB,亿数通产品表现!$A:$A,'HEH-SM1X4-2P'!AB1,亿数通产品表现!$D:$D,'HEH-SM1X4-2P'!$A$2)</f>
        <v>34</v>
      </c>
      <c r="AC6" s="9">
        <f>SUMIFS(亿数通产品表现!$AB:$AB,亿数通产品表现!$A:$A,'HEH-SM1X4-2P'!AC1,亿数通产品表现!$D:$D,'HEH-SM1X4-2P'!$A$2)</f>
        <v>34</v>
      </c>
      <c r="AD6" s="9">
        <f>SUMIFS(亿数通产品表现!$AB:$AB,亿数通产品表现!$A:$A,'HEH-SM1X4-2P'!AD1,亿数通产品表现!$D:$D,'HEH-SM1X4-2P'!$A$2)</f>
        <v>34</v>
      </c>
      <c r="AE6" s="9">
        <f>SUMIFS(亿数通产品表现!$AB:$AB,亿数通产品表现!$A:$A,'HEH-SM1X4-2P'!AE1,亿数通产品表现!$D:$D,'HEH-SM1X4-2P'!$A$2)</f>
        <v>34</v>
      </c>
      <c r="AF6" s="9">
        <f>SUMIFS(亿数通产品表现!$AB:$AB,亿数通产品表现!$A:$A,'HEH-SM1X4-2P'!AF1,亿数通产品表现!$D:$D,'HEH-SM1X4-2P'!$A$2)</f>
        <v>34</v>
      </c>
      <c r="AG6" s="9">
        <f>SUMIFS(亿数通产品表现!$AB:$AB,亿数通产品表现!$A:$A,'HEH-SM1X4-2P'!AG1,亿数通产品表现!$D:$D,'HEH-SM1X4-2P'!$A$2)</f>
        <v>38</v>
      </c>
      <c r="AH6" s="9">
        <f>SUMIFS(亿数通产品表现!$AB:$AB,亿数通产品表现!$A:$A,'HEH-SM1X4-2P'!AH1,亿数通产品表现!$D:$D,'HEH-SM1X4-2P'!$A$2)</f>
        <v>38</v>
      </c>
    </row>
    <row r="7" spans="1:34" ht="19" customHeight="1">
      <c r="A7" s="86"/>
      <c r="B7" s="4" t="s">
        <v>48</v>
      </c>
      <c r="C7" s="9">
        <f>SUM(D7:AH7)</f>
        <v>9</v>
      </c>
      <c r="D7" s="9">
        <f>SUMIFS(亿数通产品表现!$BE:$BE,亿数通产品表现!$A:$A,'HEH-SM1X4-2P'!D1,亿数通产品表现!$D:$D,'HEH-SM1X4-2P'!$A$2)</f>
        <v>0</v>
      </c>
      <c r="E7" s="9">
        <f>SUMIFS(亿数通产品表现!$BE:$BE,亿数通产品表现!$A:$A,'HEH-SM1X4-2P'!E1,亿数通产品表现!$D:$D,'HEH-SM1X4-2P'!$A$2)</f>
        <v>0</v>
      </c>
      <c r="F7" s="9">
        <f>SUMIFS(亿数通产品表现!$BE:$BE,亿数通产品表现!$A:$A,'HEH-SM1X4-2P'!F1,亿数通产品表现!$D:$D,'HEH-SM1X4-2P'!$A$2)</f>
        <v>0</v>
      </c>
      <c r="G7" s="9">
        <f>SUMIFS(亿数通产品表现!$BE:$BE,亿数通产品表现!$A:$A,'HEH-SM1X4-2P'!G1,亿数通产品表现!$D:$D,'HEH-SM1X4-2P'!$A$2)</f>
        <v>0</v>
      </c>
      <c r="H7" s="9">
        <f>SUMIFS(亿数通产品表现!$BE:$BE,亿数通产品表现!$A:$A,'HEH-SM1X4-2P'!H1,亿数通产品表现!$D:$D,'HEH-SM1X4-2P'!$A$2)</f>
        <v>0</v>
      </c>
      <c r="I7" s="9">
        <f>SUMIFS(亿数通产品表现!$BE:$BE,亿数通产品表现!$A:$A,'HEH-SM1X4-2P'!I1,亿数通产品表现!$D:$D,'HEH-SM1X4-2P'!$A$2)</f>
        <v>0</v>
      </c>
      <c r="J7" s="9">
        <f>SUMIFS(亿数通产品表现!$BE:$BE,亿数通产品表现!$A:$A,'HEH-SM1X4-2P'!J1,亿数通产品表现!$D:$D,'HEH-SM1X4-2P'!$A$2)</f>
        <v>0</v>
      </c>
      <c r="K7" s="9">
        <f>SUMIFS(亿数通产品表现!$BE:$BE,亿数通产品表现!$A:$A,'HEH-SM1X4-2P'!K1,亿数通产品表现!$D:$D,'HEH-SM1X4-2P'!$A$2)</f>
        <v>0</v>
      </c>
      <c r="L7" s="9">
        <f>SUMIFS(亿数通产品表现!$BE:$BE,亿数通产品表现!$A:$A,'HEH-SM1X4-2P'!L1,亿数通产品表现!$D:$D,'HEH-SM1X4-2P'!$A$2)</f>
        <v>0</v>
      </c>
      <c r="M7" s="9">
        <f>SUMIFS(亿数通产品表现!$BE:$BE,亿数通产品表现!$A:$A,'HEH-SM1X4-2P'!M1,亿数通产品表现!$D:$D,'HEH-SM1X4-2P'!$A$2)</f>
        <v>0</v>
      </c>
      <c r="N7" s="9">
        <f>SUMIFS(亿数通产品表现!$BE:$BE,亿数通产品表现!$A:$A,'HEH-SM1X4-2P'!N1,亿数通产品表现!$D:$D,'HEH-SM1X4-2P'!$A$2)</f>
        <v>0</v>
      </c>
      <c r="O7" s="9">
        <f>SUMIFS(亿数通产品表现!$BE:$BE,亿数通产品表现!$A:$A,'HEH-SM1X4-2P'!O1,亿数通产品表现!$D:$D,'HEH-SM1X4-2P'!$A$2)</f>
        <v>0</v>
      </c>
      <c r="P7" s="9">
        <f>SUMIFS(亿数通产品表现!$BE:$BE,亿数通产品表现!$A:$A,'HEH-SM1X4-2P'!P1,亿数通产品表现!$D:$D,'HEH-SM1X4-2P'!$A$2)</f>
        <v>0</v>
      </c>
      <c r="Q7" s="9">
        <f>SUMIFS(亿数通产品表现!$BE:$BE,亿数通产品表现!$A:$A,'HEH-SM1X4-2P'!Q1,亿数通产品表现!$D:$D,'HEH-SM1X4-2P'!$A$2)</f>
        <v>1</v>
      </c>
      <c r="R7" s="9">
        <f>SUMIFS(亿数通产品表现!$BE:$BE,亿数通产品表现!$A:$A,'HEH-SM1X4-2P'!R1,亿数通产品表现!$D:$D,'HEH-SM1X4-2P'!$A$2)</f>
        <v>1</v>
      </c>
      <c r="S7" s="9">
        <f>SUMIFS(亿数通产品表现!$BE:$BE,亿数通产品表现!$A:$A,'HEH-SM1X4-2P'!S1,亿数通产品表现!$D:$D,'HEH-SM1X4-2P'!$A$2)</f>
        <v>0</v>
      </c>
      <c r="T7" s="9">
        <f>SUMIFS(亿数通产品表现!$BE:$BE,亿数通产品表现!$A:$A,'HEH-SM1X4-2P'!T1,亿数通产品表现!$D:$D,'HEH-SM1X4-2P'!$A$2)</f>
        <v>0</v>
      </c>
      <c r="U7" s="9">
        <f>SUMIFS(亿数通产品表现!$BE:$BE,亿数通产品表现!$A:$A,'HEH-SM1X4-2P'!U1,亿数通产品表现!$D:$D,'HEH-SM1X4-2P'!$A$2)</f>
        <v>0</v>
      </c>
      <c r="V7" s="9">
        <f>SUMIFS(亿数通产品表现!$BE:$BE,亿数通产品表现!$A:$A,'HEH-SM1X4-2P'!V1,亿数通产品表现!$D:$D,'HEH-SM1X4-2P'!$A$2)</f>
        <v>2</v>
      </c>
      <c r="W7" s="9">
        <f>SUMIFS(亿数通产品表现!$BE:$BE,亿数通产品表现!$A:$A,'HEH-SM1X4-2P'!W1,亿数通产品表现!$D:$D,'HEH-SM1X4-2P'!$A$2)</f>
        <v>0</v>
      </c>
      <c r="X7" s="9">
        <f>SUMIFS(亿数通产品表现!$BE:$BE,亿数通产品表现!$A:$A,'HEH-SM1X4-2P'!X1,亿数通产品表现!$D:$D,'HEH-SM1X4-2P'!$A$2)</f>
        <v>0</v>
      </c>
      <c r="Y7" s="9">
        <f>SUMIFS(亿数通产品表现!$BE:$BE,亿数通产品表现!$A:$A,'HEH-SM1X4-2P'!Y1,亿数通产品表现!$D:$D,'HEH-SM1X4-2P'!$A$2)</f>
        <v>0</v>
      </c>
      <c r="Z7" s="9">
        <f>SUMIFS(亿数通产品表现!$BE:$BE,亿数通产品表现!$A:$A,'HEH-SM1X4-2P'!Z1,亿数通产品表现!$D:$D,'HEH-SM1X4-2P'!$A$2)</f>
        <v>0</v>
      </c>
      <c r="AA7" s="9">
        <f>SUMIFS(亿数通产品表现!$BE:$BE,亿数通产品表现!$A:$A,'HEH-SM1X4-2P'!AA1,亿数通产品表现!$D:$D,'HEH-SM1X4-2P'!$A$2)</f>
        <v>0</v>
      </c>
      <c r="AB7" s="9">
        <f>SUMIFS(亿数通产品表现!$BE:$BE,亿数通产品表现!$A:$A,'HEH-SM1X4-2P'!AB1,亿数通产品表现!$D:$D,'HEH-SM1X4-2P'!$A$2)</f>
        <v>1</v>
      </c>
      <c r="AC7" s="9">
        <f>SUMIFS(亿数通产品表现!$BE:$BE,亿数通产品表现!$A:$A,'HEH-SM1X4-2P'!AC1,亿数通产品表现!$D:$D,'HEH-SM1X4-2P'!$A$2)</f>
        <v>2</v>
      </c>
      <c r="AD7" s="9">
        <f>SUMIFS(亿数通产品表现!$BE:$BE,亿数通产品表现!$A:$A,'HEH-SM1X4-2P'!AD1,亿数通产品表现!$D:$D,'HEH-SM1X4-2P'!$A$2)</f>
        <v>0</v>
      </c>
      <c r="AE7" s="9">
        <f>SUMIFS(亿数通产品表现!$BE:$BE,亿数通产品表现!$A:$A,'HEH-SM1X4-2P'!AE1,亿数通产品表现!$D:$D,'HEH-SM1X4-2P'!$A$2)</f>
        <v>1</v>
      </c>
      <c r="AF7" s="9">
        <f>SUMIFS(亿数通产品表现!$BE:$BE,亿数通产品表现!$A:$A,'HEH-SM1X4-2P'!AF1,亿数通产品表现!$D:$D,'HEH-SM1X4-2P'!$A$2)</f>
        <v>0</v>
      </c>
      <c r="AG7" s="9">
        <f>SUMIFS(亿数通产品表现!$BE:$BE,亿数通产品表现!$A:$A,'HEH-SM1X4-2P'!AG1,亿数通产品表现!$D:$D,'HEH-SM1X4-2P'!$A$2)</f>
        <v>0</v>
      </c>
      <c r="AH7" s="9">
        <f>SUMIFS(亿数通产品表现!$BE:$BE,亿数通产品表现!$A:$A,'HEH-SM1X4-2P'!AH1,亿数通产品表现!$D:$D,'HEH-SM1X4-2P'!$A$2)</f>
        <v>1</v>
      </c>
    </row>
    <row r="8" spans="1:34" ht="19" customHeight="1">
      <c r="A8" s="87" t="s">
        <v>49</v>
      </c>
      <c r="B8" s="12" t="s">
        <v>50</v>
      </c>
      <c r="C8" s="13">
        <f>SUM(D8:AH8)</f>
        <v>78</v>
      </c>
      <c r="D8" s="13">
        <f>SUMIFS(亿数通业务报告!$G:$G,亿数通业务报告!$A:$A,'HEH-SM1X4-2P'!D1,亿数通业务报告!$B:$B,'HEH-SM1X4-2P'!$A$2)</f>
        <v>0</v>
      </c>
      <c r="E8" s="13">
        <f>SUMIFS(亿数通业务报告!$G:$G,亿数通业务报告!$A:$A,'HEH-SM1X4-2P'!E1,亿数通业务报告!$B:$B,'HEH-SM1X4-2P'!$A$2)</f>
        <v>0</v>
      </c>
      <c r="F8" s="13">
        <f>SUMIFS(亿数通业务报告!$G:$G,亿数通业务报告!$A:$A,'HEH-SM1X4-2P'!F1,亿数通业务报告!$B:$B,'HEH-SM1X4-2P'!$A$2)</f>
        <v>0</v>
      </c>
      <c r="G8" s="13">
        <f>SUMIFS(亿数通业务报告!$G:$G,亿数通业务报告!$A:$A,'HEH-SM1X4-2P'!G1,亿数通业务报告!$B:$B,'HEH-SM1X4-2P'!$A$2)</f>
        <v>0</v>
      </c>
      <c r="H8" s="13">
        <f>SUMIFS(亿数通业务报告!$G:$G,亿数通业务报告!$A:$A,'HEH-SM1X4-2P'!H1,亿数通业务报告!$B:$B,'HEH-SM1X4-2P'!$A$2)</f>
        <v>0</v>
      </c>
      <c r="I8" s="13">
        <f>SUMIFS(亿数通业务报告!$G:$G,亿数通业务报告!$A:$A,'HEH-SM1X4-2P'!I1,亿数通业务报告!$B:$B,'HEH-SM1X4-2P'!$A$2)</f>
        <v>0</v>
      </c>
      <c r="J8" s="13">
        <f>SUMIFS(亿数通业务报告!$G:$G,亿数通业务报告!$A:$A,'HEH-SM1X4-2P'!J1,亿数通业务报告!$B:$B,'HEH-SM1X4-2P'!$A$2)</f>
        <v>0</v>
      </c>
      <c r="K8" s="13">
        <f>SUMIFS(亿数通业务报告!$G:$G,亿数通业务报告!$A:$A,'HEH-SM1X4-2P'!K1,亿数通业务报告!$B:$B,'HEH-SM1X4-2P'!$A$2)</f>
        <v>0</v>
      </c>
      <c r="L8" s="13">
        <f>SUMIFS(亿数通业务报告!$G:$G,亿数通业务报告!$A:$A,'HEH-SM1X4-2P'!L1,亿数通业务报告!$B:$B,'HEH-SM1X4-2P'!$A$2)</f>
        <v>0</v>
      </c>
      <c r="M8" s="13">
        <f>SUMIFS(亿数通业务报告!$G:$G,亿数通业务报告!$A:$A,'HEH-SM1X4-2P'!M1,亿数通业务报告!$B:$B,'HEH-SM1X4-2P'!$A$2)</f>
        <v>0</v>
      </c>
      <c r="N8" s="13">
        <f>SUMIFS(亿数通业务报告!$G:$G,亿数通业务报告!$A:$A,'HEH-SM1X4-2P'!N1,亿数通业务报告!$B:$B,'HEH-SM1X4-2P'!$A$2)</f>
        <v>0</v>
      </c>
      <c r="O8" s="13">
        <f>SUMIFS(亿数通业务报告!$G:$G,亿数通业务报告!$A:$A,'HEH-SM1X4-2P'!O1,亿数通业务报告!$B:$B,'HEH-SM1X4-2P'!$A$2)</f>
        <v>8</v>
      </c>
      <c r="P8" s="13">
        <f>SUMIFS(亿数通业务报告!$G:$G,亿数通业务报告!$A:$A,'HEH-SM1X4-2P'!P1,亿数通业务报告!$B:$B,'HEH-SM1X4-2P'!$A$2)</f>
        <v>6</v>
      </c>
      <c r="Q8" s="13">
        <f>SUMIFS(亿数通业务报告!$G:$G,亿数通业务报告!$A:$A,'HEH-SM1X4-2P'!Q1,亿数通业务报告!$B:$B,'HEH-SM1X4-2P'!$A$2)</f>
        <v>6</v>
      </c>
      <c r="R8" s="13">
        <f>SUMIFS(亿数通业务报告!$G:$G,亿数通业务报告!$A:$A,'HEH-SM1X4-2P'!R1,亿数通业务报告!$B:$B,'HEH-SM1X4-2P'!$A$2)</f>
        <v>6</v>
      </c>
      <c r="S8" s="13">
        <f>SUMIFS(亿数通业务报告!$G:$G,亿数通业务报告!$A:$A,'HEH-SM1X4-2P'!S1,亿数通业务报告!$B:$B,'HEH-SM1X4-2P'!$A$2)</f>
        <v>14</v>
      </c>
      <c r="T8" s="13">
        <f>SUMIFS(亿数通业务报告!$G:$G,亿数通业务报告!$A:$A,'HEH-SM1X4-2P'!T1,亿数通业务报告!$B:$B,'HEH-SM1X4-2P'!$A$2)</f>
        <v>4</v>
      </c>
      <c r="U8" s="13">
        <f>SUMIFS(亿数通业务报告!$G:$G,亿数通业务报告!$A:$A,'HEH-SM1X4-2P'!U1,亿数通业务报告!$B:$B,'HEH-SM1X4-2P'!$A$2)</f>
        <v>4</v>
      </c>
      <c r="V8" s="13">
        <f>SUMIFS(亿数通业务报告!$G:$G,亿数通业务报告!$A:$A,'HEH-SM1X4-2P'!V1,亿数通业务报告!$B:$B,'HEH-SM1X4-2P'!$A$2)</f>
        <v>1</v>
      </c>
      <c r="W8" s="13">
        <f>SUMIFS(亿数通业务报告!$G:$G,亿数通业务报告!$A:$A,'HEH-SM1X4-2P'!W1,亿数通业务报告!$B:$B,'HEH-SM1X4-2P'!$A$2)</f>
        <v>1</v>
      </c>
      <c r="X8" s="13">
        <f>SUMIFS(亿数通业务报告!$G:$G,亿数通业务报告!$A:$A,'HEH-SM1X4-2P'!X1,亿数通业务报告!$B:$B,'HEH-SM1X4-2P'!$A$2)</f>
        <v>3</v>
      </c>
      <c r="Y8" s="13">
        <f>SUMIFS(亿数通业务报告!$G:$G,亿数通业务报告!$A:$A,'HEH-SM1X4-2P'!Y1,亿数通业务报告!$B:$B,'HEH-SM1X4-2P'!$A$2)</f>
        <v>3</v>
      </c>
      <c r="Z8" s="13">
        <f>SUMIFS(亿数通业务报告!$G:$G,亿数通业务报告!$A:$A,'HEH-SM1X4-2P'!Z1,亿数通业务报告!$B:$B,'HEH-SM1X4-2P'!$A$2)</f>
        <v>3</v>
      </c>
      <c r="AA8" s="13">
        <f>SUMIFS(亿数通业务报告!$G:$G,亿数通业务报告!$A:$A,'HEH-SM1X4-2P'!AA1,亿数通业务报告!$B:$B,'HEH-SM1X4-2P'!$A$2)</f>
        <v>1</v>
      </c>
      <c r="AB8" s="13">
        <f>SUMIFS(亿数通业务报告!$G:$G,亿数通业务报告!$A:$A,'HEH-SM1X4-2P'!AB1,亿数通业务报告!$B:$B,'HEH-SM1X4-2P'!$A$2)</f>
        <v>2</v>
      </c>
      <c r="AC8" s="13">
        <f>SUMIFS(亿数通业务报告!$G:$G,亿数通业务报告!$A:$A,'HEH-SM1X4-2P'!AC1,亿数通业务报告!$B:$B,'HEH-SM1X4-2P'!$A$2)</f>
        <v>5</v>
      </c>
      <c r="AD8" s="13">
        <f>SUMIFS(亿数通业务报告!$G:$G,亿数通业务报告!$A:$A,'HEH-SM1X4-2P'!AD1,亿数通业务报告!$B:$B,'HEH-SM1X4-2P'!$A$2)</f>
        <v>1</v>
      </c>
      <c r="AE8" s="13">
        <f>SUMIFS(亿数通业务报告!$G:$G,亿数通业务报告!$A:$A,'HEH-SM1X4-2P'!AE1,亿数通业务报告!$B:$B,'HEH-SM1X4-2P'!$A$2)</f>
        <v>4</v>
      </c>
      <c r="AF8" s="13">
        <f>SUMIFS(亿数通业务报告!$G:$G,亿数通业务报告!$A:$A,'HEH-SM1X4-2P'!AF1,亿数通业务报告!$B:$B,'HEH-SM1X4-2P'!$A$2)</f>
        <v>2</v>
      </c>
      <c r="AG8" s="13">
        <f>SUMIFS(亿数通业务报告!$G:$G,亿数通业务报告!$A:$A,'HEH-SM1X4-2P'!AG1,亿数通业务报告!$B:$B,'HEH-SM1X4-2P'!$A$2)</f>
        <v>4</v>
      </c>
      <c r="AH8" s="13">
        <f>SUMIFS(亿数通业务报告!$G:$G,亿数通业务报告!$A:$A,'HEH-SM1X4-2P'!AH1,亿数通业务报告!$B:$B,'HEH-SM1X4-2P'!$A$2)</f>
        <v>0</v>
      </c>
    </row>
    <row r="9" spans="1:34" s="14" customFormat="1" ht="19" customHeight="1">
      <c r="A9" s="88"/>
      <c r="B9" s="15" t="s">
        <v>51</v>
      </c>
      <c r="C9" s="9">
        <f>SUM(D9:AH9)</f>
        <v>113</v>
      </c>
      <c r="D9" s="9">
        <f>SUMIFS(亿数通业务报告!$M:$M,亿数通业务报告!$A:$A,'HEH-SM1X4-2P'!D1,亿数通业务报告!$B:$B,'HEH-SM1X4-2P'!$A$2)</f>
        <v>0</v>
      </c>
      <c r="E9" s="9">
        <f>SUMIFS(亿数通业务报告!$M:$M,亿数通业务报告!$A:$A,'HEH-SM1X4-2P'!E1,亿数通业务报告!$B:$B,'HEH-SM1X4-2P'!$A$2)</f>
        <v>0</v>
      </c>
      <c r="F9" s="9">
        <f>SUMIFS(亿数通业务报告!$M:$M,亿数通业务报告!$A:$A,'HEH-SM1X4-2P'!F1,亿数通业务报告!$B:$B,'HEH-SM1X4-2P'!$A$2)</f>
        <v>0</v>
      </c>
      <c r="G9" s="9">
        <f>SUMIFS(亿数通业务报告!$M:$M,亿数通业务报告!$A:$A,'HEH-SM1X4-2P'!G1,亿数通业务报告!$B:$B,'HEH-SM1X4-2P'!$A$2)</f>
        <v>0</v>
      </c>
      <c r="H9" s="9">
        <f>SUMIFS(亿数通业务报告!$M:$M,亿数通业务报告!$A:$A,'HEH-SM1X4-2P'!H1,亿数通业务报告!$B:$B,'HEH-SM1X4-2P'!$A$2)</f>
        <v>0</v>
      </c>
      <c r="I9" s="9">
        <f>SUMIFS(亿数通业务报告!$M:$M,亿数通业务报告!$A:$A,'HEH-SM1X4-2P'!I1,亿数通业务报告!$B:$B,'HEH-SM1X4-2P'!$A$2)</f>
        <v>0</v>
      </c>
      <c r="J9" s="9">
        <f>SUMIFS(亿数通业务报告!$M:$M,亿数通业务报告!$A:$A,'HEH-SM1X4-2P'!J1,亿数通业务报告!$B:$B,'HEH-SM1X4-2P'!$A$2)</f>
        <v>0</v>
      </c>
      <c r="K9" s="9">
        <f>SUMIFS(亿数通业务报告!$M:$M,亿数通业务报告!$A:$A,'HEH-SM1X4-2P'!K1,亿数通业务报告!$B:$B,'HEH-SM1X4-2P'!$A$2)</f>
        <v>0</v>
      </c>
      <c r="L9" s="9">
        <f>SUMIFS(亿数通业务报告!$M:$M,亿数通业务报告!$A:$A,'HEH-SM1X4-2P'!L1,亿数通业务报告!$B:$B,'HEH-SM1X4-2P'!$A$2)</f>
        <v>0</v>
      </c>
      <c r="M9" s="9">
        <f>SUMIFS(亿数通业务报告!$M:$M,亿数通业务报告!$A:$A,'HEH-SM1X4-2P'!M1,亿数通业务报告!$B:$B,'HEH-SM1X4-2P'!$A$2)</f>
        <v>0</v>
      </c>
      <c r="N9" s="9">
        <f>SUMIFS(亿数通业务报告!$M:$M,亿数通业务报告!$A:$A,'HEH-SM1X4-2P'!N1,亿数通业务报告!$B:$B,'HEH-SM1X4-2P'!$A$2)</f>
        <v>0</v>
      </c>
      <c r="O9" s="9">
        <f>SUMIFS(亿数通业务报告!$M:$M,亿数通业务报告!$A:$A,'HEH-SM1X4-2P'!O1,亿数通业务报告!$B:$B,'HEH-SM1X4-2P'!$A$2)</f>
        <v>8</v>
      </c>
      <c r="P9" s="9">
        <f>SUMIFS(亿数通业务报告!$M:$M,亿数通业务报告!$A:$A,'HEH-SM1X4-2P'!P1,亿数通业务报告!$B:$B,'HEH-SM1X4-2P'!$A$2)</f>
        <v>14</v>
      </c>
      <c r="Q9" s="9">
        <f>SUMIFS(亿数通业务报告!$M:$M,亿数通业务报告!$A:$A,'HEH-SM1X4-2P'!Q1,亿数通业务报告!$B:$B,'HEH-SM1X4-2P'!$A$2)</f>
        <v>6</v>
      </c>
      <c r="R9" s="9">
        <f>SUMIFS(亿数通业务报告!$M:$M,亿数通业务报告!$A:$A,'HEH-SM1X4-2P'!R1,亿数通业务报告!$B:$B,'HEH-SM1X4-2P'!$A$2)</f>
        <v>8</v>
      </c>
      <c r="S9" s="9">
        <f>SUMIFS(亿数通业务报告!$M:$M,亿数通业务报告!$A:$A,'HEH-SM1X4-2P'!S1,亿数通业务报告!$B:$B,'HEH-SM1X4-2P'!$A$2)</f>
        <v>20</v>
      </c>
      <c r="T9" s="9">
        <f>SUMIFS(亿数通业务报告!$M:$M,亿数通业务报告!$A:$A,'HEH-SM1X4-2P'!T1,亿数通业务报告!$B:$B,'HEH-SM1X4-2P'!$A$2)</f>
        <v>6</v>
      </c>
      <c r="U9" s="9">
        <f>SUMIFS(亿数通业务报告!$M:$M,亿数通业务报告!$A:$A,'HEH-SM1X4-2P'!U1,亿数通业务报告!$B:$B,'HEH-SM1X4-2P'!$A$2)</f>
        <v>6</v>
      </c>
      <c r="V9" s="9">
        <f>SUMIFS(亿数通业务报告!$M:$M,亿数通业务报告!$A:$A,'HEH-SM1X4-2P'!V1,亿数通业务报告!$B:$B,'HEH-SM1X4-2P'!$A$2)</f>
        <v>6</v>
      </c>
      <c r="W9" s="9">
        <f>SUMIFS(亿数通业务报告!$M:$M,亿数通业务报告!$A:$A,'HEH-SM1X4-2P'!W1,亿数通业务报告!$B:$B,'HEH-SM1X4-2P'!$A$2)</f>
        <v>1</v>
      </c>
      <c r="X9" s="9">
        <f>SUMIFS(亿数通业务报告!$M:$M,亿数通业务报告!$A:$A,'HEH-SM1X4-2P'!X1,亿数通业务报告!$B:$B,'HEH-SM1X4-2P'!$A$2)</f>
        <v>4</v>
      </c>
      <c r="Y9" s="9">
        <f>SUMIFS(亿数通业务报告!$M:$M,亿数通业务报告!$A:$A,'HEH-SM1X4-2P'!Y1,亿数通业务报告!$B:$B,'HEH-SM1X4-2P'!$A$2)</f>
        <v>4</v>
      </c>
      <c r="Z9" s="9">
        <f>SUMIFS(亿数通业务报告!$M:$M,亿数通业务报告!$A:$A,'HEH-SM1X4-2P'!Z1,亿数通业务报告!$B:$B,'HEH-SM1X4-2P'!$A$2)</f>
        <v>4</v>
      </c>
      <c r="AA9" s="9">
        <f>SUMIFS(亿数通业务报告!$M:$M,亿数通业务报告!$A:$A,'HEH-SM1X4-2P'!AA1,亿数通业务报告!$B:$B,'HEH-SM1X4-2P'!$A$2)</f>
        <v>2</v>
      </c>
      <c r="AB9" s="9">
        <f>SUMIFS(亿数通业务报告!$M:$M,亿数通业务报告!$A:$A,'HEH-SM1X4-2P'!AB1,亿数通业务报告!$B:$B,'HEH-SM1X4-2P'!$A$2)</f>
        <v>2</v>
      </c>
      <c r="AC9" s="9">
        <f>SUMIFS(亿数通业务报告!$M:$M,亿数通业务报告!$A:$A,'HEH-SM1X4-2P'!AC1,亿数通业务报告!$B:$B,'HEH-SM1X4-2P'!$A$2)</f>
        <v>6</v>
      </c>
      <c r="AD9" s="9">
        <f>SUMIFS(亿数通业务报告!$M:$M,亿数通业务报告!$A:$A,'HEH-SM1X4-2P'!AD1,亿数通业务报告!$B:$B,'HEH-SM1X4-2P'!$A$2)</f>
        <v>1</v>
      </c>
      <c r="AE9" s="9">
        <f>SUMIFS(亿数通业务报告!$M:$M,亿数通业务报告!$A:$A,'HEH-SM1X4-2P'!AE1,亿数通业务报告!$B:$B,'HEH-SM1X4-2P'!$A$2)</f>
        <v>6</v>
      </c>
      <c r="AF9" s="9">
        <f>SUMIFS(亿数通业务报告!$M:$M,亿数通业务报告!$A:$A,'HEH-SM1X4-2P'!AF1,亿数通业务报告!$B:$B,'HEH-SM1X4-2P'!$A$2)</f>
        <v>2</v>
      </c>
      <c r="AG9" s="9">
        <f>SUMIFS(亿数通业务报告!$M:$M,亿数通业务报告!$A:$A,'HEH-SM1X4-2P'!AG1,亿数通业务报告!$B:$B,'HEH-SM1X4-2P'!$A$2)</f>
        <v>7</v>
      </c>
      <c r="AH9" s="9">
        <f>SUMIFS(亿数通业务报告!$M:$M,亿数通业务报告!$A:$A,'HEH-SM1X4-2P'!AH1,亿数通业务报告!$B:$B,'HEH-SM1X4-2P'!$A$2)</f>
        <v>0</v>
      </c>
    </row>
    <row r="10" spans="1:34" s="14" customFormat="1" ht="38" customHeight="1">
      <c r="A10" s="89"/>
      <c r="B10" s="16" t="s">
        <v>52</v>
      </c>
      <c r="C10" s="17">
        <f>C7/C8</f>
        <v>0.11538461538461539</v>
      </c>
      <c r="D10" s="17" t="e">
        <f>D7/D8</f>
        <v>#DIV/0!</v>
      </c>
      <c r="E10" s="17" t="e">
        <f t="shared" ref="E10:AH10" si="1">E7/E8</f>
        <v>#DIV/0!</v>
      </c>
      <c r="F10" s="17" t="e">
        <f t="shared" si="1"/>
        <v>#DIV/0!</v>
      </c>
      <c r="G10" s="17" t="e">
        <f t="shared" si="1"/>
        <v>#DIV/0!</v>
      </c>
      <c r="H10" s="17" t="e">
        <f t="shared" si="1"/>
        <v>#DIV/0!</v>
      </c>
      <c r="I10" s="17" t="e">
        <f t="shared" si="1"/>
        <v>#DIV/0!</v>
      </c>
      <c r="J10" s="17" t="e">
        <f t="shared" si="1"/>
        <v>#DIV/0!</v>
      </c>
      <c r="K10" s="17" t="e">
        <f t="shared" si="1"/>
        <v>#DIV/0!</v>
      </c>
      <c r="L10" s="17" t="e">
        <f t="shared" si="1"/>
        <v>#DIV/0!</v>
      </c>
      <c r="M10" s="17" t="e">
        <f t="shared" si="1"/>
        <v>#DIV/0!</v>
      </c>
      <c r="N10" s="17" t="e">
        <f t="shared" si="1"/>
        <v>#DIV/0!</v>
      </c>
      <c r="O10" s="17">
        <f t="shared" si="1"/>
        <v>0</v>
      </c>
      <c r="P10" s="17">
        <f t="shared" si="1"/>
        <v>0</v>
      </c>
      <c r="Q10" s="17">
        <f t="shared" si="1"/>
        <v>0.16666666666666666</v>
      </c>
      <c r="R10" s="17">
        <f t="shared" si="1"/>
        <v>0.16666666666666666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7">
        <f t="shared" si="1"/>
        <v>2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0</v>
      </c>
      <c r="AA10" s="17">
        <f t="shared" si="1"/>
        <v>0</v>
      </c>
      <c r="AB10" s="17">
        <f t="shared" si="1"/>
        <v>0.5</v>
      </c>
      <c r="AC10" s="17">
        <f t="shared" si="1"/>
        <v>0.4</v>
      </c>
      <c r="AD10" s="17">
        <f t="shared" si="1"/>
        <v>0</v>
      </c>
      <c r="AE10" s="17">
        <f t="shared" si="1"/>
        <v>0.25</v>
      </c>
      <c r="AF10" s="17">
        <f t="shared" si="1"/>
        <v>0</v>
      </c>
      <c r="AG10" s="17">
        <f t="shared" si="1"/>
        <v>0</v>
      </c>
      <c r="AH10" s="17" t="e">
        <f t="shared" si="1"/>
        <v>#DIV/0!</v>
      </c>
    </row>
    <row r="11" spans="1:34" s="18" customFormat="1" ht="38" customHeight="1">
      <c r="A11" s="90" t="s">
        <v>53</v>
      </c>
      <c r="B11" s="4" t="s">
        <v>54</v>
      </c>
      <c r="C11" s="9">
        <f>SUM(D11:AH11)</f>
        <v>5</v>
      </c>
      <c r="D11" s="9">
        <f>SUMIFS(亿数通产品表现!$AR:$AR,亿数通产品表现!$A:$A,'HEH-SM1X4-2P'!D1,亿数通产品表现!$D:$D,'HEH-SM1X4-2P'!$A$2)</f>
        <v>0</v>
      </c>
      <c r="E11" s="9">
        <f>SUMIFS(亿数通产品表现!$AR:$AR,亿数通产品表现!$A:$A,'HEH-SM1X4-2P'!E1,亿数通产品表现!$D:$D,'HEH-SM1X4-2P'!$A$2)</f>
        <v>0</v>
      </c>
      <c r="F11" s="9">
        <f>SUMIFS(亿数通产品表现!$AR:$AR,亿数通产品表现!$A:$A,'HEH-SM1X4-2P'!F1,亿数通产品表现!$D:$D,'HEH-SM1X4-2P'!$A$2)</f>
        <v>0</v>
      </c>
      <c r="G11" s="9">
        <f>SUMIFS(亿数通产品表现!$AR:$AR,亿数通产品表现!$A:$A,'HEH-SM1X4-2P'!G1,亿数通产品表现!$D:$D,'HEH-SM1X4-2P'!$A$2)</f>
        <v>0</v>
      </c>
      <c r="H11" s="9">
        <f>SUMIFS(亿数通产品表现!$AR:$AR,亿数通产品表现!$A:$A,'HEH-SM1X4-2P'!H1,亿数通产品表现!$D:$D,'HEH-SM1X4-2P'!$A$2)</f>
        <v>0</v>
      </c>
      <c r="I11" s="9">
        <f>SUMIFS(亿数通产品表现!$AR:$AR,亿数通产品表现!$A:$A,'HEH-SM1X4-2P'!I1,亿数通产品表现!$D:$D,'HEH-SM1X4-2P'!$A$2)</f>
        <v>0</v>
      </c>
      <c r="J11" s="9">
        <f>SUMIFS(亿数通产品表现!$AR:$AR,亿数通产品表现!$A:$A,'HEH-SM1X4-2P'!J1,亿数通产品表现!$D:$D,'HEH-SM1X4-2P'!$A$2)</f>
        <v>0</v>
      </c>
      <c r="K11" s="9">
        <f>SUMIFS(亿数通产品表现!$AR:$AR,亿数通产品表现!$A:$A,'HEH-SM1X4-2P'!K1,亿数通产品表现!$D:$D,'HEH-SM1X4-2P'!$A$2)</f>
        <v>0</v>
      </c>
      <c r="L11" s="9">
        <f>SUMIFS(亿数通产品表现!$AR:$AR,亿数通产品表现!$A:$A,'HEH-SM1X4-2P'!L1,亿数通产品表现!$D:$D,'HEH-SM1X4-2P'!$A$2)</f>
        <v>0</v>
      </c>
      <c r="M11" s="9">
        <f>SUMIFS(亿数通产品表现!$AR:$AR,亿数通产品表现!$A:$A,'HEH-SM1X4-2P'!M1,亿数通产品表现!$D:$D,'HEH-SM1X4-2P'!$A$2)</f>
        <v>0</v>
      </c>
      <c r="N11" s="9">
        <f>SUMIFS(亿数通产品表现!$AR:$AR,亿数通产品表现!$A:$A,'HEH-SM1X4-2P'!N1,亿数通产品表现!$D:$D,'HEH-SM1X4-2P'!$A$2)</f>
        <v>0</v>
      </c>
      <c r="O11" s="9">
        <f>SUMIFS(亿数通产品表现!$AR:$AR,亿数通产品表现!$A:$A,'HEH-SM1X4-2P'!O1,亿数通产品表现!$D:$D,'HEH-SM1X4-2P'!$A$2)</f>
        <v>0</v>
      </c>
      <c r="P11" s="9">
        <f>SUMIFS(亿数通产品表现!$AR:$AR,亿数通产品表现!$A:$A,'HEH-SM1X4-2P'!P1,亿数通产品表现!$D:$D,'HEH-SM1X4-2P'!$A$2)</f>
        <v>0</v>
      </c>
      <c r="Q11" s="9">
        <f>SUMIFS(亿数通产品表现!$AR:$AR,亿数通产品表现!$A:$A,'HEH-SM1X4-2P'!Q1,亿数通产品表现!$D:$D,'HEH-SM1X4-2P'!$A$2)</f>
        <v>0</v>
      </c>
      <c r="R11" s="9">
        <f>SUMIFS(亿数通产品表现!$AR:$AR,亿数通产品表现!$A:$A,'HEH-SM1X4-2P'!R1,亿数通产品表现!$D:$D,'HEH-SM1X4-2P'!$A$2)</f>
        <v>1</v>
      </c>
      <c r="S11" s="9">
        <f>SUMIFS(亿数通产品表现!$AR:$AR,亿数通产品表现!$A:$A,'HEH-SM1X4-2P'!S1,亿数通产品表现!$D:$D,'HEH-SM1X4-2P'!$A$2)</f>
        <v>0</v>
      </c>
      <c r="T11" s="9">
        <f>SUMIFS(亿数通产品表现!$AR:$AR,亿数通产品表现!$A:$A,'HEH-SM1X4-2P'!T1,亿数通产品表现!$D:$D,'HEH-SM1X4-2P'!$A$2)</f>
        <v>0</v>
      </c>
      <c r="U11" s="9">
        <f>SUMIFS(亿数通产品表现!$AR:$AR,亿数通产品表现!$A:$A,'HEH-SM1X4-2P'!U1,亿数通产品表现!$D:$D,'HEH-SM1X4-2P'!$A$2)</f>
        <v>0</v>
      </c>
      <c r="V11" s="9">
        <f>SUMIFS(亿数通产品表现!$AR:$AR,亿数通产品表现!$A:$A,'HEH-SM1X4-2P'!V1,亿数通产品表现!$D:$D,'HEH-SM1X4-2P'!$A$2)</f>
        <v>1</v>
      </c>
      <c r="W11" s="9">
        <f>SUMIFS(亿数通产品表现!$AR:$AR,亿数通产品表现!$A:$A,'HEH-SM1X4-2P'!W1,亿数通产品表现!$D:$D,'HEH-SM1X4-2P'!$A$2)</f>
        <v>0</v>
      </c>
      <c r="X11" s="9">
        <f>SUMIFS(亿数通产品表现!$AR:$AR,亿数通产品表现!$A:$A,'HEH-SM1X4-2P'!X1,亿数通产品表现!$D:$D,'HEH-SM1X4-2P'!$A$2)</f>
        <v>0</v>
      </c>
      <c r="Y11" s="9">
        <f>SUMIFS(亿数通产品表现!$AR:$AR,亿数通产品表现!$A:$A,'HEH-SM1X4-2P'!Y1,亿数通产品表现!$D:$D,'HEH-SM1X4-2P'!$A$2)</f>
        <v>0</v>
      </c>
      <c r="Z11" s="9">
        <f>SUMIFS(亿数通产品表现!$AR:$AR,亿数通产品表现!$A:$A,'HEH-SM1X4-2P'!Z1,亿数通产品表现!$D:$D,'HEH-SM1X4-2P'!$A$2)</f>
        <v>0</v>
      </c>
      <c r="AA11" s="9">
        <f>SUMIFS(亿数通产品表现!$AR:$AR,亿数通产品表现!$A:$A,'HEH-SM1X4-2P'!AA1,亿数通产品表现!$D:$D,'HEH-SM1X4-2P'!$A$2)</f>
        <v>0</v>
      </c>
      <c r="AB11" s="9">
        <f>SUMIFS(亿数通产品表现!$AR:$AR,亿数通产品表现!$A:$A,'HEH-SM1X4-2P'!AB1,亿数通产品表现!$D:$D,'HEH-SM1X4-2P'!$A$2)</f>
        <v>1</v>
      </c>
      <c r="AC11" s="9">
        <f>SUMIFS(亿数通产品表现!$AR:$AR,亿数通产品表现!$A:$A,'HEH-SM1X4-2P'!AC1,亿数通产品表现!$D:$D,'HEH-SM1X4-2P'!$A$2)</f>
        <v>1</v>
      </c>
      <c r="AD11" s="9">
        <f>SUMIFS(亿数通产品表现!$AR:$AR,亿数通产品表现!$A:$A,'HEH-SM1X4-2P'!AD1,亿数通产品表现!$D:$D,'HEH-SM1X4-2P'!$A$2)</f>
        <v>0</v>
      </c>
      <c r="AE11" s="9">
        <f>SUMIFS(亿数通产品表现!$AR:$AR,亿数通产品表现!$A:$A,'HEH-SM1X4-2P'!AE1,亿数通产品表现!$D:$D,'HEH-SM1X4-2P'!$A$2)</f>
        <v>1</v>
      </c>
      <c r="AF11" s="9">
        <f>SUMIFS(亿数通产品表现!$AR:$AR,亿数通产品表现!$A:$A,'HEH-SM1X4-2P'!AF1,亿数通产品表现!$D:$D,'HEH-SM1X4-2P'!$A$2)</f>
        <v>0</v>
      </c>
      <c r="AG11" s="9">
        <f>SUMIFS(亿数通产品表现!$AR:$AR,亿数通产品表现!$A:$A,'HEH-SM1X4-2P'!AG1,亿数通产品表现!$D:$D,'HEH-SM1X4-2P'!$A$2)</f>
        <v>0</v>
      </c>
      <c r="AH11" s="9">
        <f>SUMIFS(亿数通产品表现!$AR:$AR,亿数通产品表现!$A:$A,'HEH-SM1X4-2P'!AH1,亿数通产品表现!$D:$D,'HEH-SM1X4-2P'!$A$2)</f>
        <v>0</v>
      </c>
    </row>
    <row r="12" spans="1:34" ht="19" customHeight="1">
      <c r="A12" s="91"/>
      <c r="B12" s="4" t="s">
        <v>55</v>
      </c>
      <c r="C12" s="9">
        <f>SUM(D12:AH12)</f>
        <v>16</v>
      </c>
      <c r="D12" s="9">
        <f>SUMIFS(亿数通产品表现!$AS:$AS,亿数通产品表现!$A:$A,'HEH-SM1X4-2P'!D1,亿数通产品表现!$D:$D,'HEH-SM1X4-2P'!$A$2)</f>
        <v>0</v>
      </c>
      <c r="E12" s="9">
        <f>SUMIFS(亿数通产品表现!$AS:$AS,亿数通产品表现!$A:$A,'HEH-SM1X4-2P'!E1,亿数通产品表现!$D:$D,'HEH-SM1X4-2P'!$A$2)</f>
        <v>0</v>
      </c>
      <c r="F12" s="9">
        <f>SUMIFS(亿数通产品表现!$AS:$AS,亿数通产品表现!$A:$A,'HEH-SM1X4-2P'!F1,亿数通产品表现!$D:$D,'HEH-SM1X4-2P'!$A$2)</f>
        <v>0</v>
      </c>
      <c r="G12" s="9">
        <f>SUMIFS(亿数通产品表现!$AS:$AS,亿数通产品表现!$A:$A,'HEH-SM1X4-2P'!G1,亿数通产品表现!$D:$D,'HEH-SM1X4-2P'!$A$2)</f>
        <v>0</v>
      </c>
      <c r="H12" s="9">
        <f>SUMIFS(亿数通产品表现!$AS:$AS,亿数通产品表现!$A:$A,'HEH-SM1X4-2P'!H1,亿数通产品表现!$D:$D,'HEH-SM1X4-2P'!$A$2)</f>
        <v>0</v>
      </c>
      <c r="I12" s="9">
        <f>SUMIFS(亿数通产品表现!$AS:$AS,亿数通产品表现!$A:$A,'HEH-SM1X4-2P'!I1,亿数通产品表现!$D:$D,'HEH-SM1X4-2P'!$A$2)</f>
        <v>0</v>
      </c>
      <c r="J12" s="9">
        <f>SUMIFS(亿数通产品表现!$AS:$AS,亿数通产品表现!$A:$A,'HEH-SM1X4-2P'!J1,亿数通产品表现!$D:$D,'HEH-SM1X4-2P'!$A$2)</f>
        <v>0</v>
      </c>
      <c r="K12" s="9">
        <f>SUMIFS(亿数通产品表现!$AS:$AS,亿数通产品表现!$A:$A,'HEH-SM1X4-2P'!K1,亿数通产品表现!$D:$D,'HEH-SM1X4-2P'!$A$2)</f>
        <v>0</v>
      </c>
      <c r="L12" s="9">
        <f>SUMIFS(亿数通产品表现!$AS:$AS,亿数通产品表现!$A:$A,'HEH-SM1X4-2P'!L1,亿数通产品表现!$D:$D,'HEH-SM1X4-2P'!$A$2)</f>
        <v>0</v>
      </c>
      <c r="M12" s="9">
        <f>SUMIFS(亿数通产品表现!$AS:$AS,亿数通产品表现!$A:$A,'HEH-SM1X4-2P'!M1,亿数通产品表现!$D:$D,'HEH-SM1X4-2P'!$A$2)</f>
        <v>0</v>
      </c>
      <c r="N12" s="9">
        <f>SUMIFS(亿数通产品表现!$AS:$AS,亿数通产品表现!$A:$A,'HEH-SM1X4-2P'!N1,亿数通产品表现!$D:$D,'HEH-SM1X4-2P'!$A$2)</f>
        <v>0</v>
      </c>
      <c r="O12" s="9">
        <f>SUMIFS(亿数通产品表现!$AS:$AS,亿数通产品表现!$A:$A,'HEH-SM1X4-2P'!O1,亿数通产品表现!$D:$D,'HEH-SM1X4-2P'!$A$2)</f>
        <v>0</v>
      </c>
      <c r="P12" s="9">
        <f>SUMIFS(亿数通产品表现!$AS:$AS,亿数通产品表现!$A:$A,'HEH-SM1X4-2P'!P1,亿数通产品表现!$D:$D,'HEH-SM1X4-2P'!$A$2)</f>
        <v>0</v>
      </c>
      <c r="Q12" s="9">
        <f>SUMIFS(亿数通产品表现!$AS:$AS,亿数通产品表现!$A:$A,'HEH-SM1X4-2P'!Q1,亿数通产品表现!$D:$D,'HEH-SM1X4-2P'!$A$2)</f>
        <v>0</v>
      </c>
      <c r="R12" s="9">
        <f>SUMIFS(亿数通产品表现!$AS:$AS,亿数通产品表现!$A:$A,'HEH-SM1X4-2P'!R1,亿数通产品表现!$D:$D,'HEH-SM1X4-2P'!$A$2)</f>
        <v>2</v>
      </c>
      <c r="S12" s="9">
        <f>SUMIFS(亿数通产品表现!$AS:$AS,亿数通产品表现!$A:$A,'HEH-SM1X4-2P'!S1,亿数通产品表现!$D:$D,'HEH-SM1X4-2P'!$A$2)</f>
        <v>0</v>
      </c>
      <c r="T12" s="9">
        <f>SUMIFS(亿数通产品表现!$AS:$AS,亿数通产品表现!$A:$A,'HEH-SM1X4-2P'!T1,亿数通产品表现!$D:$D,'HEH-SM1X4-2P'!$A$2)</f>
        <v>0</v>
      </c>
      <c r="U12" s="9">
        <f>SUMIFS(亿数通产品表现!$AS:$AS,亿数通产品表现!$A:$A,'HEH-SM1X4-2P'!U1,亿数通产品表现!$D:$D,'HEH-SM1X4-2P'!$A$2)</f>
        <v>0</v>
      </c>
      <c r="V12" s="9">
        <f>SUMIFS(亿数通产品表现!$AS:$AS,亿数通产品表现!$A:$A,'HEH-SM1X4-2P'!V1,亿数通产品表现!$D:$D,'HEH-SM1X4-2P'!$A$2)</f>
        <v>1</v>
      </c>
      <c r="W12" s="9">
        <f>SUMIFS(亿数通产品表现!$AS:$AS,亿数通产品表现!$A:$A,'HEH-SM1X4-2P'!W1,亿数通产品表现!$D:$D,'HEH-SM1X4-2P'!$A$2)</f>
        <v>0</v>
      </c>
      <c r="X12" s="9">
        <f>SUMIFS(亿数通产品表现!$AS:$AS,亿数通产品表现!$A:$A,'HEH-SM1X4-2P'!X1,亿数通产品表现!$D:$D,'HEH-SM1X4-2P'!$A$2)</f>
        <v>0</v>
      </c>
      <c r="Y12" s="9">
        <f>SUMIFS(亿数通产品表现!$AS:$AS,亿数通产品表现!$A:$A,'HEH-SM1X4-2P'!Y1,亿数通产品表现!$D:$D,'HEH-SM1X4-2P'!$A$2)</f>
        <v>0</v>
      </c>
      <c r="Z12" s="9">
        <f>SUMIFS(亿数通产品表现!$AS:$AS,亿数通产品表现!$A:$A,'HEH-SM1X4-2P'!Z1,亿数通产品表现!$D:$D,'HEH-SM1X4-2P'!$A$2)</f>
        <v>0</v>
      </c>
      <c r="AA12" s="9">
        <f>SUMIFS(亿数通产品表现!$AS:$AS,亿数通产品表现!$A:$A,'HEH-SM1X4-2P'!AA1,亿数通产品表现!$D:$D,'HEH-SM1X4-2P'!$A$2)</f>
        <v>0</v>
      </c>
      <c r="AB12" s="9">
        <f>SUMIFS(亿数通产品表现!$AS:$AS,亿数通产品表现!$A:$A,'HEH-SM1X4-2P'!AB1,亿数通产品表现!$D:$D,'HEH-SM1X4-2P'!$A$2)</f>
        <v>1</v>
      </c>
      <c r="AC12" s="9">
        <f>SUMIFS(亿数通产品表现!$AS:$AS,亿数通产品表现!$A:$A,'HEH-SM1X4-2P'!AC1,亿数通产品表现!$D:$D,'HEH-SM1X4-2P'!$A$2)</f>
        <v>6</v>
      </c>
      <c r="AD12" s="9">
        <f>SUMIFS(亿数通产品表现!$AS:$AS,亿数通产品表现!$A:$A,'HEH-SM1X4-2P'!AD1,亿数通产品表现!$D:$D,'HEH-SM1X4-2P'!$A$2)</f>
        <v>0</v>
      </c>
      <c r="AE12" s="9">
        <f>SUMIFS(亿数通产品表现!$AS:$AS,亿数通产品表现!$A:$A,'HEH-SM1X4-2P'!AE1,亿数通产品表现!$D:$D,'HEH-SM1X4-2P'!$A$2)</f>
        <v>6</v>
      </c>
      <c r="AF12" s="9">
        <f>SUMIFS(亿数通产品表现!$AS:$AS,亿数通产品表现!$A:$A,'HEH-SM1X4-2P'!AF1,亿数通产品表现!$D:$D,'HEH-SM1X4-2P'!$A$2)</f>
        <v>0</v>
      </c>
      <c r="AG12" s="9">
        <f>SUMIFS(亿数通产品表现!$AS:$AS,亿数通产品表现!$A:$A,'HEH-SM1X4-2P'!AG1,亿数通产品表现!$D:$D,'HEH-SM1X4-2P'!$A$2)</f>
        <v>0</v>
      </c>
      <c r="AH12" s="9">
        <f>SUMIFS(亿数通产品表现!$AS:$AS,亿数通产品表现!$A:$A,'HEH-SM1X4-2P'!AH1,亿数通产品表现!$D:$D,'HEH-SM1X4-2P'!$A$2)</f>
        <v>0</v>
      </c>
    </row>
    <row r="13" spans="1:34" ht="38" customHeight="1">
      <c r="A13" s="91"/>
      <c r="B13" s="4" t="s">
        <v>56</v>
      </c>
      <c r="C13" s="9">
        <f>SUM(D13:AH13)</f>
        <v>598.83999999999992</v>
      </c>
      <c r="D13" s="9">
        <f>SUMIFS(亿数通产品表现!$AT:$AT,亿数通产品表现!$A:$A,'HEH-SM1X4-2P'!D1,亿数通产品表现!$D:$D,'HEH-SM1X4-2P'!$A$2)</f>
        <v>0</v>
      </c>
      <c r="E13" s="9">
        <f>SUMIFS(亿数通产品表现!$AT:$AT,亿数通产品表现!$A:$A,'HEH-SM1X4-2P'!E1,亿数通产品表现!$D:$D,'HEH-SM1X4-2P'!$A$2)</f>
        <v>0</v>
      </c>
      <c r="F13" s="9">
        <f>SUMIFS(亿数通产品表现!$AT:$AT,亿数通产品表现!$A:$A,'HEH-SM1X4-2P'!F1,亿数通产品表现!$D:$D,'HEH-SM1X4-2P'!$A$2)</f>
        <v>0</v>
      </c>
      <c r="G13" s="9">
        <f>SUMIFS(亿数通产品表现!$AT:$AT,亿数通产品表现!$A:$A,'HEH-SM1X4-2P'!G1,亿数通产品表现!$D:$D,'HEH-SM1X4-2P'!$A$2)</f>
        <v>0</v>
      </c>
      <c r="H13" s="9">
        <f>SUMIFS(亿数通产品表现!$AT:$AT,亿数通产品表现!$A:$A,'HEH-SM1X4-2P'!H1,亿数通产品表现!$D:$D,'HEH-SM1X4-2P'!$A$2)</f>
        <v>0</v>
      </c>
      <c r="I13" s="9">
        <f>SUMIFS(亿数通产品表现!$AT:$AT,亿数通产品表现!$A:$A,'HEH-SM1X4-2P'!I1,亿数通产品表现!$D:$D,'HEH-SM1X4-2P'!$A$2)</f>
        <v>0</v>
      </c>
      <c r="J13" s="9">
        <f>SUMIFS(亿数通产品表现!$AT:$AT,亿数通产品表现!$A:$A,'HEH-SM1X4-2P'!J1,亿数通产品表现!$D:$D,'HEH-SM1X4-2P'!$A$2)</f>
        <v>0</v>
      </c>
      <c r="K13" s="9">
        <f>SUMIFS(亿数通产品表现!$AT:$AT,亿数通产品表现!$A:$A,'HEH-SM1X4-2P'!K1,亿数通产品表现!$D:$D,'HEH-SM1X4-2P'!$A$2)</f>
        <v>0</v>
      </c>
      <c r="L13" s="9">
        <f>SUMIFS(亿数通产品表现!$AT:$AT,亿数通产品表现!$A:$A,'HEH-SM1X4-2P'!L1,亿数通产品表现!$D:$D,'HEH-SM1X4-2P'!$A$2)</f>
        <v>0</v>
      </c>
      <c r="M13" s="9">
        <f>SUMIFS(亿数通产品表现!$AT:$AT,亿数通产品表现!$A:$A,'HEH-SM1X4-2P'!M1,亿数通产品表现!$D:$D,'HEH-SM1X4-2P'!$A$2)</f>
        <v>0</v>
      </c>
      <c r="N13" s="9">
        <f>SUMIFS(亿数通产品表现!$AT:$AT,亿数通产品表现!$A:$A,'HEH-SM1X4-2P'!N1,亿数通产品表现!$D:$D,'HEH-SM1X4-2P'!$A$2)</f>
        <v>0</v>
      </c>
      <c r="O13" s="9">
        <f>SUMIFS(亿数通产品表现!$AT:$AT,亿数通产品表现!$A:$A,'HEH-SM1X4-2P'!O1,亿数通产品表现!$D:$D,'HEH-SM1X4-2P'!$A$2)</f>
        <v>0</v>
      </c>
      <c r="P13" s="9">
        <f>SUMIFS(亿数通产品表现!$AT:$AT,亿数通产品表现!$A:$A,'HEH-SM1X4-2P'!P1,亿数通产品表现!$D:$D,'HEH-SM1X4-2P'!$A$2)</f>
        <v>0</v>
      </c>
      <c r="Q13" s="9">
        <f>SUMIFS(亿数通产品表现!$AT:$AT,亿数通产品表现!$A:$A,'HEH-SM1X4-2P'!Q1,亿数通产品表现!$D:$D,'HEH-SM1X4-2P'!$A$2)</f>
        <v>0</v>
      </c>
      <c r="R13" s="9">
        <f>SUMIFS(亿数通产品表现!$AT:$AT,亿数通产品表现!$A:$A,'HEH-SM1X4-2P'!R1,亿数通产品表现!$D:$D,'HEH-SM1X4-2P'!$A$2)</f>
        <v>69.98</v>
      </c>
      <c r="S13" s="9">
        <f>SUMIFS(亿数通产品表现!$AT:$AT,亿数通产品表现!$A:$A,'HEH-SM1X4-2P'!S1,亿数通产品表现!$D:$D,'HEH-SM1X4-2P'!$A$2)</f>
        <v>0</v>
      </c>
      <c r="T13" s="9">
        <f>SUMIFS(亿数通产品表现!$AT:$AT,亿数通产品表现!$A:$A,'HEH-SM1X4-2P'!T1,亿数通产品表现!$D:$D,'HEH-SM1X4-2P'!$A$2)</f>
        <v>0</v>
      </c>
      <c r="U13" s="9">
        <f>SUMIFS(亿数通产品表现!$AT:$AT,亿数通产品表现!$A:$A,'HEH-SM1X4-2P'!U1,亿数通产品表现!$D:$D,'HEH-SM1X4-2P'!$A$2)</f>
        <v>0</v>
      </c>
      <c r="V13" s="9">
        <f>SUMIFS(亿数通产品表现!$AT:$AT,亿数通产品表现!$A:$A,'HEH-SM1X4-2P'!V1,亿数通产品表现!$D:$D,'HEH-SM1X4-2P'!$A$2)</f>
        <v>34.99</v>
      </c>
      <c r="W13" s="9">
        <f>SUMIFS(亿数通产品表现!$AT:$AT,亿数通产品表现!$A:$A,'HEH-SM1X4-2P'!W1,亿数通产品表现!$D:$D,'HEH-SM1X4-2P'!$A$2)</f>
        <v>0</v>
      </c>
      <c r="X13" s="9">
        <f>SUMIFS(亿数通产品表现!$AT:$AT,亿数通产品表现!$A:$A,'HEH-SM1X4-2P'!X1,亿数通产品表现!$D:$D,'HEH-SM1X4-2P'!$A$2)</f>
        <v>0</v>
      </c>
      <c r="Y13" s="9">
        <f>SUMIFS(亿数通产品表现!$AT:$AT,亿数通产品表现!$A:$A,'HEH-SM1X4-2P'!Y1,亿数通产品表现!$D:$D,'HEH-SM1X4-2P'!$A$2)</f>
        <v>0</v>
      </c>
      <c r="Z13" s="9">
        <f>SUMIFS(亿数通产品表现!$AT:$AT,亿数通产品表现!$A:$A,'HEH-SM1X4-2P'!Z1,亿数通产品表现!$D:$D,'HEH-SM1X4-2P'!$A$2)</f>
        <v>0</v>
      </c>
      <c r="AA13" s="9">
        <f>SUMIFS(亿数通产品表现!$AT:$AT,亿数通产品表现!$A:$A,'HEH-SM1X4-2P'!AA1,亿数通产品表现!$D:$D,'HEH-SM1X4-2P'!$A$2)</f>
        <v>0</v>
      </c>
      <c r="AB13" s="9">
        <f>SUMIFS(亿数通产品表现!$AT:$AT,亿数通产品表现!$A:$A,'HEH-SM1X4-2P'!AB1,亿数通产品表现!$D:$D,'HEH-SM1X4-2P'!$A$2)</f>
        <v>37.99</v>
      </c>
      <c r="AC13" s="9">
        <f>SUMIFS(亿数通产品表现!$AT:$AT,亿数通产品表现!$A:$A,'HEH-SM1X4-2P'!AC1,亿数通产品表现!$D:$D,'HEH-SM1X4-2P'!$A$2)</f>
        <v>227.94</v>
      </c>
      <c r="AD13" s="9">
        <f>SUMIFS(亿数通产品表现!$AT:$AT,亿数通产品表现!$A:$A,'HEH-SM1X4-2P'!AD1,亿数通产品表现!$D:$D,'HEH-SM1X4-2P'!$A$2)</f>
        <v>0</v>
      </c>
      <c r="AE13" s="9">
        <f>SUMIFS(亿数通产品表现!$AT:$AT,亿数通产品表现!$A:$A,'HEH-SM1X4-2P'!AE1,亿数通产品表现!$D:$D,'HEH-SM1X4-2P'!$A$2)</f>
        <v>227.94</v>
      </c>
      <c r="AF13" s="9">
        <f>SUMIFS(亿数通产品表现!$AT:$AT,亿数通产品表现!$A:$A,'HEH-SM1X4-2P'!AF1,亿数通产品表现!$D:$D,'HEH-SM1X4-2P'!$A$2)</f>
        <v>0</v>
      </c>
      <c r="AG13" s="9">
        <f>SUMIFS(亿数通产品表现!$AT:$AT,亿数通产品表现!$A:$A,'HEH-SM1X4-2P'!AG1,亿数通产品表现!$D:$D,'HEH-SM1X4-2P'!$A$2)</f>
        <v>0</v>
      </c>
      <c r="AH13" s="9">
        <f>SUMIFS(亿数通产品表现!$AT:$AT,亿数通产品表现!$A:$A,'HEH-SM1X4-2P'!AH1,亿数通产品表现!$D:$D,'HEH-SM1X4-2P'!$A$2)</f>
        <v>0</v>
      </c>
    </row>
    <row r="14" spans="1:34" s="2" customFormat="1" ht="38" customHeight="1">
      <c r="A14" s="92"/>
      <c r="B14" s="19" t="s">
        <v>57</v>
      </c>
      <c r="C14" s="17">
        <f>C12/C3</f>
        <v>0.72727272727272729</v>
      </c>
      <c r="D14" s="9">
        <f>SUMIFS(亿数通产品表现!$BD:$BD,亿数通产品表现!$A:$A,'HEH-SM1X4-2P'!D1,亿数通产品表现!$D:$D,'HEH-SM1X4-2P'!$A$2)</f>
        <v>0</v>
      </c>
      <c r="E14" s="9">
        <f>SUMIFS(亿数通产品表现!$BD:$BD,亿数通产品表现!$A:$A,'HEH-SM1X4-2P'!E1,亿数通产品表现!$D:$D,'HEH-SM1X4-2P'!$A$2)</f>
        <v>0</v>
      </c>
      <c r="F14" s="9">
        <f>SUMIFS(亿数通产品表现!$BD:$BD,亿数通产品表现!$A:$A,'HEH-SM1X4-2P'!F1,亿数通产品表现!$D:$D,'HEH-SM1X4-2P'!$A$2)</f>
        <v>0</v>
      </c>
      <c r="G14" s="9">
        <f>SUMIFS(亿数通产品表现!$BD:$BD,亿数通产品表现!$A:$A,'HEH-SM1X4-2P'!G1,亿数通产品表现!$D:$D,'HEH-SM1X4-2P'!$A$2)</f>
        <v>0</v>
      </c>
      <c r="H14" s="9">
        <f>SUMIFS(亿数通产品表现!$BD:$BD,亿数通产品表现!$A:$A,'HEH-SM1X4-2P'!H1,亿数通产品表现!$D:$D,'HEH-SM1X4-2P'!$A$2)</f>
        <v>0</v>
      </c>
      <c r="I14" s="9">
        <f>SUMIFS(亿数通产品表现!$BD:$BD,亿数通产品表现!$A:$A,'HEH-SM1X4-2P'!I1,亿数通产品表现!$D:$D,'HEH-SM1X4-2P'!$A$2)</f>
        <v>0</v>
      </c>
      <c r="J14" s="9">
        <f>SUMIFS(亿数通产品表现!$BD:$BD,亿数通产品表现!$A:$A,'HEH-SM1X4-2P'!J1,亿数通产品表现!$D:$D,'HEH-SM1X4-2P'!$A$2)</f>
        <v>0</v>
      </c>
      <c r="K14" s="9">
        <f>SUMIFS(亿数通产品表现!$BD:$BD,亿数通产品表现!$A:$A,'HEH-SM1X4-2P'!K1,亿数通产品表现!$D:$D,'HEH-SM1X4-2P'!$A$2)</f>
        <v>0</v>
      </c>
      <c r="L14" s="9">
        <f>SUMIFS(亿数通产品表现!$BD:$BD,亿数通产品表现!$A:$A,'HEH-SM1X4-2P'!L1,亿数通产品表现!$D:$D,'HEH-SM1X4-2P'!$A$2)</f>
        <v>0</v>
      </c>
      <c r="M14" s="9">
        <f>SUMIFS(亿数通产品表现!$BD:$BD,亿数通产品表现!$A:$A,'HEH-SM1X4-2P'!M1,亿数通产品表现!$D:$D,'HEH-SM1X4-2P'!$A$2)</f>
        <v>0</v>
      </c>
      <c r="N14" s="9">
        <f>SUMIFS(亿数通产品表现!$BD:$BD,亿数通产品表现!$A:$A,'HEH-SM1X4-2P'!N1,亿数通产品表现!$D:$D,'HEH-SM1X4-2P'!$A$2)</f>
        <v>0</v>
      </c>
      <c r="O14" s="9">
        <f>SUMIFS(亿数通产品表现!$BD:$BD,亿数通产品表现!$A:$A,'HEH-SM1X4-2P'!O1,亿数通产品表现!$D:$D,'HEH-SM1X4-2P'!$A$2)</f>
        <v>0</v>
      </c>
      <c r="P14" s="9">
        <f>SUMIFS(亿数通产品表现!$BD:$BD,亿数通产品表现!$A:$A,'HEH-SM1X4-2P'!P1,亿数通产品表现!$D:$D,'HEH-SM1X4-2P'!$A$2)</f>
        <v>0</v>
      </c>
      <c r="Q14" s="9">
        <f>SUMIFS(亿数通产品表现!$BD:$BD,亿数通产品表现!$A:$A,'HEH-SM1X4-2P'!Q1,亿数通产品表现!$D:$D,'HEH-SM1X4-2P'!$A$2)</f>
        <v>0</v>
      </c>
      <c r="R14" s="9">
        <f>SUMIFS(亿数通产品表现!$BD:$BD,亿数通产品表现!$A:$A,'HEH-SM1X4-2P'!R1,亿数通产品表现!$D:$D,'HEH-SM1X4-2P'!$A$2)</f>
        <v>0</v>
      </c>
      <c r="S14" s="9">
        <f>SUMIFS(亿数通产品表现!$BD:$BD,亿数通产品表现!$A:$A,'HEH-SM1X4-2P'!S1,亿数通产品表现!$D:$D,'HEH-SM1X4-2P'!$A$2)</f>
        <v>0</v>
      </c>
      <c r="T14" s="9">
        <f>SUMIFS(亿数通产品表现!$BD:$BD,亿数通产品表现!$A:$A,'HEH-SM1X4-2P'!T1,亿数通产品表现!$D:$D,'HEH-SM1X4-2P'!$A$2)</f>
        <v>0</v>
      </c>
      <c r="U14" s="9">
        <f>SUMIFS(亿数通产品表现!$BD:$BD,亿数通产品表现!$A:$A,'HEH-SM1X4-2P'!U1,亿数通产品表现!$D:$D,'HEH-SM1X4-2P'!$A$2)</f>
        <v>0</v>
      </c>
      <c r="V14" s="9">
        <f>SUMIFS(亿数通产品表现!$BD:$BD,亿数通产品表现!$A:$A,'HEH-SM1X4-2P'!V1,亿数通产品表现!$D:$D,'HEH-SM1X4-2P'!$A$2)</f>
        <v>0</v>
      </c>
      <c r="W14" s="9">
        <f>SUMIFS(亿数通产品表现!$BD:$BD,亿数通产品表现!$A:$A,'HEH-SM1X4-2P'!W1,亿数通产品表现!$D:$D,'HEH-SM1X4-2P'!$A$2)</f>
        <v>0</v>
      </c>
      <c r="X14" s="9">
        <f>SUMIFS(亿数通产品表现!$BD:$BD,亿数通产品表现!$A:$A,'HEH-SM1X4-2P'!X1,亿数通产品表现!$D:$D,'HEH-SM1X4-2P'!$A$2)</f>
        <v>0</v>
      </c>
      <c r="Y14" s="9">
        <f>SUMIFS(亿数通产品表现!$BD:$BD,亿数通产品表现!$A:$A,'HEH-SM1X4-2P'!Y1,亿数通产品表现!$D:$D,'HEH-SM1X4-2P'!$A$2)</f>
        <v>0</v>
      </c>
      <c r="Z14" s="9">
        <f>SUMIFS(亿数通产品表现!$BD:$BD,亿数通产品表现!$A:$A,'HEH-SM1X4-2P'!Z1,亿数通产品表现!$D:$D,'HEH-SM1X4-2P'!$A$2)</f>
        <v>0</v>
      </c>
      <c r="AA14" s="9">
        <f>SUMIFS(亿数通产品表现!$BD:$BD,亿数通产品表现!$A:$A,'HEH-SM1X4-2P'!AA1,亿数通产品表现!$D:$D,'HEH-SM1X4-2P'!$A$2)</f>
        <v>0</v>
      </c>
      <c r="AB14" s="9">
        <f>SUMIFS(亿数通产品表现!$BD:$BD,亿数通产品表现!$A:$A,'HEH-SM1X4-2P'!AB1,亿数通产品表现!$D:$D,'HEH-SM1X4-2P'!$A$2)</f>
        <v>0</v>
      </c>
      <c r="AC14" s="9">
        <f>SUMIFS(亿数通产品表现!$BD:$BD,亿数通产品表现!$A:$A,'HEH-SM1X4-2P'!AC1,亿数通产品表现!$D:$D,'HEH-SM1X4-2P'!$A$2)</f>
        <v>0</v>
      </c>
      <c r="AD14" s="9">
        <f>SUMIFS(亿数通产品表现!$BD:$BD,亿数通产品表现!$A:$A,'HEH-SM1X4-2P'!AD1,亿数通产品表现!$D:$D,'HEH-SM1X4-2P'!$A$2)</f>
        <v>0</v>
      </c>
      <c r="AE14" s="9">
        <f>SUMIFS(亿数通产品表现!$BD:$BD,亿数通产品表现!$A:$A,'HEH-SM1X4-2P'!AE1,亿数通产品表现!$D:$D,'HEH-SM1X4-2P'!$A$2)</f>
        <v>0</v>
      </c>
      <c r="AF14" s="9">
        <f>SUMIFS(亿数通产品表现!$BD:$BD,亿数通产品表现!$A:$A,'HEH-SM1X4-2P'!AF1,亿数通产品表现!$D:$D,'HEH-SM1X4-2P'!$A$2)</f>
        <v>0</v>
      </c>
      <c r="AG14" s="9">
        <f>SUMIFS(亿数通产品表现!$BD:$BD,亿数通产品表现!$A:$A,'HEH-SM1X4-2P'!AG1,亿数通产品表现!$D:$D,'HEH-SM1X4-2P'!$A$2)</f>
        <v>0</v>
      </c>
      <c r="AH14" s="9">
        <f>SUMIFS(亿数通产品表现!$BD:$BD,亿数通产品表现!$A:$A,'HEH-SM1X4-2P'!AH1,亿数通产品表现!$D:$D,'HEH-SM1X4-2P'!$A$2)</f>
        <v>0</v>
      </c>
    </row>
    <row r="15" spans="1:34" s="20" customFormat="1" ht="38" customHeight="1">
      <c r="A15" s="91"/>
      <c r="B15" s="21" t="s">
        <v>58</v>
      </c>
      <c r="C15" s="9">
        <f>C8-C18</f>
        <v>45</v>
      </c>
      <c r="D15" s="9">
        <f t="shared" ref="D15:AH15" si="2">D8-D18</f>
        <v>0</v>
      </c>
      <c r="E15" s="9">
        <f t="shared" si="2"/>
        <v>0</v>
      </c>
      <c r="F15" s="9">
        <f t="shared" si="2"/>
        <v>0</v>
      </c>
      <c r="G15" s="9">
        <f t="shared" si="2"/>
        <v>0</v>
      </c>
      <c r="H15" s="9">
        <f t="shared" si="2"/>
        <v>0</v>
      </c>
      <c r="I15" s="9">
        <f t="shared" si="2"/>
        <v>0</v>
      </c>
      <c r="J15" s="9">
        <f t="shared" si="2"/>
        <v>0</v>
      </c>
      <c r="K15" s="9">
        <f t="shared" si="2"/>
        <v>0</v>
      </c>
      <c r="L15" s="9">
        <f t="shared" si="2"/>
        <v>0</v>
      </c>
      <c r="M15" s="9">
        <f t="shared" si="2"/>
        <v>0</v>
      </c>
      <c r="N15" s="9">
        <f t="shared" si="2"/>
        <v>0</v>
      </c>
      <c r="O15" s="9">
        <f t="shared" si="2"/>
        <v>6</v>
      </c>
      <c r="P15" s="9">
        <f t="shared" si="2"/>
        <v>3</v>
      </c>
      <c r="Q15" s="9">
        <f t="shared" si="2"/>
        <v>4</v>
      </c>
      <c r="R15" s="9">
        <f t="shared" si="2"/>
        <v>4</v>
      </c>
      <c r="S15" s="9">
        <f t="shared" si="2"/>
        <v>12</v>
      </c>
      <c r="T15" s="9">
        <f t="shared" si="2"/>
        <v>2</v>
      </c>
      <c r="U15" s="9">
        <f t="shared" si="2"/>
        <v>4</v>
      </c>
      <c r="V15" s="9">
        <f t="shared" si="2"/>
        <v>-3</v>
      </c>
      <c r="W15" s="9">
        <f t="shared" si="2"/>
        <v>1</v>
      </c>
      <c r="X15" s="9">
        <f t="shared" si="2"/>
        <v>3</v>
      </c>
      <c r="Y15" s="9">
        <f t="shared" si="2"/>
        <v>1</v>
      </c>
      <c r="Z15" s="9">
        <f t="shared" si="2"/>
        <v>2</v>
      </c>
      <c r="AA15" s="9">
        <f t="shared" si="2"/>
        <v>1</v>
      </c>
      <c r="AB15" s="9">
        <f t="shared" si="2"/>
        <v>1</v>
      </c>
      <c r="AC15" s="9">
        <f t="shared" si="2"/>
        <v>4</v>
      </c>
      <c r="AD15" s="9">
        <f t="shared" si="2"/>
        <v>1</v>
      </c>
      <c r="AE15" s="9">
        <f t="shared" si="2"/>
        <v>1</v>
      </c>
      <c r="AF15" s="9">
        <f t="shared" si="2"/>
        <v>2</v>
      </c>
      <c r="AG15" s="9">
        <f t="shared" si="2"/>
        <v>-1</v>
      </c>
      <c r="AH15" s="9">
        <f t="shared" si="2"/>
        <v>-3</v>
      </c>
    </row>
    <row r="16" spans="1:34" ht="38" customHeight="1">
      <c r="A16" s="91"/>
      <c r="B16" s="21" t="s">
        <v>59</v>
      </c>
      <c r="C16" s="17">
        <f>C11/C15</f>
        <v>0.1111111111111111</v>
      </c>
      <c r="D16" s="17" t="e">
        <f t="shared" ref="D16:AH16" si="3">D11/D15</f>
        <v>#DIV/0!</v>
      </c>
      <c r="E16" s="17" t="e">
        <f t="shared" si="3"/>
        <v>#DIV/0!</v>
      </c>
      <c r="F16" s="17" t="e">
        <f t="shared" si="3"/>
        <v>#DIV/0!</v>
      </c>
      <c r="G16" s="17" t="e">
        <f t="shared" si="3"/>
        <v>#DIV/0!</v>
      </c>
      <c r="H16" s="17" t="e">
        <f t="shared" si="3"/>
        <v>#DIV/0!</v>
      </c>
      <c r="I16" s="17" t="e">
        <f t="shared" si="3"/>
        <v>#DIV/0!</v>
      </c>
      <c r="J16" s="17" t="e">
        <f t="shared" si="3"/>
        <v>#DIV/0!</v>
      </c>
      <c r="K16" s="17" t="e">
        <f t="shared" si="3"/>
        <v>#DIV/0!</v>
      </c>
      <c r="L16" s="17" t="e">
        <f t="shared" si="3"/>
        <v>#DIV/0!</v>
      </c>
      <c r="M16" s="17" t="e">
        <f t="shared" si="3"/>
        <v>#DIV/0!</v>
      </c>
      <c r="N16" s="17" t="e">
        <f t="shared" si="3"/>
        <v>#DIV/0!</v>
      </c>
      <c r="O16" s="17">
        <f t="shared" si="3"/>
        <v>0</v>
      </c>
      <c r="P16" s="17">
        <f t="shared" si="3"/>
        <v>0</v>
      </c>
      <c r="Q16" s="17">
        <f t="shared" si="3"/>
        <v>0</v>
      </c>
      <c r="R16" s="17">
        <f t="shared" si="3"/>
        <v>0.25</v>
      </c>
      <c r="S16" s="17">
        <f t="shared" si="3"/>
        <v>0</v>
      </c>
      <c r="T16" s="17">
        <f t="shared" si="3"/>
        <v>0</v>
      </c>
      <c r="U16" s="17">
        <f t="shared" si="3"/>
        <v>0</v>
      </c>
      <c r="V16" s="17">
        <f t="shared" si="3"/>
        <v>-0.33333333333333331</v>
      </c>
      <c r="W16" s="17">
        <f t="shared" si="3"/>
        <v>0</v>
      </c>
      <c r="X16" s="17">
        <f t="shared" si="3"/>
        <v>0</v>
      </c>
      <c r="Y16" s="17">
        <f t="shared" si="3"/>
        <v>0</v>
      </c>
      <c r="Z16" s="17">
        <f t="shared" si="3"/>
        <v>0</v>
      </c>
      <c r="AA16" s="17">
        <f t="shared" si="3"/>
        <v>0</v>
      </c>
      <c r="AB16" s="17">
        <f t="shared" si="3"/>
        <v>1</v>
      </c>
      <c r="AC16" s="17">
        <f t="shared" si="3"/>
        <v>0.25</v>
      </c>
      <c r="AD16" s="17">
        <f t="shared" si="3"/>
        <v>0</v>
      </c>
      <c r="AE16" s="17">
        <f t="shared" si="3"/>
        <v>1</v>
      </c>
      <c r="AF16" s="17">
        <f t="shared" si="3"/>
        <v>0</v>
      </c>
      <c r="AG16" s="17">
        <f t="shared" si="3"/>
        <v>0</v>
      </c>
      <c r="AH16" s="17">
        <f t="shared" si="3"/>
        <v>0</v>
      </c>
    </row>
    <row r="17" spans="1:34" ht="19" customHeight="1">
      <c r="A17" s="93" t="s">
        <v>60</v>
      </c>
      <c r="B17" s="22" t="s">
        <v>61</v>
      </c>
      <c r="C17" s="23">
        <f>SUM(D17:AH17)</f>
        <v>3456</v>
      </c>
      <c r="D17" s="23">
        <f>SUMIFS(亿数通产品表现!$V:$V,亿数通产品表现!$A:$A,'HEH-SM1X4-2P'!D1,亿数通产品表现!$D:$D,'HEH-SM1X4-2P'!$A$2)</f>
        <v>0</v>
      </c>
      <c r="E17" s="23">
        <f>SUMIFS(亿数通产品表现!$V:$V,亿数通产品表现!$A:$A,'HEH-SM1X4-2P'!E1,亿数通产品表现!$D:$D,'HEH-SM1X4-2P'!$A$2)</f>
        <v>0</v>
      </c>
      <c r="F17" s="23">
        <f>SUMIFS(亿数通产品表现!$V:$V,亿数通产品表现!$A:$A,'HEH-SM1X4-2P'!F1,亿数通产品表现!$D:$D,'HEH-SM1X4-2P'!$A$2)</f>
        <v>0</v>
      </c>
      <c r="G17" s="23">
        <f>SUMIFS(亿数通产品表现!$V:$V,亿数通产品表现!$A:$A,'HEH-SM1X4-2P'!G1,亿数通产品表现!$D:$D,'HEH-SM1X4-2P'!$A$2)</f>
        <v>0</v>
      </c>
      <c r="H17" s="23">
        <f>SUMIFS(亿数通产品表现!$V:$V,亿数通产品表现!$A:$A,'HEH-SM1X4-2P'!H1,亿数通产品表现!$D:$D,'HEH-SM1X4-2P'!$A$2)</f>
        <v>0</v>
      </c>
      <c r="I17" s="23">
        <f>SUMIFS(亿数通产品表现!$V:$V,亿数通产品表现!$A:$A,'HEH-SM1X4-2P'!I1,亿数通产品表现!$D:$D,'HEH-SM1X4-2P'!$A$2)</f>
        <v>0</v>
      </c>
      <c r="J17" s="23">
        <f>SUMIFS(亿数通产品表现!$V:$V,亿数通产品表现!$A:$A,'HEH-SM1X4-2P'!J1,亿数通产品表现!$D:$D,'HEH-SM1X4-2P'!$A$2)</f>
        <v>0</v>
      </c>
      <c r="K17" s="23">
        <f>SUMIFS(亿数通产品表现!$V:$V,亿数通产品表现!$A:$A,'HEH-SM1X4-2P'!K1,亿数通产品表现!$D:$D,'HEH-SM1X4-2P'!$A$2)</f>
        <v>0</v>
      </c>
      <c r="L17" s="23">
        <f>SUMIFS(亿数通产品表现!$V:$V,亿数通产品表现!$A:$A,'HEH-SM1X4-2P'!L1,亿数通产品表现!$D:$D,'HEH-SM1X4-2P'!$A$2)</f>
        <v>0</v>
      </c>
      <c r="M17" s="23">
        <f>SUMIFS(亿数通产品表现!$V:$V,亿数通产品表现!$A:$A,'HEH-SM1X4-2P'!M1,亿数通产品表现!$D:$D,'HEH-SM1X4-2P'!$A$2)</f>
        <v>0</v>
      </c>
      <c r="N17" s="23">
        <f>SUMIFS(亿数通产品表现!$V:$V,亿数通产品表现!$A:$A,'HEH-SM1X4-2P'!N1,亿数通产品表现!$D:$D,'HEH-SM1X4-2P'!$A$2)</f>
        <v>0</v>
      </c>
      <c r="O17" s="23">
        <f>SUMIFS(亿数通产品表现!$V:$V,亿数通产品表现!$A:$A,'HEH-SM1X4-2P'!O1,亿数通产品表现!$D:$D,'HEH-SM1X4-2P'!$A$2)</f>
        <v>96</v>
      </c>
      <c r="P17" s="23">
        <f>SUMIFS(亿数通产品表现!$V:$V,亿数通产品表现!$A:$A,'HEH-SM1X4-2P'!P1,亿数通产品表现!$D:$D,'HEH-SM1X4-2P'!$A$2)</f>
        <v>83</v>
      </c>
      <c r="Q17" s="23">
        <f>SUMIFS(亿数通产品表现!$V:$V,亿数通产品表现!$A:$A,'HEH-SM1X4-2P'!Q1,亿数通产品表现!$D:$D,'HEH-SM1X4-2P'!$A$2)</f>
        <v>92</v>
      </c>
      <c r="R17" s="23">
        <f>SUMIFS(亿数通产品表现!$V:$V,亿数通产品表现!$A:$A,'HEH-SM1X4-2P'!R1,亿数通产品表现!$D:$D,'HEH-SM1X4-2P'!$A$2)</f>
        <v>116</v>
      </c>
      <c r="S17" s="23">
        <f>SUMIFS(亿数通产品表现!$V:$V,亿数通产品表现!$A:$A,'HEH-SM1X4-2P'!S1,亿数通产品表现!$D:$D,'HEH-SM1X4-2P'!$A$2)</f>
        <v>179</v>
      </c>
      <c r="T17" s="23">
        <f>SUMIFS(亿数通产品表现!$V:$V,亿数通产品表现!$A:$A,'HEH-SM1X4-2P'!T1,亿数通产品表现!$D:$D,'HEH-SM1X4-2P'!$A$2)</f>
        <v>179</v>
      </c>
      <c r="U17" s="23">
        <f>SUMIFS(亿数通产品表现!$V:$V,亿数通产品表现!$A:$A,'HEH-SM1X4-2P'!U1,亿数通产品表现!$D:$D,'HEH-SM1X4-2P'!$A$2)</f>
        <v>303</v>
      </c>
      <c r="V17" s="23">
        <f>SUMIFS(亿数通产品表现!$V:$V,亿数通产品表现!$A:$A,'HEH-SM1X4-2P'!V1,亿数通产品表现!$D:$D,'HEH-SM1X4-2P'!$A$2)</f>
        <v>161</v>
      </c>
      <c r="W17" s="23">
        <f>SUMIFS(亿数通产品表现!$V:$V,亿数通产品表现!$A:$A,'HEH-SM1X4-2P'!W1,亿数通产品表现!$D:$D,'HEH-SM1X4-2P'!$A$2)</f>
        <v>146</v>
      </c>
      <c r="X17" s="23">
        <f>SUMIFS(亿数通产品表现!$V:$V,亿数通产品表现!$A:$A,'HEH-SM1X4-2P'!X1,亿数通产品表现!$D:$D,'HEH-SM1X4-2P'!$A$2)</f>
        <v>146</v>
      </c>
      <c r="Y17" s="23">
        <f>SUMIFS(亿数通产品表现!$V:$V,亿数通产品表现!$A:$A,'HEH-SM1X4-2P'!Y1,亿数通产品表现!$D:$D,'HEH-SM1X4-2P'!$A$2)</f>
        <v>261</v>
      </c>
      <c r="Z17" s="23">
        <f>SUMIFS(亿数通产品表现!$V:$V,亿数通产品表现!$A:$A,'HEH-SM1X4-2P'!Z1,亿数通产品表现!$D:$D,'HEH-SM1X4-2P'!$A$2)</f>
        <v>250</v>
      </c>
      <c r="AA17" s="23">
        <f>SUMIFS(亿数通产品表现!$V:$V,亿数通产品表现!$A:$A,'HEH-SM1X4-2P'!AA1,亿数通产品表现!$D:$D,'HEH-SM1X4-2P'!$A$2)</f>
        <v>0</v>
      </c>
      <c r="AB17" s="23">
        <f>SUMIFS(亿数通产品表现!$V:$V,亿数通产品表现!$A:$A,'HEH-SM1X4-2P'!AB1,亿数通产品表现!$D:$D,'HEH-SM1X4-2P'!$A$2)</f>
        <v>203</v>
      </c>
      <c r="AC17" s="23">
        <f>SUMIFS(亿数通产品表现!$V:$V,亿数通产品表现!$A:$A,'HEH-SM1X4-2P'!AC1,亿数通产品表现!$D:$D,'HEH-SM1X4-2P'!$A$2)</f>
        <v>75</v>
      </c>
      <c r="AD17" s="23">
        <f>SUMIFS(亿数通产品表现!$V:$V,亿数通产品表现!$A:$A,'HEH-SM1X4-2P'!AD1,亿数通产品表现!$D:$D,'HEH-SM1X4-2P'!$A$2)</f>
        <v>159</v>
      </c>
      <c r="AE17" s="23">
        <f>SUMIFS(亿数通产品表现!$V:$V,亿数通产品表现!$A:$A,'HEH-SM1X4-2P'!AE1,亿数通产品表现!$D:$D,'HEH-SM1X4-2P'!$A$2)</f>
        <v>264</v>
      </c>
      <c r="AF17" s="23">
        <f>SUMIFS(亿数通产品表现!$V:$V,亿数通产品表现!$A:$A,'HEH-SM1X4-2P'!AF1,亿数通产品表现!$D:$D,'HEH-SM1X4-2P'!$A$2)</f>
        <v>301</v>
      </c>
      <c r="AG17" s="23">
        <f>SUMIFS(亿数通产品表现!$V:$V,亿数通产品表现!$A:$A,'HEH-SM1X4-2P'!AG1,亿数通产品表现!$D:$D,'HEH-SM1X4-2P'!$A$2)</f>
        <v>235</v>
      </c>
      <c r="AH17" s="23">
        <f>SUMIFS(亿数通产品表现!$V:$V,亿数通产品表现!$A:$A,'HEH-SM1X4-2P'!AH1,亿数通产品表现!$D:$D,'HEH-SM1X4-2P'!$A$2)</f>
        <v>207</v>
      </c>
    </row>
    <row r="18" spans="1:34" ht="19" customHeight="1">
      <c r="A18" s="94"/>
      <c r="B18" s="4" t="s">
        <v>62</v>
      </c>
      <c r="C18" s="9">
        <f>SUM(D18:AH18)</f>
        <v>33</v>
      </c>
      <c r="D18" s="9">
        <f>SUMIFS(亿数通产品表现!$W:$W,亿数通产品表现!$A:$A,'HEH-SM1X4-2P'!D1,亿数通产品表现!$D:$D,'HEH-SM1X4-2P'!$A$2)</f>
        <v>0</v>
      </c>
      <c r="E18" s="9">
        <f>SUMIFS(亿数通产品表现!$W:$W,亿数通产品表现!$A:$A,'HEH-SM1X4-2P'!E1,亿数通产品表现!$D:$D,'HEH-SM1X4-2P'!$A$2)</f>
        <v>0</v>
      </c>
      <c r="F18" s="9">
        <f>SUMIFS(亿数通产品表现!$W:$W,亿数通产品表现!$A:$A,'HEH-SM1X4-2P'!F1,亿数通产品表现!$D:$D,'HEH-SM1X4-2P'!$A$2)</f>
        <v>0</v>
      </c>
      <c r="G18" s="9">
        <f>SUMIFS(亿数通产品表现!$W:$W,亿数通产品表现!$A:$A,'HEH-SM1X4-2P'!G1,亿数通产品表现!$D:$D,'HEH-SM1X4-2P'!$A$2)</f>
        <v>0</v>
      </c>
      <c r="H18" s="9">
        <f>SUMIFS(亿数通产品表现!$W:$W,亿数通产品表现!$A:$A,'HEH-SM1X4-2P'!H1,亿数通产品表现!$D:$D,'HEH-SM1X4-2P'!$A$2)</f>
        <v>0</v>
      </c>
      <c r="I18" s="9">
        <f>SUMIFS(亿数通产品表现!$W:$W,亿数通产品表现!$A:$A,'HEH-SM1X4-2P'!I1,亿数通产品表现!$D:$D,'HEH-SM1X4-2P'!$A$2)</f>
        <v>0</v>
      </c>
      <c r="J18" s="9">
        <f>SUMIFS(亿数通产品表现!$W:$W,亿数通产品表现!$A:$A,'HEH-SM1X4-2P'!J1,亿数通产品表现!$D:$D,'HEH-SM1X4-2P'!$A$2)</f>
        <v>0</v>
      </c>
      <c r="K18" s="9">
        <f>SUMIFS(亿数通产品表现!$W:$W,亿数通产品表现!$A:$A,'HEH-SM1X4-2P'!K1,亿数通产品表现!$D:$D,'HEH-SM1X4-2P'!$A$2)</f>
        <v>0</v>
      </c>
      <c r="L18" s="9">
        <f>SUMIFS(亿数通产品表现!$W:$W,亿数通产品表现!$A:$A,'HEH-SM1X4-2P'!L1,亿数通产品表现!$D:$D,'HEH-SM1X4-2P'!$A$2)</f>
        <v>0</v>
      </c>
      <c r="M18" s="9">
        <f>SUMIFS(亿数通产品表现!$W:$W,亿数通产品表现!$A:$A,'HEH-SM1X4-2P'!M1,亿数通产品表现!$D:$D,'HEH-SM1X4-2P'!$A$2)</f>
        <v>0</v>
      </c>
      <c r="N18" s="9">
        <f>SUMIFS(亿数通产品表现!$W:$W,亿数通产品表现!$A:$A,'HEH-SM1X4-2P'!N1,亿数通产品表现!$D:$D,'HEH-SM1X4-2P'!$A$2)</f>
        <v>0</v>
      </c>
      <c r="O18" s="9">
        <f>SUMIFS(亿数通产品表现!$W:$W,亿数通产品表现!$A:$A,'HEH-SM1X4-2P'!O1,亿数通产品表现!$D:$D,'HEH-SM1X4-2P'!$A$2)</f>
        <v>2</v>
      </c>
      <c r="P18" s="9">
        <f>SUMIFS(亿数通产品表现!$W:$W,亿数通产品表现!$A:$A,'HEH-SM1X4-2P'!P1,亿数通产品表现!$D:$D,'HEH-SM1X4-2P'!$A$2)</f>
        <v>3</v>
      </c>
      <c r="Q18" s="9">
        <f>SUMIFS(亿数通产品表现!$W:$W,亿数通产品表现!$A:$A,'HEH-SM1X4-2P'!Q1,亿数通产品表现!$D:$D,'HEH-SM1X4-2P'!$A$2)</f>
        <v>2</v>
      </c>
      <c r="R18" s="9">
        <f>SUMIFS(亿数通产品表现!$W:$W,亿数通产品表现!$A:$A,'HEH-SM1X4-2P'!R1,亿数通产品表现!$D:$D,'HEH-SM1X4-2P'!$A$2)</f>
        <v>2</v>
      </c>
      <c r="S18" s="9">
        <f>SUMIFS(亿数通产品表现!$W:$W,亿数通产品表现!$A:$A,'HEH-SM1X4-2P'!S1,亿数通产品表现!$D:$D,'HEH-SM1X4-2P'!$A$2)</f>
        <v>2</v>
      </c>
      <c r="T18" s="9">
        <f>SUMIFS(亿数通产品表现!$W:$W,亿数通产品表现!$A:$A,'HEH-SM1X4-2P'!T1,亿数通产品表现!$D:$D,'HEH-SM1X4-2P'!$A$2)</f>
        <v>2</v>
      </c>
      <c r="U18" s="9">
        <f>SUMIFS(亿数通产品表现!$W:$W,亿数通产品表现!$A:$A,'HEH-SM1X4-2P'!U1,亿数通产品表现!$D:$D,'HEH-SM1X4-2P'!$A$2)</f>
        <v>0</v>
      </c>
      <c r="V18" s="9">
        <f>SUMIFS(亿数通产品表现!$W:$W,亿数通产品表现!$A:$A,'HEH-SM1X4-2P'!V1,亿数通产品表现!$D:$D,'HEH-SM1X4-2P'!$A$2)</f>
        <v>4</v>
      </c>
      <c r="W18" s="9">
        <f>SUMIFS(亿数通产品表现!$W:$W,亿数通产品表现!$A:$A,'HEH-SM1X4-2P'!W1,亿数通产品表现!$D:$D,'HEH-SM1X4-2P'!$A$2)</f>
        <v>0</v>
      </c>
      <c r="X18" s="9">
        <f>SUMIFS(亿数通产品表现!$W:$W,亿数通产品表现!$A:$A,'HEH-SM1X4-2P'!X1,亿数通产品表现!$D:$D,'HEH-SM1X4-2P'!$A$2)</f>
        <v>0</v>
      </c>
      <c r="Y18" s="9">
        <f>SUMIFS(亿数通产品表现!$W:$W,亿数通产品表现!$A:$A,'HEH-SM1X4-2P'!Y1,亿数通产品表现!$D:$D,'HEH-SM1X4-2P'!$A$2)</f>
        <v>2</v>
      </c>
      <c r="Z18" s="9">
        <f>SUMIFS(亿数通产品表现!$W:$W,亿数通产品表现!$A:$A,'HEH-SM1X4-2P'!Z1,亿数通产品表现!$D:$D,'HEH-SM1X4-2P'!$A$2)</f>
        <v>1</v>
      </c>
      <c r="AA18" s="9">
        <f>SUMIFS(亿数通产品表现!$W:$W,亿数通产品表现!$A:$A,'HEH-SM1X4-2P'!AA1,亿数通产品表现!$D:$D,'HEH-SM1X4-2P'!$A$2)</f>
        <v>0</v>
      </c>
      <c r="AB18" s="9">
        <f>SUMIFS(亿数通产品表现!$W:$W,亿数通产品表现!$A:$A,'HEH-SM1X4-2P'!AB1,亿数通产品表现!$D:$D,'HEH-SM1X4-2P'!$A$2)</f>
        <v>1</v>
      </c>
      <c r="AC18" s="9">
        <f>SUMIFS(亿数通产品表现!$W:$W,亿数通产品表现!$A:$A,'HEH-SM1X4-2P'!AC1,亿数通产品表现!$D:$D,'HEH-SM1X4-2P'!$A$2)</f>
        <v>1</v>
      </c>
      <c r="AD18" s="9">
        <f>SUMIFS(亿数通产品表现!$W:$W,亿数通产品表现!$A:$A,'HEH-SM1X4-2P'!AD1,亿数通产品表现!$D:$D,'HEH-SM1X4-2P'!$A$2)</f>
        <v>0</v>
      </c>
      <c r="AE18" s="9">
        <f>SUMIFS(亿数通产品表现!$W:$W,亿数通产品表现!$A:$A,'HEH-SM1X4-2P'!AE1,亿数通产品表现!$D:$D,'HEH-SM1X4-2P'!$A$2)</f>
        <v>3</v>
      </c>
      <c r="AF18" s="9">
        <f>SUMIFS(亿数通产品表现!$W:$W,亿数通产品表现!$A:$A,'HEH-SM1X4-2P'!AF1,亿数通产品表现!$D:$D,'HEH-SM1X4-2P'!$A$2)</f>
        <v>0</v>
      </c>
      <c r="AG18" s="9">
        <f>SUMIFS(亿数通产品表现!$W:$W,亿数通产品表现!$A:$A,'HEH-SM1X4-2P'!AG1,亿数通产品表现!$D:$D,'HEH-SM1X4-2P'!$A$2)</f>
        <v>5</v>
      </c>
      <c r="AH18" s="9">
        <f>SUMIFS(亿数通产品表现!$W:$W,亿数通产品表现!$A:$A,'HEH-SM1X4-2P'!AH1,亿数通产品表现!$D:$D,'HEH-SM1X4-2P'!$A$2)</f>
        <v>3</v>
      </c>
    </row>
    <row r="19" spans="1:34" ht="19" customHeight="1">
      <c r="A19" s="94"/>
      <c r="B19" s="24" t="s">
        <v>63</v>
      </c>
      <c r="C19" s="25">
        <f>C18/C17</f>
        <v>9.5486111111111119E-3</v>
      </c>
      <c r="D19" s="25">
        <f>SUMIFS(亿数通产品表现!$X:$X,亿数通产品表现!$A:$A,'HEH-SM1X4-2P'!D1,亿数通产品表现!$D:$D,'HEH-SM1X4-2P'!$A$2)</f>
        <v>0</v>
      </c>
      <c r="E19" s="25">
        <f>SUMIFS(亿数通产品表现!$X:$X,亿数通产品表现!$A:$A,'HEH-SM1X4-2P'!E1,亿数通产品表现!$D:$D,'HEH-SM1X4-2P'!$A$2)</f>
        <v>0</v>
      </c>
      <c r="F19" s="25">
        <f>SUMIFS(亿数通产品表现!$X:$X,亿数通产品表现!$A:$A,'HEH-SM1X4-2P'!F1,亿数通产品表现!$D:$D,'HEH-SM1X4-2P'!$A$2)</f>
        <v>0</v>
      </c>
      <c r="G19" s="25">
        <f>SUMIFS(亿数通产品表现!$X:$X,亿数通产品表现!$A:$A,'HEH-SM1X4-2P'!G1,亿数通产品表现!$D:$D,'HEH-SM1X4-2P'!$A$2)</f>
        <v>0</v>
      </c>
      <c r="H19" s="25">
        <f>SUMIFS(亿数通产品表现!$X:$X,亿数通产品表现!$A:$A,'HEH-SM1X4-2P'!H1,亿数通产品表现!$D:$D,'HEH-SM1X4-2P'!$A$2)</f>
        <v>0</v>
      </c>
      <c r="I19" s="25">
        <f>SUMIFS(亿数通产品表现!$X:$X,亿数通产品表现!$A:$A,'HEH-SM1X4-2P'!I1,亿数通产品表现!$D:$D,'HEH-SM1X4-2P'!$A$2)</f>
        <v>0</v>
      </c>
      <c r="J19" s="25">
        <f>SUMIFS(亿数通产品表现!$X:$X,亿数通产品表现!$A:$A,'HEH-SM1X4-2P'!J1,亿数通产品表现!$D:$D,'HEH-SM1X4-2P'!$A$2)</f>
        <v>0</v>
      </c>
      <c r="K19" s="25">
        <f>SUMIFS(亿数通产品表现!$X:$X,亿数通产品表现!$A:$A,'HEH-SM1X4-2P'!K1,亿数通产品表现!$D:$D,'HEH-SM1X4-2P'!$A$2)</f>
        <v>0</v>
      </c>
      <c r="L19" s="25">
        <f>SUMIFS(亿数通产品表现!$X:$X,亿数通产品表现!$A:$A,'HEH-SM1X4-2P'!L1,亿数通产品表现!$D:$D,'HEH-SM1X4-2P'!$A$2)</f>
        <v>0</v>
      </c>
      <c r="M19" s="25">
        <f>SUMIFS(亿数通产品表现!$X:$X,亿数通产品表现!$A:$A,'HEH-SM1X4-2P'!M1,亿数通产品表现!$D:$D,'HEH-SM1X4-2P'!$A$2)</f>
        <v>0</v>
      </c>
      <c r="N19" s="25">
        <f>SUMIFS(亿数通产品表现!$X:$X,亿数通产品表现!$A:$A,'HEH-SM1X4-2P'!N1,亿数通产品表现!$D:$D,'HEH-SM1X4-2P'!$A$2)</f>
        <v>0</v>
      </c>
      <c r="O19" s="25">
        <f>SUMIFS(亿数通产品表现!$X:$X,亿数通产品表现!$A:$A,'HEH-SM1X4-2P'!O1,亿数通产品表现!$D:$D,'HEH-SM1X4-2P'!$A$2)</f>
        <v>0</v>
      </c>
      <c r="P19" s="25">
        <f>SUMIFS(亿数通产品表现!$X:$X,亿数通产品表现!$A:$A,'HEH-SM1X4-2P'!P1,亿数通产品表现!$D:$D,'HEH-SM1X4-2P'!$A$2)</f>
        <v>0</v>
      </c>
      <c r="Q19" s="25">
        <f>SUMIFS(亿数通产品表现!$X:$X,亿数通产品表现!$A:$A,'HEH-SM1X4-2P'!Q1,亿数通产品表现!$D:$D,'HEH-SM1X4-2P'!$A$2)</f>
        <v>0</v>
      </c>
      <c r="R19" s="25">
        <f>SUMIFS(亿数通产品表现!$X:$X,亿数通产品表现!$A:$A,'HEH-SM1X4-2P'!R1,亿数通产品表现!$D:$D,'HEH-SM1X4-2P'!$A$2)</f>
        <v>0</v>
      </c>
      <c r="S19" s="25">
        <f>SUMIFS(亿数通产品表现!$X:$X,亿数通产品表现!$A:$A,'HEH-SM1X4-2P'!S1,亿数通产品表现!$D:$D,'HEH-SM1X4-2P'!$A$2)</f>
        <v>0</v>
      </c>
      <c r="T19" s="25">
        <f>SUMIFS(亿数通产品表现!$X:$X,亿数通产品表现!$A:$A,'HEH-SM1X4-2P'!T1,亿数通产品表现!$D:$D,'HEH-SM1X4-2P'!$A$2)</f>
        <v>0</v>
      </c>
      <c r="U19" s="25">
        <f>SUMIFS(亿数通产品表现!$X:$X,亿数通产品表现!$A:$A,'HEH-SM1X4-2P'!U1,亿数通产品表现!$D:$D,'HEH-SM1X4-2P'!$A$2)</f>
        <v>0</v>
      </c>
      <c r="V19" s="25">
        <f>SUMIFS(亿数通产品表现!$X:$X,亿数通产品表现!$A:$A,'HEH-SM1X4-2P'!V1,亿数通产品表现!$D:$D,'HEH-SM1X4-2P'!$A$2)</f>
        <v>0</v>
      </c>
      <c r="W19" s="25">
        <f>SUMIFS(亿数通产品表现!$X:$X,亿数通产品表现!$A:$A,'HEH-SM1X4-2P'!W1,亿数通产品表现!$D:$D,'HEH-SM1X4-2P'!$A$2)</f>
        <v>0</v>
      </c>
      <c r="X19" s="25">
        <f>SUMIFS(亿数通产品表现!$X:$X,亿数通产品表现!$A:$A,'HEH-SM1X4-2P'!X1,亿数通产品表现!$D:$D,'HEH-SM1X4-2P'!$A$2)</f>
        <v>0</v>
      </c>
      <c r="Y19" s="25">
        <f>SUMIFS(亿数通产品表现!$X:$X,亿数通产品表现!$A:$A,'HEH-SM1X4-2P'!Y1,亿数通产品表现!$D:$D,'HEH-SM1X4-2P'!$A$2)</f>
        <v>0</v>
      </c>
      <c r="Z19" s="25">
        <f>SUMIFS(亿数通产品表现!$X:$X,亿数通产品表现!$A:$A,'HEH-SM1X4-2P'!Z1,亿数通产品表现!$D:$D,'HEH-SM1X4-2P'!$A$2)</f>
        <v>0</v>
      </c>
      <c r="AA19" s="25">
        <f>SUMIFS(亿数通产品表现!$X:$X,亿数通产品表现!$A:$A,'HEH-SM1X4-2P'!AA1,亿数通产品表现!$D:$D,'HEH-SM1X4-2P'!$A$2)</f>
        <v>0</v>
      </c>
      <c r="AB19" s="25">
        <f>SUMIFS(亿数通产品表现!$X:$X,亿数通产品表现!$A:$A,'HEH-SM1X4-2P'!AB1,亿数通产品表现!$D:$D,'HEH-SM1X4-2P'!$A$2)</f>
        <v>0</v>
      </c>
      <c r="AC19" s="25">
        <f>SUMIFS(亿数通产品表现!$X:$X,亿数通产品表现!$A:$A,'HEH-SM1X4-2P'!AC1,亿数通产品表现!$D:$D,'HEH-SM1X4-2P'!$A$2)</f>
        <v>0</v>
      </c>
      <c r="AD19" s="25">
        <f>SUMIFS(亿数通产品表现!$X:$X,亿数通产品表现!$A:$A,'HEH-SM1X4-2P'!AD1,亿数通产品表现!$D:$D,'HEH-SM1X4-2P'!$A$2)</f>
        <v>0</v>
      </c>
      <c r="AE19" s="25">
        <f>SUMIFS(亿数通产品表现!$X:$X,亿数通产品表现!$A:$A,'HEH-SM1X4-2P'!AE1,亿数通产品表现!$D:$D,'HEH-SM1X4-2P'!$A$2)</f>
        <v>0</v>
      </c>
      <c r="AF19" s="25">
        <f>SUMIFS(亿数通产品表现!$X:$X,亿数通产品表现!$A:$A,'HEH-SM1X4-2P'!AF1,亿数通产品表现!$D:$D,'HEH-SM1X4-2P'!$A$2)</f>
        <v>0</v>
      </c>
      <c r="AG19" s="25">
        <f>SUMIFS(亿数通产品表现!$X:$X,亿数通产品表现!$A:$A,'HEH-SM1X4-2P'!AG1,亿数通产品表现!$D:$D,'HEH-SM1X4-2P'!$A$2)</f>
        <v>0</v>
      </c>
      <c r="AH19" s="25">
        <f>SUMIFS(亿数通产品表现!$X:$X,亿数通产品表现!$A:$A,'HEH-SM1X4-2P'!AH1,亿数通产品表现!$D:$D,'HEH-SM1X4-2P'!$A$2)</f>
        <v>0</v>
      </c>
    </row>
    <row r="20" spans="1:34" ht="63" customHeight="1">
      <c r="A20" s="94"/>
      <c r="B20" s="26" t="s">
        <v>64</v>
      </c>
      <c r="C20" s="27">
        <f>(C7-C11)/C18</f>
        <v>0.12121212121212122</v>
      </c>
      <c r="D20" s="27" t="e">
        <f t="shared" ref="D20:AH20" si="4">(D7-D11)/D18</f>
        <v>#DIV/0!</v>
      </c>
      <c r="E20" s="27" t="e">
        <f t="shared" si="4"/>
        <v>#DIV/0!</v>
      </c>
      <c r="F20" s="27" t="e">
        <f t="shared" si="4"/>
        <v>#DIV/0!</v>
      </c>
      <c r="G20" s="27" t="e">
        <f t="shared" si="4"/>
        <v>#DIV/0!</v>
      </c>
      <c r="H20" s="27" t="e">
        <f t="shared" si="4"/>
        <v>#DIV/0!</v>
      </c>
      <c r="I20" s="27" t="e">
        <f t="shared" si="4"/>
        <v>#DIV/0!</v>
      </c>
      <c r="J20" s="27" t="e">
        <f t="shared" si="4"/>
        <v>#DIV/0!</v>
      </c>
      <c r="K20" s="27" t="e">
        <f t="shared" si="4"/>
        <v>#DIV/0!</v>
      </c>
      <c r="L20" s="27" t="e">
        <f t="shared" si="4"/>
        <v>#DIV/0!</v>
      </c>
      <c r="M20" s="27" t="e">
        <f t="shared" si="4"/>
        <v>#DIV/0!</v>
      </c>
      <c r="N20" s="27" t="e">
        <f t="shared" si="4"/>
        <v>#DIV/0!</v>
      </c>
      <c r="O20" s="27">
        <f t="shared" si="4"/>
        <v>0</v>
      </c>
      <c r="P20" s="27">
        <f t="shared" si="4"/>
        <v>0</v>
      </c>
      <c r="Q20" s="27">
        <f t="shared" si="4"/>
        <v>0.5</v>
      </c>
      <c r="R20" s="27">
        <f t="shared" si="4"/>
        <v>0</v>
      </c>
      <c r="S20" s="27">
        <f t="shared" si="4"/>
        <v>0</v>
      </c>
      <c r="T20" s="27">
        <f t="shared" si="4"/>
        <v>0</v>
      </c>
      <c r="U20" s="27" t="e">
        <f t="shared" si="4"/>
        <v>#DIV/0!</v>
      </c>
      <c r="V20" s="27">
        <f t="shared" si="4"/>
        <v>0.25</v>
      </c>
      <c r="W20" s="27" t="e">
        <f t="shared" si="4"/>
        <v>#DIV/0!</v>
      </c>
      <c r="X20" s="27" t="e">
        <f t="shared" si="4"/>
        <v>#DIV/0!</v>
      </c>
      <c r="Y20" s="27">
        <f t="shared" si="4"/>
        <v>0</v>
      </c>
      <c r="Z20" s="27">
        <f t="shared" si="4"/>
        <v>0</v>
      </c>
      <c r="AA20" s="27" t="e">
        <f t="shared" si="4"/>
        <v>#DIV/0!</v>
      </c>
      <c r="AB20" s="27">
        <f t="shared" si="4"/>
        <v>0</v>
      </c>
      <c r="AC20" s="27">
        <f t="shared" si="4"/>
        <v>1</v>
      </c>
      <c r="AD20" s="27" t="e">
        <f t="shared" si="4"/>
        <v>#DIV/0!</v>
      </c>
      <c r="AE20" s="27">
        <f t="shared" si="4"/>
        <v>0</v>
      </c>
      <c r="AF20" s="27" t="e">
        <f t="shared" si="4"/>
        <v>#DIV/0!</v>
      </c>
      <c r="AG20" s="27">
        <f t="shared" si="4"/>
        <v>0</v>
      </c>
      <c r="AH20" s="27">
        <f t="shared" si="4"/>
        <v>0.33333333333333331</v>
      </c>
    </row>
    <row r="21" spans="1:34" ht="17" customHeight="1">
      <c r="A21" s="94"/>
      <c r="B21" s="28" t="s">
        <v>65</v>
      </c>
      <c r="C21" s="9"/>
      <c r="D21" s="9">
        <f>SUMIFS(亿数通产品表现!$S:$S,亿数通产品表现!$A:$A,'HEH-SM1X4-2P'!D1,亿数通产品表现!$D:$D,'HEH-SM1X4-2P'!$A$2)</f>
        <v>0</v>
      </c>
      <c r="E21" s="9">
        <f>SUMIFS(亿数通产品表现!$S:$S,亿数通产品表现!$A:$A,'HEH-SM1X4-2P'!E1,亿数通产品表现!$D:$D,'HEH-SM1X4-2P'!$A$2)</f>
        <v>0</v>
      </c>
      <c r="F21" s="9">
        <f>SUMIFS(亿数通产品表现!$S:$S,亿数通产品表现!$A:$A,'HEH-SM1X4-2P'!F1,亿数通产品表现!$D:$D,'HEH-SM1X4-2P'!$A$2)</f>
        <v>0</v>
      </c>
      <c r="G21" s="9">
        <f>SUMIFS(亿数通产品表现!$S:$S,亿数通产品表现!$A:$A,'HEH-SM1X4-2P'!G1,亿数通产品表现!$D:$D,'HEH-SM1X4-2P'!$A$2)</f>
        <v>0</v>
      </c>
      <c r="H21" s="9">
        <f>SUMIFS(亿数通产品表现!$S:$S,亿数通产品表现!$A:$A,'HEH-SM1X4-2P'!H1,亿数通产品表现!$D:$D,'HEH-SM1X4-2P'!$A$2)</f>
        <v>0</v>
      </c>
      <c r="I21" s="9">
        <f>SUMIFS(亿数通产品表现!$S:$S,亿数通产品表现!$A:$A,'HEH-SM1X4-2P'!I1,亿数通产品表现!$D:$D,'HEH-SM1X4-2P'!$A$2)</f>
        <v>0</v>
      </c>
      <c r="J21" s="9">
        <f>SUMIFS(亿数通产品表现!$S:$S,亿数通产品表现!$A:$A,'HEH-SM1X4-2P'!J1,亿数通产品表现!$D:$D,'HEH-SM1X4-2P'!$A$2)</f>
        <v>0</v>
      </c>
      <c r="K21" s="9">
        <f>SUMIFS(亿数通产品表现!$S:$S,亿数通产品表现!$A:$A,'HEH-SM1X4-2P'!K1,亿数通产品表现!$D:$D,'HEH-SM1X4-2P'!$A$2)</f>
        <v>0</v>
      </c>
      <c r="L21" s="9">
        <f>SUMIFS(亿数通产品表现!$S:$S,亿数通产品表现!$A:$A,'HEH-SM1X4-2P'!L1,亿数通产品表现!$D:$D,'HEH-SM1X4-2P'!$A$2)</f>
        <v>0</v>
      </c>
      <c r="M21" s="9">
        <f>SUMIFS(亿数通产品表现!$S:$S,亿数通产品表现!$A:$A,'HEH-SM1X4-2P'!M1,亿数通产品表现!$D:$D,'HEH-SM1X4-2P'!$A$2)</f>
        <v>0</v>
      </c>
      <c r="N21" s="9">
        <f>SUMIFS(亿数通产品表现!$S:$S,亿数通产品表现!$A:$A,'HEH-SM1X4-2P'!N1,亿数通产品表现!$D:$D,'HEH-SM1X4-2P'!$A$2)</f>
        <v>0</v>
      </c>
      <c r="O21" s="9">
        <f>SUMIFS(亿数通产品表现!$S:$S,亿数通产品表现!$A:$A,'HEH-SM1X4-2P'!O1,亿数通产品表现!$D:$D,'HEH-SM1X4-2P'!$A$2)</f>
        <v>0</v>
      </c>
      <c r="P21" s="9">
        <f>SUMIFS(亿数通产品表现!$S:$S,亿数通产品表现!$A:$A,'HEH-SM1X4-2P'!P1,亿数通产品表现!$D:$D,'HEH-SM1X4-2P'!$A$2)</f>
        <v>0</v>
      </c>
      <c r="Q21" s="9">
        <f>SUMIFS(亿数通产品表现!$S:$S,亿数通产品表现!$A:$A,'HEH-SM1X4-2P'!Q1,亿数通产品表现!$D:$D,'HEH-SM1X4-2P'!$A$2)</f>
        <v>0</v>
      </c>
      <c r="R21" s="9">
        <f>SUMIFS(亿数通产品表现!$S:$S,亿数通产品表现!$A:$A,'HEH-SM1X4-2P'!R1,亿数通产品表现!$D:$D,'HEH-SM1X4-2P'!$A$2)</f>
        <v>0</v>
      </c>
      <c r="S21" s="9">
        <f>SUMIFS(亿数通产品表现!$S:$S,亿数通产品表现!$A:$A,'HEH-SM1X4-2P'!S1,亿数通产品表现!$D:$D,'HEH-SM1X4-2P'!$A$2)</f>
        <v>0</v>
      </c>
      <c r="T21" s="9">
        <f>SUMIFS(亿数通产品表现!$S:$S,亿数通产品表现!$A:$A,'HEH-SM1X4-2P'!T1,亿数通产品表现!$D:$D,'HEH-SM1X4-2P'!$A$2)</f>
        <v>0</v>
      </c>
      <c r="U21" s="9">
        <f>SUMIFS(亿数通产品表现!$S:$S,亿数通产品表现!$A:$A,'HEH-SM1X4-2P'!U1,亿数通产品表现!$D:$D,'HEH-SM1X4-2P'!$A$2)</f>
        <v>0</v>
      </c>
      <c r="V21" s="9">
        <f>SUMIFS(亿数通产品表现!$S:$S,亿数通产品表现!$A:$A,'HEH-SM1X4-2P'!V1,亿数通产品表现!$D:$D,'HEH-SM1X4-2P'!$A$2)</f>
        <v>0</v>
      </c>
      <c r="W21" s="9">
        <f>SUMIFS(亿数通产品表现!$S:$S,亿数通产品表现!$A:$A,'HEH-SM1X4-2P'!W1,亿数通产品表现!$D:$D,'HEH-SM1X4-2P'!$A$2)</f>
        <v>0</v>
      </c>
      <c r="X21" s="9">
        <f>SUMIFS(亿数通产品表现!$S:$S,亿数通产品表现!$A:$A,'HEH-SM1X4-2P'!X1,亿数通产品表现!$D:$D,'HEH-SM1X4-2P'!$A$2)</f>
        <v>0</v>
      </c>
      <c r="Y21" s="9">
        <f>SUMIFS(亿数通产品表现!$S:$S,亿数通产品表现!$A:$A,'HEH-SM1X4-2P'!Y1,亿数通产品表现!$D:$D,'HEH-SM1X4-2P'!$A$2)</f>
        <v>0</v>
      </c>
      <c r="Z21" s="9">
        <f>SUMIFS(亿数通产品表现!$S:$S,亿数通产品表现!$A:$A,'HEH-SM1X4-2P'!Z1,亿数通产品表现!$D:$D,'HEH-SM1X4-2P'!$A$2)</f>
        <v>0</v>
      </c>
      <c r="AA21" s="9">
        <f>SUMIFS(亿数通产品表现!$S:$S,亿数通产品表现!$A:$A,'HEH-SM1X4-2P'!AA1,亿数通产品表现!$D:$D,'HEH-SM1X4-2P'!$A$2)</f>
        <v>0</v>
      </c>
      <c r="AB21" s="9">
        <f>SUMIFS(亿数通产品表现!$S:$S,亿数通产品表现!$A:$A,'HEH-SM1X4-2P'!AB1,亿数通产品表现!$D:$D,'HEH-SM1X4-2P'!$A$2)</f>
        <v>0</v>
      </c>
      <c r="AC21" s="9">
        <f>SUMIFS(亿数通产品表现!$S:$S,亿数通产品表现!$A:$A,'HEH-SM1X4-2P'!AC1,亿数通产品表现!$D:$D,'HEH-SM1X4-2P'!$A$2)</f>
        <v>0</v>
      </c>
      <c r="AD21" s="9">
        <f>SUMIFS(亿数通产品表现!$S:$S,亿数通产品表现!$A:$A,'HEH-SM1X4-2P'!AD1,亿数通产品表现!$D:$D,'HEH-SM1X4-2P'!$A$2)</f>
        <v>0</v>
      </c>
      <c r="AE21" s="9">
        <f>SUMIFS(亿数通产品表现!$S:$S,亿数通产品表现!$A:$A,'HEH-SM1X4-2P'!AE1,亿数通产品表现!$D:$D,'HEH-SM1X4-2P'!$A$2)</f>
        <v>0</v>
      </c>
      <c r="AF21" s="9">
        <f>SUMIFS(亿数通产品表现!$S:$S,亿数通产品表现!$A:$A,'HEH-SM1X4-2P'!AF1,亿数通产品表现!$D:$D,'HEH-SM1X4-2P'!$A$2)</f>
        <v>0</v>
      </c>
      <c r="AG21" s="9">
        <f>SUMIFS(亿数通产品表现!$S:$S,亿数通产品表现!$A:$A,'HEH-SM1X4-2P'!AG1,亿数通产品表现!$D:$D,'HEH-SM1X4-2P'!$A$2)</f>
        <v>0</v>
      </c>
      <c r="AH21" s="9">
        <f>SUMIFS(亿数通产品表现!$S:$S,亿数通产品表现!$A:$A,'HEH-SM1X4-2P'!AH1,亿数通产品表现!$D:$D,'HEH-SM1X4-2P'!$A$2)</f>
        <v>0</v>
      </c>
    </row>
    <row r="22" spans="1:34" ht="68" customHeight="1">
      <c r="A22" s="94"/>
      <c r="B22" s="29" t="s">
        <v>66</v>
      </c>
      <c r="C22" s="17">
        <f>C25/C4</f>
        <v>5.9099506275945082E-2</v>
      </c>
      <c r="D22" s="9">
        <f>SUMIFS(亿数通产品表现!$T:$T,亿数通产品表现!$A:$A,'HEH-SM1X4-2P'!D1,亿数通产品表现!$D:$D,'HEH-SM1X4-2P'!$A$2)</f>
        <v>0</v>
      </c>
      <c r="E22" s="9">
        <f>SUMIFS(亿数通产品表现!$T:$T,亿数通产品表现!$A:$A,'HEH-SM1X4-2P'!E1,亿数通产品表现!$D:$D,'HEH-SM1X4-2P'!$A$2)</f>
        <v>0</v>
      </c>
      <c r="F22" s="9">
        <f>SUMIFS(亿数通产品表现!$T:$T,亿数通产品表现!$A:$A,'HEH-SM1X4-2P'!F1,亿数通产品表现!$D:$D,'HEH-SM1X4-2P'!$A$2)</f>
        <v>0</v>
      </c>
      <c r="G22" s="9">
        <f>SUMIFS(亿数通产品表现!$T:$T,亿数通产品表现!$A:$A,'HEH-SM1X4-2P'!G1,亿数通产品表现!$D:$D,'HEH-SM1X4-2P'!$A$2)</f>
        <v>0</v>
      </c>
      <c r="H22" s="9">
        <f>SUMIFS(亿数通产品表现!$T:$T,亿数通产品表现!$A:$A,'HEH-SM1X4-2P'!H1,亿数通产品表现!$D:$D,'HEH-SM1X4-2P'!$A$2)</f>
        <v>0</v>
      </c>
      <c r="I22" s="9">
        <f>SUMIFS(亿数通产品表现!$T:$T,亿数通产品表现!$A:$A,'HEH-SM1X4-2P'!I1,亿数通产品表现!$D:$D,'HEH-SM1X4-2P'!$A$2)</f>
        <v>0</v>
      </c>
      <c r="J22" s="9">
        <f>SUMIFS(亿数通产品表现!$T:$T,亿数通产品表现!$A:$A,'HEH-SM1X4-2P'!J1,亿数通产品表现!$D:$D,'HEH-SM1X4-2P'!$A$2)</f>
        <v>0</v>
      </c>
      <c r="K22" s="9">
        <f>SUMIFS(亿数通产品表现!$T:$T,亿数通产品表现!$A:$A,'HEH-SM1X4-2P'!K1,亿数通产品表现!$D:$D,'HEH-SM1X4-2P'!$A$2)</f>
        <v>0</v>
      </c>
      <c r="L22" s="9">
        <f>SUMIFS(亿数通产品表现!$T:$T,亿数通产品表现!$A:$A,'HEH-SM1X4-2P'!L1,亿数通产品表现!$D:$D,'HEH-SM1X4-2P'!$A$2)</f>
        <v>0</v>
      </c>
      <c r="M22" s="9">
        <f>SUMIFS(亿数通产品表现!$T:$T,亿数通产品表现!$A:$A,'HEH-SM1X4-2P'!M1,亿数通产品表现!$D:$D,'HEH-SM1X4-2P'!$A$2)</f>
        <v>0</v>
      </c>
      <c r="N22" s="9">
        <f>SUMIFS(亿数通产品表现!$T:$T,亿数通产品表现!$A:$A,'HEH-SM1X4-2P'!N1,亿数通产品表现!$D:$D,'HEH-SM1X4-2P'!$A$2)</f>
        <v>0</v>
      </c>
      <c r="O22" s="9">
        <f>SUMIFS(亿数通产品表现!$T:$T,亿数通产品表现!$A:$A,'HEH-SM1X4-2P'!O1,亿数通产品表现!$D:$D,'HEH-SM1X4-2P'!$A$2)</f>
        <v>0</v>
      </c>
      <c r="P22" s="9">
        <f>SUMIFS(亿数通产品表现!$T:$T,亿数通产品表现!$A:$A,'HEH-SM1X4-2P'!P1,亿数通产品表现!$D:$D,'HEH-SM1X4-2P'!$A$2)</f>
        <v>0</v>
      </c>
      <c r="Q22" s="9">
        <f>SUMIFS(亿数通产品表现!$T:$T,亿数通产品表现!$A:$A,'HEH-SM1X4-2P'!Q1,亿数通产品表现!$D:$D,'HEH-SM1X4-2P'!$A$2)</f>
        <v>0</v>
      </c>
      <c r="R22" s="9">
        <f>SUMIFS(亿数通产品表现!$T:$T,亿数通产品表现!$A:$A,'HEH-SM1X4-2P'!R1,亿数通产品表现!$D:$D,'HEH-SM1X4-2P'!$A$2)</f>
        <v>0</v>
      </c>
      <c r="S22" s="9">
        <f>SUMIFS(亿数通产品表现!$T:$T,亿数通产品表现!$A:$A,'HEH-SM1X4-2P'!S1,亿数通产品表现!$D:$D,'HEH-SM1X4-2P'!$A$2)</f>
        <v>0</v>
      </c>
      <c r="T22" s="9">
        <f>SUMIFS(亿数通产品表现!$T:$T,亿数通产品表现!$A:$A,'HEH-SM1X4-2P'!T1,亿数通产品表现!$D:$D,'HEH-SM1X4-2P'!$A$2)</f>
        <v>0</v>
      </c>
      <c r="U22" s="9">
        <f>SUMIFS(亿数通产品表现!$T:$T,亿数通产品表现!$A:$A,'HEH-SM1X4-2P'!U1,亿数通产品表现!$D:$D,'HEH-SM1X4-2P'!$A$2)</f>
        <v>0</v>
      </c>
      <c r="V22" s="9">
        <f>SUMIFS(亿数通产品表现!$T:$T,亿数通产品表现!$A:$A,'HEH-SM1X4-2P'!V1,亿数通产品表现!$D:$D,'HEH-SM1X4-2P'!$A$2)</f>
        <v>0</v>
      </c>
      <c r="W22" s="9">
        <f>SUMIFS(亿数通产品表现!$T:$T,亿数通产品表现!$A:$A,'HEH-SM1X4-2P'!W1,亿数通产品表现!$D:$D,'HEH-SM1X4-2P'!$A$2)</f>
        <v>0</v>
      </c>
      <c r="X22" s="9">
        <f>SUMIFS(亿数通产品表现!$T:$T,亿数通产品表现!$A:$A,'HEH-SM1X4-2P'!X1,亿数通产品表现!$D:$D,'HEH-SM1X4-2P'!$A$2)</f>
        <v>0</v>
      </c>
      <c r="Y22" s="9">
        <f>SUMIFS(亿数通产品表现!$T:$T,亿数通产品表现!$A:$A,'HEH-SM1X4-2P'!Y1,亿数通产品表现!$D:$D,'HEH-SM1X4-2P'!$A$2)</f>
        <v>0</v>
      </c>
      <c r="Z22" s="9">
        <f>SUMIFS(亿数通产品表现!$T:$T,亿数通产品表现!$A:$A,'HEH-SM1X4-2P'!Z1,亿数通产品表现!$D:$D,'HEH-SM1X4-2P'!$A$2)</f>
        <v>0</v>
      </c>
      <c r="AA22" s="9">
        <f>SUMIFS(亿数通产品表现!$T:$T,亿数通产品表现!$A:$A,'HEH-SM1X4-2P'!AA1,亿数通产品表现!$D:$D,'HEH-SM1X4-2P'!$A$2)</f>
        <v>0</v>
      </c>
      <c r="AB22" s="9">
        <f>SUMIFS(亿数通产品表现!$T:$T,亿数通产品表现!$A:$A,'HEH-SM1X4-2P'!AB1,亿数通产品表现!$D:$D,'HEH-SM1X4-2P'!$A$2)</f>
        <v>0</v>
      </c>
      <c r="AC22" s="9">
        <f>SUMIFS(亿数通产品表现!$T:$T,亿数通产品表现!$A:$A,'HEH-SM1X4-2P'!AC1,亿数通产品表现!$D:$D,'HEH-SM1X4-2P'!$A$2)</f>
        <v>0</v>
      </c>
      <c r="AD22" s="9">
        <f>SUMIFS(亿数通产品表现!$T:$T,亿数通产品表现!$A:$A,'HEH-SM1X4-2P'!AD1,亿数通产品表现!$D:$D,'HEH-SM1X4-2P'!$A$2)</f>
        <v>0</v>
      </c>
      <c r="AE22" s="9">
        <f>SUMIFS(亿数通产品表现!$T:$T,亿数通产品表现!$A:$A,'HEH-SM1X4-2P'!AE1,亿数通产品表现!$D:$D,'HEH-SM1X4-2P'!$A$2)</f>
        <v>0</v>
      </c>
      <c r="AF22" s="9">
        <f>SUMIFS(亿数通产品表现!$T:$T,亿数通产品表现!$A:$A,'HEH-SM1X4-2P'!AF1,亿数通产品表现!$D:$D,'HEH-SM1X4-2P'!$A$2)</f>
        <v>0</v>
      </c>
      <c r="AG22" s="9">
        <f>SUMIFS(亿数通产品表现!$T:$T,亿数通产品表现!$A:$A,'HEH-SM1X4-2P'!AG1,亿数通产品表现!$D:$D,'HEH-SM1X4-2P'!$A$2)</f>
        <v>0</v>
      </c>
      <c r="AH22" s="9">
        <f>SUMIFS(亿数通产品表现!$T:$T,亿数通产品表现!$A:$A,'HEH-SM1X4-2P'!AH1,亿数通产品表现!$D:$D,'HEH-SM1X4-2P'!$A$2)</f>
        <v>0</v>
      </c>
    </row>
    <row r="23" spans="1:34" ht="52" customHeight="1">
      <c r="A23" s="94"/>
      <c r="B23" s="29" t="s">
        <v>67</v>
      </c>
      <c r="C23" s="17">
        <f>C29/C5</f>
        <v>0.26452310186436095</v>
      </c>
      <c r="D23" s="9">
        <f>SUMIFS(亿数通产品表现!$U:$U,亿数通产品表现!$A:$A,'HEH-SM1X4-2P'!D1,亿数通产品表现!$D:$D,'HEH-SM1X4-2P'!$A$2)</f>
        <v>0</v>
      </c>
      <c r="E23" s="9">
        <f>SUMIFS(亿数通产品表现!$U:$U,亿数通产品表现!$A:$A,'HEH-SM1X4-2P'!E1,亿数通产品表现!$D:$D,'HEH-SM1X4-2P'!$A$2)</f>
        <v>0</v>
      </c>
      <c r="F23" s="9">
        <f>SUMIFS(亿数通产品表现!$U:$U,亿数通产品表现!$A:$A,'HEH-SM1X4-2P'!F1,亿数通产品表现!$D:$D,'HEH-SM1X4-2P'!$A$2)</f>
        <v>0</v>
      </c>
      <c r="G23" s="9">
        <f>SUMIFS(亿数通产品表现!$U:$U,亿数通产品表现!$A:$A,'HEH-SM1X4-2P'!G1,亿数通产品表现!$D:$D,'HEH-SM1X4-2P'!$A$2)</f>
        <v>0</v>
      </c>
      <c r="H23" s="9">
        <f>SUMIFS(亿数通产品表现!$U:$U,亿数通产品表现!$A:$A,'HEH-SM1X4-2P'!H1,亿数通产品表现!$D:$D,'HEH-SM1X4-2P'!$A$2)</f>
        <v>0</v>
      </c>
      <c r="I23" s="9">
        <f>SUMIFS(亿数通产品表现!$U:$U,亿数通产品表现!$A:$A,'HEH-SM1X4-2P'!I1,亿数通产品表现!$D:$D,'HEH-SM1X4-2P'!$A$2)</f>
        <v>0</v>
      </c>
      <c r="J23" s="9">
        <f>SUMIFS(亿数通产品表现!$U:$U,亿数通产品表现!$A:$A,'HEH-SM1X4-2P'!J1,亿数通产品表现!$D:$D,'HEH-SM1X4-2P'!$A$2)</f>
        <v>0</v>
      </c>
      <c r="K23" s="9">
        <f>SUMIFS(亿数通产品表现!$U:$U,亿数通产品表现!$A:$A,'HEH-SM1X4-2P'!K1,亿数通产品表现!$D:$D,'HEH-SM1X4-2P'!$A$2)</f>
        <v>0</v>
      </c>
      <c r="L23" s="9">
        <f>SUMIFS(亿数通产品表现!$U:$U,亿数通产品表现!$A:$A,'HEH-SM1X4-2P'!L1,亿数通产品表现!$D:$D,'HEH-SM1X4-2P'!$A$2)</f>
        <v>0</v>
      </c>
      <c r="M23" s="9">
        <f>SUMIFS(亿数通产品表现!$U:$U,亿数通产品表现!$A:$A,'HEH-SM1X4-2P'!M1,亿数通产品表现!$D:$D,'HEH-SM1X4-2P'!$A$2)</f>
        <v>0</v>
      </c>
      <c r="N23" s="9">
        <f>SUMIFS(亿数通产品表现!$U:$U,亿数通产品表现!$A:$A,'HEH-SM1X4-2P'!N1,亿数通产品表现!$D:$D,'HEH-SM1X4-2P'!$A$2)</f>
        <v>0</v>
      </c>
      <c r="O23" s="9">
        <f>SUMIFS(亿数通产品表现!$U:$U,亿数通产品表现!$A:$A,'HEH-SM1X4-2P'!O1,亿数通产品表现!$D:$D,'HEH-SM1X4-2P'!$A$2)</f>
        <v>0</v>
      </c>
      <c r="P23" s="9">
        <f>SUMIFS(亿数通产品表现!$U:$U,亿数通产品表现!$A:$A,'HEH-SM1X4-2P'!P1,亿数通产品表现!$D:$D,'HEH-SM1X4-2P'!$A$2)</f>
        <v>0</v>
      </c>
      <c r="Q23" s="9">
        <f>SUMIFS(亿数通产品表现!$U:$U,亿数通产品表现!$A:$A,'HEH-SM1X4-2P'!Q1,亿数通产品表现!$D:$D,'HEH-SM1X4-2P'!$A$2)</f>
        <v>0</v>
      </c>
      <c r="R23" s="9">
        <f>SUMIFS(亿数通产品表现!$U:$U,亿数通产品表现!$A:$A,'HEH-SM1X4-2P'!R1,亿数通产品表现!$D:$D,'HEH-SM1X4-2P'!$A$2)</f>
        <v>0</v>
      </c>
      <c r="S23" s="9">
        <f>SUMIFS(亿数通产品表现!$U:$U,亿数通产品表现!$A:$A,'HEH-SM1X4-2P'!S1,亿数通产品表现!$D:$D,'HEH-SM1X4-2P'!$A$2)</f>
        <v>0</v>
      </c>
      <c r="T23" s="9">
        <f>SUMIFS(亿数通产品表现!$U:$U,亿数通产品表现!$A:$A,'HEH-SM1X4-2P'!T1,亿数通产品表现!$D:$D,'HEH-SM1X4-2P'!$A$2)</f>
        <v>0</v>
      </c>
      <c r="U23" s="9">
        <f>SUMIFS(亿数通产品表现!$U:$U,亿数通产品表现!$A:$A,'HEH-SM1X4-2P'!U1,亿数通产品表现!$D:$D,'HEH-SM1X4-2P'!$A$2)</f>
        <v>0</v>
      </c>
      <c r="V23" s="9">
        <f>SUMIFS(亿数通产品表现!$U:$U,亿数通产品表现!$A:$A,'HEH-SM1X4-2P'!V1,亿数通产品表现!$D:$D,'HEH-SM1X4-2P'!$A$2)</f>
        <v>0</v>
      </c>
      <c r="W23" s="9">
        <f>SUMIFS(亿数通产品表现!$U:$U,亿数通产品表现!$A:$A,'HEH-SM1X4-2P'!W1,亿数通产品表现!$D:$D,'HEH-SM1X4-2P'!$A$2)</f>
        <v>0</v>
      </c>
      <c r="X23" s="9">
        <f>SUMIFS(亿数通产品表现!$U:$U,亿数通产品表现!$A:$A,'HEH-SM1X4-2P'!X1,亿数通产品表现!$D:$D,'HEH-SM1X4-2P'!$A$2)</f>
        <v>0</v>
      </c>
      <c r="Y23" s="9">
        <f>SUMIFS(亿数通产品表现!$U:$U,亿数通产品表现!$A:$A,'HEH-SM1X4-2P'!Y1,亿数通产品表现!$D:$D,'HEH-SM1X4-2P'!$A$2)</f>
        <v>0</v>
      </c>
      <c r="Z23" s="9">
        <f>SUMIFS(亿数通产品表现!$U:$U,亿数通产品表现!$A:$A,'HEH-SM1X4-2P'!Z1,亿数通产品表现!$D:$D,'HEH-SM1X4-2P'!$A$2)</f>
        <v>0</v>
      </c>
      <c r="AA23" s="9">
        <f>SUMIFS(亿数通产品表现!$U:$U,亿数通产品表现!$A:$A,'HEH-SM1X4-2P'!AA1,亿数通产品表现!$D:$D,'HEH-SM1X4-2P'!$A$2)</f>
        <v>0</v>
      </c>
      <c r="AB23" s="9">
        <f>SUMIFS(亿数通产品表现!$U:$U,亿数通产品表现!$A:$A,'HEH-SM1X4-2P'!AB1,亿数通产品表现!$D:$D,'HEH-SM1X4-2P'!$A$2)</f>
        <v>0</v>
      </c>
      <c r="AC23" s="9">
        <f>SUMIFS(亿数通产品表现!$U:$U,亿数通产品表现!$A:$A,'HEH-SM1X4-2P'!AC1,亿数通产品表现!$D:$D,'HEH-SM1X4-2P'!$A$2)</f>
        <v>0</v>
      </c>
      <c r="AD23" s="9">
        <f>SUMIFS(亿数通产品表现!$U:$U,亿数通产品表现!$A:$A,'HEH-SM1X4-2P'!AD1,亿数通产品表现!$D:$D,'HEH-SM1X4-2P'!$A$2)</f>
        <v>0</v>
      </c>
      <c r="AE23" s="9">
        <f>SUMIFS(亿数通产品表现!$U:$U,亿数通产品表现!$A:$A,'HEH-SM1X4-2P'!AE1,亿数通产品表现!$D:$D,'HEH-SM1X4-2P'!$A$2)</f>
        <v>0</v>
      </c>
      <c r="AF23" s="9">
        <f>SUMIFS(亿数通产品表现!$U:$U,亿数通产品表现!$A:$A,'HEH-SM1X4-2P'!AF1,亿数通产品表现!$D:$D,'HEH-SM1X4-2P'!$A$2)</f>
        <v>0</v>
      </c>
      <c r="AG23" s="9">
        <f>SUMIFS(亿数通产品表现!$U:$U,亿数通产品表现!$A:$A,'HEH-SM1X4-2P'!AG1,亿数通产品表现!$D:$D,'HEH-SM1X4-2P'!$A$2)</f>
        <v>0</v>
      </c>
      <c r="AH23" s="9">
        <f>SUMIFS(亿数通产品表现!$U:$U,亿数通产品表现!$A:$A,'HEH-SM1X4-2P'!AH1,亿数通产品表现!$D:$D,'HEH-SM1X4-2P'!$A$2)</f>
        <v>0</v>
      </c>
    </row>
    <row r="24" spans="1:34" ht="38" customHeight="1">
      <c r="A24" s="94"/>
      <c r="B24" s="4" t="s">
        <v>68</v>
      </c>
      <c r="C24" s="30">
        <f>C25/C18</f>
        <v>1.4581818181818182</v>
      </c>
      <c r="D24" s="30" t="e">
        <f>D25/D18</f>
        <v>#DIV/0!</v>
      </c>
      <c r="E24" s="30" t="e">
        <f t="shared" ref="E24:AH24" si="5">E25/E18</f>
        <v>#DIV/0!</v>
      </c>
      <c r="F24" s="30" t="e">
        <f t="shared" si="5"/>
        <v>#DIV/0!</v>
      </c>
      <c r="G24" s="30" t="e">
        <f t="shared" si="5"/>
        <v>#DIV/0!</v>
      </c>
      <c r="H24" s="30" t="e">
        <f t="shared" si="5"/>
        <v>#DIV/0!</v>
      </c>
      <c r="I24" s="30" t="e">
        <f t="shared" si="5"/>
        <v>#DIV/0!</v>
      </c>
      <c r="J24" s="30" t="e">
        <f t="shared" si="5"/>
        <v>#DIV/0!</v>
      </c>
      <c r="K24" s="30" t="e">
        <f t="shared" si="5"/>
        <v>#DIV/0!</v>
      </c>
      <c r="L24" s="30" t="e">
        <f t="shared" si="5"/>
        <v>#DIV/0!</v>
      </c>
      <c r="M24" s="30" t="e">
        <f t="shared" si="5"/>
        <v>#DIV/0!</v>
      </c>
      <c r="N24" s="30" t="e">
        <f t="shared" si="5"/>
        <v>#DIV/0!</v>
      </c>
      <c r="O24" s="30">
        <f t="shared" si="5"/>
        <v>1.5349999999999999</v>
      </c>
      <c r="P24" s="30">
        <f t="shared" si="5"/>
        <v>1.7333333333333334</v>
      </c>
      <c r="Q24" s="30">
        <f t="shared" si="5"/>
        <v>1.9</v>
      </c>
      <c r="R24" s="30">
        <f t="shared" si="5"/>
        <v>1.82</v>
      </c>
      <c r="S24" s="30">
        <f t="shared" si="5"/>
        <v>2.5449999999999999</v>
      </c>
      <c r="T24" s="30">
        <f t="shared" si="5"/>
        <v>2.5449999999999999</v>
      </c>
      <c r="U24" s="30" t="e">
        <f t="shared" si="5"/>
        <v>#DIV/0!</v>
      </c>
      <c r="V24" s="30">
        <f t="shared" si="5"/>
        <v>1.5225</v>
      </c>
      <c r="W24" s="30" t="e">
        <f t="shared" si="5"/>
        <v>#DIV/0!</v>
      </c>
      <c r="X24" s="30" t="e">
        <f t="shared" si="5"/>
        <v>#DIV/0!</v>
      </c>
      <c r="Y24" s="30">
        <f t="shared" si="5"/>
        <v>1.3049999999999999</v>
      </c>
      <c r="Z24" s="30">
        <f t="shared" si="5"/>
        <v>0.74</v>
      </c>
      <c r="AA24" s="30" t="e">
        <f t="shared" si="5"/>
        <v>#DIV/0!</v>
      </c>
      <c r="AB24" s="30">
        <f t="shared" si="5"/>
        <v>0.49</v>
      </c>
      <c r="AC24" s="30">
        <f t="shared" si="5"/>
        <v>0.66</v>
      </c>
      <c r="AD24" s="30" t="e">
        <f t="shared" si="5"/>
        <v>#DIV/0!</v>
      </c>
      <c r="AE24" s="30">
        <f t="shared" si="5"/>
        <v>1.23</v>
      </c>
      <c r="AF24" s="30" t="e">
        <f t="shared" si="5"/>
        <v>#DIV/0!</v>
      </c>
      <c r="AG24" s="30">
        <f t="shared" si="5"/>
        <v>0.97799999999999998</v>
      </c>
      <c r="AH24" s="30">
        <f t="shared" si="5"/>
        <v>1.02</v>
      </c>
    </row>
    <row r="25" spans="1:34" ht="19" customHeight="1">
      <c r="A25" s="94"/>
      <c r="B25" s="31" t="s">
        <v>69</v>
      </c>
      <c r="C25" s="32">
        <f>SUM(D25:AH25)</f>
        <v>48.120000000000005</v>
      </c>
      <c r="D25" s="32">
        <f>SUMIFS(亿数通产品表现!$AA:$AA,亿数通产品表现!$A:$A,'HEH-SM1X4-2P'!D1,亿数通产品表现!$D:$D,'HEH-SM1X4-2P'!$A$2)</f>
        <v>0</v>
      </c>
      <c r="E25" s="32">
        <f>SUMIFS(亿数通产品表现!$AA:$AA,亿数通产品表现!$A:$A,'HEH-SM1X4-2P'!E1,亿数通产品表现!$D:$D,'HEH-SM1X4-2P'!$A$2)</f>
        <v>0</v>
      </c>
      <c r="F25" s="32">
        <f>SUMIFS(亿数通产品表现!$AA:$AA,亿数通产品表现!$A:$A,'HEH-SM1X4-2P'!F1,亿数通产品表现!$D:$D,'HEH-SM1X4-2P'!$A$2)</f>
        <v>0</v>
      </c>
      <c r="G25" s="32">
        <f>SUMIFS(亿数通产品表现!$AA:$AA,亿数通产品表现!$A:$A,'HEH-SM1X4-2P'!G1,亿数通产品表现!$D:$D,'HEH-SM1X4-2P'!$A$2)</f>
        <v>0</v>
      </c>
      <c r="H25" s="32">
        <f>SUMIFS(亿数通产品表现!$AA:$AA,亿数通产品表现!$A:$A,'HEH-SM1X4-2P'!H1,亿数通产品表现!$D:$D,'HEH-SM1X4-2P'!$A$2)</f>
        <v>0</v>
      </c>
      <c r="I25" s="32">
        <f>SUMIFS(亿数通产品表现!$AA:$AA,亿数通产品表现!$A:$A,'HEH-SM1X4-2P'!I1,亿数通产品表现!$D:$D,'HEH-SM1X4-2P'!$A$2)</f>
        <v>0</v>
      </c>
      <c r="J25" s="32">
        <f>SUMIFS(亿数通产品表现!$AA:$AA,亿数通产品表现!$A:$A,'HEH-SM1X4-2P'!J1,亿数通产品表现!$D:$D,'HEH-SM1X4-2P'!$A$2)</f>
        <v>0</v>
      </c>
      <c r="K25" s="32">
        <f>SUMIFS(亿数通产品表现!$AA:$AA,亿数通产品表现!$A:$A,'HEH-SM1X4-2P'!K1,亿数通产品表现!$D:$D,'HEH-SM1X4-2P'!$A$2)</f>
        <v>0</v>
      </c>
      <c r="L25" s="32">
        <f>SUMIFS(亿数通产品表现!$AA:$AA,亿数通产品表现!$A:$A,'HEH-SM1X4-2P'!L1,亿数通产品表现!$D:$D,'HEH-SM1X4-2P'!$A$2)</f>
        <v>0</v>
      </c>
      <c r="M25" s="32">
        <f>SUMIFS(亿数通产品表现!$AA:$AA,亿数通产品表现!$A:$A,'HEH-SM1X4-2P'!M1,亿数通产品表现!$D:$D,'HEH-SM1X4-2P'!$A$2)</f>
        <v>0</v>
      </c>
      <c r="N25" s="32">
        <f>SUMIFS(亿数通产品表现!$AA:$AA,亿数通产品表现!$A:$A,'HEH-SM1X4-2P'!N1,亿数通产品表现!$D:$D,'HEH-SM1X4-2P'!$A$2)</f>
        <v>0</v>
      </c>
      <c r="O25" s="32">
        <f>SUMIFS(亿数通产品表现!$AA:$AA,亿数通产品表现!$A:$A,'HEH-SM1X4-2P'!O1,亿数通产品表现!$D:$D,'HEH-SM1X4-2P'!$A$2)</f>
        <v>3.07</v>
      </c>
      <c r="P25" s="32">
        <f>SUMIFS(亿数通产品表现!$AA:$AA,亿数通产品表现!$A:$A,'HEH-SM1X4-2P'!P1,亿数通产品表现!$D:$D,'HEH-SM1X4-2P'!$A$2)</f>
        <v>5.2</v>
      </c>
      <c r="Q25" s="32">
        <f>SUMIFS(亿数通产品表现!$AA:$AA,亿数通产品表现!$A:$A,'HEH-SM1X4-2P'!Q1,亿数通产品表现!$D:$D,'HEH-SM1X4-2P'!$A$2)</f>
        <v>3.8</v>
      </c>
      <c r="R25" s="32">
        <f>SUMIFS(亿数通产品表现!$AA:$AA,亿数通产品表现!$A:$A,'HEH-SM1X4-2P'!R1,亿数通产品表现!$D:$D,'HEH-SM1X4-2P'!$A$2)</f>
        <v>3.64</v>
      </c>
      <c r="S25" s="32">
        <f>SUMIFS(亿数通产品表现!$AA:$AA,亿数通产品表现!$A:$A,'HEH-SM1X4-2P'!S1,亿数通产品表现!$D:$D,'HEH-SM1X4-2P'!$A$2)</f>
        <v>5.09</v>
      </c>
      <c r="T25" s="32">
        <f>SUMIFS(亿数通产品表现!$AA:$AA,亿数通产品表现!$A:$A,'HEH-SM1X4-2P'!T1,亿数通产品表现!$D:$D,'HEH-SM1X4-2P'!$A$2)</f>
        <v>5.09</v>
      </c>
      <c r="U25" s="32">
        <f>SUMIFS(亿数通产品表现!$AA:$AA,亿数通产品表现!$A:$A,'HEH-SM1X4-2P'!U1,亿数通产品表现!$D:$D,'HEH-SM1X4-2P'!$A$2)</f>
        <v>0</v>
      </c>
      <c r="V25" s="32">
        <f>SUMIFS(亿数通产品表现!$AA:$AA,亿数通产品表现!$A:$A,'HEH-SM1X4-2P'!V1,亿数通产品表现!$D:$D,'HEH-SM1X4-2P'!$A$2)</f>
        <v>6.09</v>
      </c>
      <c r="W25" s="32">
        <f>SUMIFS(亿数通产品表现!$AA:$AA,亿数通产品表现!$A:$A,'HEH-SM1X4-2P'!W1,亿数通产品表现!$D:$D,'HEH-SM1X4-2P'!$A$2)</f>
        <v>0</v>
      </c>
      <c r="X25" s="32">
        <f>SUMIFS(亿数通产品表现!$AA:$AA,亿数通产品表现!$A:$A,'HEH-SM1X4-2P'!X1,亿数通产品表现!$D:$D,'HEH-SM1X4-2P'!$A$2)</f>
        <v>0</v>
      </c>
      <c r="Y25" s="32">
        <f>SUMIFS(亿数通产品表现!$AA:$AA,亿数通产品表现!$A:$A,'HEH-SM1X4-2P'!Y1,亿数通产品表现!$D:$D,'HEH-SM1X4-2P'!$A$2)</f>
        <v>2.61</v>
      </c>
      <c r="Z25" s="32">
        <f>SUMIFS(亿数通产品表现!$AA:$AA,亿数通产品表现!$A:$A,'HEH-SM1X4-2P'!Z1,亿数通产品表现!$D:$D,'HEH-SM1X4-2P'!$A$2)</f>
        <v>0.74</v>
      </c>
      <c r="AA25" s="32">
        <f>SUMIFS(亿数通产品表现!$AA:$AA,亿数通产品表现!$A:$A,'HEH-SM1X4-2P'!AA1,亿数通产品表现!$D:$D,'HEH-SM1X4-2P'!$A$2)</f>
        <v>0</v>
      </c>
      <c r="AB25" s="32">
        <f>SUMIFS(亿数通产品表现!$AA:$AA,亿数通产品表现!$A:$A,'HEH-SM1X4-2P'!AB1,亿数通产品表现!$D:$D,'HEH-SM1X4-2P'!$A$2)</f>
        <v>0.49</v>
      </c>
      <c r="AC25" s="32">
        <f>SUMIFS(亿数通产品表现!$AA:$AA,亿数通产品表现!$A:$A,'HEH-SM1X4-2P'!AC1,亿数通产品表现!$D:$D,'HEH-SM1X4-2P'!$A$2)</f>
        <v>0.66</v>
      </c>
      <c r="AD25" s="32">
        <f>SUMIFS(亿数通产品表现!$AA:$AA,亿数通产品表现!$A:$A,'HEH-SM1X4-2P'!AD1,亿数通产品表现!$D:$D,'HEH-SM1X4-2P'!$A$2)</f>
        <v>0</v>
      </c>
      <c r="AE25" s="32">
        <f>SUMIFS(亿数通产品表现!$AA:$AA,亿数通产品表现!$A:$A,'HEH-SM1X4-2P'!AE1,亿数通产品表现!$D:$D,'HEH-SM1X4-2P'!$A$2)</f>
        <v>3.69</v>
      </c>
      <c r="AF25" s="32">
        <f>SUMIFS(亿数通产品表现!$AA:$AA,亿数通产品表现!$A:$A,'HEH-SM1X4-2P'!AF1,亿数通产品表现!$D:$D,'HEH-SM1X4-2P'!$A$2)</f>
        <v>0</v>
      </c>
      <c r="AG25" s="32">
        <f>SUMIFS(亿数通产品表现!$AA:$AA,亿数通产品表现!$A:$A,'HEH-SM1X4-2P'!AG1,亿数通产品表现!$D:$D,'HEH-SM1X4-2P'!$A$2)</f>
        <v>4.8899999999999997</v>
      </c>
      <c r="AH25" s="32">
        <f>SUMIFS(亿数通产品表现!$AA:$AA,亿数通产品表现!$A:$A,'HEH-SM1X4-2P'!AH1,亿数通产品表现!$D:$D,'HEH-SM1X4-2P'!$A$2)</f>
        <v>3.06</v>
      </c>
    </row>
    <row r="26" spans="1:34" ht="19" customHeight="1">
      <c r="A26" s="94"/>
      <c r="B26" s="33" t="s">
        <v>70</v>
      </c>
      <c r="C26" s="34">
        <f>SUM(D26:AH26)</f>
        <v>6</v>
      </c>
      <c r="D26" s="34">
        <f>SUMIFS(亿数通产品表现!$AV:$AV,亿数通产品表现!$A:$A,'HEH-SM1X4-2P'!D1,亿数通产品表现!$D:$D,'HEH-SM1X4-2P'!$A$2)</f>
        <v>0</v>
      </c>
      <c r="E26" s="34">
        <f>SUMIFS(亿数通产品表现!$AV:$AV,亿数通产品表现!$A:$A,'HEH-SM1X4-2P'!E1,亿数通产品表现!$D:$D,'HEH-SM1X4-2P'!$A$2)</f>
        <v>0</v>
      </c>
      <c r="F26" s="34">
        <f>SUMIFS(亿数通产品表现!$AV:$AV,亿数通产品表现!$A:$A,'HEH-SM1X4-2P'!F1,亿数通产品表现!$D:$D,'HEH-SM1X4-2P'!$A$2)</f>
        <v>0</v>
      </c>
      <c r="G26" s="34">
        <f>SUMIFS(亿数通产品表现!$AV:$AV,亿数通产品表现!$A:$A,'HEH-SM1X4-2P'!G1,亿数通产品表现!$D:$D,'HEH-SM1X4-2P'!$A$2)</f>
        <v>0</v>
      </c>
      <c r="H26" s="34">
        <f>SUMIFS(亿数通产品表现!$AV:$AV,亿数通产品表现!$A:$A,'HEH-SM1X4-2P'!H1,亿数通产品表现!$D:$D,'HEH-SM1X4-2P'!$A$2)</f>
        <v>0</v>
      </c>
      <c r="I26" s="34">
        <f>SUMIFS(亿数通产品表现!$AV:$AV,亿数通产品表现!$A:$A,'HEH-SM1X4-2P'!I1,亿数通产品表现!$D:$D,'HEH-SM1X4-2P'!$A$2)</f>
        <v>0</v>
      </c>
      <c r="J26" s="34">
        <f>SUMIFS(亿数通产品表现!$AV:$AV,亿数通产品表现!$A:$A,'HEH-SM1X4-2P'!J1,亿数通产品表现!$D:$D,'HEH-SM1X4-2P'!$A$2)</f>
        <v>0</v>
      </c>
      <c r="K26" s="34">
        <f>SUMIFS(亿数通产品表现!$AV:$AV,亿数通产品表现!$A:$A,'HEH-SM1X4-2P'!K1,亿数通产品表现!$D:$D,'HEH-SM1X4-2P'!$A$2)</f>
        <v>0</v>
      </c>
      <c r="L26" s="34">
        <f>SUMIFS(亿数通产品表现!$AV:$AV,亿数通产品表现!$A:$A,'HEH-SM1X4-2P'!L1,亿数通产品表现!$D:$D,'HEH-SM1X4-2P'!$A$2)</f>
        <v>0</v>
      </c>
      <c r="M26" s="34">
        <f>SUMIFS(亿数通产品表现!$AV:$AV,亿数通产品表现!$A:$A,'HEH-SM1X4-2P'!M1,亿数通产品表现!$D:$D,'HEH-SM1X4-2P'!$A$2)</f>
        <v>0</v>
      </c>
      <c r="N26" s="34">
        <f>SUMIFS(亿数通产品表现!$AV:$AV,亿数通产品表现!$A:$A,'HEH-SM1X4-2P'!N1,亿数通产品表现!$D:$D,'HEH-SM1X4-2P'!$A$2)</f>
        <v>0</v>
      </c>
      <c r="O26" s="34">
        <f>SUMIFS(亿数通产品表现!$AV:$AV,亿数通产品表现!$A:$A,'HEH-SM1X4-2P'!O1,亿数通产品表现!$D:$D,'HEH-SM1X4-2P'!$A$2)</f>
        <v>0</v>
      </c>
      <c r="P26" s="34">
        <f>SUMIFS(亿数通产品表现!$AV:$AV,亿数通产品表现!$A:$A,'HEH-SM1X4-2P'!P1,亿数通产品表现!$D:$D,'HEH-SM1X4-2P'!$A$2)</f>
        <v>0</v>
      </c>
      <c r="Q26" s="34">
        <f>SUMIFS(亿数通产品表现!$AV:$AV,亿数通产品表现!$A:$A,'HEH-SM1X4-2P'!Q1,亿数通产品表现!$D:$D,'HEH-SM1X4-2P'!$A$2)</f>
        <v>2</v>
      </c>
      <c r="R26" s="34">
        <f>SUMIFS(亿数通产品表现!$AV:$AV,亿数通产品表现!$A:$A,'HEH-SM1X4-2P'!R1,亿数通产品表现!$D:$D,'HEH-SM1X4-2P'!$A$2)</f>
        <v>0</v>
      </c>
      <c r="S26" s="34">
        <f>SUMIFS(亿数通产品表现!$AV:$AV,亿数通产品表现!$A:$A,'HEH-SM1X4-2P'!S1,亿数通产品表现!$D:$D,'HEH-SM1X4-2P'!$A$2)</f>
        <v>0</v>
      </c>
      <c r="T26" s="34">
        <f>SUMIFS(亿数通产品表现!$AV:$AV,亿数通产品表现!$A:$A,'HEH-SM1X4-2P'!T1,亿数通产品表现!$D:$D,'HEH-SM1X4-2P'!$A$2)</f>
        <v>0</v>
      </c>
      <c r="U26" s="34">
        <f>SUMIFS(亿数通产品表现!$AV:$AV,亿数通产品表现!$A:$A,'HEH-SM1X4-2P'!U1,亿数通产品表现!$D:$D,'HEH-SM1X4-2P'!$A$2)</f>
        <v>0</v>
      </c>
      <c r="V26" s="34">
        <f>SUMIFS(亿数通产品表现!$AV:$AV,亿数通产品表现!$A:$A,'HEH-SM1X4-2P'!V1,亿数通产品表现!$D:$D,'HEH-SM1X4-2P'!$A$2)</f>
        <v>1</v>
      </c>
      <c r="W26" s="34">
        <f>SUMIFS(亿数通产品表现!$AV:$AV,亿数通产品表现!$A:$A,'HEH-SM1X4-2P'!W1,亿数通产品表现!$D:$D,'HEH-SM1X4-2P'!$A$2)</f>
        <v>0</v>
      </c>
      <c r="X26" s="34">
        <f>SUMIFS(亿数通产品表现!$AV:$AV,亿数通产品表现!$A:$A,'HEH-SM1X4-2P'!X1,亿数通产品表现!$D:$D,'HEH-SM1X4-2P'!$A$2)</f>
        <v>0</v>
      </c>
      <c r="Y26" s="34">
        <f>SUMIFS(亿数通产品表现!$AV:$AV,亿数通产品表现!$A:$A,'HEH-SM1X4-2P'!Y1,亿数通产品表现!$D:$D,'HEH-SM1X4-2P'!$A$2)</f>
        <v>0</v>
      </c>
      <c r="Z26" s="34">
        <f>SUMIFS(亿数通产品表现!$AV:$AV,亿数通产品表现!$A:$A,'HEH-SM1X4-2P'!Z1,亿数通产品表现!$D:$D,'HEH-SM1X4-2P'!$A$2)</f>
        <v>0</v>
      </c>
      <c r="AA26" s="34">
        <f>SUMIFS(亿数通产品表现!$AV:$AV,亿数通产品表现!$A:$A,'HEH-SM1X4-2P'!AA1,亿数通产品表现!$D:$D,'HEH-SM1X4-2P'!$A$2)</f>
        <v>0</v>
      </c>
      <c r="AB26" s="34">
        <f>SUMIFS(亿数通产品表现!$AV:$AV,亿数通产品表现!$A:$A,'HEH-SM1X4-2P'!AB1,亿数通产品表现!$D:$D,'HEH-SM1X4-2P'!$A$2)</f>
        <v>0</v>
      </c>
      <c r="AC26" s="34">
        <f>SUMIFS(亿数通产品表现!$AV:$AV,亿数通产品表现!$A:$A,'HEH-SM1X4-2P'!AC1,亿数通产品表现!$D:$D,'HEH-SM1X4-2P'!$A$2)</f>
        <v>1</v>
      </c>
      <c r="AD26" s="34">
        <f>SUMIFS(亿数通产品表现!$AV:$AV,亿数通产品表现!$A:$A,'HEH-SM1X4-2P'!AD1,亿数通产品表现!$D:$D,'HEH-SM1X4-2P'!$A$2)</f>
        <v>0</v>
      </c>
      <c r="AE26" s="34">
        <f>SUMIFS(亿数通产品表现!$AV:$AV,亿数通产品表现!$A:$A,'HEH-SM1X4-2P'!AE1,亿数通产品表现!$D:$D,'HEH-SM1X4-2P'!$A$2)</f>
        <v>0</v>
      </c>
      <c r="AF26" s="34">
        <f>SUMIFS(亿数通产品表现!$AV:$AV,亿数通产品表现!$A:$A,'HEH-SM1X4-2P'!AF1,亿数通产品表现!$D:$D,'HEH-SM1X4-2P'!$A$2)</f>
        <v>0</v>
      </c>
      <c r="AG26" s="34">
        <f>SUMIFS(亿数通产品表现!$AV:$AV,亿数通产品表现!$A:$A,'HEH-SM1X4-2P'!AG1,亿数通产品表现!$D:$D,'HEH-SM1X4-2P'!$A$2)</f>
        <v>0</v>
      </c>
      <c r="AH26" s="34">
        <f>SUMIFS(亿数通产品表现!$AV:$AV,亿数通产品表现!$A:$A,'HEH-SM1X4-2P'!AH1,亿数通产品表现!$D:$D,'HEH-SM1X4-2P'!$A$2)</f>
        <v>2</v>
      </c>
    </row>
    <row r="27" spans="1:34" ht="31" customHeight="1">
      <c r="A27" s="94"/>
      <c r="B27" s="10" t="s">
        <v>71</v>
      </c>
      <c r="C27" s="9">
        <f>C29/C28</f>
        <v>53.844999999999999</v>
      </c>
      <c r="D27" s="9">
        <f>IFERROR(D29/D28,0)</f>
        <v>0</v>
      </c>
      <c r="E27" s="9">
        <f t="shared" ref="E27:AH27" si="6">IFERROR(E29/E28,0)</f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0</v>
      </c>
      <c r="P27" s="9">
        <f t="shared" si="6"/>
        <v>0</v>
      </c>
      <c r="Q27" s="9">
        <f t="shared" si="6"/>
        <v>66.42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0</v>
      </c>
      <c r="V27" s="9">
        <f t="shared" si="6"/>
        <v>34.99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0</v>
      </c>
      <c r="AA27" s="9">
        <f t="shared" si="6"/>
        <v>0</v>
      </c>
      <c r="AB27" s="9">
        <f t="shared" si="6"/>
        <v>0</v>
      </c>
      <c r="AC27" s="9">
        <f t="shared" si="6"/>
        <v>37.99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0</v>
      </c>
      <c r="AH27" s="9">
        <f t="shared" si="6"/>
        <v>75.98</v>
      </c>
    </row>
    <row r="28" spans="1:34" ht="27" customHeight="1">
      <c r="A28" s="94"/>
      <c r="B28" s="4" t="s">
        <v>72</v>
      </c>
      <c r="C28" s="9">
        <f>SUM(D28:AH28)</f>
        <v>4</v>
      </c>
      <c r="D28" s="9">
        <f>SUMIFS(亿数通产品表现!$AU:$AU,亿数通产品表现!$A:$A,'HEH-SM1X4-2P'!D1,亿数通产品表现!$D:$D,'HEH-SM1X4-2P'!$A$2)</f>
        <v>0</v>
      </c>
      <c r="E28" s="9">
        <f>SUMIFS(亿数通产品表现!$AU:$AU,亿数通产品表现!$A:$A,'HEH-SM1X4-2P'!E1,亿数通产品表现!$D:$D,'HEH-SM1X4-2P'!$A$2)</f>
        <v>0</v>
      </c>
      <c r="F28" s="9">
        <f>SUMIFS(亿数通产品表现!$AU:$AU,亿数通产品表现!$A:$A,'HEH-SM1X4-2P'!F1,亿数通产品表现!$D:$D,'HEH-SM1X4-2P'!$A$2)</f>
        <v>0</v>
      </c>
      <c r="G28" s="9">
        <f>SUMIFS(亿数通产品表现!$AU:$AU,亿数通产品表现!$A:$A,'HEH-SM1X4-2P'!G1,亿数通产品表现!$D:$D,'HEH-SM1X4-2P'!$A$2)</f>
        <v>0</v>
      </c>
      <c r="H28" s="9">
        <f>SUMIFS(亿数通产品表现!$AU:$AU,亿数通产品表现!$A:$A,'HEH-SM1X4-2P'!H1,亿数通产品表现!$D:$D,'HEH-SM1X4-2P'!$A$2)</f>
        <v>0</v>
      </c>
      <c r="I28" s="9">
        <f>SUMIFS(亿数通产品表现!$AU:$AU,亿数通产品表现!$A:$A,'HEH-SM1X4-2P'!I1,亿数通产品表现!$D:$D,'HEH-SM1X4-2P'!$A$2)</f>
        <v>0</v>
      </c>
      <c r="J28" s="9">
        <f>SUMIFS(亿数通产品表现!$AU:$AU,亿数通产品表现!$A:$A,'HEH-SM1X4-2P'!J1,亿数通产品表现!$D:$D,'HEH-SM1X4-2P'!$A$2)</f>
        <v>0</v>
      </c>
      <c r="K28" s="9">
        <f>SUMIFS(亿数通产品表现!$AU:$AU,亿数通产品表现!$A:$A,'HEH-SM1X4-2P'!K1,亿数通产品表现!$D:$D,'HEH-SM1X4-2P'!$A$2)</f>
        <v>0</v>
      </c>
      <c r="L28" s="9">
        <f>SUMIFS(亿数通产品表现!$AU:$AU,亿数通产品表现!$A:$A,'HEH-SM1X4-2P'!L1,亿数通产品表现!$D:$D,'HEH-SM1X4-2P'!$A$2)</f>
        <v>0</v>
      </c>
      <c r="M28" s="9">
        <f>SUMIFS(亿数通产品表现!$AU:$AU,亿数通产品表现!$A:$A,'HEH-SM1X4-2P'!M1,亿数通产品表现!$D:$D,'HEH-SM1X4-2P'!$A$2)</f>
        <v>0</v>
      </c>
      <c r="N28" s="9">
        <f>SUMIFS(亿数通产品表现!$AU:$AU,亿数通产品表现!$A:$A,'HEH-SM1X4-2P'!N1,亿数通产品表现!$D:$D,'HEH-SM1X4-2P'!$A$2)</f>
        <v>0</v>
      </c>
      <c r="O28" s="9">
        <f>SUMIFS(亿数通产品表现!$AU:$AU,亿数通产品表现!$A:$A,'HEH-SM1X4-2P'!O1,亿数通产品表现!$D:$D,'HEH-SM1X4-2P'!$A$2)</f>
        <v>0</v>
      </c>
      <c r="P28" s="9">
        <f>SUMIFS(亿数通产品表现!$AU:$AU,亿数通产品表现!$A:$A,'HEH-SM1X4-2P'!P1,亿数通产品表现!$D:$D,'HEH-SM1X4-2P'!$A$2)</f>
        <v>0</v>
      </c>
      <c r="Q28" s="9">
        <f>SUMIFS(亿数通产品表现!$AU:$AU,亿数通产品表现!$A:$A,'HEH-SM1X4-2P'!Q1,亿数通产品表现!$D:$D,'HEH-SM1X4-2P'!$A$2)</f>
        <v>1</v>
      </c>
      <c r="R28" s="9">
        <f>SUMIFS(亿数通产品表现!$AU:$AU,亿数通产品表现!$A:$A,'HEH-SM1X4-2P'!R1,亿数通产品表现!$D:$D,'HEH-SM1X4-2P'!$A$2)</f>
        <v>0</v>
      </c>
      <c r="S28" s="9">
        <f>SUMIFS(亿数通产品表现!$AU:$AU,亿数通产品表现!$A:$A,'HEH-SM1X4-2P'!S1,亿数通产品表现!$D:$D,'HEH-SM1X4-2P'!$A$2)</f>
        <v>0</v>
      </c>
      <c r="T28" s="9">
        <f>SUMIFS(亿数通产品表现!$AU:$AU,亿数通产品表现!$A:$A,'HEH-SM1X4-2P'!T1,亿数通产品表现!$D:$D,'HEH-SM1X4-2P'!$A$2)</f>
        <v>0</v>
      </c>
      <c r="U28" s="9">
        <f>SUMIFS(亿数通产品表现!$AU:$AU,亿数通产品表现!$A:$A,'HEH-SM1X4-2P'!U1,亿数通产品表现!$D:$D,'HEH-SM1X4-2P'!$A$2)</f>
        <v>0</v>
      </c>
      <c r="V28" s="9">
        <f>SUMIFS(亿数通产品表现!$AU:$AU,亿数通产品表现!$A:$A,'HEH-SM1X4-2P'!V1,亿数通产品表现!$D:$D,'HEH-SM1X4-2P'!$A$2)</f>
        <v>1</v>
      </c>
      <c r="W28" s="9">
        <f>SUMIFS(亿数通产品表现!$AU:$AU,亿数通产品表现!$A:$A,'HEH-SM1X4-2P'!W1,亿数通产品表现!$D:$D,'HEH-SM1X4-2P'!$A$2)</f>
        <v>0</v>
      </c>
      <c r="X28" s="9">
        <f>SUMIFS(亿数通产品表现!$AU:$AU,亿数通产品表现!$A:$A,'HEH-SM1X4-2P'!X1,亿数通产品表现!$D:$D,'HEH-SM1X4-2P'!$A$2)</f>
        <v>0</v>
      </c>
      <c r="Y28" s="9">
        <f>SUMIFS(亿数通产品表现!$AU:$AU,亿数通产品表现!$A:$A,'HEH-SM1X4-2P'!Y1,亿数通产品表现!$D:$D,'HEH-SM1X4-2P'!$A$2)</f>
        <v>0</v>
      </c>
      <c r="Z28" s="9">
        <f>SUMIFS(亿数通产品表现!$AU:$AU,亿数通产品表现!$A:$A,'HEH-SM1X4-2P'!Z1,亿数通产品表现!$D:$D,'HEH-SM1X4-2P'!$A$2)</f>
        <v>0</v>
      </c>
      <c r="AA28" s="9">
        <f>SUMIFS(亿数通产品表现!$AU:$AU,亿数通产品表现!$A:$A,'HEH-SM1X4-2P'!AA1,亿数通产品表现!$D:$D,'HEH-SM1X4-2P'!$A$2)</f>
        <v>0</v>
      </c>
      <c r="AB28" s="9">
        <f>SUMIFS(亿数通产品表现!$AU:$AU,亿数通产品表现!$A:$A,'HEH-SM1X4-2P'!AB1,亿数通产品表现!$D:$D,'HEH-SM1X4-2P'!$A$2)</f>
        <v>0</v>
      </c>
      <c r="AC28" s="9">
        <f>SUMIFS(亿数通产品表现!$AU:$AU,亿数通产品表现!$A:$A,'HEH-SM1X4-2P'!AC1,亿数通产品表现!$D:$D,'HEH-SM1X4-2P'!$A$2)</f>
        <v>1</v>
      </c>
      <c r="AD28" s="9">
        <f>SUMIFS(亿数通产品表现!$AU:$AU,亿数通产品表现!$A:$A,'HEH-SM1X4-2P'!AD1,亿数通产品表现!$D:$D,'HEH-SM1X4-2P'!$A$2)</f>
        <v>0</v>
      </c>
      <c r="AE28" s="9">
        <f>SUMIFS(亿数通产品表现!$AU:$AU,亿数通产品表现!$A:$A,'HEH-SM1X4-2P'!AE1,亿数通产品表现!$D:$D,'HEH-SM1X4-2P'!$A$2)</f>
        <v>0</v>
      </c>
      <c r="AF28" s="9">
        <f>SUMIFS(亿数通产品表现!$AU:$AU,亿数通产品表现!$A:$A,'HEH-SM1X4-2P'!AF1,亿数通产品表现!$D:$D,'HEH-SM1X4-2P'!$A$2)</f>
        <v>0</v>
      </c>
      <c r="AG28" s="9">
        <f>SUMIFS(亿数通产品表现!$AU:$AU,亿数通产品表现!$A:$A,'HEH-SM1X4-2P'!AG1,亿数通产品表现!$D:$D,'HEH-SM1X4-2P'!$A$2)</f>
        <v>0</v>
      </c>
      <c r="AH28" s="9">
        <f>SUMIFS(亿数通产品表现!$AU:$AU,亿数通产品表现!$A:$A,'HEH-SM1X4-2P'!AH1,亿数通产品表现!$D:$D,'HEH-SM1X4-2P'!$A$2)</f>
        <v>1</v>
      </c>
    </row>
    <row r="29" spans="1:34" ht="19" customHeight="1">
      <c r="A29" s="94"/>
      <c r="B29" s="35" t="s">
        <v>73</v>
      </c>
      <c r="C29" s="36">
        <f>SUM(D29:AH29)</f>
        <v>215.38</v>
      </c>
      <c r="D29" s="36">
        <f>SUMIFS(亿数通产品表现!$AW:$AW,亿数通产品表现!$A:$A,'HEH-SM1X4-2P'!D1,亿数通产品表现!$D:$D,'HEH-SM1X4-2P'!$A$2)</f>
        <v>0</v>
      </c>
      <c r="E29" s="36">
        <f>SUMIFS(亿数通产品表现!$AW:$AW,亿数通产品表现!$A:$A,'HEH-SM1X4-2P'!E1,亿数通产品表现!$D:$D,'HEH-SM1X4-2P'!$A$2)</f>
        <v>0</v>
      </c>
      <c r="F29" s="36">
        <f>SUMIFS(亿数通产品表现!$AW:$AW,亿数通产品表现!$A:$A,'HEH-SM1X4-2P'!F1,亿数通产品表现!$D:$D,'HEH-SM1X4-2P'!$A$2)</f>
        <v>0</v>
      </c>
      <c r="G29" s="36">
        <f>SUMIFS(亿数通产品表现!$AW:$AW,亿数通产品表现!$A:$A,'HEH-SM1X4-2P'!G1,亿数通产品表现!$D:$D,'HEH-SM1X4-2P'!$A$2)</f>
        <v>0</v>
      </c>
      <c r="H29" s="36">
        <f>SUMIFS(亿数通产品表现!$AW:$AW,亿数通产品表现!$A:$A,'HEH-SM1X4-2P'!H1,亿数通产品表现!$D:$D,'HEH-SM1X4-2P'!$A$2)</f>
        <v>0</v>
      </c>
      <c r="I29" s="36">
        <f>SUMIFS(亿数通产品表现!$AW:$AW,亿数通产品表现!$A:$A,'HEH-SM1X4-2P'!I1,亿数通产品表现!$D:$D,'HEH-SM1X4-2P'!$A$2)</f>
        <v>0</v>
      </c>
      <c r="J29" s="36">
        <f>SUMIFS(亿数通产品表现!$AW:$AW,亿数通产品表现!$A:$A,'HEH-SM1X4-2P'!J1,亿数通产品表现!$D:$D,'HEH-SM1X4-2P'!$A$2)</f>
        <v>0</v>
      </c>
      <c r="K29" s="36">
        <f>SUMIFS(亿数通产品表现!$AW:$AW,亿数通产品表现!$A:$A,'HEH-SM1X4-2P'!K1,亿数通产品表现!$D:$D,'HEH-SM1X4-2P'!$A$2)</f>
        <v>0</v>
      </c>
      <c r="L29" s="36">
        <f>SUMIFS(亿数通产品表现!$AW:$AW,亿数通产品表现!$A:$A,'HEH-SM1X4-2P'!L1,亿数通产品表现!$D:$D,'HEH-SM1X4-2P'!$A$2)</f>
        <v>0</v>
      </c>
      <c r="M29" s="36">
        <f>SUMIFS(亿数通产品表现!$AW:$AW,亿数通产品表现!$A:$A,'HEH-SM1X4-2P'!M1,亿数通产品表现!$D:$D,'HEH-SM1X4-2P'!$A$2)</f>
        <v>0</v>
      </c>
      <c r="N29" s="36">
        <f>SUMIFS(亿数通产品表现!$AW:$AW,亿数通产品表现!$A:$A,'HEH-SM1X4-2P'!N1,亿数通产品表现!$D:$D,'HEH-SM1X4-2P'!$A$2)</f>
        <v>0</v>
      </c>
      <c r="O29" s="36">
        <f>SUMIFS(亿数通产品表现!$AW:$AW,亿数通产品表现!$A:$A,'HEH-SM1X4-2P'!O1,亿数通产品表现!$D:$D,'HEH-SM1X4-2P'!$A$2)</f>
        <v>0</v>
      </c>
      <c r="P29" s="36">
        <f>SUMIFS(亿数通产品表现!$AW:$AW,亿数通产品表现!$A:$A,'HEH-SM1X4-2P'!P1,亿数通产品表现!$D:$D,'HEH-SM1X4-2P'!$A$2)</f>
        <v>0</v>
      </c>
      <c r="Q29" s="36">
        <f>SUMIFS(亿数通产品表现!$AW:$AW,亿数通产品表现!$A:$A,'HEH-SM1X4-2P'!Q1,亿数通产品表现!$D:$D,'HEH-SM1X4-2P'!$A$2)</f>
        <v>66.42</v>
      </c>
      <c r="R29" s="36">
        <f>SUMIFS(亿数通产品表现!$AW:$AW,亿数通产品表现!$A:$A,'HEH-SM1X4-2P'!R1,亿数通产品表现!$D:$D,'HEH-SM1X4-2P'!$A$2)</f>
        <v>0</v>
      </c>
      <c r="S29" s="36">
        <f>SUMIFS(亿数通产品表现!$AW:$AW,亿数通产品表现!$A:$A,'HEH-SM1X4-2P'!S1,亿数通产品表现!$D:$D,'HEH-SM1X4-2P'!$A$2)</f>
        <v>0</v>
      </c>
      <c r="T29" s="36">
        <f>SUMIFS(亿数通产品表现!$AW:$AW,亿数通产品表现!$A:$A,'HEH-SM1X4-2P'!T1,亿数通产品表现!$D:$D,'HEH-SM1X4-2P'!$A$2)</f>
        <v>0</v>
      </c>
      <c r="U29" s="36">
        <f>SUMIFS(亿数通产品表现!$AW:$AW,亿数通产品表现!$A:$A,'HEH-SM1X4-2P'!U1,亿数通产品表现!$D:$D,'HEH-SM1X4-2P'!$A$2)</f>
        <v>0</v>
      </c>
      <c r="V29" s="36">
        <f>SUMIFS(亿数通产品表现!$AW:$AW,亿数通产品表现!$A:$A,'HEH-SM1X4-2P'!V1,亿数通产品表现!$D:$D,'HEH-SM1X4-2P'!$A$2)</f>
        <v>34.99</v>
      </c>
      <c r="W29" s="36">
        <f>SUMIFS(亿数通产品表现!$AW:$AW,亿数通产品表现!$A:$A,'HEH-SM1X4-2P'!W1,亿数通产品表现!$D:$D,'HEH-SM1X4-2P'!$A$2)</f>
        <v>0</v>
      </c>
      <c r="X29" s="36">
        <f>SUMIFS(亿数通产品表现!$AW:$AW,亿数通产品表现!$A:$A,'HEH-SM1X4-2P'!X1,亿数通产品表现!$D:$D,'HEH-SM1X4-2P'!$A$2)</f>
        <v>0</v>
      </c>
      <c r="Y29" s="36">
        <f>SUMIFS(亿数通产品表现!$AW:$AW,亿数通产品表现!$A:$A,'HEH-SM1X4-2P'!Y1,亿数通产品表现!$D:$D,'HEH-SM1X4-2P'!$A$2)</f>
        <v>0</v>
      </c>
      <c r="Z29" s="36">
        <f>SUMIFS(亿数通产品表现!$AW:$AW,亿数通产品表现!$A:$A,'HEH-SM1X4-2P'!Z1,亿数通产品表现!$D:$D,'HEH-SM1X4-2P'!$A$2)</f>
        <v>0</v>
      </c>
      <c r="AA29" s="36">
        <f>SUMIFS(亿数通产品表现!$AW:$AW,亿数通产品表现!$A:$A,'HEH-SM1X4-2P'!AA1,亿数通产品表现!$D:$D,'HEH-SM1X4-2P'!$A$2)</f>
        <v>0</v>
      </c>
      <c r="AB29" s="36">
        <f>SUMIFS(亿数通产品表现!$AW:$AW,亿数通产品表现!$A:$A,'HEH-SM1X4-2P'!AB1,亿数通产品表现!$D:$D,'HEH-SM1X4-2P'!$A$2)</f>
        <v>0</v>
      </c>
      <c r="AC29" s="36">
        <f>SUMIFS(亿数通产品表现!$AW:$AW,亿数通产品表现!$A:$A,'HEH-SM1X4-2P'!AC1,亿数通产品表现!$D:$D,'HEH-SM1X4-2P'!$A$2)</f>
        <v>37.99</v>
      </c>
      <c r="AD29" s="36">
        <f>SUMIFS(亿数通产品表现!$AW:$AW,亿数通产品表现!$A:$A,'HEH-SM1X4-2P'!AD1,亿数通产品表现!$D:$D,'HEH-SM1X4-2P'!$A$2)</f>
        <v>0</v>
      </c>
      <c r="AE29" s="36">
        <f>SUMIFS(亿数通产品表现!$AW:$AW,亿数通产品表现!$A:$A,'HEH-SM1X4-2P'!AE1,亿数通产品表现!$D:$D,'HEH-SM1X4-2P'!$A$2)</f>
        <v>0</v>
      </c>
      <c r="AF29" s="36">
        <f>SUMIFS(亿数通产品表现!$AW:$AW,亿数通产品表现!$A:$A,'HEH-SM1X4-2P'!AF1,亿数通产品表现!$D:$D,'HEH-SM1X4-2P'!$A$2)</f>
        <v>0</v>
      </c>
      <c r="AG29" s="36">
        <f>SUMIFS(亿数通产品表现!$AW:$AW,亿数通产品表现!$A:$A,'HEH-SM1X4-2P'!AG1,亿数通产品表现!$D:$D,'HEH-SM1X4-2P'!$A$2)</f>
        <v>0</v>
      </c>
      <c r="AH29" s="36">
        <f>SUMIFS(亿数通产品表现!$AW:$AW,亿数通产品表现!$A:$A,'HEH-SM1X4-2P'!AH1,亿数通产品表现!$D:$D,'HEH-SM1X4-2P'!$A$2)</f>
        <v>75.98</v>
      </c>
    </row>
    <row r="30" spans="1:34" ht="19" customHeight="1">
      <c r="A30" s="95" t="s">
        <v>74</v>
      </c>
      <c r="B30" s="4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9" customHeight="1">
      <c r="A31" s="96"/>
      <c r="B31" s="4" t="s">
        <v>62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9" customHeight="1">
      <c r="A32" s="96"/>
      <c r="B32" s="4" t="s">
        <v>63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38" customHeight="1">
      <c r="A33" s="96"/>
      <c r="B33" s="10" t="s">
        <v>75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7" customHeight="1">
      <c r="A34" s="96"/>
      <c r="B34" s="28" t="s">
        <v>65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9" customHeight="1">
      <c r="A35" s="96"/>
      <c r="B35" s="4" t="s">
        <v>69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38" customHeight="1">
      <c r="A36" s="96"/>
      <c r="B36" s="4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38" customHeight="1">
      <c r="A37" s="96"/>
      <c r="B37" s="37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9" customHeight="1">
      <c r="A38" s="97" t="s">
        <v>76</v>
      </c>
      <c r="B38" s="4" t="s">
        <v>61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9" customHeight="1">
      <c r="A39" s="98"/>
      <c r="B39" s="4" t="s">
        <v>62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9" customHeight="1">
      <c r="A40" s="98"/>
      <c r="B40" s="4" t="s">
        <v>63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8" customHeight="1">
      <c r="A41" s="98"/>
      <c r="B41" s="10" t="s">
        <v>75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7" customHeight="1">
      <c r="A42" s="98"/>
      <c r="B42" s="28" t="s">
        <v>65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9" customHeight="1">
      <c r="A43" s="98"/>
      <c r="B43" s="4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8" customHeight="1">
      <c r="A44" s="98"/>
      <c r="B44" s="4" t="s">
        <v>72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8" customHeight="1">
      <c r="A45" s="98"/>
      <c r="B45" s="4" t="s">
        <v>73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9" customHeight="1">
      <c r="A46" s="99" t="s">
        <v>77</v>
      </c>
      <c r="B46" s="38" t="s">
        <v>61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8" customHeight="1">
      <c r="A47" s="100"/>
      <c r="B47" s="39" t="s">
        <v>78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8" customHeight="1">
      <c r="A48" s="100"/>
      <c r="B48" s="38" t="s">
        <v>79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9" customHeight="1">
      <c r="A49" s="100"/>
      <c r="B49" s="40" t="s">
        <v>80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7" customHeight="1">
      <c r="A50" s="100"/>
      <c r="B50" s="28" t="s">
        <v>65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9" customHeight="1">
      <c r="A51" s="101" t="s">
        <v>81</v>
      </c>
      <c r="B51" s="11" t="s">
        <v>82</v>
      </c>
      <c r="C51" s="9">
        <f>SUM(D51:AH51)</f>
        <v>0</v>
      </c>
      <c r="D51" s="9">
        <f>SUMIFS(亿数通产品表现!$K:$K,亿数通产品表现!$A:$A,'HEH-SM1X4-2P'!D1,亿数通产品表现!$D:$D,'HEH-SM1X4-2P'!$A$2)</f>
        <v>0</v>
      </c>
      <c r="E51" s="9">
        <f>SUMIFS(亿数通产品表现!$K:$K,亿数通产品表现!$A:$A,'HEH-SM1X4-2P'!E1,亿数通产品表现!$D:$D,'HEH-SM1X4-2P'!$A$2)</f>
        <v>0</v>
      </c>
      <c r="F51" s="9">
        <f>SUMIFS(亿数通产品表现!$K:$K,亿数通产品表现!$A:$A,'HEH-SM1X4-2P'!F1,亿数通产品表现!$D:$D,'HEH-SM1X4-2P'!$A$2)</f>
        <v>0</v>
      </c>
      <c r="G51" s="9">
        <f>SUMIFS(亿数通产品表现!$K:$K,亿数通产品表现!$A:$A,'HEH-SM1X4-2P'!G1,亿数通产品表现!$D:$D,'HEH-SM1X4-2P'!$A$2)</f>
        <v>0</v>
      </c>
      <c r="H51" s="9">
        <f>SUMIFS(亿数通产品表现!$K:$K,亿数通产品表现!$A:$A,'HEH-SM1X4-2P'!H1,亿数通产品表现!$D:$D,'HEH-SM1X4-2P'!$A$2)</f>
        <v>0</v>
      </c>
      <c r="I51" s="9">
        <f>SUMIFS(亿数通产品表现!$K:$K,亿数通产品表现!$A:$A,'HEH-SM1X4-2P'!I1,亿数通产品表现!$D:$D,'HEH-SM1X4-2P'!$A$2)</f>
        <v>0</v>
      </c>
      <c r="J51" s="9">
        <f>SUMIFS(亿数通产品表现!$K:$K,亿数通产品表现!$A:$A,'HEH-SM1X4-2P'!J1,亿数通产品表现!$D:$D,'HEH-SM1X4-2P'!$A$2)</f>
        <v>0</v>
      </c>
      <c r="K51" s="9">
        <f>SUMIFS(亿数通产品表现!$K:$K,亿数通产品表现!$A:$A,'HEH-SM1X4-2P'!K1,亿数通产品表现!$D:$D,'HEH-SM1X4-2P'!$A$2)</f>
        <v>0</v>
      </c>
      <c r="L51" s="9">
        <f>SUMIFS(亿数通产品表现!$K:$K,亿数通产品表现!$A:$A,'HEH-SM1X4-2P'!L1,亿数通产品表现!$D:$D,'HEH-SM1X4-2P'!$A$2)</f>
        <v>0</v>
      </c>
      <c r="M51" s="9">
        <f>SUMIFS(亿数通产品表现!$K:$K,亿数通产品表现!$A:$A,'HEH-SM1X4-2P'!M1,亿数通产品表现!$D:$D,'HEH-SM1X4-2P'!$A$2)</f>
        <v>0</v>
      </c>
      <c r="N51" s="9">
        <f>SUMIFS(亿数通产品表现!$K:$K,亿数通产品表现!$A:$A,'HEH-SM1X4-2P'!N1,亿数通产品表现!$D:$D,'HEH-SM1X4-2P'!$A$2)</f>
        <v>0</v>
      </c>
      <c r="O51" s="9">
        <f>SUMIFS(亿数通产品表现!$K:$K,亿数通产品表现!$A:$A,'HEH-SM1X4-2P'!O1,亿数通产品表现!$D:$D,'HEH-SM1X4-2P'!$A$2)</f>
        <v>0</v>
      </c>
      <c r="P51" s="9">
        <f>SUMIFS(亿数通产品表现!$K:$K,亿数通产品表现!$A:$A,'HEH-SM1X4-2P'!P1,亿数通产品表现!$D:$D,'HEH-SM1X4-2P'!$A$2)</f>
        <v>0</v>
      </c>
      <c r="Q51" s="9">
        <f>SUMIFS(亿数通产品表现!$K:$K,亿数通产品表现!$A:$A,'HEH-SM1X4-2P'!Q1,亿数通产品表现!$D:$D,'HEH-SM1X4-2P'!$A$2)</f>
        <v>0</v>
      </c>
      <c r="R51" s="9">
        <f>SUMIFS(亿数通产品表现!$K:$K,亿数通产品表现!$A:$A,'HEH-SM1X4-2P'!R1,亿数通产品表现!$D:$D,'HEH-SM1X4-2P'!$A$2)</f>
        <v>0</v>
      </c>
      <c r="S51" s="9">
        <f>SUMIFS(亿数通产品表现!$K:$K,亿数通产品表现!$A:$A,'HEH-SM1X4-2P'!S1,亿数通产品表现!$D:$D,'HEH-SM1X4-2P'!$A$2)</f>
        <v>0</v>
      </c>
      <c r="T51" s="9">
        <f>SUMIFS(亿数通产品表现!$K:$K,亿数通产品表现!$A:$A,'HEH-SM1X4-2P'!T1,亿数通产品表现!$D:$D,'HEH-SM1X4-2P'!$A$2)</f>
        <v>0</v>
      </c>
      <c r="U51" s="9">
        <f>SUMIFS(亿数通产品表现!$K:$K,亿数通产品表现!$A:$A,'HEH-SM1X4-2P'!U1,亿数通产品表现!$D:$D,'HEH-SM1X4-2P'!$A$2)</f>
        <v>0</v>
      </c>
      <c r="V51" s="9">
        <f>SUMIFS(亿数通产品表现!$K:$K,亿数通产品表现!$A:$A,'HEH-SM1X4-2P'!V1,亿数通产品表现!$D:$D,'HEH-SM1X4-2P'!$A$2)</f>
        <v>0</v>
      </c>
      <c r="W51" s="9">
        <f>SUMIFS(亿数通产品表现!$K:$K,亿数通产品表现!$A:$A,'HEH-SM1X4-2P'!W1,亿数通产品表现!$D:$D,'HEH-SM1X4-2P'!$A$2)</f>
        <v>0</v>
      </c>
      <c r="X51" s="9">
        <f>SUMIFS(亿数通产品表现!$K:$K,亿数通产品表现!$A:$A,'HEH-SM1X4-2P'!X1,亿数通产品表现!$D:$D,'HEH-SM1X4-2P'!$A$2)</f>
        <v>0</v>
      </c>
      <c r="Y51" s="9">
        <f>SUMIFS(亿数通产品表现!$K:$K,亿数通产品表现!$A:$A,'HEH-SM1X4-2P'!Y1,亿数通产品表现!$D:$D,'HEH-SM1X4-2P'!$A$2)</f>
        <v>0</v>
      </c>
      <c r="Z51" s="9">
        <f>SUMIFS(亿数通产品表现!$K:$K,亿数通产品表现!$A:$A,'HEH-SM1X4-2P'!Z1,亿数通产品表现!$D:$D,'HEH-SM1X4-2P'!$A$2)</f>
        <v>0</v>
      </c>
      <c r="AA51" s="9">
        <f>SUMIFS(亿数通产品表现!$K:$K,亿数通产品表现!$A:$A,'HEH-SM1X4-2P'!AA1,亿数通产品表现!$D:$D,'HEH-SM1X4-2P'!$A$2)</f>
        <v>0</v>
      </c>
      <c r="AB51" s="9">
        <f>SUMIFS(亿数通产品表现!$K:$K,亿数通产品表现!$A:$A,'HEH-SM1X4-2P'!AB1,亿数通产品表现!$D:$D,'HEH-SM1X4-2P'!$A$2)</f>
        <v>0</v>
      </c>
      <c r="AC51" s="9">
        <f>SUMIFS(亿数通产品表现!$K:$K,亿数通产品表现!$A:$A,'HEH-SM1X4-2P'!AC1,亿数通产品表现!$D:$D,'HEH-SM1X4-2P'!$A$2)</f>
        <v>0</v>
      </c>
      <c r="AD51" s="9">
        <f>SUMIFS(亿数通产品表现!$K:$K,亿数通产品表现!$A:$A,'HEH-SM1X4-2P'!AD1,亿数通产品表现!$D:$D,'HEH-SM1X4-2P'!$A$2)</f>
        <v>0</v>
      </c>
      <c r="AE51" s="9">
        <f>SUMIFS(亿数通产品表现!$K:$K,亿数通产品表现!$A:$A,'HEH-SM1X4-2P'!AE1,亿数通产品表现!$D:$D,'HEH-SM1X4-2P'!$A$2)</f>
        <v>0</v>
      </c>
      <c r="AF51" s="9">
        <f>SUMIFS(亿数通产品表现!$K:$K,亿数通产品表现!$A:$A,'HEH-SM1X4-2P'!AF1,亿数通产品表现!$D:$D,'HEH-SM1X4-2P'!$A$2)</f>
        <v>0</v>
      </c>
      <c r="AG51" s="9">
        <f>SUMIFS(亿数通产品表现!$K:$K,亿数通产品表现!$A:$A,'HEH-SM1X4-2P'!AG1,亿数通产品表现!$D:$D,'HEH-SM1X4-2P'!$A$2)</f>
        <v>0</v>
      </c>
      <c r="AH51" s="9">
        <f>SUMIFS(亿数通产品表现!$K:$K,亿数通产品表现!$A:$A,'HEH-SM1X4-2P'!AH1,亿数通产品表现!$D:$D,'HEH-SM1X4-2P'!$A$2)</f>
        <v>0</v>
      </c>
    </row>
    <row r="52" spans="1:34" ht="19" customHeight="1">
      <c r="A52" s="102"/>
      <c r="B52" s="41" t="s">
        <v>83</v>
      </c>
      <c r="C52" s="9">
        <f>SUM(D52:AH52)</f>
        <v>0</v>
      </c>
      <c r="D52" s="9">
        <f>SUMIFS(亿数通产品表现!$P:$P,亿数通产品表现!$A:$A,'HEH-SM1X4-2P'!D1,亿数通产品表现!$D:$D,'HEH-SM1X4-2P'!$A$2)</f>
        <v>0</v>
      </c>
      <c r="E52" s="9">
        <f>SUMIFS(亿数通产品表现!$P:$P,亿数通产品表现!$A:$A,'HEH-SM1X4-2P'!E1,亿数通产品表现!$D:$D,'HEH-SM1X4-2P'!$A$2)</f>
        <v>0</v>
      </c>
      <c r="F52" s="9">
        <f>SUMIFS(亿数通产品表现!$P:$P,亿数通产品表现!$A:$A,'HEH-SM1X4-2P'!F1,亿数通产品表现!$D:$D,'HEH-SM1X4-2P'!$A$2)</f>
        <v>0</v>
      </c>
      <c r="G52" s="9">
        <f>SUMIFS(亿数通产品表现!$P:$P,亿数通产品表现!$A:$A,'HEH-SM1X4-2P'!G1,亿数通产品表现!$D:$D,'HEH-SM1X4-2P'!$A$2)</f>
        <v>0</v>
      </c>
      <c r="H52" s="9">
        <f>SUMIFS(亿数通产品表现!$P:$P,亿数通产品表现!$A:$A,'HEH-SM1X4-2P'!H1,亿数通产品表现!$D:$D,'HEH-SM1X4-2P'!$A$2)</f>
        <v>0</v>
      </c>
      <c r="I52" s="9">
        <f>SUMIFS(亿数通产品表现!$P:$P,亿数通产品表现!$A:$A,'HEH-SM1X4-2P'!I1,亿数通产品表现!$D:$D,'HEH-SM1X4-2P'!$A$2)</f>
        <v>0</v>
      </c>
      <c r="J52" s="9">
        <f>SUMIFS(亿数通产品表现!$P:$P,亿数通产品表现!$A:$A,'HEH-SM1X4-2P'!J1,亿数通产品表现!$D:$D,'HEH-SM1X4-2P'!$A$2)</f>
        <v>0</v>
      </c>
      <c r="K52" s="9">
        <f>SUMIFS(亿数通产品表现!$P:$P,亿数通产品表现!$A:$A,'HEH-SM1X4-2P'!K1,亿数通产品表现!$D:$D,'HEH-SM1X4-2P'!$A$2)</f>
        <v>0</v>
      </c>
      <c r="L52" s="9">
        <f>SUMIFS(亿数通产品表现!$P:$P,亿数通产品表现!$A:$A,'HEH-SM1X4-2P'!L1,亿数通产品表现!$D:$D,'HEH-SM1X4-2P'!$A$2)</f>
        <v>0</v>
      </c>
      <c r="M52" s="9">
        <f>SUMIFS(亿数通产品表现!$P:$P,亿数通产品表现!$A:$A,'HEH-SM1X4-2P'!M1,亿数通产品表现!$D:$D,'HEH-SM1X4-2P'!$A$2)</f>
        <v>0</v>
      </c>
      <c r="N52" s="9">
        <f>SUMIFS(亿数通产品表现!$P:$P,亿数通产品表现!$A:$A,'HEH-SM1X4-2P'!N1,亿数通产品表现!$D:$D,'HEH-SM1X4-2P'!$A$2)</f>
        <v>0</v>
      </c>
      <c r="O52" s="9">
        <f>SUMIFS(亿数通产品表现!$P:$P,亿数通产品表现!$A:$A,'HEH-SM1X4-2P'!O1,亿数通产品表现!$D:$D,'HEH-SM1X4-2P'!$A$2)</f>
        <v>0</v>
      </c>
      <c r="P52" s="9">
        <f>SUMIFS(亿数通产品表现!$P:$P,亿数通产品表现!$A:$A,'HEH-SM1X4-2P'!P1,亿数通产品表现!$D:$D,'HEH-SM1X4-2P'!$A$2)</f>
        <v>0</v>
      </c>
      <c r="Q52" s="9">
        <f>SUMIFS(亿数通产品表现!$P:$P,亿数通产品表现!$A:$A,'HEH-SM1X4-2P'!Q1,亿数通产品表现!$D:$D,'HEH-SM1X4-2P'!$A$2)</f>
        <v>0</v>
      </c>
      <c r="R52" s="9">
        <f>SUMIFS(亿数通产品表现!$P:$P,亿数通产品表现!$A:$A,'HEH-SM1X4-2P'!R1,亿数通产品表现!$D:$D,'HEH-SM1X4-2P'!$A$2)</f>
        <v>0</v>
      </c>
      <c r="S52" s="9">
        <f>SUMIFS(亿数通产品表现!$P:$P,亿数通产品表现!$A:$A,'HEH-SM1X4-2P'!S1,亿数通产品表现!$D:$D,'HEH-SM1X4-2P'!$A$2)</f>
        <v>0</v>
      </c>
      <c r="T52" s="9">
        <f>SUMIFS(亿数通产品表现!$P:$P,亿数通产品表现!$A:$A,'HEH-SM1X4-2P'!T1,亿数通产品表现!$D:$D,'HEH-SM1X4-2P'!$A$2)</f>
        <v>0</v>
      </c>
      <c r="U52" s="9">
        <f>SUMIFS(亿数通产品表现!$P:$P,亿数通产品表现!$A:$A,'HEH-SM1X4-2P'!U1,亿数通产品表现!$D:$D,'HEH-SM1X4-2P'!$A$2)</f>
        <v>0</v>
      </c>
      <c r="V52" s="9">
        <f>SUMIFS(亿数通产品表现!$P:$P,亿数通产品表现!$A:$A,'HEH-SM1X4-2P'!V1,亿数通产品表现!$D:$D,'HEH-SM1X4-2P'!$A$2)</f>
        <v>0</v>
      </c>
      <c r="W52" s="9">
        <f>SUMIFS(亿数通产品表现!$P:$P,亿数通产品表现!$A:$A,'HEH-SM1X4-2P'!W1,亿数通产品表现!$D:$D,'HEH-SM1X4-2P'!$A$2)</f>
        <v>0</v>
      </c>
      <c r="X52" s="9">
        <f>SUMIFS(亿数通产品表现!$P:$P,亿数通产品表现!$A:$A,'HEH-SM1X4-2P'!X1,亿数通产品表现!$D:$D,'HEH-SM1X4-2P'!$A$2)</f>
        <v>0</v>
      </c>
      <c r="Y52" s="9">
        <f>SUMIFS(亿数通产品表现!$P:$P,亿数通产品表现!$A:$A,'HEH-SM1X4-2P'!Y1,亿数通产品表现!$D:$D,'HEH-SM1X4-2P'!$A$2)</f>
        <v>0</v>
      </c>
      <c r="Z52" s="9">
        <f>SUMIFS(亿数通产品表现!$P:$P,亿数通产品表现!$A:$A,'HEH-SM1X4-2P'!Z1,亿数通产品表现!$D:$D,'HEH-SM1X4-2P'!$A$2)</f>
        <v>0</v>
      </c>
      <c r="AA52" s="9">
        <f>SUMIFS(亿数通产品表现!$P:$P,亿数通产品表现!$A:$A,'HEH-SM1X4-2P'!AA1,亿数通产品表现!$D:$D,'HEH-SM1X4-2P'!$A$2)</f>
        <v>0</v>
      </c>
      <c r="AB52" s="9">
        <f>SUMIFS(亿数通产品表现!$P:$P,亿数通产品表现!$A:$A,'HEH-SM1X4-2P'!AB1,亿数通产品表现!$D:$D,'HEH-SM1X4-2P'!$A$2)</f>
        <v>0</v>
      </c>
      <c r="AC52" s="9">
        <f>SUMIFS(亿数通产品表现!$P:$P,亿数通产品表现!$A:$A,'HEH-SM1X4-2P'!AC1,亿数通产品表现!$D:$D,'HEH-SM1X4-2P'!$A$2)</f>
        <v>0</v>
      </c>
      <c r="AD52" s="9">
        <f>SUMIFS(亿数通产品表现!$P:$P,亿数通产品表现!$A:$A,'HEH-SM1X4-2P'!AD1,亿数通产品表现!$D:$D,'HEH-SM1X4-2P'!$A$2)</f>
        <v>0</v>
      </c>
      <c r="AE52" s="9">
        <f>SUMIFS(亿数通产品表现!$P:$P,亿数通产品表现!$A:$A,'HEH-SM1X4-2P'!AE1,亿数通产品表现!$D:$D,'HEH-SM1X4-2P'!$A$2)</f>
        <v>0</v>
      </c>
      <c r="AF52" s="9">
        <f>SUMIFS(亿数通产品表现!$P:$P,亿数通产品表现!$A:$A,'HEH-SM1X4-2P'!AF1,亿数通产品表现!$D:$D,'HEH-SM1X4-2P'!$A$2)</f>
        <v>0</v>
      </c>
      <c r="AG52" s="9">
        <f>SUMIFS(亿数通产品表现!$P:$P,亿数通产品表现!$A:$A,'HEH-SM1X4-2P'!AG1,亿数通产品表现!$D:$D,'HEH-SM1X4-2P'!$A$2)</f>
        <v>0</v>
      </c>
      <c r="AH52" s="9">
        <f>SUMIFS(亿数通产品表现!$P:$P,亿数通产品表现!$A:$A,'HEH-SM1X4-2P'!AH1,亿数通产品表现!$D:$D,'HEH-SM1X4-2P'!$A$2)</f>
        <v>0</v>
      </c>
    </row>
    <row r="53" spans="1:34" ht="19" customHeight="1">
      <c r="A53" s="102"/>
      <c r="B53" s="11" t="s">
        <v>84</v>
      </c>
      <c r="C53" s="9">
        <f>SUM(D53:AH53)</f>
        <v>0</v>
      </c>
      <c r="D53" s="9">
        <f>SUMIFS(亿数通产品表现!$L:$L,亿数通产品表现!$A:$A,'HEH-SM1X4-2P'!D1,亿数通产品表现!$D:$D,'HEH-SM1X4-2P'!$A$2)</f>
        <v>0</v>
      </c>
      <c r="E53" s="9">
        <f>SUMIFS(亿数通产品表现!$L:$L,亿数通产品表现!$A:$A,'HEH-SM1X4-2P'!E1,亿数通产品表现!$D:$D,'HEH-SM1X4-2P'!$A$2)</f>
        <v>0</v>
      </c>
      <c r="F53" s="9">
        <f>SUMIFS(亿数通产品表现!$L:$L,亿数通产品表现!$A:$A,'HEH-SM1X4-2P'!F1,亿数通产品表现!$D:$D,'HEH-SM1X4-2P'!$A$2)</f>
        <v>0</v>
      </c>
      <c r="G53" s="9">
        <f>SUMIFS(亿数通产品表现!$L:$L,亿数通产品表现!$A:$A,'HEH-SM1X4-2P'!G1,亿数通产品表现!$D:$D,'HEH-SM1X4-2P'!$A$2)</f>
        <v>0</v>
      </c>
      <c r="H53" s="9">
        <f>SUMIFS(亿数通产品表现!$L:$L,亿数通产品表现!$A:$A,'HEH-SM1X4-2P'!H1,亿数通产品表现!$D:$D,'HEH-SM1X4-2P'!$A$2)</f>
        <v>0</v>
      </c>
      <c r="I53" s="9">
        <f>SUMIFS(亿数通产品表现!$L:$L,亿数通产品表现!$A:$A,'HEH-SM1X4-2P'!I1,亿数通产品表现!$D:$D,'HEH-SM1X4-2P'!$A$2)</f>
        <v>0</v>
      </c>
      <c r="J53" s="9">
        <f>SUMIFS(亿数通产品表现!$L:$L,亿数通产品表现!$A:$A,'HEH-SM1X4-2P'!J1,亿数通产品表现!$D:$D,'HEH-SM1X4-2P'!$A$2)</f>
        <v>0</v>
      </c>
      <c r="K53" s="9">
        <f>SUMIFS(亿数通产品表现!$L:$L,亿数通产品表现!$A:$A,'HEH-SM1X4-2P'!K1,亿数通产品表现!$D:$D,'HEH-SM1X4-2P'!$A$2)</f>
        <v>0</v>
      </c>
      <c r="L53" s="9">
        <f>SUMIFS(亿数通产品表现!$L:$L,亿数通产品表现!$A:$A,'HEH-SM1X4-2P'!L1,亿数通产品表现!$D:$D,'HEH-SM1X4-2P'!$A$2)</f>
        <v>0</v>
      </c>
      <c r="M53" s="9">
        <f>SUMIFS(亿数通产品表现!$L:$L,亿数通产品表现!$A:$A,'HEH-SM1X4-2P'!M1,亿数通产品表现!$D:$D,'HEH-SM1X4-2P'!$A$2)</f>
        <v>0</v>
      </c>
      <c r="N53" s="9">
        <f>SUMIFS(亿数通产品表现!$L:$L,亿数通产品表现!$A:$A,'HEH-SM1X4-2P'!N1,亿数通产品表现!$D:$D,'HEH-SM1X4-2P'!$A$2)</f>
        <v>0</v>
      </c>
      <c r="O53" s="9">
        <f>SUMIFS(亿数通产品表现!$L:$L,亿数通产品表现!$A:$A,'HEH-SM1X4-2P'!O1,亿数通产品表现!$D:$D,'HEH-SM1X4-2P'!$A$2)</f>
        <v>0</v>
      </c>
      <c r="P53" s="9">
        <f>SUMIFS(亿数通产品表现!$L:$L,亿数通产品表现!$A:$A,'HEH-SM1X4-2P'!P1,亿数通产品表现!$D:$D,'HEH-SM1X4-2P'!$A$2)</f>
        <v>0</v>
      </c>
      <c r="Q53" s="9">
        <f>SUMIFS(亿数通产品表现!$L:$L,亿数通产品表现!$A:$A,'HEH-SM1X4-2P'!Q1,亿数通产品表现!$D:$D,'HEH-SM1X4-2P'!$A$2)</f>
        <v>0</v>
      </c>
      <c r="R53" s="9">
        <f>SUMIFS(亿数通产品表现!$L:$L,亿数通产品表现!$A:$A,'HEH-SM1X4-2P'!R1,亿数通产品表现!$D:$D,'HEH-SM1X4-2P'!$A$2)</f>
        <v>0</v>
      </c>
      <c r="S53" s="9">
        <f>SUMIFS(亿数通产品表现!$L:$L,亿数通产品表现!$A:$A,'HEH-SM1X4-2P'!S1,亿数通产品表现!$D:$D,'HEH-SM1X4-2P'!$A$2)</f>
        <v>0</v>
      </c>
      <c r="T53" s="9">
        <f>SUMIFS(亿数通产品表现!$L:$L,亿数通产品表现!$A:$A,'HEH-SM1X4-2P'!T1,亿数通产品表现!$D:$D,'HEH-SM1X4-2P'!$A$2)</f>
        <v>0</v>
      </c>
      <c r="U53" s="9">
        <f>SUMIFS(亿数通产品表现!$L:$L,亿数通产品表现!$A:$A,'HEH-SM1X4-2P'!U1,亿数通产品表现!$D:$D,'HEH-SM1X4-2P'!$A$2)</f>
        <v>0</v>
      </c>
      <c r="V53" s="9">
        <f>SUMIFS(亿数通产品表现!$L:$L,亿数通产品表现!$A:$A,'HEH-SM1X4-2P'!V1,亿数通产品表现!$D:$D,'HEH-SM1X4-2P'!$A$2)</f>
        <v>0</v>
      </c>
      <c r="W53" s="9">
        <f>SUMIFS(亿数通产品表现!$L:$L,亿数通产品表现!$A:$A,'HEH-SM1X4-2P'!W1,亿数通产品表现!$D:$D,'HEH-SM1X4-2P'!$A$2)</f>
        <v>0</v>
      </c>
      <c r="X53" s="9">
        <f>SUMIFS(亿数通产品表现!$L:$L,亿数通产品表现!$A:$A,'HEH-SM1X4-2P'!X1,亿数通产品表现!$D:$D,'HEH-SM1X4-2P'!$A$2)</f>
        <v>0</v>
      </c>
      <c r="Y53" s="9">
        <f>SUMIFS(亿数通产品表现!$L:$L,亿数通产品表现!$A:$A,'HEH-SM1X4-2P'!Y1,亿数通产品表现!$D:$D,'HEH-SM1X4-2P'!$A$2)</f>
        <v>0</v>
      </c>
      <c r="Z53" s="9">
        <f>SUMIFS(亿数通产品表现!$L:$L,亿数通产品表现!$A:$A,'HEH-SM1X4-2P'!Z1,亿数通产品表现!$D:$D,'HEH-SM1X4-2P'!$A$2)</f>
        <v>0</v>
      </c>
      <c r="AA53" s="9">
        <f>SUMIFS(亿数通产品表现!$L:$L,亿数通产品表现!$A:$A,'HEH-SM1X4-2P'!AA1,亿数通产品表现!$D:$D,'HEH-SM1X4-2P'!$A$2)</f>
        <v>0</v>
      </c>
      <c r="AB53" s="9">
        <f>SUMIFS(亿数通产品表现!$L:$L,亿数通产品表现!$A:$A,'HEH-SM1X4-2P'!AB1,亿数通产品表现!$D:$D,'HEH-SM1X4-2P'!$A$2)</f>
        <v>0</v>
      </c>
      <c r="AC53" s="9">
        <f>SUMIFS(亿数通产品表现!$L:$L,亿数通产品表现!$A:$A,'HEH-SM1X4-2P'!AC1,亿数通产品表现!$D:$D,'HEH-SM1X4-2P'!$A$2)</f>
        <v>0</v>
      </c>
      <c r="AD53" s="9">
        <f>SUMIFS(亿数通产品表现!$L:$L,亿数通产品表现!$A:$A,'HEH-SM1X4-2P'!AD1,亿数通产品表现!$D:$D,'HEH-SM1X4-2P'!$A$2)</f>
        <v>0</v>
      </c>
      <c r="AE53" s="9">
        <f>SUMIFS(亿数通产品表现!$L:$L,亿数通产品表现!$A:$A,'HEH-SM1X4-2P'!AE1,亿数通产品表现!$D:$D,'HEH-SM1X4-2P'!$A$2)</f>
        <v>0</v>
      </c>
      <c r="AF53" s="9">
        <f>SUMIFS(亿数通产品表现!$L:$L,亿数通产品表现!$A:$A,'HEH-SM1X4-2P'!AF1,亿数通产品表现!$D:$D,'HEH-SM1X4-2P'!$A$2)</f>
        <v>0</v>
      </c>
      <c r="AG53" s="9">
        <f>SUMIFS(亿数通产品表现!$L:$L,亿数通产品表现!$A:$A,'HEH-SM1X4-2P'!AG1,亿数通产品表现!$D:$D,'HEH-SM1X4-2P'!$A$2)</f>
        <v>0</v>
      </c>
      <c r="AH53" s="9">
        <f>SUMIFS(亿数通产品表现!$L:$L,亿数通产品表现!$A:$A,'HEH-SM1X4-2P'!AH1,亿数通产品表现!$D:$D,'HEH-SM1X4-2P'!$A$2)</f>
        <v>0</v>
      </c>
    </row>
    <row r="54" spans="1:34" ht="38" customHeight="1">
      <c r="A54" s="102"/>
      <c r="B54" s="41" t="s">
        <v>85</v>
      </c>
      <c r="C54" s="9">
        <f>SUM(D54:AH54)</f>
        <v>0</v>
      </c>
      <c r="D54" s="9">
        <f>SUMIFS(亿数通产品表现!$Q:$Q,亿数通产品表现!$A:$A,'HEH-SM1X4-2P'!D1,亿数通产品表现!$D:$D,'HEH-SM1X4-2P'!$A$2)</f>
        <v>0</v>
      </c>
      <c r="E54" s="9">
        <f>SUMIFS(亿数通产品表现!$Q:$Q,亿数通产品表现!$A:$A,'HEH-SM1X4-2P'!E1,亿数通产品表现!$D:$D,'HEH-SM1X4-2P'!$A$2)</f>
        <v>0</v>
      </c>
      <c r="F54" s="9">
        <f>SUMIFS(亿数通产品表现!$Q:$Q,亿数通产品表现!$A:$A,'HEH-SM1X4-2P'!F1,亿数通产品表现!$D:$D,'HEH-SM1X4-2P'!$A$2)</f>
        <v>0</v>
      </c>
      <c r="G54" s="9">
        <f>SUMIFS(亿数通产品表现!$Q:$Q,亿数通产品表现!$A:$A,'HEH-SM1X4-2P'!G1,亿数通产品表现!$D:$D,'HEH-SM1X4-2P'!$A$2)</f>
        <v>0</v>
      </c>
      <c r="H54" s="9">
        <f>SUMIFS(亿数通产品表现!$Q:$Q,亿数通产品表现!$A:$A,'HEH-SM1X4-2P'!H1,亿数通产品表现!$D:$D,'HEH-SM1X4-2P'!$A$2)</f>
        <v>0</v>
      </c>
      <c r="I54" s="9">
        <f>SUMIFS(亿数通产品表现!$Q:$Q,亿数通产品表现!$A:$A,'HEH-SM1X4-2P'!I1,亿数通产品表现!$D:$D,'HEH-SM1X4-2P'!$A$2)</f>
        <v>0</v>
      </c>
      <c r="J54" s="9">
        <f>SUMIFS(亿数通产品表现!$Q:$Q,亿数通产品表现!$A:$A,'HEH-SM1X4-2P'!J1,亿数通产品表现!$D:$D,'HEH-SM1X4-2P'!$A$2)</f>
        <v>0</v>
      </c>
      <c r="K54" s="9">
        <f>SUMIFS(亿数通产品表现!$Q:$Q,亿数通产品表现!$A:$A,'HEH-SM1X4-2P'!K1,亿数通产品表现!$D:$D,'HEH-SM1X4-2P'!$A$2)</f>
        <v>0</v>
      </c>
      <c r="L54" s="9">
        <f>SUMIFS(亿数通产品表现!$Q:$Q,亿数通产品表现!$A:$A,'HEH-SM1X4-2P'!L1,亿数通产品表现!$D:$D,'HEH-SM1X4-2P'!$A$2)</f>
        <v>0</v>
      </c>
      <c r="M54" s="9">
        <f>SUMIFS(亿数通产品表现!$Q:$Q,亿数通产品表现!$A:$A,'HEH-SM1X4-2P'!M1,亿数通产品表现!$D:$D,'HEH-SM1X4-2P'!$A$2)</f>
        <v>0</v>
      </c>
      <c r="N54" s="9">
        <f>SUMIFS(亿数通产品表现!$Q:$Q,亿数通产品表现!$A:$A,'HEH-SM1X4-2P'!N1,亿数通产品表现!$D:$D,'HEH-SM1X4-2P'!$A$2)</f>
        <v>0</v>
      </c>
      <c r="O54" s="9">
        <f>SUMIFS(亿数通产品表现!$Q:$Q,亿数通产品表现!$A:$A,'HEH-SM1X4-2P'!O1,亿数通产品表现!$D:$D,'HEH-SM1X4-2P'!$A$2)</f>
        <v>0</v>
      </c>
      <c r="P54" s="9">
        <f>SUMIFS(亿数通产品表现!$Q:$Q,亿数通产品表现!$A:$A,'HEH-SM1X4-2P'!P1,亿数通产品表现!$D:$D,'HEH-SM1X4-2P'!$A$2)</f>
        <v>0</v>
      </c>
      <c r="Q54" s="9">
        <f>SUMIFS(亿数通产品表现!$Q:$Q,亿数通产品表现!$A:$A,'HEH-SM1X4-2P'!Q1,亿数通产品表现!$D:$D,'HEH-SM1X4-2P'!$A$2)</f>
        <v>0</v>
      </c>
      <c r="R54" s="9">
        <f>SUMIFS(亿数通产品表现!$Q:$Q,亿数通产品表现!$A:$A,'HEH-SM1X4-2P'!R1,亿数通产品表现!$D:$D,'HEH-SM1X4-2P'!$A$2)</f>
        <v>0</v>
      </c>
      <c r="S54" s="9">
        <f>SUMIFS(亿数通产品表现!$Q:$Q,亿数通产品表现!$A:$A,'HEH-SM1X4-2P'!S1,亿数通产品表现!$D:$D,'HEH-SM1X4-2P'!$A$2)</f>
        <v>0</v>
      </c>
      <c r="T54" s="9">
        <f>SUMIFS(亿数通产品表现!$Q:$Q,亿数通产品表现!$A:$A,'HEH-SM1X4-2P'!T1,亿数通产品表现!$D:$D,'HEH-SM1X4-2P'!$A$2)</f>
        <v>0</v>
      </c>
      <c r="U54" s="9">
        <f>SUMIFS(亿数通产品表现!$Q:$Q,亿数通产品表现!$A:$A,'HEH-SM1X4-2P'!U1,亿数通产品表现!$D:$D,'HEH-SM1X4-2P'!$A$2)</f>
        <v>0</v>
      </c>
      <c r="V54" s="9">
        <f>SUMIFS(亿数通产品表现!$Q:$Q,亿数通产品表现!$A:$A,'HEH-SM1X4-2P'!V1,亿数通产品表现!$D:$D,'HEH-SM1X4-2P'!$A$2)</f>
        <v>0</v>
      </c>
      <c r="W54" s="9">
        <f>SUMIFS(亿数通产品表现!$Q:$Q,亿数通产品表现!$A:$A,'HEH-SM1X4-2P'!W1,亿数通产品表现!$D:$D,'HEH-SM1X4-2P'!$A$2)</f>
        <v>0</v>
      </c>
      <c r="X54" s="9">
        <f>SUMIFS(亿数通产品表现!$Q:$Q,亿数通产品表现!$A:$A,'HEH-SM1X4-2P'!X1,亿数通产品表现!$D:$D,'HEH-SM1X4-2P'!$A$2)</f>
        <v>0</v>
      </c>
      <c r="Y54" s="9">
        <f>SUMIFS(亿数通产品表现!$Q:$Q,亿数通产品表现!$A:$A,'HEH-SM1X4-2P'!Y1,亿数通产品表现!$D:$D,'HEH-SM1X4-2P'!$A$2)</f>
        <v>0</v>
      </c>
      <c r="Z54" s="9">
        <f>SUMIFS(亿数通产品表现!$Q:$Q,亿数通产品表现!$A:$A,'HEH-SM1X4-2P'!Z1,亿数通产品表现!$D:$D,'HEH-SM1X4-2P'!$A$2)</f>
        <v>0</v>
      </c>
      <c r="AA54" s="9">
        <f>SUMIFS(亿数通产品表现!$Q:$Q,亿数通产品表现!$A:$A,'HEH-SM1X4-2P'!AA1,亿数通产品表现!$D:$D,'HEH-SM1X4-2P'!$A$2)</f>
        <v>0</v>
      </c>
      <c r="AB54" s="9">
        <f>SUMIFS(亿数通产品表现!$Q:$Q,亿数通产品表现!$A:$A,'HEH-SM1X4-2P'!AB1,亿数通产品表现!$D:$D,'HEH-SM1X4-2P'!$A$2)</f>
        <v>0</v>
      </c>
      <c r="AC54" s="9">
        <f>SUMIFS(亿数通产品表现!$Q:$Q,亿数通产品表现!$A:$A,'HEH-SM1X4-2P'!AC1,亿数通产品表现!$D:$D,'HEH-SM1X4-2P'!$A$2)</f>
        <v>0</v>
      </c>
      <c r="AD54" s="9">
        <f>SUMIFS(亿数通产品表现!$Q:$Q,亿数通产品表现!$A:$A,'HEH-SM1X4-2P'!AD1,亿数通产品表现!$D:$D,'HEH-SM1X4-2P'!$A$2)</f>
        <v>0</v>
      </c>
      <c r="AE54" s="9">
        <f>SUMIFS(亿数通产品表现!$Q:$Q,亿数通产品表现!$A:$A,'HEH-SM1X4-2P'!AE1,亿数通产品表现!$D:$D,'HEH-SM1X4-2P'!$A$2)</f>
        <v>0</v>
      </c>
      <c r="AF54" s="9">
        <f>SUMIFS(亿数通产品表现!$Q:$Q,亿数通产品表现!$A:$A,'HEH-SM1X4-2P'!AF1,亿数通产品表现!$D:$D,'HEH-SM1X4-2P'!$A$2)</f>
        <v>0</v>
      </c>
      <c r="AG54" s="9">
        <f>SUMIFS(亿数通产品表现!$Q:$Q,亿数通产品表现!$A:$A,'HEH-SM1X4-2P'!AG1,亿数通产品表现!$D:$D,'HEH-SM1X4-2P'!$A$2)</f>
        <v>0</v>
      </c>
      <c r="AH54" s="9">
        <f>SUMIFS(亿数通产品表现!$Q:$Q,亿数通产品表现!$A:$A,'HEH-SM1X4-2P'!AH1,亿数通产品表现!$D:$D,'HEH-SM1X4-2P'!$A$2)</f>
        <v>0</v>
      </c>
    </row>
    <row r="55" spans="1:34" s="42" customForma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</row>
    <row r="56" spans="1:34" ht="31" customHeight="1">
      <c r="A56" s="103" t="s">
        <v>86</v>
      </c>
      <c r="B56" s="4" t="s">
        <v>87</v>
      </c>
      <c r="C56" s="9"/>
      <c r="D56" s="9">
        <f>SUMIFS(亿数通广告日报!$272:$272,亿数通广告日报!$1:$1,'HEH-SM1X4-2P'!D1)</f>
        <v>0</v>
      </c>
      <c r="E56" s="9">
        <f>SUMIFS(亿数通广告日报!$272:$272,亿数通广告日报!$1:$1,'HEH-SM1X4-2P'!E1)</f>
        <v>0</v>
      </c>
      <c r="F56" s="9">
        <f>SUMIFS(亿数通广告日报!$272:$272,亿数通广告日报!$1:$1,'HEH-SM1X4-2P'!F1)</f>
        <v>0</v>
      </c>
      <c r="G56" s="9">
        <f>SUMIFS(亿数通广告日报!$272:$272,亿数通广告日报!$1:$1,'HEH-SM1X4-2P'!G1)</f>
        <v>0</v>
      </c>
      <c r="H56" s="9">
        <f>SUMIFS(亿数通广告日报!$272:$272,亿数通广告日报!$1:$1,'HEH-SM1X4-2P'!H1)</f>
        <v>0</v>
      </c>
      <c r="I56" s="9">
        <f>SUMIFS(亿数通广告日报!$272:$272,亿数通广告日报!$1:$1,'HEH-SM1X4-2P'!I1)</f>
        <v>0</v>
      </c>
      <c r="J56" s="9">
        <f>SUMIFS(亿数通广告日报!$272:$272,亿数通广告日报!$1:$1,'HEH-SM1X4-2P'!J1)</f>
        <v>0</v>
      </c>
      <c r="K56" s="9">
        <f>SUMIFS(亿数通广告日报!$272:$272,亿数通广告日报!$1:$1,'HEH-SM1X4-2P'!K1)</f>
        <v>0</v>
      </c>
      <c r="L56" s="9">
        <f>SUMIFS(亿数通广告日报!$272:$272,亿数通广告日报!$1:$1,'HEH-SM1X4-2P'!L1)</f>
        <v>0</v>
      </c>
      <c r="M56" s="9">
        <f>SUMIFS(亿数通广告日报!$272:$272,亿数通广告日报!$1:$1,'HEH-SM1X4-2P'!M1)</f>
        <v>0</v>
      </c>
      <c r="N56" s="9">
        <f>SUMIFS(亿数通广告日报!$272:$272,亿数通广告日报!$1:$1,'HEH-SM1X4-2P'!N1)</f>
        <v>0</v>
      </c>
      <c r="O56" s="9">
        <f>SUMIFS(亿数通广告日报!$272:$272,亿数通广告日报!$1:$1,'HEH-SM1X4-2P'!O1)</f>
        <v>0</v>
      </c>
      <c r="P56" s="9">
        <f>SUMIFS(亿数通广告日报!$272:$272,亿数通广告日报!$1:$1,'HEH-SM1X4-2P'!P1)</f>
        <v>0</v>
      </c>
      <c r="Q56" s="9">
        <f>SUMIFS(亿数通广告日报!$272:$272,亿数通广告日报!$1:$1,'HEH-SM1X4-2P'!Q1)</f>
        <v>0</v>
      </c>
      <c r="R56" s="9">
        <f>SUMIFS(亿数通广告日报!$272:$272,亿数通广告日报!$1:$1,'HEH-SM1X4-2P'!R1)</f>
        <v>0</v>
      </c>
      <c r="S56" s="9">
        <f>SUMIFS(亿数通广告日报!$272:$272,亿数通广告日报!$1:$1,'HEH-SM1X4-2P'!S1)</f>
        <v>0</v>
      </c>
      <c r="T56" s="9">
        <f>SUMIFS(亿数通广告日报!$272:$272,亿数通广告日报!$1:$1,'HEH-SM1X4-2P'!T1)</f>
        <v>0</v>
      </c>
      <c r="U56" s="9">
        <f>SUMIFS(亿数通广告日报!$272:$272,亿数通广告日报!$1:$1,'HEH-SM1X4-2P'!U1)</f>
        <v>0</v>
      </c>
      <c r="V56" s="9">
        <f>SUMIFS(亿数通广告日报!$272:$272,亿数通广告日报!$1:$1,'HEH-SM1X4-2P'!V1)</f>
        <v>0</v>
      </c>
      <c r="W56" s="9">
        <f>SUMIFS(亿数通广告日报!$272:$272,亿数通广告日报!$1:$1,'HEH-SM1X4-2P'!W1)</f>
        <v>0</v>
      </c>
      <c r="X56" s="9">
        <f>SUMIFS(亿数通广告日报!$272:$272,亿数通广告日报!$1:$1,'HEH-SM1X4-2P'!X1)</f>
        <v>0</v>
      </c>
      <c r="Y56" s="9">
        <f>SUMIFS(亿数通广告日报!$272:$272,亿数通广告日报!$1:$1,'HEH-SM1X4-2P'!Y1)</f>
        <v>0</v>
      </c>
      <c r="Z56" s="9">
        <f>SUMIFS(亿数通广告日报!$272:$272,亿数通广告日报!$1:$1,'HEH-SM1X4-2P'!Z1)</f>
        <v>0</v>
      </c>
      <c r="AA56" s="9">
        <f>SUMIFS(亿数通广告日报!$272:$272,亿数通广告日报!$1:$1,'HEH-SM1X4-2P'!AA1)</f>
        <v>0</v>
      </c>
      <c r="AB56" s="9">
        <f>SUMIFS(亿数通广告日报!$272:$272,亿数通广告日报!$1:$1,'HEH-SM1X4-2P'!AB1)</f>
        <v>0</v>
      </c>
      <c r="AC56" s="9">
        <f>SUMIFS(亿数通广告日报!$272:$272,亿数通广告日报!$1:$1,'HEH-SM1X4-2P'!AC1)</f>
        <v>0</v>
      </c>
      <c r="AD56" s="9">
        <f>SUMIFS(亿数通广告日报!$272:$272,亿数通广告日报!$1:$1,'HEH-SM1X4-2P'!AD1)</f>
        <v>0</v>
      </c>
      <c r="AE56" s="9">
        <f>SUMIFS(亿数通广告日报!$272:$272,亿数通广告日报!$1:$1,'HEH-SM1X4-2P'!AE1)</f>
        <v>0</v>
      </c>
      <c r="AF56" s="9">
        <f>SUMIFS(亿数通广告日报!$272:$272,亿数通广告日报!$1:$1,'HEH-SM1X4-2P'!AF1)</f>
        <v>0</v>
      </c>
      <c r="AG56" s="9">
        <f>SUMIFS(亿数通广告日报!$272:$272,亿数通广告日报!$1:$1,'HEH-SM1X4-2P'!AG1)</f>
        <v>0</v>
      </c>
      <c r="AH56" s="9">
        <f>SUMIFS(亿数通广告日报!$272:$272,亿数通广告日报!$1:$1,'HEH-SM1X4-2P'!AH1)</f>
        <v>0</v>
      </c>
    </row>
    <row r="57" spans="1:34" ht="23" customHeight="1">
      <c r="A57" s="103"/>
      <c r="B57" s="4" t="s">
        <v>88</v>
      </c>
      <c r="C57" s="9"/>
      <c r="D57" s="9">
        <f>_xlfn.XLOOKUP(D1,亿数通广告日报!$1:$1,亿数通广告日报!$273:$273)</f>
        <v>0</v>
      </c>
      <c r="E57" s="9">
        <f>_xlfn.XLOOKUP(E1,亿数通广告日报!$1:$1,亿数通广告日报!$273:$273)</f>
        <v>0</v>
      </c>
      <c r="F57" s="9">
        <f>_xlfn.XLOOKUP(F1,亿数通广告日报!$1:$1,亿数通广告日报!$273:$273)</f>
        <v>0</v>
      </c>
      <c r="G57" s="9">
        <f>_xlfn.XLOOKUP(G1,亿数通广告日报!$1:$1,亿数通广告日报!$273:$273)</f>
        <v>0</v>
      </c>
      <c r="H57" s="9">
        <f>_xlfn.XLOOKUP(H1,亿数通广告日报!$1:$1,亿数通广告日报!$273:$273)</f>
        <v>0</v>
      </c>
      <c r="I57" s="9">
        <f>_xlfn.XLOOKUP(I1,亿数通广告日报!$1:$1,亿数通广告日报!$273:$273)</f>
        <v>0</v>
      </c>
      <c r="J57" s="9">
        <f>_xlfn.XLOOKUP(J1,亿数通广告日报!$1:$1,亿数通广告日报!$273:$273)</f>
        <v>0</v>
      </c>
      <c r="K57" s="9">
        <f>_xlfn.XLOOKUP(K1,亿数通广告日报!$1:$1,亿数通广告日报!$273:$273)</f>
        <v>0</v>
      </c>
      <c r="L57" s="9">
        <f>_xlfn.XLOOKUP(L1,亿数通广告日报!$1:$1,亿数通广告日报!$273:$273)</f>
        <v>0</v>
      </c>
      <c r="M57" s="9">
        <f>_xlfn.XLOOKUP(M1,亿数通广告日报!$1:$1,亿数通广告日报!$273:$273)</f>
        <v>0</v>
      </c>
      <c r="N57" s="9">
        <f>_xlfn.XLOOKUP(N1,亿数通广告日报!$1:$1,亿数通广告日报!$273:$273)</f>
        <v>0</v>
      </c>
      <c r="O57" s="9">
        <f>_xlfn.XLOOKUP(O1,亿数通广告日报!$1:$1,亿数通广告日报!$273:$273)</f>
        <v>0</v>
      </c>
      <c r="P57" s="9">
        <f>_xlfn.XLOOKUP(P1,亿数通广告日报!$1:$1,亿数通广告日报!$273:$273)</f>
        <v>0</v>
      </c>
      <c r="Q57" s="9">
        <f>_xlfn.XLOOKUP(Q1,亿数通广告日报!$1:$1,亿数通广告日报!$273:$273)</f>
        <v>0</v>
      </c>
      <c r="R57" s="9">
        <f>_xlfn.XLOOKUP(R1,亿数通广告日报!$1:$1,亿数通广告日报!$273:$273)</f>
        <v>0</v>
      </c>
      <c r="S57" s="9">
        <f>_xlfn.XLOOKUP(S1,亿数通广告日报!$1:$1,亿数通广告日报!$273:$273)</f>
        <v>0</v>
      </c>
      <c r="T57" s="9">
        <f>_xlfn.XLOOKUP(T1,亿数通广告日报!$1:$1,亿数通广告日报!$273:$273)</f>
        <v>0</v>
      </c>
      <c r="U57" s="9">
        <f>_xlfn.XLOOKUP(U1,亿数通广告日报!$1:$1,亿数通广告日报!$273:$273)</f>
        <v>0</v>
      </c>
      <c r="V57" s="9">
        <f>_xlfn.XLOOKUP(V1,亿数通广告日报!$1:$1,亿数通广告日报!$273:$273)</f>
        <v>0</v>
      </c>
      <c r="W57" s="9">
        <f>_xlfn.XLOOKUP(W1,亿数通广告日报!$1:$1,亿数通广告日报!$273:$273)</f>
        <v>0</v>
      </c>
      <c r="X57" s="9">
        <f>_xlfn.XLOOKUP(X1,亿数通广告日报!$1:$1,亿数通广告日报!$273:$273)</f>
        <v>0</v>
      </c>
      <c r="Y57" s="9">
        <f>_xlfn.XLOOKUP(Y1,亿数通广告日报!$1:$1,亿数通广告日报!$273:$273)</f>
        <v>0</v>
      </c>
      <c r="Z57" s="9">
        <f>_xlfn.XLOOKUP(Z1,亿数通广告日报!$1:$1,亿数通广告日报!$273:$273)</f>
        <v>0</v>
      </c>
      <c r="AA57" s="9">
        <f>_xlfn.XLOOKUP(AA1,亿数通广告日报!$1:$1,亿数通广告日报!$273:$273)</f>
        <v>0</v>
      </c>
      <c r="AB57" s="9">
        <f>_xlfn.XLOOKUP(AB1,亿数通广告日报!$1:$1,亿数通广告日报!$273:$273)</f>
        <v>0</v>
      </c>
      <c r="AC57" s="9">
        <f>_xlfn.XLOOKUP(AC1,亿数通广告日报!$1:$1,亿数通广告日报!$273:$273)</f>
        <v>0</v>
      </c>
      <c r="AD57" s="9">
        <f>_xlfn.XLOOKUP(AD1,亿数通广告日报!$1:$1,亿数通广告日报!$273:$273)</f>
        <v>0</v>
      </c>
      <c r="AE57" s="9">
        <f>_xlfn.XLOOKUP(AE1,亿数通广告日报!$1:$1,亿数通广告日报!$273:$273)</f>
        <v>0</v>
      </c>
      <c r="AF57" s="9">
        <f>_xlfn.XLOOKUP(AF1,亿数通广告日报!$1:$1,亿数通广告日报!$273:$273)</f>
        <v>0</v>
      </c>
      <c r="AG57" s="9">
        <f>_xlfn.XLOOKUP(AG1,亿数通广告日报!$1:$1,亿数通广告日报!$273:$273)</f>
        <v>0</v>
      </c>
      <c r="AH57" s="9">
        <f>_xlfn.XLOOKUP(AH1,亿数通广告日报!$1:$1,亿数通广告日报!$273:$273)</f>
        <v>0</v>
      </c>
    </row>
    <row r="58" spans="1:34" ht="19" customHeight="1">
      <c r="A58" s="103"/>
      <c r="B58" s="4" t="s">
        <v>89</v>
      </c>
      <c r="C58" s="9"/>
      <c r="D58" s="9">
        <f>SUMIFS(亿数通产品表现!$P:$P,亿数通产品表现!$A:$A,'HEH-SM1X4-2P'!D1,亿数通产品表现!$D:$D,$A$2)</f>
        <v>0</v>
      </c>
      <c r="E58" s="9">
        <f>SUMIFS(亿数通产品表现!$P:$P,亿数通产品表现!$A:$A,'HEH-SM1X4-2P'!E3,亿数通产品表现!$D:$D,$A$2)</f>
        <v>0</v>
      </c>
      <c r="F58" s="9">
        <f>SUMIFS(亿数通产品表现!$P:$P,亿数通产品表现!$A:$A,'HEH-SM1X4-2P'!F3,亿数通产品表现!$D:$D,$A$2)</f>
        <v>0</v>
      </c>
      <c r="G58" s="9">
        <f>SUMIFS(亿数通产品表现!$P:$P,亿数通产品表现!$A:$A,'HEH-SM1X4-2P'!G3,亿数通产品表现!$D:$D,$A$2)</f>
        <v>0</v>
      </c>
      <c r="H58" s="9">
        <f>SUMIFS(亿数通产品表现!$P:$P,亿数通产品表现!$A:$A,'HEH-SM1X4-2P'!H3,亿数通产品表现!$D:$D,$A$2)</f>
        <v>0</v>
      </c>
      <c r="I58" s="9">
        <f>SUMIFS(亿数通产品表现!$P:$P,亿数通产品表现!$A:$A,'HEH-SM1X4-2P'!I3,亿数通产品表现!$D:$D,$A$2)</f>
        <v>0</v>
      </c>
      <c r="J58" s="9">
        <f>SUMIFS(亿数通产品表现!$P:$P,亿数通产品表现!$A:$A,'HEH-SM1X4-2P'!J3,亿数通产品表现!$D:$D,$A$2)</f>
        <v>0</v>
      </c>
      <c r="K58" s="9">
        <f>SUMIFS(亿数通产品表现!$P:$P,亿数通产品表现!$A:$A,'HEH-SM1X4-2P'!K3,亿数通产品表现!$D:$D,$A$2)</f>
        <v>0</v>
      </c>
      <c r="L58" s="9">
        <f>SUMIFS(亿数通产品表现!$P:$P,亿数通产品表现!$A:$A,'HEH-SM1X4-2P'!L3,亿数通产品表现!$D:$D,$A$2)</f>
        <v>0</v>
      </c>
      <c r="M58" s="9">
        <f>SUMIFS(亿数通产品表现!$P:$P,亿数通产品表现!$A:$A,'HEH-SM1X4-2P'!M3,亿数通产品表现!$D:$D,$A$2)</f>
        <v>0</v>
      </c>
      <c r="N58" s="9">
        <f>SUMIFS(亿数通产品表现!$P:$P,亿数通产品表现!$A:$A,'HEH-SM1X4-2P'!N3,亿数通产品表现!$D:$D,$A$2)</f>
        <v>0</v>
      </c>
      <c r="O58" s="9">
        <f>SUMIFS(亿数通产品表现!$P:$P,亿数通产品表现!$A:$A,'HEH-SM1X4-2P'!O3,亿数通产品表现!$D:$D,$A$2)</f>
        <v>0</v>
      </c>
      <c r="P58" s="9">
        <f>SUMIFS(亿数通产品表现!$P:$P,亿数通产品表现!$A:$A,'HEH-SM1X4-2P'!P3,亿数通产品表现!$D:$D,$A$2)</f>
        <v>0</v>
      </c>
      <c r="Q58" s="9">
        <f>SUMIFS(亿数通产品表现!$P:$P,亿数通产品表现!$A:$A,'HEH-SM1X4-2P'!Q3,亿数通产品表现!$D:$D,$A$2)</f>
        <v>0</v>
      </c>
      <c r="R58" s="9">
        <f>SUMIFS(亿数通产品表现!$P:$P,亿数通产品表现!$A:$A,'HEH-SM1X4-2P'!R3,亿数通产品表现!$D:$D,$A$2)</f>
        <v>0</v>
      </c>
      <c r="S58" s="9">
        <f>SUMIFS(亿数通产品表现!$P:$P,亿数通产品表现!$A:$A,'HEH-SM1X4-2P'!S3,亿数通产品表现!$D:$D,$A$2)</f>
        <v>0</v>
      </c>
      <c r="T58" s="9">
        <f>SUMIFS(亿数通产品表现!$P:$P,亿数通产品表现!$A:$A,'HEH-SM1X4-2P'!T3,亿数通产品表现!$D:$D,$A$2)</f>
        <v>0</v>
      </c>
      <c r="U58" s="9">
        <f>SUMIFS(亿数通产品表现!$P:$P,亿数通产品表现!$A:$A,'HEH-SM1X4-2P'!U3,亿数通产品表现!$D:$D,$A$2)</f>
        <v>0</v>
      </c>
      <c r="V58" s="9">
        <f>SUMIFS(亿数通产品表现!$P:$P,亿数通产品表现!$A:$A,'HEH-SM1X4-2P'!V3,亿数通产品表现!$D:$D,$A$2)</f>
        <v>0</v>
      </c>
      <c r="W58" s="9">
        <f>SUMIFS(亿数通产品表现!$P:$P,亿数通产品表现!$A:$A,'HEH-SM1X4-2P'!W3,亿数通产品表现!$D:$D,$A$2)</f>
        <v>0</v>
      </c>
      <c r="X58" s="9">
        <f>SUMIFS(亿数通产品表现!$P:$P,亿数通产品表现!$A:$A,'HEH-SM1X4-2P'!X3,亿数通产品表现!$D:$D,$A$2)</f>
        <v>0</v>
      </c>
      <c r="Y58" s="9">
        <f>SUMIFS(亿数通产品表现!$P:$P,亿数通产品表现!$A:$A,'HEH-SM1X4-2P'!Y3,亿数通产品表现!$D:$D,$A$2)</f>
        <v>0</v>
      </c>
      <c r="Z58" s="9">
        <f>SUMIFS(亿数通产品表现!$P:$P,亿数通产品表现!$A:$A,'HEH-SM1X4-2P'!Z3,亿数通产品表现!$D:$D,$A$2)</f>
        <v>0</v>
      </c>
      <c r="AA58" s="9">
        <f>SUMIFS(亿数通产品表现!$P:$P,亿数通产品表现!$A:$A,'HEH-SM1X4-2P'!AA3,亿数通产品表现!$D:$D,$A$2)</f>
        <v>0</v>
      </c>
      <c r="AB58" s="9">
        <f>SUMIFS(亿数通产品表现!$P:$P,亿数通产品表现!$A:$A,'HEH-SM1X4-2P'!AB3,亿数通产品表现!$D:$D,$A$2)</f>
        <v>0</v>
      </c>
      <c r="AC58" s="9">
        <f>SUMIFS(亿数通产品表现!$P:$P,亿数通产品表现!$A:$A,'HEH-SM1X4-2P'!AC3,亿数通产品表现!$D:$D,$A$2)</f>
        <v>0</v>
      </c>
      <c r="AD58" s="9">
        <f>SUMIFS(亿数通产品表现!$P:$P,亿数通产品表现!$A:$A,'HEH-SM1X4-2P'!AD3,亿数通产品表现!$D:$D,$A$2)</f>
        <v>0</v>
      </c>
      <c r="AE58" s="9">
        <f>SUMIFS(亿数通产品表现!$P:$P,亿数通产品表现!$A:$A,'HEH-SM1X4-2P'!AE3,亿数通产品表现!$D:$D,$A$2)</f>
        <v>0</v>
      </c>
      <c r="AF58" s="9">
        <f>SUMIFS(亿数通产品表现!$P:$P,亿数通产品表现!$A:$A,'HEH-SM1X4-2P'!AF3,亿数通产品表现!$D:$D,$A$2)</f>
        <v>0</v>
      </c>
      <c r="AG58" s="9">
        <f>SUMIFS(亿数通产品表现!$P:$P,亿数通产品表现!$A:$A,'HEH-SM1X4-2P'!AG3,亿数通产品表现!$D:$D,$A$2)</f>
        <v>0</v>
      </c>
      <c r="AH58" s="9">
        <f>SUMIFS(亿数通产品表现!$P:$P,亿数通产品表现!$A:$A,'HEH-SM1X4-2P'!AH3,亿数通产品表现!$D:$D,$A$2)</f>
        <v>0</v>
      </c>
    </row>
    <row r="59" spans="1:34" ht="19" customHeight="1">
      <c r="A59" s="44" t="s">
        <v>90</v>
      </c>
      <c r="B59" s="10" t="s">
        <v>91</v>
      </c>
      <c r="C59" s="9" t="s">
        <v>92</v>
      </c>
      <c r="D59" s="9">
        <f>SUMIFS(领星产品表现!$P:$P,领星产品表现!$A:$A,'HEH-SM1X4-2P'!D1,领星产品表现!$B:$B,'HEH-SM1X4-2P'!$A$2)</f>
        <v>652775</v>
      </c>
      <c r="E59" s="9">
        <f>SUMIFS(领星产品表现!$P:$P,领星产品表现!$A:$A,'HEH-SM1X4-2P'!E1,领星产品表现!$B:$B,'HEH-SM1X4-2P'!$A$2)</f>
        <v>657106</v>
      </c>
      <c r="F59" s="9">
        <f>SUMIFS(领星产品表现!$P:$P,领星产品表现!$A:$A,'HEH-SM1X4-2P'!F1,领星产品表现!$B:$B,'HEH-SM1X4-2P'!$A$2)</f>
        <v>665942</v>
      </c>
      <c r="G59" s="9">
        <f>SUMIFS(领星产品表现!$P:$P,领星产品表现!$A:$A,'HEH-SM1X4-2P'!G1,领星产品表现!$B:$B,'HEH-SM1X4-2P'!$A$2)</f>
        <v>669603</v>
      </c>
      <c r="H59" s="9">
        <f>SUMIFS(领星产品表现!$P:$P,领星产品表现!$A:$A,'HEH-SM1X4-2P'!H1,领星产品表现!$B:$B,'HEH-SM1X4-2P'!$A$2)</f>
        <v>677191</v>
      </c>
      <c r="I59" s="9">
        <f>SUMIFS(领星产品表现!$P:$P,领星产品表现!$A:$A,'HEH-SM1X4-2P'!I1,领星产品表现!$B:$B,'HEH-SM1X4-2P'!$A$2)</f>
        <v>681589</v>
      </c>
      <c r="J59" s="9">
        <f>SUMIFS(领星产品表现!$P:$P,领星产品表现!$A:$A,'HEH-SM1X4-2P'!J1,领星产品表现!$B:$B,'HEH-SM1X4-2P'!$A$2)</f>
        <v>685595</v>
      </c>
      <c r="K59" s="9">
        <f>SUMIFS(领星产品表现!$P:$P,领星产品表现!$A:$A,'HEH-SM1X4-2P'!K1,领星产品表现!$B:$B,'HEH-SM1X4-2P'!$A$2)</f>
        <v>688855</v>
      </c>
      <c r="L59" s="9">
        <f>SUMIFS(领星产品表现!$P:$P,领星产品表现!$A:$A,'HEH-SM1X4-2P'!L1,领星产品表现!$B:$B,'HEH-SM1X4-2P'!$A$2)</f>
        <v>695417</v>
      </c>
      <c r="M59" s="9">
        <f>SUMIFS(领星产品表现!$P:$P,领星产品表现!$A:$A,'HEH-SM1X4-2P'!M1,领星产品表现!$B:$B,'HEH-SM1X4-2P'!$A$2)</f>
        <v>700474</v>
      </c>
      <c r="N59" s="9">
        <f>SUMIFS(领星产品表现!$P:$P,领星产品表现!$A:$A,'HEH-SM1X4-2P'!N1,领星产品表现!$B:$B,'HEH-SM1X4-2P'!$A$2)</f>
        <v>701215</v>
      </c>
      <c r="O59" s="9">
        <f>SUMIFS(领星产品表现!$P:$P,领星产品表现!$A:$A,'HEH-SM1X4-2P'!O1,领星产品表现!$B:$B,'HEH-SM1X4-2P'!$A$2)</f>
        <v>704202</v>
      </c>
      <c r="P59" s="9">
        <f>SUMIFS(领星产品表现!$P:$P,领星产品表现!$A:$A,'HEH-SM1X4-2P'!P1,领星产品表现!$B:$B,'HEH-SM1X4-2P'!$A$2)</f>
        <v>704672</v>
      </c>
      <c r="Q59" s="9">
        <f>SUMIFS(领星产品表现!$P:$P,领星产品表现!$A:$A,'HEH-SM1X4-2P'!Q1,领星产品表现!$B:$B,'HEH-SM1X4-2P'!$A$2)</f>
        <v>704783</v>
      </c>
      <c r="R59" s="9">
        <f>SUMIFS(领星产品表现!$P:$P,领星产品表现!$A:$A,'HEH-SM1X4-2P'!R1,领星产品表现!$B:$B,'HEH-SM1X4-2P'!$A$2)</f>
        <v>180934</v>
      </c>
      <c r="S59" s="9">
        <f>SUMIFS(领星产品表现!$P:$P,领星产品表现!$A:$A,'HEH-SM1X4-2P'!S1,领星产品表现!$B:$B,'HEH-SM1X4-2P'!$A$2)</f>
        <v>292649</v>
      </c>
      <c r="T59" s="9">
        <f>SUMIFS(领星产品表现!$P:$P,领星产品表现!$A:$A,'HEH-SM1X4-2P'!T1,领星产品表现!$B:$B,'HEH-SM1X4-2P'!$A$2)</f>
        <v>337700</v>
      </c>
      <c r="U59" s="9">
        <f>SUMIFS(领星产品表现!$P:$P,领星产品表现!$A:$A,'HEH-SM1X4-2P'!U1,领星产品表现!$B:$B,'HEH-SM1X4-2P'!$A$2)</f>
        <v>403965</v>
      </c>
      <c r="V59" s="9">
        <f>SUMIFS(领星产品表现!$P:$P,领星产品表现!$A:$A,'HEH-SM1X4-2P'!V1,领星产品表现!$B:$B,'HEH-SM1X4-2P'!$A$2)</f>
        <v>429967</v>
      </c>
      <c r="W59" s="9">
        <f>SUMIFS(领星产品表现!$P:$P,领星产品表现!$A:$A,'HEH-SM1X4-2P'!W1,领星产品表现!$B:$B,'HEH-SM1X4-2P'!$A$2)</f>
        <v>251383</v>
      </c>
      <c r="X59" s="9">
        <f>SUMIFS(领星产品表现!$P:$P,领星产品表现!$A:$A,'HEH-SM1X4-2P'!X1,领星产品表现!$B:$B,'HEH-SM1X4-2P'!$A$2)</f>
        <v>340607</v>
      </c>
      <c r="Y59" s="9">
        <f>SUMIFS(领星产品表现!$P:$P,领星产品表现!$A:$A,'HEH-SM1X4-2P'!Y1,领星产品表现!$B:$B,'HEH-SM1X4-2P'!$A$2)</f>
        <v>394761</v>
      </c>
      <c r="Z59" s="9">
        <f>SUMIFS(领星产品表现!$P:$P,领星产品表现!$A:$A,'HEH-SM1X4-2P'!Z1,领星产品表现!$B:$B,'HEH-SM1X4-2P'!$A$2)</f>
        <v>448654</v>
      </c>
      <c r="AA59" s="9">
        <f>SUMIFS(领星产品表现!$P:$P,领星产品表现!$A:$A,'HEH-SM1X4-2P'!AA1,领星产品表现!$B:$B,'HEH-SM1X4-2P'!$A$2)</f>
        <v>0</v>
      </c>
      <c r="AB59" s="9">
        <f>SUMIFS(领星产品表现!$P:$P,领星产品表现!$A:$A,'HEH-SM1X4-2P'!AB1,领星产品表现!$B:$B,'HEH-SM1X4-2P'!$A$2)</f>
        <v>512721</v>
      </c>
      <c r="AC59" s="9">
        <f>SUMIFS(领星产品表现!$P:$P,领星产品表现!$A:$A,'HEH-SM1X4-2P'!AC1,领星产品表现!$B:$B,'HEH-SM1X4-2P'!$A$2)</f>
        <v>0</v>
      </c>
      <c r="AD59" s="9">
        <f>SUMIFS(领星产品表现!$P:$P,领星产品表现!$A:$A,'HEH-SM1X4-2P'!AD1,领星产品表现!$B:$B,'HEH-SM1X4-2P'!$A$2)</f>
        <v>0</v>
      </c>
      <c r="AE59" s="9">
        <f>SUMIFS(领星产品表现!$P:$P,领星产品表现!$A:$A,'HEH-SM1X4-2P'!AE1,领星产品表现!$B:$B,'HEH-SM1X4-2P'!$A$2)</f>
        <v>0</v>
      </c>
      <c r="AF59" s="9">
        <f>SUMIFS(领星产品表现!$P:$P,领星产品表现!$A:$A,'HEH-SM1X4-2P'!AF1,领星产品表现!$B:$B,'HEH-SM1X4-2P'!$A$2)</f>
        <v>0</v>
      </c>
      <c r="AG59" s="9">
        <f>SUMIFS(领星产品表现!$P:$P,领星产品表现!$A:$A,'HEH-SM1X4-2P'!AG1,领星产品表现!$B:$B,'HEH-SM1X4-2P'!$A$2)</f>
        <v>0</v>
      </c>
      <c r="AH59" s="9">
        <f>SUMIFS(领星产品表现!$P:$P,领星产品表现!$A:$A,'HEH-SM1X4-2P'!AH1,领星产品表现!$B:$B,'HEH-SM1X4-2P'!$A$2)</f>
        <v>0</v>
      </c>
    </row>
    <row r="60" spans="1:34" ht="16" hidden="1" customHeight="1">
      <c r="A60" s="104"/>
      <c r="B60" s="106"/>
      <c r="C60" s="9" t="s">
        <v>93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45"/>
    </row>
    <row r="61" spans="1:34" hidden="1">
      <c r="A61" s="104"/>
      <c r="B61" s="107"/>
      <c r="C61" s="46" t="s">
        <v>94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</row>
    <row r="62" spans="1:34" ht="18" hidden="1" customHeight="1">
      <c r="A62" s="104"/>
      <c r="B62" s="108"/>
      <c r="C62" s="9" t="s">
        <v>93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45"/>
    </row>
    <row r="63" spans="1:34" hidden="1">
      <c r="A63" s="104"/>
      <c r="B63" s="109"/>
      <c r="C63" s="48" t="s">
        <v>94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9"/>
    </row>
    <row r="64" spans="1:34" ht="16" hidden="1" customHeight="1">
      <c r="A64" s="104"/>
      <c r="B64" s="110"/>
      <c r="C64" s="9" t="s">
        <v>93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45"/>
    </row>
    <row r="65" spans="1:34" ht="16" hidden="1" customHeight="1">
      <c r="A65" s="104"/>
      <c r="B65" s="111"/>
      <c r="C65" s="34" t="s">
        <v>94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50"/>
    </row>
    <row r="66" spans="1:34" ht="16" hidden="1" customHeight="1">
      <c r="A66" s="104"/>
      <c r="B66" s="112"/>
      <c r="C66" s="9" t="s">
        <v>93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45"/>
    </row>
    <row r="67" spans="1:34" ht="19" hidden="1" customHeight="1">
      <c r="A67" s="105"/>
      <c r="B67" s="113"/>
      <c r="C67" s="32" t="s">
        <v>94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51"/>
    </row>
    <row r="68" spans="1:34" ht="19" customHeight="1">
      <c r="A68" s="4" t="s">
        <v>95</v>
      </c>
      <c r="B68" s="4" t="s">
        <v>96</v>
      </c>
      <c r="C68" s="5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8" customHeight="1">
      <c r="A69" s="53" t="s">
        <v>97</v>
      </c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54"/>
      <c r="U69" s="54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8" customHeight="1">
      <c r="A70" s="53" t="s">
        <v>98</v>
      </c>
      <c r="B70" s="28"/>
      <c r="C70" s="5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</sheetData>
  <mergeCells count="14">
    <mergeCell ref="B60:B61"/>
    <mergeCell ref="B62:B63"/>
    <mergeCell ref="B64:B65"/>
    <mergeCell ref="B66:B67"/>
    <mergeCell ref="A38:A45"/>
    <mergeCell ref="A46:A50"/>
    <mergeCell ref="A51:A54"/>
    <mergeCell ref="A56:A58"/>
    <mergeCell ref="A60:A67"/>
    <mergeCell ref="A3:A7"/>
    <mergeCell ref="A8:A10"/>
    <mergeCell ref="A11:A16"/>
    <mergeCell ref="A17:A29"/>
    <mergeCell ref="A30:A37"/>
  </mergeCells>
  <conditionalFormatting sqref="U60:U67">
    <cfRule type="cellIs" dxfId="3" priority="1" operator="lessThanOrEqual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0"/>
  <sheetViews>
    <sheetView zoomScaleNormal="100" workbookViewId="0">
      <pane xSplit="2" topLeftCell="Q1" activePane="topRight" state="frozen"/>
      <selection pane="topRight" activeCell="A3" sqref="A3:A7"/>
    </sheetView>
  </sheetViews>
  <sheetFormatPr baseColWidth="10" defaultColWidth="8.83203125" defaultRowHeight="16" customHeight="1"/>
  <cols>
    <col min="1" max="1" width="12.83203125" customWidth="1"/>
    <col min="2" max="2" width="13.83203125" style="1" customWidth="1"/>
    <col min="3" max="3" width="16.6640625" style="2" customWidth="1"/>
    <col min="4" max="4" width="10.5" style="2" customWidth="1"/>
    <col min="5" max="34" width="10.83203125" style="2" customWidth="1"/>
  </cols>
  <sheetData>
    <row r="1" spans="1:34" ht="19" customHeight="1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9" customHeight="1">
      <c r="A2" s="7" t="s">
        <v>102</v>
      </c>
      <c r="B2" s="4" t="s">
        <v>35</v>
      </c>
      <c r="C2" s="8"/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  <c r="R2" s="9" t="s">
        <v>36</v>
      </c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9" t="s">
        <v>42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36</v>
      </c>
      <c r="AG2" s="9" t="s">
        <v>37</v>
      </c>
      <c r="AH2" s="9" t="s">
        <v>38</v>
      </c>
    </row>
    <row r="3" spans="1:34" ht="19" customHeight="1">
      <c r="A3" s="85" t="s">
        <v>43</v>
      </c>
      <c r="B3" s="4" t="s">
        <v>44</v>
      </c>
      <c r="C3" s="9">
        <f>SUM(D3:AH3)</f>
        <v>9</v>
      </c>
      <c r="D3" s="9">
        <f>SUMIFS(亿数通产品表现!$J:$J,亿数通产品表现!$A:$A,'VU-6060-4P3CCT'!D1,亿数通产品表现!$D:$D,'VU-6060-4P3CCT'!$A$2)</f>
        <v>3</v>
      </c>
      <c r="E3" s="9">
        <f>SUMIFS(亿数通产品表现!$J:$J,亿数通产品表现!$A:$A,'VU-6060-4P3CCT'!E1,亿数通产品表现!$D:$D,'VU-6060-4P3CCT'!$A$2)</f>
        <v>0</v>
      </c>
      <c r="F3" s="9">
        <f>SUMIFS(亿数通产品表现!$J:$J,亿数通产品表现!$A:$A,'VU-6060-4P3CCT'!F1,亿数通产品表现!$D:$D,'VU-6060-4P3CCT'!$A$2)</f>
        <v>0</v>
      </c>
      <c r="G3" s="9">
        <f>SUMIFS(亿数通产品表现!$J:$J,亿数通产品表现!$A:$A,'VU-6060-4P3CCT'!G1,亿数通产品表现!$D:$D,'VU-6060-4P3CCT'!$A$2)</f>
        <v>0</v>
      </c>
      <c r="H3" s="9">
        <f>SUMIFS(亿数通产品表现!$J:$J,亿数通产品表现!$A:$A,'VU-6060-4P3CCT'!H1,亿数通产品表现!$D:$D,'VU-6060-4P3CCT'!$A$2)</f>
        <v>0</v>
      </c>
      <c r="I3" s="9">
        <f>SUMIFS(亿数通产品表现!$J:$J,亿数通产品表现!$A:$A,'VU-6060-4P3CCT'!I1,亿数通产品表现!$D:$D,'VU-6060-4P3CCT'!$A$2)</f>
        <v>0</v>
      </c>
      <c r="J3" s="9">
        <f>SUMIFS(亿数通产品表现!$J:$J,亿数通产品表现!$A:$A,'VU-6060-4P3CCT'!J1,亿数通产品表现!$D:$D,'VU-6060-4P3CCT'!$A$2)</f>
        <v>0</v>
      </c>
      <c r="K3" s="9">
        <f>SUMIFS(亿数通产品表现!$J:$J,亿数通产品表现!$A:$A,'VU-6060-4P3CCT'!K1,亿数通产品表现!$D:$D,'VU-6060-4P3CCT'!$A$2)</f>
        <v>0</v>
      </c>
      <c r="L3" s="9">
        <f>SUMIFS(亿数通产品表现!$J:$J,亿数通产品表现!$A:$A,'VU-6060-4P3CCT'!L1,亿数通产品表现!$D:$D,'VU-6060-4P3CCT'!$A$2)</f>
        <v>1</v>
      </c>
      <c r="M3" s="9">
        <f>SUMIFS(亿数通产品表现!$J:$J,亿数通产品表现!$A:$A,'VU-6060-4P3CCT'!M1,亿数通产品表现!$D:$D,'VU-6060-4P3CCT'!$A$2)</f>
        <v>0</v>
      </c>
      <c r="N3" s="9">
        <f>SUMIFS(亿数通产品表现!$J:$J,亿数通产品表现!$A:$A,'VU-6060-4P3CCT'!N1,亿数通产品表现!$D:$D,'VU-6060-4P3CCT'!$A$2)</f>
        <v>0</v>
      </c>
      <c r="O3" s="9">
        <f>SUMIFS(亿数通产品表现!$J:$J,亿数通产品表现!$A:$A,'VU-6060-4P3CCT'!O1,亿数通产品表现!$D:$D,'VU-6060-4P3CCT'!$A$2)</f>
        <v>0</v>
      </c>
      <c r="P3" s="9">
        <f>SUMIFS(亿数通产品表现!$J:$J,亿数通产品表现!$A:$A,'VU-6060-4P3CCT'!P1,亿数通产品表现!$D:$D,'VU-6060-4P3CCT'!$A$2)</f>
        <v>0</v>
      </c>
      <c r="Q3" s="9">
        <f>SUMIFS(亿数通产品表现!$J:$J,亿数通产品表现!$A:$A,'VU-6060-4P3CCT'!Q1,亿数通产品表现!$D:$D,'VU-6060-4P3CCT'!$A$2)</f>
        <v>0</v>
      </c>
      <c r="R3" s="9">
        <f>SUMIFS(亿数通产品表现!$J:$J,亿数通产品表现!$A:$A,'VU-6060-4P3CCT'!R1,亿数通产品表现!$D:$D,'VU-6060-4P3CCT'!$A$2)</f>
        <v>1</v>
      </c>
      <c r="S3" s="9">
        <f>SUMIFS(亿数通产品表现!$J:$J,亿数通产品表现!$A:$A,'VU-6060-4P3CCT'!S1,亿数通产品表现!$D:$D,'VU-6060-4P3CCT'!$A$2)</f>
        <v>0</v>
      </c>
      <c r="T3" s="9">
        <f>SUMIFS(亿数通产品表现!$J:$J,亿数通产品表现!$A:$A,'VU-6060-4P3CCT'!T1,亿数通产品表现!$D:$D,'VU-6060-4P3CCT'!$A$2)</f>
        <v>0</v>
      </c>
      <c r="U3" s="9">
        <f>SUMIFS(亿数通产品表现!$J:$J,亿数通产品表现!$A:$A,'VU-6060-4P3CCT'!U1,亿数通产品表现!$D:$D,'VU-6060-4P3CCT'!$A$2)</f>
        <v>0</v>
      </c>
      <c r="V3" s="9">
        <f>SUMIFS(亿数通产品表现!$J:$J,亿数通产品表现!$A:$A,'VU-6060-4P3CCT'!V1,亿数通产品表现!$D:$D,'VU-6060-4P3CCT'!$A$2)</f>
        <v>0</v>
      </c>
      <c r="W3" s="9">
        <f>SUMIFS(亿数通产品表现!$J:$J,亿数通产品表现!$A:$A,'VU-6060-4P3CCT'!W1,亿数通产品表现!$D:$D,'VU-6060-4P3CCT'!$A$2)</f>
        <v>0</v>
      </c>
      <c r="X3" s="9">
        <f>SUMIFS(亿数通产品表现!$J:$J,亿数通产品表现!$A:$A,'VU-6060-4P3CCT'!X1,亿数通产品表现!$D:$D,'VU-6060-4P3CCT'!$A$2)</f>
        <v>0</v>
      </c>
      <c r="Y3" s="9">
        <f>SUMIFS(亿数通产品表现!$J:$J,亿数通产品表现!$A:$A,'VU-6060-4P3CCT'!Y1,亿数通产品表现!$D:$D,'VU-6060-4P3CCT'!$A$2)</f>
        <v>0</v>
      </c>
      <c r="Z3" s="9">
        <f>SUMIFS(亿数通产品表现!$J:$J,亿数通产品表现!$A:$A,'VU-6060-4P3CCT'!Z1,亿数通产品表现!$D:$D,'VU-6060-4P3CCT'!$A$2)</f>
        <v>1</v>
      </c>
      <c r="AA3" s="9">
        <f>SUMIFS(亿数通产品表现!$J:$J,亿数通产品表现!$A:$A,'VU-6060-4P3CCT'!AA1,亿数通产品表现!$D:$D,'VU-6060-4P3CCT'!$A$2)</f>
        <v>0</v>
      </c>
      <c r="AB3" s="9">
        <f>SUMIFS(亿数通产品表现!$J:$J,亿数通产品表现!$A:$A,'VU-6060-4P3CCT'!AB1,亿数通产品表现!$D:$D,'VU-6060-4P3CCT'!$A$2)</f>
        <v>0</v>
      </c>
      <c r="AC3" s="9">
        <f>SUMIFS(亿数通产品表现!$J:$J,亿数通产品表现!$A:$A,'VU-6060-4P3CCT'!AC1,亿数通产品表现!$D:$D,'VU-6060-4P3CCT'!$A$2)</f>
        <v>0</v>
      </c>
      <c r="AD3" s="9">
        <f>SUMIFS(亿数通产品表现!$J:$J,亿数通产品表现!$A:$A,'VU-6060-4P3CCT'!AD1,亿数通产品表现!$D:$D,'VU-6060-4P3CCT'!$A$2)</f>
        <v>0</v>
      </c>
      <c r="AE3" s="9">
        <f>SUMIFS(亿数通产品表现!$J:$J,亿数通产品表现!$A:$A,'VU-6060-4P3CCT'!AE1,亿数通产品表现!$D:$D,'VU-6060-4P3CCT'!$A$2)</f>
        <v>0</v>
      </c>
      <c r="AF3" s="9">
        <f>SUMIFS(亿数通产品表现!$J:$J,亿数通产品表现!$A:$A,'VU-6060-4P3CCT'!AF1,亿数通产品表现!$D:$D,'VU-6060-4P3CCT'!$A$2)</f>
        <v>3</v>
      </c>
      <c r="AG3" s="9">
        <f>SUMIFS(亿数通产品表现!$J:$J,亿数通产品表现!$A:$A,'VU-6060-4P3CCT'!AG1,亿数通产品表现!$D:$D,'VU-6060-4P3CCT'!$A$2)</f>
        <v>0</v>
      </c>
      <c r="AH3" s="9">
        <f>SUMIFS(亿数通产品表现!$J:$J,亿数通产品表现!$A:$A,'VU-6060-4P3CCT'!AH1,亿数通产品表现!$D:$D,'VU-6060-4P3CCT'!$A$2)</f>
        <v>0</v>
      </c>
    </row>
    <row r="4" spans="1:34" ht="19" customHeight="1">
      <c r="A4" s="86"/>
      <c r="B4" s="10" t="s">
        <v>45</v>
      </c>
      <c r="C4" s="9">
        <f t="shared" ref="C4:C5" si="0">SUM(D4:AH4)</f>
        <v>1769.91</v>
      </c>
      <c r="D4" s="9">
        <f>SUMIFS(亿数通产品表现!$N:$N,亿数通产品表现!$A:$A,'VU-6060-4P3CCT'!D1,亿数通产品表现!$D:$D,'VU-6060-4P3CCT'!$A$2)</f>
        <v>590.97</v>
      </c>
      <c r="E4" s="9">
        <f>SUMIFS(亿数通产品表现!$N:$N,亿数通产品表现!$A:$A,'VU-6060-4P3CCT'!E1,亿数通产品表现!$D:$D,'VU-6060-4P3CCT'!$A$2)</f>
        <v>0</v>
      </c>
      <c r="F4" s="9">
        <f>SUMIFS(亿数通产品表现!$N:$N,亿数通产品表现!$A:$A,'VU-6060-4P3CCT'!F1,亿数通产品表现!$D:$D,'VU-6060-4P3CCT'!$A$2)</f>
        <v>0</v>
      </c>
      <c r="G4" s="9">
        <f>SUMIFS(亿数通产品表现!$N:$N,亿数通产品表现!$A:$A,'VU-6060-4P3CCT'!G1,亿数通产品表现!$D:$D,'VU-6060-4P3CCT'!$A$2)</f>
        <v>0</v>
      </c>
      <c r="H4" s="9">
        <f>SUMIFS(亿数通产品表现!$N:$N,亿数通产品表现!$A:$A,'VU-6060-4P3CCT'!H1,亿数通产品表现!$D:$D,'VU-6060-4P3CCT'!$A$2)</f>
        <v>0</v>
      </c>
      <c r="I4" s="9">
        <f>SUMIFS(亿数通产品表现!$N:$N,亿数通产品表现!$A:$A,'VU-6060-4P3CCT'!I1,亿数通产品表现!$D:$D,'VU-6060-4P3CCT'!$A$2)</f>
        <v>0</v>
      </c>
      <c r="J4" s="9">
        <f>SUMIFS(亿数通产品表现!$N:$N,亿数通产品表现!$A:$A,'VU-6060-4P3CCT'!J1,亿数通产品表现!$D:$D,'VU-6060-4P3CCT'!$A$2)</f>
        <v>0</v>
      </c>
      <c r="K4" s="9">
        <f>SUMIFS(亿数通产品表现!$N:$N,亿数通产品表现!$A:$A,'VU-6060-4P3CCT'!K1,亿数通产品表现!$D:$D,'VU-6060-4P3CCT'!$A$2)</f>
        <v>0</v>
      </c>
      <c r="L4" s="9">
        <f>SUMIFS(亿数通产品表现!$N:$N,亿数通产品表现!$A:$A,'VU-6060-4P3CCT'!L1,亿数通产品表现!$D:$D,'VU-6060-4P3CCT'!$A$2)</f>
        <v>195.99</v>
      </c>
      <c r="M4" s="9">
        <f>SUMIFS(亿数通产品表现!$N:$N,亿数通产品表现!$A:$A,'VU-6060-4P3CCT'!M1,亿数通产品表现!$D:$D,'VU-6060-4P3CCT'!$A$2)</f>
        <v>0</v>
      </c>
      <c r="N4" s="9">
        <f>SUMIFS(亿数通产品表现!$N:$N,亿数通产品表现!$A:$A,'VU-6060-4P3CCT'!N1,亿数通产品表现!$D:$D,'VU-6060-4P3CCT'!$A$2)</f>
        <v>0</v>
      </c>
      <c r="O4" s="9">
        <f>SUMIFS(亿数通产品表现!$N:$N,亿数通产品表现!$A:$A,'VU-6060-4P3CCT'!O1,亿数通产品表现!$D:$D,'VU-6060-4P3CCT'!$A$2)</f>
        <v>0</v>
      </c>
      <c r="P4" s="9">
        <f>SUMIFS(亿数通产品表现!$N:$N,亿数通产品表现!$A:$A,'VU-6060-4P3CCT'!P1,亿数通产品表现!$D:$D,'VU-6060-4P3CCT'!$A$2)</f>
        <v>0</v>
      </c>
      <c r="Q4" s="9">
        <f>SUMIFS(亿数通产品表现!$N:$N,亿数通产品表现!$A:$A,'VU-6060-4P3CCT'!Q1,亿数通产品表现!$D:$D,'VU-6060-4P3CCT'!$A$2)</f>
        <v>0</v>
      </c>
      <c r="R4" s="9">
        <f>SUMIFS(亿数通产品表现!$N:$N,亿数通产品表现!$A:$A,'VU-6060-4P3CCT'!R1,亿数通产品表现!$D:$D,'VU-6060-4P3CCT'!$A$2)</f>
        <v>196.99</v>
      </c>
      <c r="S4" s="9">
        <f>SUMIFS(亿数通产品表现!$N:$N,亿数通产品表现!$A:$A,'VU-6060-4P3CCT'!S1,亿数通产品表现!$D:$D,'VU-6060-4P3CCT'!$A$2)</f>
        <v>0</v>
      </c>
      <c r="T4" s="9">
        <f>SUMIFS(亿数通产品表现!$N:$N,亿数通产品表现!$A:$A,'VU-6060-4P3CCT'!T1,亿数通产品表现!$D:$D,'VU-6060-4P3CCT'!$A$2)</f>
        <v>0</v>
      </c>
      <c r="U4" s="9">
        <f>SUMIFS(亿数通产品表现!$N:$N,亿数通产品表现!$A:$A,'VU-6060-4P3CCT'!U1,亿数通产品表现!$D:$D,'VU-6060-4P3CCT'!$A$2)</f>
        <v>0</v>
      </c>
      <c r="V4" s="9">
        <f>SUMIFS(亿数通产品表现!$N:$N,亿数通产品表现!$A:$A,'VU-6060-4P3CCT'!V1,亿数通产品表现!$D:$D,'VU-6060-4P3CCT'!$A$2)</f>
        <v>0</v>
      </c>
      <c r="W4" s="9">
        <f>SUMIFS(亿数通产品表现!$N:$N,亿数通产品表现!$A:$A,'VU-6060-4P3CCT'!W1,亿数通产品表现!$D:$D,'VU-6060-4P3CCT'!$A$2)</f>
        <v>0</v>
      </c>
      <c r="X4" s="9">
        <f>SUMIFS(亿数通产品表现!$N:$N,亿数通产品表现!$A:$A,'VU-6060-4P3CCT'!X1,亿数通产品表现!$D:$D,'VU-6060-4P3CCT'!$A$2)</f>
        <v>0</v>
      </c>
      <c r="Y4" s="9">
        <f>SUMIFS(亿数通产品表现!$N:$N,亿数通产品表现!$A:$A,'VU-6060-4P3CCT'!Y1,亿数通产品表现!$D:$D,'VU-6060-4P3CCT'!$A$2)</f>
        <v>0</v>
      </c>
      <c r="Z4" s="9">
        <f>SUMIFS(亿数通产品表现!$N:$N,亿数通产品表现!$A:$A,'VU-6060-4P3CCT'!Z1,亿数通产品表现!$D:$D,'VU-6060-4P3CCT'!$A$2)</f>
        <v>196.99</v>
      </c>
      <c r="AA4" s="9">
        <f>SUMIFS(亿数通产品表现!$N:$N,亿数通产品表现!$A:$A,'VU-6060-4P3CCT'!AA1,亿数通产品表现!$D:$D,'VU-6060-4P3CCT'!$A$2)</f>
        <v>0</v>
      </c>
      <c r="AB4" s="9">
        <f>SUMIFS(亿数通产品表现!$N:$N,亿数通产品表现!$A:$A,'VU-6060-4P3CCT'!AB1,亿数通产品表现!$D:$D,'VU-6060-4P3CCT'!$A$2)</f>
        <v>0</v>
      </c>
      <c r="AC4" s="9">
        <f>SUMIFS(亿数通产品表现!$N:$N,亿数通产品表现!$A:$A,'VU-6060-4P3CCT'!AC1,亿数通产品表现!$D:$D,'VU-6060-4P3CCT'!$A$2)</f>
        <v>0</v>
      </c>
      <c r="AD4" s="9">
        <f>SUMIFS(亿数通产品表现!$N:$N,亿数通产品表现!$A:$A,'VU-6060-4P3CCT'!AD1,亿数通产品表现!$D:$D,'VU-6060-4P3CCT'!$A$2)</f>
        <v>0</v>
      </c>
      <c r="AE4" s="9">
        <f>SUMIFS(亿数通产品表现!$N:$N,亿数通产品表现!$A:$A,'VU-6060-4P3CCT'!AE1,亿数通产品表现!$D:$D,'VU-6060-4P3CCT'!$A$2)</f>
        <v>0</v>
      </c>
      <c r="AF4" s="9">
        <f>SUMIFS(亿数通产品表现!$N:$N,亿数通产品表现!$A:$A,'VU-6060-4P3CCT'!AF1,亿数通产品表现!$D:$D,'VU-6060-4P3CCT'!$A$2)</f>
        <v>588.97</v>
      </c>
      <c r="AG4" s="9">
        <f>SUMIFS(亿数通产品表现!$N:$N,亿数通产品表现!$A:$A,'VU-6060-4P3CCT'!AG1,亿数通产品表现!$D:$D,'VU-6060-4P3CCT'!$A$2)</f>
        <v>0</v>
      </c>
      <c r="AH4" s="9">
        <f>SUMIFS(亿数通产品表现!$N:$N,亿数通产品表现!$A:$A,'VU-6060-4P3CCT'!AH1,亿数通产品表现!$D:$D,'VU-6060-4P3CCT'!$A$2)</f>
        <v>0</v>
      </c>
    </row>
    <row r="5" spans="1:34" ht="19" customHeight="1">
      <c r="A5" s="86"/>
      <c r="B5" s="4" t="s">
        <v>46</v>
      </c>
      <c r="C5" s="9">
        <f t="shared" si="0"/>
        <v>1769.91</v>
      </c>
      <c r="D5" s="9">
        <f>SUMIFS(亿数通产品表现!$O:$O,亿数通产品表现!$A:$A,'VU-6060-4P3CCT'!D1,亿数通产品表现!$D:$D,'VU-6060-4P3CCT'!$A$2)</f>
        <v>590.97</v>
      </c>
      <c r="E5" s="9">
        <f>SUMIFS(亿数通产品表现!$O:$O,亿数通产品表现!$A:$A,'VU-6060-4P3CCT'!E1,亿数通产品表现!$D:$D,'VU-6060-4P3CCT'!$A$2)</f>
        <v>0</v>
      </c>
      <c r="F5" s="9">
        <f>SUMIFS(亿数通产品表现!$O:$O,亿数通产品表现!$A:$A,'VU-6060-4P3CCT'!F1,亿数通产品表现!$D:$D,'VU-6060-4P3CCT'!$A$2)</f>
        <v>0</v>
      </c>
      <c r="G5" s="9">
        <f>SUMIFS(亿数通产品表现!$O:$O,亿数通产品表现!$A:$A,'VU-6060-4P3CCT'!G1,亿数通产品表现!$D:$D,'VU-6060-4P3CCT'!$A$2)</f>
        <v>0</v>
      </c>
      <c r="H5" s="9">
        <f>SUMIFS(亿数通产品表现!$O:$O,亿数通产品表现!$A:$A,'VU-6060-4P3CCT'!H1,亿数通产品表现!$D:$D,'VU-6060-4P3CCT'!$A$2)</f>
        <v>0</v>
      </c>
      <c r="I5" s="9">
        <f>SUMIFS(亿数通产品表现!$O:$O,亿数通产品表现!$A:$A,'VU-6060-4P3CCT'!I1,亿数通产品表现!$D:$D,'VU-6060-4P3CCT'!$A$2)</f>
        <v>0</v>
      </c>
      <c r="J5" s="9">
        <f>SUMIFS(亿数通产品表现!$O:$O,亿数通产品表现!$A:$A,'VU-6060-4P3CCT'!J1,亿数通产品表现!$D:$D,'VU-6060-4P3CCT'!$A$2)</f>
        <v>0</v>
      </c>
      <c r="K5" s="9">
        <f>SUMIFS(亿数通产品表现!$O:$O,亿数通产品表现!$A:$A,'VU-6060-4P3CCT'!K1,亿数通产品表现!$D:$D,'VU-6060-4P3CCT'!$A$2)</f>
        <v>0</v>
      </c>
      <c r="L5" s="9">
        <f>SUMIFS(亿数通产品表现!$O:$O,亿数通产品表现!$A:$A,'VU-6060-4P3CCT'!L1,亿数通产品表现!$D:$D,'VU-6060-4P3CCT'!$A$2)</f>
        <v>195.99</v>
      </c>
      <c r="M5" s="9">
        <f>SUMIFS(亿数通产品表现!$O:$O,亿数通产品表现!$A:$A,'VU-6060-4P3CCT'!M1,亿数通产品表现!$D:$D,'VU-6060-4P3CCT'!$A$2)</f>
        <v>0</v>
      </c>
      <c r="N5" s="9">
        <f>SUMIFS(亿数通产品表现!$O:$O,亿数通产品表现!$A:$A,'VU-6060-4P3CCT'!N1,亿数通产品表现!$D:$D,'VU-6060-4P3CCT'!$A$2)</f>
        <v>0</v>
      </c>
      <c r="O5" s="9">
        <f>SUMIFS(亿数通产品表现!$O:$O,亿数通产品表现!$A:$A,'VU-6060-4P3CCT'!O1,亿数通产品表现!$D:$D,'VU-6060-4P3CCT'!$A$2)</f>
        <v>0</v>
      </c>
      <c r="P5" s="9">
        <f>SUMIFS(亿数通产品表现!$O:$O,亿数通产品表现!$A:$A,'VU-6060-4P3CCT'!P1,亿数通产品表现!$D:$D,'VU-6060-4P3CCT'!$A$2)</f>
        <v>0</v>
      </c>
      <c r="Q5" s="9">
        <f>SUMIFS(亿数通产品表现!$O:$O,亿数通产品表现!$A:$A,'VU-6060-4P3CCT'!Q1,亿数通产品表现!$D:$D,'VU-6060-4P3CCT'!$A$2)</f>
        <v>0</v>
      </c>
      <c r="R5" s="9">
        <f>SUMIFS(亿数通产品表现!$O:$O,亿数通产品表现!$A:$A,'VU-6060-4P3CCT'!R1,亿数通产品表现!$D:$D,'VU-6060-4P3CCT'!$A$2)</f>
        <v>196.99</v>
      </c>
      <c r="S5" s="9">
        <f>SUMIFS(亿数通产品表现!$O:$O,亿数通产品表现!$A:$A,'VU-6060-4P3CCT'!S1,亿数通产品表现!$D:$D,'VU-6060-4P3CCT'!$A$2)</f>
        <v>0</v>
      </c>
      <c r="T5" s="9">
        <f>SUMIFS(亿数通产品表现!$O:$O,亿数通产品表现!$A:$A,'VU-6060-4P3CCT'!T1,亿数通产品表现!$D:$D,'VU-6060-4P3CCT'!$A$2)</f>
        <v>0</v>
      </c>
      <c r="U5" s="9">
        <f>SUMIFS(亿数通产品表现!$O:$O,亿数通产品表现!$A:$A,'VU-6060-4P3CCT'!U1,亿数通产品表现!$D:$D,'VU-6060-4P3CCT'!$A$2)</f>
        <v>0</v>
      </c>
      <c r="V5" s="9">
        <f>SUMIFS(亿数通产品表现!$O:$O,亿数通产品表现!$A:$A,'VU-6060-4P3CCT'!V1,亿数通产品表现!$D:$D,'VU-6060-4P3CCT'!$A$2)</f>
        <v>0</v>
      </c>
      <c r="W5" s="9">
        <f>SUMIFS(亿数通产品表现!$O:$O,亿数通产品表现!$A:$A,'VU-6060-4P3CCT'!W1,亿数通产品表现!$D:$D,'VU-6060-4P3CCT'!$A$2)</f>
        <v>0</v>
      </c>
      <c r="X5" s="9">
        <f>SUMIFS(亿数通产品表现!$O:$O,亿数通产品表现!$A:$A,'VU-6060-4P3CCT'!X1,亿数通产品表现!$D:$D,'VU-6060-4P3CCT'!$A$2)</f>
        <v>0</v>
      </c>
      <c r="Y5" s="9">
        <f>SUMIFS(亿数通产品表现!$O:$O,亿数通产品表现!$A:$A,'VU-6060-4P3CCT'!Y1,亿数通产品表现!$D:$D,'VU-6060-4P3CCT'!$A$2)</f>
        <v>0</v>
      </c>
      <c r="Z5" s="9">
        <f>SUMIFS(亿数通产品表现!$O:$O,亿数通产品表现!$A:$A,'VU-6060-4P3CCT'!Z1,亿数通产品表现!$D:$D,'VU-6060-4P3CCT'!$A$2)</f>
        <v>196.99</v>
      </c>
      <c r="AA5" s="9">
        <f>SUMIFS(亿数通产品表现!$O:$O,亿数通产品表现!$A:$A,'VU-6060-4P3CCT'!AA1,亿数通产品表现!$D:$D,'VU-6060-4P3CCT'!$A$2)</f>
        <v>0</v>
      </c>
      <c r="AB5" s="9">
        <f>SUMIFS(亿数通产品表现!$O:$O,亿数通产品表现!$A:$A,'VU-6060-4P3CCT'!AB1,亿数通产品表现!$D:$D,'VU-6060-4P3CCT'!$A$2)</f>
        <v>0</v>
      </c>
      <c r="AC5" s="9">
        <f>SUMIFS(亿数通产品表现!$O:$O,亿数通产品表现!$A:$A,'VU-6060-4P3CCT'!AC1,亿数通产品表现!$D:$D,'VU-6060-4P3CCT'!$A$2)</f>
        <v>0</v>
      </c>
      <c r="AD5" s="9">
        <f>SUMIFS(亿数通产品表现!$O:$O,亿数通产品表现!$A:$A,'VU-6060-4P3CCT'!AD1,亿数通产品表现!$D:$D,'VU-6060-4P3CCT'!$A$2)</f>
        <v>0</v>
      </c>
      <c r="AE5" s="9">
        <f>SUMIFS(亿数通产品表现!$O:$O,亿数通产品表现!$A:$A,'VU-6060-4P3CCT'!AE1,亿数通产品表现!$D:$D,'VU-6060-4P3CCT'!$A$2)</f>
        <v>0</v>
      </c>
      <c r="AF5" s="9">
        <f>SUMIFS(亿数通产品表现!$O:$O,亿数通产品表现!$A:$A,'VU-6060-4P3CCT'!AF1,亿数通产品表现!$D:$D,'VU-6060-4P3CCT'!$A$2)</f>
        <v>588.97</v>
      </c>
      <c r="AG5" s="9">
        <f>SUMIFS(亿数通产品表现!$O:$O,亿数通产品表现!$A:$A,'VU-6060-4P3CCT'!AG1,亿数通产品表现!$D:$D,'VU-6060-4P3CCT'!$A$2)</f>
        <v>0</v>
      </c>
      <c r="AH5" s="9">
        <f>SUMIFS(亿数通产品表现!$O:$O,亿数通产品表现!$A:$A,'VU-6060-4P3CCT'!AH1,亿数通产品表现!$D:$D,'VU-6060-4P3CCT'!$A$2)</f>
        <v>0</v>
      </c>
    </row>
    <row r="6" spans="1:34" ht="19" customHeight="1">
      <c r="A6" s="86"/>
      <c r="B6" s="11" t="s">
        <v>47</v>
      </c>
      <c r="C6" s="9">
        <f>AH6</f>
        <v>80</v>
      </c>
      <c r="D6" s="9">
        <f>SUMIFS(亿数通产品表现!$AB:$AB,亿数通产品表现!$A:$A,'VU-6060-4P3CCT'!D1,亿数通产品表现!$D:$D,'VU-6060-4P3CCT'!$A$2)</f>
        <v>84</v>
      </c>
      <c r="E6" s="9">
        <f>SUMIFS(亿数通产品表现!$AB:$AB,亿数通产品表现!$A:$A,'VU-6060-4P3CCT'!E1,亿数通产品表现!$D:$D,'VU-6060-4P3CCT'!$A$2)</f>
        <v>84</v>
      </c>
      <c r="F6" s="9">
        <f>SUMIFS(亿数通产品表现!$AB:$AB,亿数通产品表现!$A:$A,'VU-6060-4P3CCT'!F1,亿数通产品表现!$D:$D,'VU-6060-4P3CCT'!$A$2)</f>
        <v>84</v>
      </c>
      <c r="G6" s="9">
        <f>SUMIFS(亿数通产品表现!$AB:$AB,亿数通产品表现!$A:$A,'VU-6060-4P3CCT'!G1,亿数通产品表现!$D:$D,'VU-6060-4P3CCT'!$A$2)</f>
        <v>84</v>
      </c>
      <c r="H6" s="9">
        <f>SUMIFS(亿数通产品表现!$AB:$AB,亿数通产品表现!$A:$A,'VU-6060-4P3CCT'!H1,亿数通产品表现!$D:$D,'VU-6060-4P3CCT'!$A$2)</f>
        <v>84</v>
      </c>
      <c r="I6" s="9">
        <f>SUMIFS(亿数通产品表现!$AB:$AB,亿数通产品表现!$A:$A,'VU-6060-4P3CCT'!I1,亿数通产品表现!$D:$D,'VU-6060-4P3CCT'!$A$2)</f>
        <v>84</v>
      </c>
      <c r="J6" s="9">
        <f>SUMIFS(亿数通产品表现!$AB:$AB,亿数通产品表现!$A:$A,'VU-6060-4P3CCT'!J1,亿数通产品表现!$D:$D,'VU-6060-4P3CCT'!$A$2)</f>
        <v>84</v>
      </c>
      <c r="K6" s="9">
        <f>SUMIFS(亿数通产品表现!$AB:$AB,亿数通产品表现!$A:$A,'VU-6060-4P3CCT'!K1,亿数通产品表现!$D:$D,'VU-6060-4P3CCT'!$A$2)</f>
        <v>84</v>
      </c>
      <c r="L6" s="9">
        <f>SUMIFS(亿数通产品表现!$AB:$AB,亿数通产品表现!$A:$A,'VU-6060-4P3CCT'!L1,亿数通产品表现!$D:$D,'VU-6060-4P3CCT'!$A$2)</f>
        <v>84</v>
      </c>
      <c r="M6" s="9">
        <f>SUMIFS(亿数通产品表现!$AB:$AB,亿数通产品表现!$A:$A,'VU-6060-4P3CCT'!M1,亿数通产品表现!$D:$D,'VU-6060-4P3CCT'!$A$2)</f>
        <v>84</v>
      </c>
      <c r="N6" s="9">
        <f>SUMIFS(亿数通产品表现!$AB:$AB,亿数通产品表现!$A:$A,'VU-6060-4P3CCT'!N1,亿数通产品表现!$D:$D,'VU-6060-4P3CCT'!$A$2)</f>
        <v>84</v>
      </c>
      <c r="O6" s="9">
        <f>SUMIFS(亿数通产品表现!$AB:$AB,亿数通产品表现!$A:$A,'VU-6060-4P3CCT'!O1,亿数通产品表现!$D:$D,'VU-6060-4P3CCT'!$A$2)</f>
        <v>84</v>
      </c>
      <c r="P6" s="9">
        <f>SUMIFS(亿数通产品表现!$AB:$AB,亿数通产品表现!$A:$A,'VU-6060-4P3CCT'!P1,亿数通产品表现!$D:$D,'VU-6060-4P3CCT'!$A$2)</f>
        <v>84</v>
      </c>
      <c r="Q6" s="9">
        <f>SUMIFS(亿数通产品表现!$AB:$AB,亿数通产品表现!$A:$A,'VU-6060-4P3CCT'!Q1,亿数通产品表现!$D:$D,'VU-6060-4P3CCT'!$A$2)</f>
        <v>84</v>
      </c>
      <c r="R6" s="9">
        <f>SUMIFS(亿数通产品表现!$AB:$AB,亿数通产品表现!$A:$A,'VU-6060-4P3CCT'!R1,亿数通产品表现!$D:$D,'VU-6060-4P3CCT'!$A$2)</f>
        <v>84</v>
      </c>
      <c r="S6" s="9">
        <f>SUMIFS(亿数通产品表现!$AB:$AB,亿数通产品表现!$A:$A,'VU-6060-4P3CCT'!S1,亿数通产品表现!$D:$D,'VU-6060-4P3CCT'!$A$2)</f>
        <v>84</v>
      </c>
      <c r="T6" s="9">
        <f>SUMIFS(亿数通产品表现!$AB:$AB,亿数通产品表现!$A:$A,'VU-6060-4P3CCT'!T1,亿数通产品表现!$D:$D,'VU-6060-4P3CCT'!$A$2)</f>
        <v>84</v>
      </c>
      <c r="U6" s="9">
        <f>SUMIFS(亿数通产品表现!$AB:$AB,亿数通产品表现!$A:$A,'VU-6060-4P3CCT'!U1,亿数通产品表现!$D:$D,'VU-6060-4P3CCT'!$A$2)</f>
        <v>84</v>
      </c>
      <c r="V6" s="9">
        <f>SUMIFS(亿数通产品表现!$AB:$AB,亿数通产品表现!$A:$A,'VU-6060-4P3CCT'!V1,亿数通产品表现!$D:$D,'VU-6060-4P3CCT'!$A$2)</f>
        <v>84</v>
      </c>
      <c r="W6" s="9">
        <f>SUMIFS(亿数通产品表现!$AB:$AB,亿数通产品表现!$A:$A,'VU-6060-4P3CCT'!W1,亿数通产品表现!$D:$D,'VU-6060-4P3CCT'!$A$2)</f>
        <v>84</v>
      </c>
      <c r="X6" s="9">
        <f>SUMIFS(亿数通产品表现!$AB:$AB,亿数通产品表现!$A:$A,'VU-6060-4P3CCT'!X1,亿数通产品表现!$D:$D,'VU-6060-4P3CCT'!$A$2)</f>
        <v>84</v>
      </c>
      <c r="Y6" s="9">
        <f>SUMIFS(亿数通产品表现!$AB:$AB,亿数通产品表现!$A:$A,'VU-6060-4P3CCT'!Y1,亿数通产品表现!$D:$D,'VU-6060-4P3CCT'!$A$2)</f>
        <v>84</v>
      </c>
      <c r="Z6" s="9">
        <f>SUMIFS(亿数通产品表现!$AB:$AB,亿数通产品表现!$A:$A,'VU-6060-4P3CCT'!Z1,亿数通产品表现!$D:$D,'VU-6060-4P3CCT'!$A$2)</f>
        <v>84</v>
      </c>
      <c r="AA6" s="9">
        <f>SUMIFS(亿数通产品表现!$AB:$AB,亿数通产品表现!$A:$A,'VU-6060-4P3CCT'!AA1,亿数通产品表现!$D:$D,'VU-6060-4P3CCT'!$A$2)</f>
        <v>0</v>
      </c>
      <c r="AB6" s="9">
        <f>SUMIFS(亿数通产品表现!$AB:$AB,亿数通产品表现!$A:$A,'VU-6060-4P3CCT'!AB1,亿数通产品表现!$D:$D,'VU-6060-4P3CCT'!$A$2)</f>
        <v>84</v>
      </c>
      <c r="AC6" s="9">
        <f>SUMIFS(亿数通产品表现!$AB:$AB,亿数通产品表现!$A:$A,'VU-6060-4P3CCT'!AC1,亿数通产品表现!$D:$D,'VU-6060-4P3CCT'!$A$2)</f>
        <v>84</v>
      </c>
      <c r="AD6" s="9">
        <f>SUMIFS(亿数通产品表现!$AB:$AB,亿数通产品表现!$A:$A,'VU-6060-4P3CCT'!AD1,亿数通产品表现!$D:$D,'VU-6060-4P3CCT'!$A$2)</f>
        <v>84</v>
      </c>
      <c r="AE6" s="9">
        <f>SUMIFS(亿数通产品表现!$AB:$AB,亿数通产品表现!$A:$A,'VU-6060-4P3CCT'!AE1,亿数通产品表现!$D:$D,'VU-6060-4P3CCT'!$A$2)</f>
        <v>82</v>
      </c>
      <c r="AF6" s="9">
        <f>SUMIFS(亿数通产品表现!$AB:$AB,亿数通产品表现!$A:$A,'VU-6060-4P3CCT'!AF1,亿数通产品表现!$D:$D,'VU-6060-4P3CCT'!$A$2)</f>
        <v>81</v>
      </c>
      <c r="AG6" s="9">
        <f>SUMIFS(亿数通产品表现!$AB:$AB,亿数通产品表现!$A:$A,'VU-6060-4P3CCT'!AG1,亿数通产品表现!$D:$D,'VU-6060-4P3CCT'!$A$2)</f>
        <v>80</v>
      </c>
      <c r="AH6" s="9">
        <f>SUMIFS(亿数通产品表现!$AB:$AB,亿数通产品表现!$A:$A,'VU-6060-4P3CCT'!AH1,亿数通产品表现!$D:$D,'VU-6060-4P3CCT'!$A$2)</f>
        <v>80</v>
      </c>
    </row>
    <row r="7" spans="1:34" ht="19" customHeight="1">
      <c r="A7" s="86"/>
      <c r="B7" s="4" t="s">
        <v>48</v>
      </c>
      <c r="C7" s="9">
        <f>SUM(D7:AH7)</f>
        <v>7</v>
      </c>
      <c r="D7" s="9">
        <f>SUMIFS(亿数通产品表现!$BE:$BE,亿数通产品表现!$A:$A,'VU-6060-4P3CCT'!D1,亿数通产品表现!$D:$D,'VU-6060-4P3CCT'!$A$2)</f>
        <v>1</v>
      </c>
      <c r="E7" s="9">
        <f>SUMIFS(亿数通产品表现!$BE:$BE,亿数通产品表现!$A:$A,'VU-6060-4P3CCT'!E1,亿数通产品表现!$D:$D,'VU-6060-4P3CCT'!$A$2)</f>
        <v>0</v>
      </c>
      <c r="F7" s="9">
        <f>SUMIFS(亿数通产品表现!$BE:$BE,亿数通产品表现!$A:$A,'VU-6060-4P3CCT'!F1,亿数通产品表现!$D:$D,'VU-6060-4P3CCT'!$A$2)</f>
        <v>0</v>
      </c>
      <c r="G7" s="9">
        <f>SUMIFS(亿数通产品表现!$BE:$BE,亿数通产品表现!$A:$A,'VU-6060-4P3CCT'!G1,亿数通产品表现!$D:$D,'VU-6060-4P3CCT'!$A$2)</f>
        <v>0</v>
      </c>
      <c r="H7" s="9">
        <f>SUMIFS(亿数通产品表现!$BE:$BE,亿数通产品表现!$A:$A,'VU-6060-4P3CCT'!H1,亿数通产品表现!$D:$D,'VU-6060-4P3CCT'!$A$2)</f>
        <v>0</v>
      </c>
      <c r="I7" s="9">
        <f>SUMIFS(亿数通产品表现!$BE:$BE,亿数通产品表现!$A:$A,'VU-6060-4P3CCT'!I1,亿数通产品表现!$D:$D,'VU-6060-4P3CCT'!$A$2)</f>
        <v>0</v>
      </c>
      <c r="J7" s="9">
        <f>SUMIFS(亿数通产品表现!$BE:$BE,亿数通产品表现!$A:$A,'VU-6060-4P3CCT'!J1,亿数通产品表现!$D:$D,'VU-6060-4P3CCT'!$A$2)</f>
        <v>0</v>
      </c>
      <c r="K7" s="9">
        <f>SUMIFS(亿数通产品表现!$BE:$BE,亿数通产品表现!$A:$A,'VU-6060-4P3CCT'!K1,亿数通产品表现!$D:$D,'VU-6060-4P3CCT'!$A$2)</f>
        <v>0</v>
      </c>
      <c r="L7" s="9">
        <f>SUMIFS(亿数通产品表现!$BE:$BE,亿数通产品表现!$A:$A,'VU-6060-4P3CCT'!L1,亿数通产品表现!$D:$D,'VU-6060-4P3CCT'!$A$2)</f>
        <v>1</v>
      </c>
      <c r="M7" s="9">
        <f>SUMIFS(亿数通产品表现!$BE:$BE,亿数通产品表现!$A:$A,'VU-6060-4P3CCT'!M1,亿数通产品表现!$D:$D,'VU-6060-4P3CCT'!$A$2)</f>
        <v>0</v>
      </c>
      <c r="N7" s="9">
        <f>SUMIFS(亿数通产品表现!$BE:$BE,亿数通产品表现!$A:$A,'VU-6060-4P3CCT'!N1,亿数通产品表现!$D:$D,'VU-6060-4P3CCT'!$A$2)</f>
        <v>0</v>
      </c>
      <c r="O7" s="9">
        <f>SUMIFS(亿数通产品表现!$BE:$BE,亿数通产品表现!$A:$A,'VU-6060-4P3CCT'!O1,亿数通产品表现!$D:$D,'VU-6060-4P3CCT'!$A$2)</f>
        <v>0</v>
      </c>
      <c r="P7" s="9">
        <f>SUMIFS(亿数通产品表现!$BE:$BE,亿数通产品表现!$A:$A,'VU-6060-4P3CCT'!P1,亿数通产品表现!$D:$D,'VU-6060-4P3CCT'!$A$2)</f>
        <v>0</v>
      </c>
      <c r="Q7" s="9">
        <f>SUMIFS(亿数通产品表现!$BE:$BE,亿数通产品表现!$A:$A,'VU-6060-4P3CCT'!Q1,亿数通产品表现!$D:$D,'VU-6060-4P3CCT'!$A$2)</f>
        <v>0</v>
      </c>
      <c r="R7" s="9">
        <f>SUMIFS(亿数通产品表现!$BE:$BE,亿数通产品表现!$A:$A,'VU-6060-4P3CCT'!R1,亿数通产品表现!$D:$D,'VU-6060-4P3CCT'!$A$2)</f>
        <v>1</v>
      </c>
      <c r="S7" s="9">
        <f>SUMIFS(亿数通产品表现!$BE:$BE,亿数通产品表现!$A:$A,'VU-6060-4P3CCT'!S1,亿数通产品表现!$D:$D,'VU-6060-4P3CCT'!$A$2)</f>
        <v>0</v>
      </c>
      <c r="T7" s="9">
        <f>SUMIFS(亿数通产品表现!$BE:$BE,亿数通产品表现!$A:$A,'VU-6060-4P3CCT'!T1,亿数通产品表现!$D:$D,'VU-6060-4P3CCT'!$A$2)</f>
        <v>0</v>
      </c>
      <c r="U7" s="9">
        <f>SUMIFS(亿数通产品表现!$BE:$BE,亿数通产品表现!$A:$A,'VU-6060-4P3CCT'!U1,亿数通产品表现!$D:$D,'VU-6060-4P3CCT'!$A$2)</f>
        <v>0</v>
      </c>
      <c r="V7" s="9">
        <f>SUMIFS(亿数通产品表现!$BE:$BE,亿数通产品表现!$A:$A,'VU-6060-4P3CCT'!V1,亿数通产品表现!$D:$D,'VU-6060-4P3CCT'!$A$2)</f>
        <v>0</v>
      </c>
      <c r="W7" s="9">
        <f>SUMIFS(亿数通产品表现!$BE:$BE,亿数通产品表现!$A:$A,'VU-6060-4P3CCT'!W1,亿数通产品表现!$D:$D,'VU-6060-4P3CCT'!$A$2)</f>
        <v>0</v>
      </c>
      <c r="X7" s="9">
        <f>SUMIFS(亿数通产品表现!$BE:$BE,亿数通产品表现!$A:$A,'VU-6060-4P3CCT'!X1,亿数通产品表现!$D:$D,'VU-6060-4P3CCT'!$A$2)</f>
        <v>0</v>
      </c>
      <c r="Y7" s="9">
        <f>SUMIFS(亿数通产品表现!$BE:$BE,亿数通产品表现!$A:$A,'VU-6060-4P3CCT'!Y1,亿数通产品表现!$D:$D,'VU-6060-4P3CCT'!$A$2)</f>
        <v>0</v>
      </c>
      <c r="Z7" s="9">
        <f>SUMIFS(亿数通产品表现!$BE:$BE,亿数通产品表现!$A:$A,'VU-6060-4P3CCT'!Z1,亿数通产品表现!$D:$D,'VU-6060-4P3CCT'!$A$2)</f>
        <v>1</v>
      </c>
      <c r="AA7" s="9">
        <f>SUMIFS(亿数通产品表现!$BE:$BE,亿数通产品表现!$A:$A,'VU-6060-4P3CCT'!AA1,亿数通产品表现!$D:$D,'VU-6060-4P3CCT'!$A$2)</f>
        <v>0</v>
      </c>
      <c r="AB7" s="9">
        <f>SUMIFS(亿数通产品表现!$BE:$BE,亿数通产品表现!$A:$A,'VU-6060-4P3CCT'!AB1,亿数通产品表现!$D:$D,'VU-6060-4P3CCT'!$A$2)</f>
        <v>0</v>
      </c>
      <c r="AC7" s="9">
        <f>SUMIFS(亿数通产品表现!$BE:$BE,亿数通产品表现!$A:$A,'VU-6060-4P3CCT'!AC1,亿数通产品表现!$D:$D,'VU-6060-4P3CCT'!$A$2)</f>
        <v>0</v>
      </c>
      <c r="AD7" s="9">
        <f>SUMIFS(亿数通产品表现!$BE:$BE,亿数通产品表现!$A:$A,'VU-6060-4P3CCT'!AD1,亿数通产品表现!$D:$D,'VU-6060-4P3CCT'!$A$2)</f>
        <v>0</v>
      </c>
      <c r="AE7" s="9">
        <f>SUMIFS(亿数通产品表现!$BE:$BE,亿数通产品表现!$A:$A,'VU-6060-4P3CCT'!AE1,亿数通产品表现!$D:$D,'VU-6060-4P3CCT'!$A$2)</f>
        <v>0</v>
      </c>
      <c r="AF7" s="9">
        <f>SUMIFS(亿数通产品表现!$BE:$BE,亿数通产品表现!$A:$A,'VU-6060-4P3CCT'!AF1,亿数通产品表现!$D:$D,'VU-6060-4P3CCT'!$A$2)</f>
        <v>3</v>
      </c>
      <c r="AG7" s="9">
        <f>SUMIFS(亿数通产品表现!$BE:$BE,亿数通产品表现!$A:$A,'VU-6060-4P3CCT'!AG1,亿数通产品表现!$D:$D,'VU-6060-4P3CCT'!$A$2)</f>
        <v>0</v>
      </c>
      <c r="AH7" s="9">
        <f>SUMIFS(亿数通产品表现!$BE:$BE,亿数通产品表现!$A:$A,'VU-6060-4P3CCT'!AH1,亿数通产品表现!$D:$D,'VU-6060-4P3CCT'!$A$2)</f>
        <v>0</v>
      </c>
    </row>
    <row r="8" spans="1:34" ht="19" customHeight="1">
      <c r="A8" s="87" t="s">
        <v>49</v>
      </c>
      <c r="B8" s="12" t="s">
        <v>50</v>
      </c>
      <c r="C8" s="13">
        <f>SUM(D8:AH8)</f>
        <v>454</v>
      </c>
      <c r="D8" s="13">
        <f>SUMIFS(亿数通业务报告!$G:$G,亿数通业务报告!$A:$A,'VU-6060-4P3CCT'!D1,亿数通业务报告!$B:$B,'VU-6060-4P3CCT'!$A$2)</f>
        <v>30</v>
      </c>
      <c r="E8" s="13">
        <f>SUMIFS(亿数通业务报告!$G:$G,亿数通业务报告!$A:$A,'VU-6060-4P3CCT'!E1,亿数通业务报告!$B:$B,'VU-6060-4P3CCT'!$A$2)</f>
        <v>20</v>
      </c>
      <c r="F8" s="13">
        <f>SUMIFS(亿数通业务报告!$G:$G,亿数通业务报告!$A:$A,'VU-6060-4P3CCT'!F1,亿数通业务报告!$B:$B,'VU-6060-4P3CCT'!$A$2)</f>
        <v>16</v>
      </c>
      <c r="G8" s="13">
        <f>SUMIFS(亿数通业务报告!$G:$G,亿数通业务报告!$A:$A,'VU-6060-4P3CCT'!G1,亿数通业务报告!$B:$B,'VU-6060-4P3CCT'!$A$2)</f>
        <v>76</v>
      </c>
      <c r="H8" s="13">
        <f>SUMIFS(亿数通业务报告!$G:$G,亿数通业务报告!$A:$A,'VU-6060-4P3CCT'!H1,亿数通业务报告!$B:$B,'VU-6060-4P3CCT'!$A$2)</f>
        <v>20</v>
      </c>
      <c r="I8" s="13">
        <f>SUMIFS(亿数通业务报告!$G:$G,亿数通业务报告!$A:$A,'VU-6060-4P3CCT'!I1,亿数通业务报告!$B:$B,'VU-6060-4P3CCT'!$A$2)</f>
        <v>18</v>
      </c>
      <c r="J8" s="13">
        <f>SUMIFS(亿数通业务报告!$G:$G,亿数通业务报告!$A:$A,'VU-6060-4P3CCT'!J1,亿数通业务报告!$B:$B,'VU-6060-4P3CCT'!$A$2)</f>
        <v>12</v>
      </c>
      <c r="K8" s="13">
        <f>SUMIFS(亿数通业务报告!$G:$G,亿数通业务报告!$A:$A,'VU-6060-4P3CCT'!K1,亿数通业务报告!$B:$B,'VU-6060-4P3CCT'!$A$2)</f>
        <v>18</v>
      </c>
      <c r="L8" s="13">
        <f>SUMIFS(亿数通业务报告!$G:$G,亿数通业务报告!$A:$A,'VU-6060-4P3CCT'!L1,亿数通业务报告!$B:$B,'VU-6060-4P3CCT'!$A$2)</f>
        <v>14</v>
      </c>
      <c r="M8" s="13">
        <f>SUMIFS(亿数通业务报告!$G:$G,亿数通业务报告!$A:$A,'VU-6060-4P3CCT'!M1,亿数通业务报告!$B:$B,'VU-6060-4P3CCT'!$A$2)</f>
        <v>12</v>
      </c>
      <c r="N8" s="13">
        <f>SUMIFS(亿数通业务报告!$G:$G,亿数通业务报告!$A:$A,'VU-6060-4P3CCT'!N1,亿数通业务报告!$B:$B,'VU-6060-4P3CCT'!$A$2)</f>
        <v>8</v>
      </c>
      <c r="O8" s="13">
        <f>SUMIFS(亿数通业务报告!$G:$G,亿数通业务报告!$A:$A,'VU-6060-4P3CCT'!O1,亿数通业务报告!$B:$B,'VU-6060-4P3CCT'!$A$2)</f>
        <v>12</v>
      </c>
      <c r="P8" s="13">
        <f>SUMIFS(亿数通业务报告!$G:$G,亿数通业务报告!$A:$A,'VU-6060-4P3CCT'!P1,亿数通业务报告!$B:$B,'VU-6060-4P3CCT'!$A$2)</f>
        <v>12</v>
      </c>
      <c r="Q8" s="13">
        <f>SUMIFS(亿数通业务报告!$G:$G,亿数通业务报告!$A:$A,'VU-6060-4P3CCT'!Q1,亿数通业务报告!$B:$B,'VU-6060-4P3CCT'!$A$2)</f>
        <v>6</v>
      </c>
      <c r="R8" s="13">
        <f>SUMIFS(亿数通业务报告!$G:$G,亿数通业务报告!$A:$A,'VU-6060-4P3CCT'!R1,亿数通业务报告!$B:$B,'VU-6060-4P3CCT'!$A$2)</f>
        <v>10</v>
      </c>
      <c r="S8" s="13">
        <f>SUMIFS(亿数通业务报告!$G:$G,亿数通业务报告!$A:$A,'VU-6060-4P3CCT'!S1,亿数通业务报告!$B:$B,'VU-6060-4P3CCT'!$A$2)</f>
        <v>16</v>
      </c>
      <c r="T8" s="13">
        <f>SUMIFS(亿数通业务报告!$G:$G,亿数通业务报告!$A:$A,'VU-6060-4P3CCT'!T1,亿数通业务报告!$B:$B,'VU-6060-4P3CCT'!$A$2)</f>
        <v>18</v>
      </c>
      <c r="U8" s="13">
        <f>SUMIFS(亿数通业务报告!$G:$G,亿数通业务报告!$A:$A,'VU-6060-4P3CCT'!U1,亿数通业务报告!$B:$B,'VU-6060-4P3CCT'!$A$2)</f>
        <v>12</v>
      </c>
      <c r="V8" s="13">
        <f>SUMIFS(亿数通业务报告!$G:$G,亿数通业务报告!$A:$A,'VU-6060-4P3CCT'!V1,亿数通业务报告!$B:$B,'VU-6060-4P3CCT'!$A$2)</f>
        <v>10</v>
      </c>
      <c r="W8" s="13">
        <f>SUMIFS(亿数通业务报告!$G:$G,亿数通业务报告!$A:$A,'VU-6060-4P3CCT'!W1,亿数通业务报告!$B:$B,'VU-6060-4P3CCT'!$A$2)</f>
        <v>3</v>
      </c>
      <c r="X8" s="13">
        <f>SUMIFS(亿数通业务报告!$G:$G,亿数通业务报告!$A:$A,'VU-6060-4P3CCT'!X1,亿数通业务报告!$B:$B,'VU-6060-4P3CCT'!$A$2)</f>
        <v>10</v>
      </c>
      <c r="Y8" s="13">
        <f>SUMIFS(亿数通业务报告!$G:$G,亿数通业务报告!$A:$A,'VU-6060-4P3CCT'!Y1,亿数通业务报告!$B:$B,'VU-6060-4P3CCT'!$A$2)</f>
        <v>13</v>
      </c>
      <c r="Z8" s="13">
        <f>SUMIFS(亿数通业务报告!$G:$G,亿数通业务报告!$A:$A,'VU-6060-4P3CCT'!Z1,亿数通业务报告!$B:$B,'VU-6060-4P3CCT'!$A$2)</f>
        <v>14</v>
      </c>
      <c r="AA8" s="13">
        <f>SUMIFS(亿数通业务报告!$G:$G,亿数通业务报告!$A:$A,'VU-6060-4P3CCT'!AA1,亿数通业务报告!$B:$B,'VU-6060-4P3CCT'!$A$2)</f>
        <v>9</v>
      </c>
      <c r="AB8" s="13">
        <f>SUMIFS(亿数通业务报告!$G:$G,亿数通业务报告!$A:$A,'VU-6060-4P3CCT'!AB1,亿数通业务报告!$B:$B,'VU-6060-4P3CCT'!$A$2)</f>
        <v>12</v>
      </c>
      <c r="AC8" s="13">
        <f>SUMIFS(亿数通业务报告!$G:$G,亿数通业务报告!$A:$A,'VU-6060-4P3CCT'!AC1,亿数通业务报告!$B:$B,'VU-6060-4P3CCT'!$A$2)</f>
        <v>6</v>
      </c>
      <c r="AD8" s="13">
        <f>SUMIFS(亿数通业务报告!$G:$G,亿数通业务报告!$A:$A,'VU-6060-4P3CCT'!AD1,亿数通业务报告!$B:$B,'VU-6060-4P3CCT'!$A$2)</f>
        <v>10</v>
      </c>
      <c r="AE8" s="13">
        <f>SUMIFS(亿数通业务报告!$G:$G,亿数通业务报告!$A:$A,'VU-6060-4P3CCT'!AE1,亿数通业务报告!$B:$B,'VU-6060-4P3CCT'!$A$2)</f>
        <v>8</v>
      </c>
      <c r="AF8" s="13">
        <f>SUMIFS(亿数通业务报告!$G:$G,亿数通业务报告!$A:$A,'VU-6060-4P3CCT'!AF1,亿数通业务报告!$B:$B,'VU-6060-4P3CCT'!$A$2)</f>
        <v>17</v>
      </c>
      <c r="AG8" s="13">
        <f>SUMIFS(亿数通业务报告!$G:$G,亿数通业务报告!$A:$A,'VU-6060-4P3CCT'!AG1,亿数通业务报告!$B:$B,'VU-6060-4P3CCT'!$A$2)</f>
        <v>12</v>
      </c>
      <c r="AH8" s="13">
        <f>SUMIFS(亿数通业务报告!$G:$G,亿数通业务报告!$A:$A,'VU-6060-4P3CCT'!AH1,亿数通业务报告!$B:$B,'VU-6060-4P3CCT'!$A$2)</f>
        <v>0</v>
      </c>
    </row>
    <row r="9" spans="1:34" s="14" customFormat="1" ht="19" customHeight="1">
      <c r="A9" s="88"/>
      <c r="B9" s="15" t="s">
        <v>51</v>
      </c>
      <c r="C9" s="9">
        <f>SUM(D9:AH9)</f>
        <v>567</v>
      </c>
      <c r="D9" s="9">
        <f>SUMIFS(亿数通业务报告!$M:$M,亿数通业务报告!$A:$A,'VU-6060-4P3CCT'!D1,亿数通业务报告!$B:$B,'VU-6060-4P3CCT'!$A$2)</f>
        <v>46</v>
      </c>
      <c r="E9" s="9">
        <f>SUMIFS(亿数通业务报告!$M:$M,亿数通业务报告!$A:$A,'VU-6060-4P3CCT'!E1,亿数通业务报告!$B:$B,'VU-6060-4P3CCT'!$A$2)</f>
        <v>20</v>
      </c>
      <c r="F9" s="9">
        <f>SUMIFS(亿数通业务报告!$M:$M,亿数通业务报告!$A:$A,'VU-6060-4P3CCT'!F1,亿数通业务报告!$B:$B,'VU-6060-4P3CCT'!$A$2)</f>
        <v>18</v>
      </c>
      <c r="G9" s="9">
        <f>SUMIFS(亿数通业务报告!$M:$M,亿数通业务报告!$A:$A,'VU-6060-4P3CCT'!G1,亿数通业务报告!$B:$B,'VU-6060-4P3CCT'!$A$2)</f>
        <v>90</v>
      </c>
      <c r="H9" s="9">
        <f>SUMIFS(亿数通业务报告!$M:$M,亿数通业务报告!$A:$A,'VU-6060-4P3CCT'!H1,亿数通业务报告!$B:$B,'VU-6060-4P3CCT'!$A$2)</f>
        <v>30</v>
      </c>
      <c r="I9" s="9">
        <f>SUMIFS(亿数通业务报告!$M:$M,亿数通业务报告!$A:$A,'VU-6060-4P3CCT'!I1,亿数通业务报告!$B:$B,'VU-6060-4P3CCT'!$A$2)</f>
        <v>20</v>
      </c>
      <c r="J9" s="9">
        <f>SUMIFS(亿数通业务报告!$M:$M,亿数通业务报告!$A:$A,'VU-6060-4P3CCT'!J1,亿数通业务报告!$B:$B,'VU-6060-4P3CCT'!$A$2)</f>
        <v>16</v>
      </c>
      <c r="K9" s="9">
        <f>SUMIFS(亿数通业务报告!$M:$M,亿数通业务报告!$A:$A,'VU-6060-4P3CCT'!K1,亿数通业务报告!$B:$B,'VU-6060-4P3CCT'!$A$2)</f>
        <v>24</v>
      </c>
      <c r="L9" s="9">
        <f>SUMIFS(亿数通业务报告!$M:$M,亿数通业务报告!$A:$A,'VU-6060-4P3CCT'!L1,亿数通业务报告!$B:$B,'VU-6060-4P3CCT'!$A$2)</f>
        <v>18</v>
      </c>
      <c r="M9" s="9">
        <f>SUMIFS(亿数通业务报告!$M:$M,亿数通业务报告!$A:$A,'VU-6060-4P3CCT'!M1,亿数通业务报告!$B:$B,'VU-6060-4P3CCT'!$A$2)</f>
        <v>12</v>
      </c>
      <c r="N9" s="9">
        <f>SUMIFS(亿数通业务报告!$M:$M,亿数通业务报告!$A:$A,'VU-6060-4P3CCT'!N1,亿数通业务报告!$B:$B,'VU-6060-4P3CCT'!$A$2)</f>
        <v>8</v>
      </c>
      <c r="O9" s="9">
        <f>SUMIFS(亿数通业务报告!$M:$M,亿数通业务报告!$A:$A,'VU-6060-4P3CCT'!O1,亿数通业务报告!$B:$B,'VU-6060-4P3CCT'!$A$2)</f>
        <v>16</v>
      </c>
      <c r="P9" s="9">
        <f>SUMIFS(亿数通业务报告!$M:$M,亿数通业务报告!$A:$A,'VU-6060-4P3CCT'!P1,亿数通业务报告!$B:$B,'VU-6060-4P3CCT'!$A$2)</f>
        <v>14</v>
      </c>
      <c r="Q9" s="9">
        <f>SUMIFS(亿数通业务报告!$M:$M,亿数通业务报告!$A:$A,'VU-6060-4P3CCT'!Q1,亿数通业务报告!$B:$B,'VU-6060-4P3CCT'!$A$2)</f>
        <v>8</v>
      </c>
      <c r="R9" s="9">
        <f>SUMIFS(亿数通业务报告!$M:$M,亿数通业务报告!$A:$A,'VU-6060-4P3CCT'!R1,亿数通业务报告!$B:$B,'VU-6060-4P3CCT'!$A$2)</f>
        <v>12</v>
      </c>
      <c r="S9" s="9">
        <f>SUMIFS(亿数通业务报告!$M:$M,亿数通业务报告!$A:$A,'VU-6060-4P3CCT'!S1,亿数通业务报告!$B:$B,'VU-6060-4P3CCT'!$A$2)</f>
        <v>22</v>
      </c>
      <c r="T9" s="9">
        <f>SUMIFS(亿数通业务报告!$M:$M,亿数通业务报告!$A:$A,'VU-6060-4P3CCT'!T1,亿数通业务报告!$B:$B,'VU-6060-4P3CCT'!$A$2)</f>
        <v>20</v>
      </c>
      <c r="U9" s="9">
        <f>SUMIFS(亿数通业务报告!$M:$M,亿数通业务报告!$A:$A,'VU-6060-4P3CCT'!U1,亿数通业务报告!$B:$B,'VU-6060-4P3CCT'!$A$2)</f>
        <v>14</v>
      </c>
      <c r="V9" s="9">
        <f>SUMIFS(亿数通业务报告!$M:$M,亿数通业务报告!$A:$A,'VU-6060-4P3CCT'!V1,亿数通业务报告!$B:$B,'VU-6060-4P3CCT'!$A$2)</f>
        <v>10</v>
      </c>
      <c r="W9" s="9">
        <f>SUMIFS(亿数通业务报告!$M:$M,亿数通业务报告!$A:$A,'VU-6060-4P3CCT'!W1,亿数通业务报告!$B:$B,'VU-6060-4P3CCT'!$A$2)</f>
        <v>3</v>
      </c>
      <c r="X9" s="9">
        <f>SUMIFS(亿数通业务报告!$M:$M,亿数通业务报告!$A:$A,'VU-6060-4P3CCT'!X1,亿数通业务报告!$B:$B,'VU-6060-4P3CCT'!$A$2)</f>
        <v>16</v>
      </c>
      <c r="Y9" s="9">
        <f>SUMIFS(亿数通业务报告!$M:$M,亿数通业务报告!$A:$A,'VU-6060-4P3CCT'!Y1,亿数通业务报告!$B:$B,'VU-6060-4P3CCT'!$A$2)</f>
        <v>18</v>
      </c>
      <c r="Z9" s="9">
        <f>SUMIFS(亿数通业务报告!$M:$M,亿数通业务报告!$A:$A,'VU-6060-4P3CCT'!Z1,亿数通业务报告!$B:$B,'VU-6060-4P3CCT'!$A$2)</f>
        <v>22</v>
      </c>
      <c r="AA9" s="9">
        <f>SUMIFS(亿数通业务报告!$M:$M,亿数通业务报告!$A:$A,'VU-6060-4P3CCT'!AA1,亿数通业务报告!$B:$B,'VU-6060-4P3CCT'!$A$2)</f>
        <v>11</v>
      </c>
      <c r="AB9" s="9">
        <f>SUMIFS(亿数通业务报告!$M:$M,亿数通业务报告!$A:$A,'VU-6060-4P3CCT'!AB1,亿数通业务报告!$B:$B,'VU-6060-4P3CCT'!$A$2)</f>
        <v>13</v>
      </c>
      <c r="AC9" s="9">
        <f>SUMIFS(亿数通业务报告!$M:$M,亿数通业务报告!$A:$A,'VU-6060-4P3CCT'!AC1,亿数通业务报告!$B:$B,'VU-6060-4P3CCT'!$A$2)</f>
        <v>8</v>
      </c>
      <c r="AD9" s="9">
        <f>SUMIFS(亿数通业务报告!$M:$M,亿数通业务报告!$A:$A,'VU-6060-4P3CCT'!AD1,亿数通业务报告!$B:$B,'VU-6060-4P3CCT'!$A$2)</f>
        <v>12</v>
      </c>
      <c r="AE9" s="9">
        <f>SUMIFS(亿数通业务报告!$M:$M,亿数通业务报告!$A:$A,'VU-6060-4P3CCT'!AE1,亿数通业务报告!$B:$B,'VU-6060-4P3CCT'!$A$2)</f>
        <v>8</v>
      </c>
      <c r="AF9" s="9">
        <f>SUMIFS(亿数通业务报告!$M:$M,亿数通业务报告!$A:$A,'VU-6060-4P3CCT'!AF1,亿数通业务报告!$B:$B,'VU-6060-4P3CCT'!$A$2)</f>
        <v>21</v>
      </c>
      <c r="AG9" s="9">
        <f>SUMIFS(亿数通业务报告!$M:$M,亿数通业务报告!$A:$A,'VU-6060-4P3CCT'!AG1,亿数通业务报告!$B:$B,'VU-6060-4P3CCT'!$A$2)</f>
        <v>17</v>
      </c>
      <c r="AH9" s="9">
        <f>SUMIFS(亿数通业务报告!$M:$M,亿数通业务报告!$A:$A,'VU-6060-4P3CCT'!AH1,亿数通业务报告!$B:$B,'VU-6060-4P3CCT'!$A$2)</f>
        <v>0</v>
      </c>
    </row>
    <row r="10" spans="1:34" s="14" customFormat="1" ht="38" customHeight="1">
      <c r="A10" s="89"/>
      <c r="B10" s="16" t="s">
        <v>52</v>
      </c>
      <c r="C10" s="17">
        <f>C7/C8</f>
        <v>1.5418502202643172E-2</v>
      </c>
      <c r="D10" s="17">
        <f>D7/D8</f>
        <v>3.3333333333333333E-2</v>
      </c>
      <c r="E10" s="17">
        <f t="shared" ref="E10:AH10" si="1">E7/E8</f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7.1428571428571425E-2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0.1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7.1428571428571425E-2</v>
      </c>
      <c r="AA10" s="17">
        <f t="shared" si="1"/>
        <v>0</v>
      </c>
      <c r="AB10" s="17">
        <f t="shared" si="1"/>
        <v>0</v>
      </c>
      <c r="AC10" s="17">
        <f t="shared" si="1"/>
        <v>0</v>
      </c>
      <c r="AD10" s="17">
        <f t="shared" si="1"/>
        <v>0</v>
      </c>
      <c r="AE10" s="17">
        <f t="shared" si="1"/>
        <v>0</v>
      </c>
      <c r="AF10" s="17">
        <f t="shared" si="1"/>
        <v>0.17647058823529413</v>
      </c>
      <c r="AG10" s="17">
        <f t="shared" si="1"/>
        <v>0</v>
      </c>
      <c r="AH10" s="17" t="e">
        <f t="shared" si="1"/>
        <v>#DIV/0!</v>
      </c>
    </row>
    <row r="11" spans="1:34" s="18" customFormat="1" ht="38" customHeight="1">
      <c r="A11" s="90" t="s">
        <v>53</v>
      </c>
      <c r="B11" s="4" t="s">
        <v>54</v>
      </c>
      <c r="C11" s="9">
        <f>SUM(D11:AH11)</f>
        <v>6</v>
      </c>
      <c r="D11" s="9">
        <f>SUMIFS(亿数通产品表现!$AR:$AR,亿数通产品表现!$A:$A,'VU-6060-4P3CCT'!D1,亿数通产品表现!$D:$D,'VU-6060-4P3CCT'!$A$2)</f>
        <v>1</v>
      </c>
      <c r="E11" s="9">
        <f>SUMIFS(亿数通产品表现!$AR:$AR,亿数通产品表现!$A:$A,'VU-6060-4P3CCT'!E1,亿数通产品表现!$D:$D,'VU-6060-4P3CCT'!$A$2)</f>
        <v>0</v>
      </c>
      <c r="F11" s="9">
        <f>SUMIFS(亿数通产品表现!$AR:$AR,亿数通产品表现!$A:$A,'VU-6060-4P3CCT'!F1,亿数通产品表现!$D:$D,'VU-6060-4P3CCT'!$A$2)</f>
        <v>0</v>
      </c>
      <c r="G11" s="9">
        <f>SUMIFS(亿数通产品表现!$AR:$AR,亿数通产品表现!$A:$A,'VU-6060-4P3CCT'!G1,亿数通产品表现!$D:$D,'VU-6060-4P3CCT'!$A$2)</f>
        <v>0</v>
      </c>
      <c r="H11" s="9">
        <f>SUMIFS(亿数通产品表现!$AR:$AR,亿数通产品表现!$A:$A,'VU-6060-4P3CCT'!H1,亿数通产品表现!$D:$D,'VU-6060-4P3CCT'!$A$2)</f>
        <v>0</v>
      </c>
      <c r="I11" s="9">
        <f>SUMIFS(亿数通产品表现!$AR:$AR,亿数通产品表现!$A:$A,'VU-6060-4P3CCT'!I1,亿数通产品表现!$D:$D,'VU-6060-4P3CCT'!$A$2)</f>
        <v>0</v>
      </c>
      <c r="J11" s="9">
        <f>SUMIFS(亿数通产品表现!$AR:$AR,亿数通产品表现!$A:$A,'VU-6060-4P3CCT'!J1,亿数通产品表现!$D:$D,'VU-6060-4P3CCT'!$A$2)</f>
        <v>0</v>
      </c>
      <c r="K11" s="9">
        <f>SUMIFS(亿数通产品表现!$AR:$AR,亿数通产品表现!$A:$A,'VU-6060-4P3CCT'!K1,亿数通产品表现!$D:$D,'VU-6060-4P3CCT'!$A$2)</f>
        <v>0</v>
      </c>
      <c r="L11" s="9">
        <f>SUMIFS(亿数通产品表现!$AR:$AR,亿数通产品表现!$A:$A,'VU-6060-4P3CCT'!L1,亿数通产品表现!$D:$D,'VU-6060-4P3CCT'!$A$2)</f>
        <v>1</v>
      </c>
      <c r="M11" s="9">
        <f>SUMIFS(亿数通产品表现!$AR:$AR,亿数通产品表现!$A:$A,'VU-6060-4P3CCT'!M1,亿数通产品表现!$D:$D,'VU-6060-4P3CCT'!$A$2)</f>
        <v>0</v>
      </c>
      <c r="N11" s="9">
        <f>SUMIFS(亿数通产品表现!$AR:$AR,亿数通产品表现!$A:$A,'VU-6060-4P3CCT'!N1,亿数通产品表现!$D:$D,'VU-6060-4P3CCT'!$A$2)</f>
        <v>0</v>
      </c>
      <c r="O11" s="9">
        <f>SUMIFS(亿数通产品表现!$AR:$AR,亿数通产品表现!$A:$A,'VU-6060-4P3CCT'!O1,亿数通产品表现!$D:$D,'VU-6060-4P3CCT'!$A$2)</f>
        <v>0</v>
      </c>
      <c r="P11" s="9">
        <f>SUMIFS(亿数通产品表现!$AR:$AR,亿数通产品表现!$A:$A,'VU-6060-4P3CCT'!P1,亿数通产品表现!$D:$D,'VU-6060-4P3CCT'!$A$2)</f>
        <v>0</v>
      </c>
      <c r="Q11" s="9">
        <f>SUMIFS(亿数通产品表现!$AR:$AR,亿数通产品表现!$A:$A,'VU-6060-4P3CCT'!Q1,亿数通产品表现!$D:$D,'VU-6060-4P3CCT'!$A$2)</f>
        <v>0</v>
      </c>
      <c r="R11" s="9">
        <f>SUMIFS(亿数通产品表现!$AR:$AR,亿数通产品表现!$A:$A,'VU-6060-4P3CCT'!R1,亿数通产品表现!$D:$D,'VU-6060-4P3CCT'!$A$2)</f>
        <v>1</v>
      </c>
      <c r="S11" s="9">
        <f>SUMIFS(亿数通产品表现!$AR:$AR,亿数通产品表现!$A:$A,'VU-6060-4P3CCT'!S1,亿数通产品表现!$D:$D,'VU-6060-4P3CCT'!$A$2)</f>
        <v>0</v>
      </c>
      <c r="T11" s="9">
        <f>SUMIFS(亿数通产品表现!$AR:$AR,亿数通产品表现!$A:$A,'VU-6060-4P3CCT'!T1,亿数通产品表现!$D:$D,'VU-6060-4P3CCT'!$A$2)</f>
        <v>0</v>
      </c>
      <c r="U11" s="9">
        <f>SUMIFS(亿数通产品表现!$AR:$AR,亿数通产品表现!$A:$A,'VU-6060-4P3CCT'!U1,亿数通产品表现!$D:$D,'VU-6060-4P3CCT'!$A$2)</f>
        <v>0</v>
      </c>
      <c r="V11" s="9">
        <f>SUMIFS(亿数通产品表现!$AR:$AR,亿数通产品表现!$A:$A,'VU-6060-4P3CCT'!V1,亿数通产品表现!$D:$D,'VU-6060-4P3CCT'!$A$2)</f>
        <v>0</v>
      </c>
      <c r="W11" s="9">
        <f>SUMIFS(亿数通产品表现!$AR:$AR,亿数通产品表现!$A:$A,'VU-6060-4P3CCT'!W1,亿数通产品表现!$D:$D,'VU-6060-4P3CCT'!$A$2)</f>
        <v>0</v>
      </c>
      <c r="X11" s="9">
        <f>SUMIFS(亿数通产品表现!$AR:$AR,亿数通产品表现!$A:$A,'VU-6060-4P3CCT'!X1,亿数通产品表现!$D:$D,'VU-6060-4P3CCT'!$A$2)</f>
        <v>0</v>
      </c>
      <c r="Y11" s="9">
        <f>SUMIFS(亿数通产品表现!$AR:$AR,亿数通产品表现!$A:$A,'VU-6060-4P3CCT'!Y1,亿数通产品表现!$D:$D,'VU-6060-4P3CCT'!$A$2)</f>
        <v>0</v>
      </c>
      <c r="Z11" s="9">
        <f>SUMIFS(亿数通产品表现!$AR:$AR,亿数通产品表现!$A:$A,'VU-6060-4P3CCT'!Z1,亿数通产品表现!$D:$D,'VU-6060-4P3CCT'!$A$2)</f>
        <v>0</v>
      </c>
      <c r="AA11" s="9">
        <f>SUMIFS(亿数通产品表现!$AR:$AR,亿数通产品表现!$A:$A,'VU-6060-4P3CCT'!AA1,亿数通产品表现!$D:$D,'VU-6060-4P3CCT'!$A$2)</f>
        <v>0</v>
      </c>
      <c r="AB11" s="9">
        <f>SUMIFS(亿数通产品表现!$AR:$AR,亿数通产品表现!$A:$A,'VU-6060-4P3CCT'!AB1,亿数通产品表现!$D:$D,'VU-6060-4P3CCT'!$A$2)</f>
        <v>0</v>
      </c>
      <c r="AC11" s="9">
        <f>SUMIFS(亿数通产品表现!$AR:$AR,亿数通产品表现!$A:$A,'VU-6060-4P3CCT'!AC1,亿数通产品表现!$D:$D,'VU-6060-4P3CCT'!$A$2)</f>
        <v>0</v>
      </c>
      <c r="AD11" s="9">
        <f>SUMIFS(亿数通产品表现!$AR:$AR,亿数通产品表现!$A:$A,'VU-6060-4P3CCT'!AD1,亿数通产品表现!$D:$D,'VU-6060-4P3CCT'!$A$2)</f>
        <v>0</v>
      </c>
      <c r="AE11" s="9">
        <f>SUMIFS(亿数通产品表现!$AR:$AR,亿数通产品表现!$A:$A,'VU-6060-4P3CCT'!AE1,亿数通产品表现!$D:$D,'VU-6060-4P3CCT'!$A$2)</f>
        <v>0</v>
      </c>
      <c r="AF11" s="9">
        <f>SUMIFS(亿数通产品表现!$AR:$AR,亿数通产品表现!$A:$A,'VU-6060-4P3CCT'!AF1,亿数通产品表现!$D:$D,'VU-6060-4P3CCT'!$A$2)</f>
        <v>3</v>
      </c>
      <c r="AG11" s="9">
        <f>SUMIFS(亿数通产品表现!$AR:$AR,亿数通产品表现!$A:$A,'VU-6060-4P3CCT'!AG1,亿数通产品表现!$D:$D,'VU-6060-4P3CCT'!$A$2)</f>
        <v>0</v>
      </c>
      <c r="AH11" s="9">
        <f>SUMIFS(亿数通产品表现!$AR:$AR,亿数通产品表现!$A:$A,'VU-6060-4P3CCT'!AH1,亿数通产品表现!$D:$D,'VU-6060-4P3CCT'!$A$2)</f>
        <v>0</v>
      </c>
    </row>
    <row r="12" spans="1:34" ht="19" customHeight="1">
      <c r="A12" s="91"/>
      <c r="B12" s="4" t="s">
        <v>55</v>
      </c>
      <c r="C12" s="9">
        <f>SUM(D12:AH12)</f>
        <v>8</v>
      </c>
      <c r="D12" s="9">
        <f>SUMIFS(亿数通产品表现!$AS:$AS,亿数通产品表现!$A:$A,'VU-6060-4P3CCT'!D1,亿数通产品表现!$D:$D,'VU-6060-4P3CCT'!$A$2)</f>
        <v>3</v>
      </c>
      <c r="E12" s="9">
        <f>SUMIFS(亿数通产品表现!$AS:$AS,亿数通产品表现!$A:$A,'VU-6060-4P3CCT'!E1,亿数通产品表现!$D:$D,'VU-6060-4P3CCT'!$A$2)</f>
        <v>0</v>
      </c>
      <c r="F12" s="9">
        <f>SUMIFS(亿数通产品表现!$AS:$AS,亿数通产品表现!$A:$A,'VU-6060-4P3CCT'!F1,亿数通产品表现!$D:$D,'VU-6060-4P3CCT'!$A$2)</f>
        <v>0</v>
      </c>
      <c r="G12" s="9">
        <f>SUMIFS(亿数通产品表现!$AS:$AS,亿数通产品表现!$A:$A,'VU-6060-4P3CCT'!G1,亿数通产品表现!$D:$D,'VU-6060-4P3CCT'!$A$2)</f>
        <v>0</v>
      </c>
      <c r="H12" s="9">
        <f>SUMIFS(亿数通产品表现!$AS:$AS,亿数通产品表现!$A:$A,'VU-6060-4P3CCT'!H1,亿数通产品表现!$D:$D,'VU-6060-4P3CCT'!$A$2)</f>
        <v>0</v>
      </c>
      <c r="I12" s="9">
        <f>SUMIFS(亿数通产品表现!$AS:$AS,亿数通产品表现!$A:$A,'VU-6060-4P3CCT'!I1,亿数通产品表现!$D:$D,'VU-6060-4P3CCT'!$A$2)</f>
        <v>0</v>
      </c>
      <c r="J12" s="9">
        <f>SUMIFS(亿数通产品表现!$AS:$AS,亿数通产品表现!$A:$A,'VU-6060-4P3CCT'!J1,亿数通产品表现!$D:$D,'VU-6060-4P3CCT'!$A$2)</f>
        <v>0</v>
      </c>
      <c r="K12" s="9">
        <f>SUMIFS(亿数通产品表现!$AS:$AS,亿数通产品表现!$A:$A,'VU-6060-4P3CCT'!K1,亿数通产品表现!$D:$D,'VU-6060-4P3CCT'!$A$2)</f>
        <v>0</v>
      </c>
      <c r="L12" s="9">
        <f>SUMIFS(亿数通产品表现!$AS:$AS,亿数通产品表现!$A:$A,'VU-6060-4P3CCT'!L1,亿数通产品表现!$D:$D,'VU-6060-4P3CCT'!$A$2)</f>
        <v>1</v>
      </c>
      <c r="M12" s="9">
        <f>SUMIFS(亿数通产品表现!$AS:$AS,亿数通产品表现!$A:$A,'VU-6060-4P3CCT'!M1,亿数通产品表现!$D:$D,'VU-6060-4P3CCT'!$A$2)</f>
        <v>0</v>
      </c>
      <c r="N12" s="9">
        <f>SUMIFS(亿数通产品表现!$AS:$AS,亿数通产品表现!$A:$A,'VU-6060-4P3CCT'!N1,亿数通产品表现!$D:$D,'VU-6060-4P3CCT'!$A$2)</f>
        <v>0</v>
      </c>
      <c r="O12" s="9">
        <f>SUMIFS(亿数通产品表现!$AS:$AS,亿数通产品表现!$A:$A,'VU-6060-4P3CCT'!O1,亿数通产品表现!$D:$D,'VU-6060-4P3CCT'!$A$2)</f>
        <v>0</v>
      </c>
      <c r="P12" s="9">
        <f>SUMIFS(亿数通产品表现!$AS:$AS,亿数通产品表现!$A:$A,'VU-6060-4P3CCT'!P1,亿数通产品表现!$D:$D,'VU-6060-4P3CCT'!$A$2)</f>
        <v>0</v>
      </c>
      <c r="Q12" s="9">
        <f>SUMIFS(亿数通产品表现!$AS:$AS,亿数通产品表现!$A:$A,'VU-6060-4P3CCT'!Q1,亿数通产品表现!$D:$D,'VU-6060-4P3CCT'!$A$2)</f>
        <v>0</v>
      </c>
      <c r="R12" s="9">
        <f>SUMIFS(亿数通产品表现!$AS:$AS,亿数通产品表现!$A:$A,'VU-6060-4P3CCT'!R1,亿数通产品表现!$D:$D,'VU-6060-4P3CCT'!$A$2)</f>
        <v>1</v>
      </c>
      <c r="S12" s="9">
        <f>SUMIFS(亿数通产品表现!$AS:$AS,亿数通产品表现!$A:$A,'VU-6060-4P3CCT'!S1,亿数通产品表现!$D:$D,'VU-6060-4P3CCT'!$A$2)</f>
        <v>0</v>
      </c>
      <c r="T12" s="9">
        <f>SUMIFS(亿数通产品表现!$AS:$AS,亿数通产品表现!$A:$A,'VU-6060-4P3CCT'!T1,亿数通产品表现!$D:$D,'VU-6060-4P3CCT'!$A$2)</f>
        <v>0</v>
      </c>
      <c r="U12" s="9">
        <f>SUMIFS(亿数通产品表现!$AS:$AS,亿数通产品表现!$A:$A,'VU-6060-4P3CCT'!U1,亿数通产品表现!$D:$D,'VU-6060-4P3CCT'!$A$2)</f>
        <v>0</v>
      </c>
      <c r="V12" s="9">
        <f>SUMIFS(亿数通产品表现!$AS:$AS,亿数通产品表现!$A:$A,'VU-6060-4P3CCT'!V1,亿数通产品表现!$D:$D,'VU-6060-4P3CCT'!$A$2)</f>
        <v>0</v>
      </c>
      <c r="W12" s="9">
        <f>SUMIFS(亿数通产品表现!$AS:$AS,亿数通产品表现!$A:$A,'VU-6060-4P3CCT'!W1,亿数通产品表现!$D:$D,'VU-6060-4P3CCT'!$A$2)</f>
        <v>0</v>
      </c>
      <c r="X12" s="9">
        <f>SUMIFS(亿数通产品表现!$AS:$AS,亿数通产品表现!$A:$A,'VU-6060-4P3CCT'!X1,亿数通产品表现!$D:$D,'VU-6060-4P3CCT'!$A$2)</f>
        <v>0</v>
      </c>
      <c r="Y12" s="9">
        <f>SUMIFS(亿数通产品表现!$AS:$AS,亿数通产品表现!$A:$A,'VU-6060-4P3CCT'!Y1,亿数通产品表现!$D:$D,'VU-6060-4P3CCT'!$A$2)</f>
        <v>0</v>
      </c>
      <c r="Z12" s="9">
        <f>SUMIFS(亿数通产品表现!$AS:$AS,亿数通产品表现!$A:$A,'VU-6060-4P3CCT'!Z1,亿数通产品表现!$D:$D,'VU-6060-4P3CCT'!$A$2)</f>
        <v>0</v>
      </c>
      <c r="AA12" s="9">
        <f>SUMIFS(亿数通产品表现!$AS:$AS,亿数通产品表现!$A:$A,'VU-6060-4P3CCT'!AA1,亿数通产品表现!$D:$D,'VU-6060-4P3CCT'!$A$2)</f>
        <v>0</v>
      </c>
      <c r="AB12" s="9">
        <f>SUMIFS(亿数通产品表现!$AS:$AS,亿数通产品表现!$A:$A,'VU-6060-4P3CCT'!AB1,亿数通产品表现!$D:$D,'VU-6060-4P3CCT'!$A$2)</f>
        <v>0</v>
      </c>
      <c r="AC12" s="9">
        <f>SUMIFS(亿数通产品表现!$AS:$AS,亿数通产品表现!$A:$A,'VU-6060-4P3CCT'!AC1,亿数通产品表现!$D:$D,'VU-6060-4P3CCT'!$A$2)</f>
        <v>0</v>
      </c>
      <c r="AD12" s="9">
        <f>SUMIFS(亿数通产品表现!$AS:$AS,亿数通产品表现!$A:$A,'VU-6060-4P3CCT'!AD1,亿数通产品表现!$D:$D,'VU-6060-4P3CCT'!$A$2)</f>
        <v>0</v>
      </c>
      <c r="AE12" s="9">
        <f>SUMIFS(亿数通产品表现!$AS:$AS,亿数通产品表现!$A:$A,'VU-6060-4P3CCT'!AE1,亿数通产品表现!$D:$D,'VU-6060-4P3CCT'!$A$2)</f>
        <v>0</v>
      </c>
      <c r="AF12" s="9">
        <f>SUMIFS(亿数通产品表现!$AS:$AS,亿数通产品表现!$A:$A,'VU-6060-4P3CCT'!AF1,亿数通产品表现!$D:$D,'VU-6060-4P3CCT'!$A$2)</f>
        <v>3</v>
      </c>
      <c r="AG12" s="9">
        <f>SUMIFS(亿数通产品表现!$AS:$AS,亿数通产品表现!$A:$A,'VU-6060-4P3CCT'!AG1,亿数通产品表现!$D:$D,'VU-6060-4P3CCT'!$A$2)</f>
        <v>0</v>
      </c>
      <c r="AH12" s="9">
        <f>SUMIFS(亿数通产品表现!$AS:$AS,亿数通产品表现!$A:$A,'VU-6060-4P3CCT'!AH1,亿数通产品表现!$D:$D,'VU-6060-4P3CCT'!$A$2)</f>
        <v>0</v>
      </c>
    </row>
    <row r="13" spans="1:34" ht="38" customHeight="1">
      <c r="A13" s="91"/>
      <c r="B13" s="4" t="s">
        <v>56</v>
      </c>
      <c r="C13" s="9">
        <f>SUM(D13:AH13)</f>
        <v>1572.92</v>
      </c>
      <c r="D13" s="9">
        <f>SUMIFS(亿数通产品表现!$AT:$AT,亿数通产品表现!$A:$A,'VU-6060-4P3CCT'!D1,亿数通产品表现!$D:$D,'VU-6060-4P3CCT'!$A$2)</f>
        <v>590.97</v>
      </c>
      <c r="E13" s="9">
        <f>SUMIFS(亿数通产品表现!$AT:$AT,亿数通产品表现!$A:$A,'VU-6060-4P3CCT'!E1,亿数通产品表现!$D:$D,'VU-6060-4P3CCT'!$A$2)</f>
        <v>0</v>
      </c>
      <c r="F13" s="9">
        <f>SUMIFS(亿数通产品表现!$AT:$AT,亿数通产品表现!$A:$A,'VU-6060-4P3CCT'!F1,亿数通产品表现!$D:$D,'VU-6060-4P3CCT'!$A$2)</f>
        <v>0</v>
      </c>
      <c r="G13" s="9">
        <f>SUMIFS(亿数通产品表现!$AT:$AT,亿数通产品表现!$A:$A,'VU-6060-4P3CCT'!G1,亿数通产品表现!$D:$D,'VU-6060-4P3CCT'!$A$2)</f>
        <v>0</v>
      </c>
      <c r="H13" s="9">
        <f>SUMIFS(亿数通产品表现!$AT:$AT,亿数通产品表现!$A:$A,'VU-6060-4P3CCT'!H1,亿数通产品表现!$D:$D,'VU-6060-4P3CCT'!$A$2)</f>
        <v>0</v>
      </c>
      <c r="I13" s="9">
        <f>SUMIFS(亿数通产品表现!$AT:$AT,亿数通产品表现!$A:$A,'VU-6060-4P3CCT'!I1,亿数通产品表现!$D:$D,'VU-6060-4P3CCT'!$A$2)</f>
        <v>0</v>
      </c>
      <c r="J13" s="9">
        <f>SUMIFS(亿数通产品表现!$AT:$AT,亿数通产品表现!$A:$A,'VU-6060-4P3CCT'!J1,亿数通产品表现!$D:$D,'VU-6060-4P3CCT'!$A$2)</f>
        <v>0</v>
      </c>
      <c r="K13" s="9">
        <f>SUMIFS(亿数通产品表现!$AT:$AT,亿数通产品表现!$A:$A,'VU-6060-4P3CCT'!K1,亿数通产品表现!$D:$D,'VU-6060-4P3CCT'!$A$2)</f>
        <v>0</v>
      </c>
      <c r="L13" s="9">
        <f>SUMIFS(亿数通产品表现!$AT:$AT,亿数通产品表现!$A:$A,'VU-6060-4P3CCT'!L1,亿数通产品表现!$D:$D,'VU-6060-4P3CCT'!$A$2)</f>
        <v>195.99</v>
      </c>
      <c r="M13" s="9">
        <f>SUMIFS(亿数通产品表现!$AT:$AT,亿数通产品表现!$A:$A,'VU-6060-4P3CCT'!M1,亿数通产品表现!$D:$D,'VU-6060-4P3CCT'!$A$2)</f>
        <v>0</v>
      </c>
      <c r="N13" s="9">
        <f>SUMIFS(亿数通产品表现!$AT:$AT,亿数通产品表现!$A:$A,'VU-6060-4P3CCT'!N1,亿数通产品表现!$D:$D,'VU-6060-4P3CCT'!$A$2)</f>
        <v>0</v>
      </c>
      <c r="O13" s="9">
        <f>SUMIFS(亿数通产品表现!$AT:$AT,亿数通产品表现!$A:$A,'VU-6060-4P3CCT'!O1,亿数通产品表现!$D:$D,'VU-6060-4P3CCT'!$A$2)</f>
        <v>0</v>
      </c>
      <c r="P13" s="9">
        <f>SUMIFS(亿数通产品表现!$AT:$AT,亿数通产品表现!$A:$A,'VU-6060-4P3CCT'!P1,亿数通产品表现!$D:$D,'VU-6060-4P3CCT'!$A$2)</f>
        <v>0</v>
      </c>
      <c r="Q13" s="9">
        <f>SUMIFS(亿数通产品表现!$AT:$AT,亿数通产品表现!$A:$A,'VU-6060-4P3CCT'!Q1,亿数通产品表现!$D:$D,'VU-6060-4P3CCT'!$A$2)</f>
        <v>0</v>
      </c>
      <c r="R13" s="9">
        <f>SUMIFS(亿数通产品表现!$AT:$AT,亿数通产品表现!$A:$A,'VU-6060-4P3CCT'!R1,亿数通产品表现!$D:$D,'VU-6060-4P3CCT'!$A$2)</f>
        <v>196.99</v>
      </c>
      <c r="S13" s="9">
        <f>SUMIFS(亿数通产品表现!$AT:$AT,亿数通产品表现!$A:$A,'VU-6060-4P3CCT'!S1,亿数通产品表现!$D:$D,'VU-6060-4P3CCT'!$A$2)</f>
        <v>0</v>
      </c>
      <c r="T13" s="9">
        <f>SUMIFS(亿数通产品表现!$AT:$AT,亿数通产品表现!$A:$A,'VU-6060-4P3CCT'!T1,亿数通产品表现!$D:$D,'VU-6060-4P3CCT'!$A$2)</f>
        <v>0</v>
      </c>
      <c r="U13" s="9">
        <f>SUMIFS(亿数通产品表现!$AT:$AT,亿数通产品表现!$A:$A,'VU-6060-4P3CCT'!U1,亿数通产品表现!$D:$D,'VU-6060-4P3CCT'!$A$2)</f>
        <v>0</v>
      </c>
      <c r="V13" s="9">
        <f>SUMIFS(亿数通产品表现!$AT:$AT,亿数通产品表现!$A:$A,'VU-6060-4P3CCT'!V1,亿数通产品表现!$D:$D,'VU-6060-4P3CCT'!$A$2)</f>
        <v>0</v>
      </c>
      <c r="W13" s="9">
        <f>SUMIFS(亿数通产品表现!$AT:$AT,亿数通产品表现!$A:$A,'VU-6060-4P3CCT'!W1,亿数通产品表现!$D:$D,'VU-6060-4P3CCT'!$A$2)</f>
        <v>0</v>
      </c>
      <c r="X13" s="9">
        <f>SUMIFS(亿数通产品表现!$AT:$AT,亿数通产品表现!$A:$A,'VU-6060-4P3CCT'!X1,亿数通产品表现!$D:$D,'VU-6060-4P3CCT'!$A$2)</f>
        <v>0</v>
      </c>
      <c r="Y13" s="9">
        <f>SUMIFS(亿数通产品表现!$AT:$AT,亿数通产品表现!$A:$A,'VU-6060-4P3CCT'!Y1,亿数通产品表现!$D:$D,'VU-6060-4P3CCT'!$A$2)</f>
        <v>0</v>
      </c>
      <c r="Z13" s="9">
        <f>SUMIFS(亿数通产品表现!$AT:$AT,亿数通产品表现!$A:$A,'VU-6060-4P3CCT'!Z1,亿数通产品表现!$D:$D,'VU-6060-4P3CCT'!$A$2)</f>
        <v>0</v>
      </c>
      <c r="AA13" s="9">
        <f>SUMIFS(亿数通产品表现!$AT:$AT,亿数通产品表现!$A:$A,'VU-6060-4P3CCT'!AA1,亿数通产品表现!$D:$D,'VU-6060-4P3CCT'!$A$2)</f>
        <v>0</v>
      </c>
      <c r="AB13" s="9">
        <f>SUMIFS(亿数通产品表现!$AT:$AT,亿数通产品表现!$A:$A,'VU-6060-4P3CCT'!AB1,亿数通产品表现!$D:$D,'VU-6060-4P3CCT'!$A$2)</f>
        <v>0</v>
      </c>
      <c r="AC13" s="9">
        <f>SUMIFS(亿数通产品表现!$AT:$AT,亿数通产品表现!$A:$A,'VU-6060-4P3CCT'!AC1,亿数通产品表现!$D:$D,'VU-6060-4P3CCT'!$A$2)</f>
        <v>0</v>
      </c>
      <c r="AD13" s="9">
        <f>SUMIFS(亿数通产品表现!$AT:$AT,亿数通产品表现!$A:$A,'VU-6060-4P3CCT'!AD1,亿数通产品表现!$D:$D,'VU-6060-4P3CCT'!$A$2)</f>
        <v>0</v>
      </c>
      <c r="AE13" s="9">
        <f>SUMIFS(亿数通产品表现!$AT:$AT,亿数通产品表现!$A:$A,'VU-6060-4P3CCT'!AE1,亿数通产品表现!$D:$D,'VU-6060-4P3CCT'!$A$2)</f>
        <v>0</v>
      </c>
      <c r="AF13" s="9">
        <f>SUMIFS(亿数通产品表现!$AT:$AT,亿数通产品表现!$A:$A,'VU-6060-4P3CCT'!AF1,亿数通产品表现!$D:$D,'VU-6060-4P3CCT'!$A$2)</f>
        <v>588.97</v>
      </c>
      <c r="AG13" s="9">
        <f>SUMIFS(亿数通产品表现!$AT:$AT,亿数通产品表现!$A:$A,'VU-6060-4P3CCT'!AG1,亿数通产品表现!$D:$D,'VU-6060-4P3CCT'!$A$2)</f>
        <v>0</v>
      </c>
      <c r="AH13" s="9">
        <f>SUMIFS(亿数通产品表现!$AT:$AT,亿数通产品表现!$A:$A,'VU-6060-4P3CCT'!AH1,亿数通产品表现!$D:$D,'VU-6060-4P3CCT'!$A$2)</f>
        <v>0</v>
      </c>
    </row>
    <row r="14" spans="1:34" s="2" customFormat="1" ht="38" customHeight="1">
      <c r="A14" s="92"/>
      <c r="B14" s="19" t="s">
        <v>57</v>
      </c>
      <c r="C14" s="17">
        <f>C12/C3</f>
        <v>0.88888888888888884</v>
      </c>
      <c r="D14" s="9">
        <f>SUMIFS(亿数通产品表现!$BD:$BD,亿数通产品表现!$A:$A,'VU-6060-4P3CCT'!D1,亿数通产品表现!$D:$D,'VU-6060-4P3CCT'!$A$2)</f>
        <v>0</v>
      </c>
      <c r="E14" s="9">
        <f>SUMIFS(亿数通产品表现!$BD:$BD,亿数通产品表现!$A:$A,'VU-6060-4P3CCT'!E1,亿数通产品表现!$D:$D,'VU-6060-4P3CCT'!$A$2)</f>
        <v>0</v>
      </c>
      <c r="F14" s="9">
        <f>SUMIFS(亿数通产品表现!$BD:$BD,亿数通产品表现!$A:$A,'VU-6060-4P3CCT'!F1,亿数通产品表现!$D:$D,'VU-6060-4P3CCT'!$A$2)</f>
        <v>0</v>
      </c>
      <c r="G14" s="9">
        <f>SUMIFS(亿数通产品表现!$BD:$BD,亿数通产品表现!$A:$A,'VU-6060-4P3CCT'!G1,亿数通产品表现!$D:$D,'VU-6060-4P3CCT'!$A$2)</f>
        <v>0</v>
      </c>
      <c r="H14" s="9">
        <f>SUMIFS(亿数通产品表现!$BD:$BD,亿数通产品表现!$A:$A,'VU-6060-4P3CCT'!H1,亿数通产品表现!$D:$D,'VU-6060-4P3CCT'!$A$2)</f>
        <v>0</v>
      </c>
      <c r="I14" s="9">
        <f>SUMIFS(亿数通产品表现!$BD:$BD,亿数通产品表现!$A:$A,'VU-6060-4P3CCT'!I1,亿数通产品表现!$D:$D,'VU-6060-4P3CCT'!$A$2)</f>
        <v>0</v>
      </c>
      <c r="J14" s="9">
        <f>SUMIFS(亿数通产品表现!$BD:$BD,亿数通产品表现!$A:$A,'VU-6060-4P3CCT'!J1,亿数通产品表现!$D:$D,'VU-6060-4P3CCT'!$A$2)</f>
        <v>0</v>
      </c>
      <c r="K14" s="9">
        <f>SUMIFS(亿数通产品表现!$BD:$BD,亿数通产品表现!$A:$A,'VU-6060-4P3CCT'!K1,亿数通产品表现!$D:$D,'VU-6060-4P3CCT'!$A$2)</f>
        <v>0</v>
      </c>
      <c r="L14" s="9">
        <f>SUMIFS(亿数通产品表现!$BD:$BD,亿数通产品表现!$A:$A,'VU-6060-4P3CCT'!L1,亿数通产品表现!$D:$D,'VU-6060-4P3CCT'!$A$2)</f>
        <v>0</v>
      </c>
      <c r="M14" s="9">
        <f>SUMIFS(亿数通产品表现!$BD:$BD,亿数通产品表现!$A:$A,'VU-6060-4P3CCT'!M1,亿数通产品表现!$D:$D,'VU-6060-4P3CCT'!$A$2)</f>
        <v>0</v>
      </c>
      <c r="N14" s="9">
        <f>SUMIFS(亿数通产品表现!$BD:$BD,亿数通产品表现!$A:$A,'VU-6060-4P3CCT'!N1,亿数通产品表现!$D:$D,'VU-6060-4P3CCT'!$A$2)</f>
        <v>0</v>
      </c>
      <c r="O14" s="9">
        <f>SUMIFS(亿数通产品表现!$BD:$BD,亿数通产品表现!$A:$A,'VU-6060-4P3CCT'!O1,亿数通产品表现!$D:$D,'VU-6060-4P3CCT'!$A$2)</f>
        <v>0</v>
      </c>
      <c r="P14" s="9">
        <f>SUMIFS(亿数通产品表现!$BD:$BD,亿数通产品表现!$A:$A,'VU-6060-4P3CCT'!P1,亿数通产品表现!$D:$D,'VU-6060-4P3CCT'!$A$2)</f>
        <v>0</v>
      </c>
      <c r="Q14" s="9">
        <f>SUMIFS(亿数通产品表现!$BD:$BD,亿数通产品表现!$A:$A,'VU-6060-4P3CCT'!Q1,亿数通产品表现!$D:$D,'VU-6060-4P3CCT'!$A$2)</f>
        <v>0</v>
      </c>
      <c r="R14" s="9">
        <f>SUMIFS(亿数通产品表现!$BD:$BD,亿数通产品表现!$A:$A,'VU-6060-4P3CCT'!R1,亿数通产品表现!$D:$D,'VU-6060-4P3CCT'!$A$2)</f>
        <v>0</v>
      </c>
      <c r="S14" s="9">
        <f>SUMIFS(亿数通产品表现!$BD:$BD,亿数通产品表现!$A:$A,'VU-6060-4P3CCT'!S1,亿数通产品表现!$D:$D,'VU-6060-4P3CCT'!$A$2)</f>
        <v>0</v>
      </c>
      <c r="T14" s="9">
        <f>SUMIFS(亿数通产品表现!$BD:$BD,亿数通产品表现!$A:$A,'VU-6060-4P3CCT'!T1,亿数通产品表现!$D:$D,'VU-6060-4P3CCT'!$A$2)</f>
        <v>0</v>
      </c>
      <c r="U14" s="9">
        <f>SUMIFS(亿数通产品表现!$BD:$BD,亿数通产品表现!$A:$A,'VU-6060-4P3CCT'!U1,亿数通产品表现!$D:$D,'VU-6060-4P3CCT'!$A$2)</f>
        <v>0</v>
      </c>
      <c r="V14" s="9">
        <f>SUMIFS(亿数通产品表现!$BD:$BD,亿数通产品表现!$A:$A,'VU-6060-4P3CCT'!V1,亿数通产品表现!$D:$D,'VU-6060-4P3CCT'!$A$2)</f>
        <v>0</v>
      </c>
      <c r="W14" s="9">
        <f>SUMIFS(亿数通产品表现!$BD:$BD,亿数通产品表现!$A:$A,'VU-6060-4P3CCT'!W1,亿数通产品表现!$D:$D,'VU-6060-4P3CCT'!$A$2)</f>
        <v>0</v>
      </c>
      <c r="X14" s="9">
        <f>SUMIFS(亿数通产品表现!$BD:$BD,亿数通产品表现!$A:$A,'VU-6060-4P3CCT'!X1,亿数通产品表现!$D:$D,'VU-6060-4P3CCT'!$A$2)</f>
        <v>0</v>
      </c>
      <c r="Y14" s="9">
        <f>SUMIFS(亿数通产品表现!$BD:$BD,亿数通产品表现!$A:$A,'VU-6060-4P3CCT'!Y1,亿数通产品表现!$D:$D,'VU-6060-4P3CCT'!$A$2)</f>
        <v>0</v>
      </c>
      <c r="Z14" s="9">
        <f>SUMIFS(亿数通产品表现!$BD:$BD,亿数通产品表现!$A:$A,'VU-6060-4P3CCT'!Z1,亿数通产品表现!$D:$D,'VU-6060-4P3CCT'!$A$2)</f>
        <v>0</v>
      </c>
      <c r="AA14" s="9">
        <f>SUMIFS(亿数通产品表现!$BD:$BD,亿数通产品表现!$A:$A,'VU-6060-4P3CCT'!AA1,亿数通产品表现!$D:$D,'VU-6060-4P3CCT'!$A$2)</f>
        <v>0</v>
      </c>
      <c r="AB14" s="9">
        <f>SUMIFS(亿数通产品表现!$BD:$BD,亿数通产品表现!$A:$A,'VU-6060-4P3CCT'!AB1,亿数通产品表现!$D:$D,'VU-6060-4P3CCT'!$A$2)</f>
        <v>0</v>
      </c>
      <c r="AC14" s="9">
        <f>SUMIFS(亿数通产品表现!$BD:$BD,亿数通产品表现!$A:$A,'VU-6060-4P3CCT'!AC1,亿数通产品表现!$D:$D,'VU-6060-4P3CCT'!$A$2)</f>
        <v>0</v>
      </c>
      <c r="AD14" s="9">
        <f>SUMIFS(亿数通产品表现!$BD:$BD,亿数通产品表现!$A:$A,'VU-6060-4P3CCT'!AD1,亿数通产品表现!$D:$D,'VU-6060-4P3CCT'!$A$2)</f>
        <v>0</v>
      </c>
      <c r="AE14" s="9">
        <f>SUMIFS(亿数通产品表现!$BD:$BD,亿数通产品表现!$A:$A,'VU-6060-4P3CCT'!AE1,亿数通产品表现!$D:$D,'VU-6060-4P3CCT'!$A$2)</f>
        <v>0</v>
      </c>
      <c r="AF14" s="9">
        <f>SUMIFS(亿数通产品表现!$BD:$BD,亿数通产品表现!$A:$A,'VU-6060-4P3CCT'!AF1,亿数通产品表现!$D:$D,'VU-6060-4P3CCT'!$A$2)</f>
        <v>0</v>
      </c>
      <c r="AG14" s="9">
        <f>SUMIFS(亿数通产品表现!$BD:$BD,亿数通产品表现!$A:$A,'VU-6060-4P3CCT'!AG1,亿数通产品表现!$D:$D,'VU-6060-4P3CCT'!$A$2)</f>
        <v>0</v>
      </c>
      <c r="AH14" s="9">
        <f>SUMIFS(亿数通产品表现!$BD:$BD,亿数通产品表现!$A:$A,'VU-6060-4P3CCT'!AH1,亿数通产品表现!$D:$D,'VU-6060-4P3CCT'!$A$2)</f>
        <v>0</v>
      </c>
    </row>
    <row r="15" spans="1:34" s="20" customFormat="1" ht="38" customHeight="1">
      <c r="A15" s="91"/>
      <c r="B15" s="21" t="s">
        <v>58</v>
      </c>
      <c r="C15" s="9">
        <f>C8-C18</f>
        <v>239</v>
      </c>
      <c r="D15" s="9">
        <f t="shared" ref="D15:AH15" si="2">D8-D18</f>
        <v>27</v>
      </c>
      <c r="E15" s="9">
        <f t="shared" si="2"/>
        <v>17</v>
      </c>
      <c r="F15" s="9">
        <f t="shared" si="2"/>
        <v>12</v>
      </c>
      <c r="G15" s="9">
        <f t="shared" si="2"/>
        <v>73</v>
      </c>
      <c r="H15" s="9">
        <f t="shared" si="2"/>
        <v>18</v>
      </c>
      <c r="I15" s="9">
        <f t="shared" si="2"/>
        <v>14</v>
      </c>
      <c r="J15" s="9">
        <f t="shared" si="2"/>
        <v>9</v>
      </c>
      <c r="K15" s="9">
        <f t="shared" si="2"/>
        <v>17</v>
      </c>
      <c r="L15" s="9">
        <f t="shared" si="2"/>
        <v>6</v>
      </c>
      <c r="M15" s="9">
        <f t="shared" si="2"/>
        <v>4</v>
      </c>
      <c r="N15" s="9">
        <f t="shared" si="2"/>
        <v>7</v>
      </c>
      <c r="O15" s="9">
        <f t="shared" si="2"/>
        <v>2</v>
      </c>
      <c r="P15" s="9">
        <f t="shared" si="2"/>
        <v>7</v>
      </c>
      <c r="Q15" s="9">
        <f t="shared" si="2"/>
        <v>4</v>
      </c>
      <c r="R15" s="9">
        <f t="shared" si="2"/>
        <v>6</v>
      </c>
      <c r="S15" s="9">
        <f t="shared" si="2"/>
        <v>4</v>
      </c>
      <c r="T15" s="9">
        <f t="shared" si="2"/>
        <v>6</v>
      </c>
      <c r="U15" s="9">
        <f t="shared" si="2"/>
        <v>2</v>
      </c>
      <c r="V15" s="9">
        <f t="shared" si="2"/>
        <v>5</v>
      </c>
      <c r="W15" s="9">
        <f t="shared" si="2"/>
        <v>-4</v>
      </c>
      <c r="X15" s="9">
        <f t="shared" si="2"/>
        <v>3</v>
      </c>
      <c r="Y15" s="9">
        <f t="shared" si="2"/>
        <v>-2</v>
      </c>
      <c r="Z15" s="9">
        <f t="shared" si="2"/>
        <v>-7</v>
      </c>
      <c r="AA15" s="9">
        <f t="shared" si="2"/>
        <v>9</v>
      </c>
      <c r="AB15" s="9">
        <f t="shared" si="2"/>
        <v>4</v>
      </c>
      <c r="AC15" s="9">
        <f t="shared" si="2"/>
        <v>0</v>
      </c>
      <c r="AD15" s="9">
        <f t="shared" si="2"/>
        <v>-5</v>
      </c>
      <c r="AE15" s="9">
        <f t="shared" si="2"/>
        <v>2</v>
      </c>
      <c r="AF15" s="9">
        <f t="shared" si="2"/>
        <v>7</v>
      </c>
      <c r="AG15" s="9">
        <f t="shared" si="2"/>
        <v>-1</v>
      </c>
      <c r="AH15" s="9">
        <f t="shared" si="2"/>
        <v>-7</v>
      </c>
    </row>
    <row r="16" spans="1:34" ht="38" customHeight="1">
      <c r="A16" s="91"/>
      <c r="B16" s="21" t="s">
        <v>59</v>
      </c>
      <c r="C16" s="17">
        <f>C11/C15</f>
        <v>2.5104602510460251E-2</v>
      </c>
      <c r="D16" s="17">
        <f t="shared" ref="D16:AH16" si="3">D11/D15</f>
        <v>3.7037037037037035E-2</v>
      </c>
      <c r="E16" s="17">
        <f t="shared" si="3"/>
        <v>0</v>
      </c>
      <c r="F16" s="17">
        <f t="shared" si="3"/>
        <v>0</v>
      </c>
      <c r="G16" s="17">
        <f t="shared" si="3"/>
        <v>0</v>
      </c>
      <c r="H16" s="17">
        <f t="shared" si="3"/>
        <v>0</v>
      </c>
      <c r="I16" s="17">
        <f t="shared" si="3"/>
        <v>0</v>
      </c>
      <c r="J16" s="17">
        <f t="shared" si="3"/>
        <v>0</v>
      </c>
      <c r="K16" s="17">
        <f t="shared" si="3"/>
        <v>0</v>
      </c>
      <c r="L16" s="17">
        <f t="shared" si="3"/>
        <v>0.16666666666666666</v>
      </c>
      <c r="M16" s="17">
        <f t="shared" si="3"/>
        <v>0</v>
      </c>
      <c r="N16" s="17">
        <f t="shared" si="3"/>
        <v>0</v>
      </c>
      <c r="O16" s="17">
        <f t="shared" si="3"/>
        <v>0</v>
      </c>
      <c r="P16" s="17">
        <f t="shared" si="3"/>
        <v>0</v>
      </c>
      <c r="Q16" s="17">
        <f t="shared" si="3"/>
        <v>0</v>
      </c>
      <c r="R16" s="17">
        <f t="shared" si="3"/>
        <v>0.16666666666666666</v>
      </c>
      <c r="S16" s="17">
        <f t="shared" si="3"/>
        <v>0</v>
      </c>
      <c r="T16" s="17">
        <f t="shared" si="3"/>
        <v>0</v>
      </c>
      <c r="U16" s="17">
        <f t="shared" si="3"/>
        <v>0</v>
      </c>
      <c r="V16" s="17">
        <f t="shared" si="3"/>
        <v>0</v>
      </c>
      <c r="W16" s="17">
        <f t="shared" si="3"/>
        <v>0</v>
      </c>
      <c r="X16" s="17">
        <f t="shared" si="3"/>
        <v>0</v>
      </c>
      <c r="Y16" s="17">
        <f t="shared" si="3"/>
        <v>0</v>
      </c>
      <c r="Z16" s="17">
        <f t="shared" si="3"/>
        <v>0</v>
      </c>
      <c r="AA16" s="17">
        <f t="shared" si="3"/>
        <v>0</v>
      </c>
      <c r="AB16" s="17">
        <f t="shared" si="3"/>
        <v>0</v>
      </c>
      <c r="AC16" s="17" t="e">
        <f t="shared" si="3"/>
        <v>#DIV/0!</v>
      </c>
      <c r="AD16" s="17">
        <f t="shared" si="3"/>
        <v>0</v>
      </c>
      <c r="AE16" s="17">
        <f t="shared" si="3"/>
        <v>0</v>
      </c>
      <c r="AF16" s="17">
        <f t="shared" si="3"/>
        <v>0.42857142857142855</v>
      </c>
      <c r="AG16" s="17">
        <f t="shared" si="3"/>
        <v>0</v>
      </c>
      <c r="AH16" s="17">
        <f t="shared" si="3"/>
        <v>0</v>
      </c>
    </row>
    <row r="17" spans="1:34" ht="19" customHeight="1">
      <c r="A17" s="93" t="s">
        <v>60</v>
      </c>
      <c r="B17" s="22" t="s">
        <v>61</v>
      </c>
      <c r="C17" s="23">
        <f>SUM(D17:AH17)</f>
        <v>89027</v>
      </c>
      <c r="D17" s="23">
        <f>SUMIFS(亿数通产品表现!$V:$V,亿数通产品表现!$A:$A,'VU-6060-4P3CCT'!D1,亿数通产品表现!$D:$D,'VU-6060-4P3CCT'!$A$2)</f>
        <v>2056</v>
      </c>
      <c r="E17" s="23">
        <f>SUMIFS(亿数通产品表现!$V:$V,亿数通产品表现!$A:$A,'VU-6060-4P3CCT'!E1,亿数通产品表现!$D:$D,'VU-6060-4P3CCT'!$A$2)</f>
        <v>2023</v>
      </c>
      <c r="F17" s="23">
        <f>SUMIFS(亿数通产品表现!$V:$V,亿数通产品表现!$A:$A,'VU-6060-4P3CCT'!F1,亿数通产品表现!$D:$D,'VU-6060-4P3CCT'!$A$2)</f>
        <v>1974</v>
      </c>
      <c r="G17" s="23">
        <f>SUMIFS(亿数通产品表现!$V:$V,亿数通产品表现!$A:$A,'VU-6060-4P3CCT'!G1,亿数通产品表现!$D:$D,'VU-6060-4P3CCT'!$A$2)</f>
        <v>1393</v>
      </c>
      <c r="H17" s="23">
        <f>SUMIFS(亿数通产品表现!$V:$V,亿数通产品表现!$A:$A,'VU-6060-4P3CCT'!H1,亿数通产品表现!$D:$D,'VU-6060-4P3CCT'!$A$2)</f>
        <v>1365</v>
      </c>
      <c r="I17" s="23">
        <f>SUMIFS(亿数通产品表现!$V:$V,亿数通产品表现!$A:$A,'VU-6060-4P3CCT'!I1,亿数通产品表现!$D:$D,'VU-6060-4P3CCT'!$A$2)</f>
        <v>1250</v>
      </c>
      <c r="J17" s="23">
        <f>SUMIFS(亿数通产品表现!$V:$V,亿数通产品表现!$A:$A,'VU-6060-4P3CCT'!J1,亿数通产品表现!$D:$D,'VU-6060-4P3CCT'!$A$2)</f>
        <v>954</v>
      </c>
      <c r="K17" s="23">
        <f>SUMIFS(亿数通产品表现!$V:$V,亿数通产品表现!$A:$A,'VU-6060-4P3CCT'!K1,亿数通产品表现!$D:$D,'VU-6060-4P3CCT'!$A$2)</f>
        <v>1288</v>
      </c>
      <c r="L17" s="23">
        <f>SUMIFS(亿数通产品表现!$V:$V,亿数通产品表现!$A:$A,'VU-6060-4P3CCT'!L1,亿数通产品表现!$D:$D,'VU-6060-4P3CCT'!$A$2)</f>
        <v>2210</v>
      </c>
      <c r="M17" s="23">
        <f>SUMIFS(亿数通产品表现!$V:$V,亿数通产品表现!$A:$A,'VU-6060-4P3CCT'!M1,亿数通产品表现!$D:$D,'VU-6060-4P3CCT'!$A$2)</f>
        <v>2022</v>
      </c>
      <c r="N17" s="23">
        <f>SUMIFS(亿数通产品表现!$V:$V,亿数通产品表现!$A:$A,'VU-6060-4P3CCT'!N1,亿数通产品表现!$D:$D,'VU-6060-4P3CCT'!$A$2)</f>
        <v>1649</v>
      </c>
      <c r="O17" s="23">
        <f>SUMIFS(亿数通产品表现!$V:$V,亿数通产品表现!$A:$A,'VU-6060-4P3CCT'!O1,亿数通产品表现!$D:$D,'VU-6060-4P3CCT'!$A$2)</f>
        <v>1627</v>
      </c>
      <c r="P17" s="23">
        <f>SUMIFS(亿数通产品表现!$V:$V,亿数通产品表现!$A:$A,'VU-6060-4P3CCT'!P1,亿数通产品表现!$D:$D,'VU-6060-4P3CCT'!$A$2)</f>
        <v>1174</v>
      </c>
      <c r="Q17" s="23">
        <f>SUMIFS(亿数通产品表现!$V:$V,亿数通产品表现!$A:$A,'VU-6060-4P3CCT'!Q1,亿数通产品表现!$D:$D,'VU-6060-4P3CCT'!$A$2)</f>
        <v>1220</v>
      </c>
      <c r="R17" s="23">
        <f>SUMIFS(亿数通产品表现!$V:$V,亿数通产品表现!$A:$A,'VU-6060-4P3CCT'!R1,亿数通产品表现!$D:$D,'VU-6060-4P3CCT'!$A$2)</f>
        <v>1704</v>
      </c>
      <c r="S17" s="23">
        <f>SUMIFS(亿数通产品表现!$V:$V,亿数通产品表现!$A:$A,'VU-6060-4P3CCT'!S1,亿数通产品表现!$D:$D,'VU-6060-4P3CCT'!$A$2)</f>
        <v>2279</v>
      </c>
      <c r="T17" s="23">
        <f>SUMIFS(亿数通产品表现!$V:$V,亿数通产品表现!$A:$A,'VU-6060-4P3CCT'!T1,亿数通产品表现!$D:$D,'VU-6060-4P3CCT'!$A$2)</f>
        <v>2279</v>
      </c>
      <c r="U17" s="23">
        <f>SUMIFS(亿数通产品表现!$V:$V,亿数通产品表现!$A:$A,'VU-6060-4P3CCT'!U1,亿数通产品表现!$D:$D,'VU-6060-4P3CCT'!$A$2)</f>
        <v>7014</v>
      </c>
      <c r="V17" s="23">
        <f>SUMIFS(亿数通产品表现!$V:$V,亿数通产品表现!$A:$A,'VU-6060-4P3CCT'!V1,亿数通产品表现!$D:$D,'VU-6060-4P3CCT'!$A$2)</f>
        <v>2362</v>
      </c>
      <c r="W17" s="23">
        <f>SUMIFS(亿数通产品表现!$V:$V,亿数通产品表现!$A:$A,'VU-6060-4P3CCT'!W1,亿数通产品表现!$D:$D,'VU-6060-4P3CCT'!$A$2)</f>
        <v>2009</v>
      </c>
      <c r="X17" s="23">
        <f>SUMIFS(亿数通产品表现!$V:$V,亿数通产品表现!$A:$A,'VU-6060-4P3CCT'!X1,亿数通产品表现!$D:$D,'VU-6060-4P3CCT'!$A$2)</f>
        <v>2009</v>
      </c>
      <c r="Y17" s="23">
        <f>SUMIFS(亿数通产品表现!$V:$V,亿数通产品表现!$A:$A,'VU-6060-4P3CCT'!Y1,亿数通产品表现!$D:$D,'VU-6060-4P3CCT'!$A$2)</f>
        <v>6527</v>
      </c>
      <c r="Z17" s="23">
        <f>SUMIFS(亿数通产品表现!$V:$V,亿数通产品表现!$A:$A,'VU-6060-4P3CCT'!Z1,亿数通产品表现!$D:$D,'VU-6060-4P3CCT'!$A$2)</f>
        <v>5992</v>
      </c>
      <c r="AA17" s="23">
        <f>SUMIFS(亿数通产品表现!$V:$V,亿数通产品表现!$A:$A,'VU-6060-4P3CCT'!AA1,亿数通产品表现!$D:$D,'VU-6060-4P3CCT'!$A$2)</f>
        <v>0</v>
      </c>
      <c r="AB17" s="23">
        <f>SUMIFS(亿数通产品表现!$V:$V,亿数通产品表现!$A:$A,'VU-6060-4P3CCT'!AB1,亿数通产品表现!$D:$D,'VU-6060-4P3CCT'!$A$2)</f>
        <v>4401</v>
      </c>
      <c r="AC17" s="23">
        <f>SUMIFS(亿数通产品表现!$V:$V,亿数通产品表现!$A:$A,'VU-6060-4P3CCT'!AC1,亿数通产品表现!$D:$D,'VU-6060-4P3CCT'!$A$2)</f>
        <v>1069</v>
      </c>
      <c r="AD17" s="23">
        <f>SUMIFS(亿数通产品表现!$V:$V,亿数通产品表现!$A:$A,'VU-6060-4P3CCT'!AD1,亿数通产品表现!$D:$D,'VU-6060-4P3CCT'!$A$2)</f>
        <v>5405</v>
      </c>
      <c r="AE17" s="23">
        <f>SUMIFS(亿数通产品表现!$V:$V,亿数通产品表现!$A:$A,'VU-6060-4P3CCT'!AE1,亿数通产品表现!$D:$D,'VU-6060-4P3CCT'!$A$2)</f>
        <v>4780</v>
      </c>
      <c r="AF17" s="23">
        <f>SUMIFS(亿数通产品表现!$V:$V,亿数通产品表现!$A:$A,'VU-6060-4P3CCT'!AF1,亿数通产品表现!$D:$D,'VU-6060-4P3CCT'!$A$2)</f>
        <v>6033</v>
      </c>
      <c r="AG17" s="23">
        <f>SUMIFS(亿数通产品表现!$V:$V,亿数通产品表现!$A:$A,'VU-6060-4P3CCT'!AG1,亿数通产品表现!$D:$D,'VU-6060-4P3CCT'!$A$2)</f>
        <v>5246</v>
      </c>
      <c r="AH17" s="23">
        <f>SUMIFS(亿数通产品表现!$V:$V,亿数通产品表现!$A:$A,'VU-6060-4P3CCT'!AH1,亿数通产品表现!$D:$D,'VU-6060-4P3CCT'!$A$2)</f>
        <v>7713</v>
      </c>
    </row>
    <row r="18" spans="1:34" ht="19" customHeight="1">
      <c r="A18" s="94"/>
      <c r="B18" s="4" t="s">
        <v>62</v>
      </c>
      <c r="C18" s="9">
        <f>SUM(D18:AH18)</f>
        <v>215</v>
      </c>
      <c r="D18" s="9">
        <f>SUMIFS(亿数通产品表现!$W:$W,亿数通产品表现!$A:$A,'VU-6060-4P3CCT'!D1,亿数通产品表现!$D:$D,'VU-6060-4P3CCT'!$A$2)</f>
        <v>3</v>
      </c>
      <c r="E18" s="9">
        <f>SUMIFS(亿数通产品表现!$W:$W,亿数通产品表现!$A:$A,'VU-6060-4P3CCT'!E1,亿数通产品表现!$D:$D,'VU-6060-4P3CCT'!$A$2)</f>
        <v>3</v>
      </c>
      <c r="F18" s="9">
        <f>SUMIFS(亿数通产品表现!$W:$W,亿数通产品表现!$A:$A,'VU-6060-4P3CCT'!F1,亿数通产品表现!$D:$D,'VU-6060-4P3CCT'!$A$2)</f>
        <v>4</v>
      </c>
      <c r="G18" s="9">
        <f>SUMIFS(亿数通产品表现!$W:$W,亿数通产品表现!$A:$A,'VU-6060-4P3CCT'!G1,亿数通产品表现!$D:$D,'VU-6060-4P3CCT'!$A$2)</f>
        <v>3</v>
      </c>
      <c r="H18" s="9">
        <f>SUMIFS(亿数通产品表现!$W:$W,亿数通产品表现!$A:$A,'VU-6060-4P3CCT'!H1,亿数通产品表现!$D:$D,'VU-6060-4P3CCT'!$A$2)</f>
        <v>2</v>
      </c>
      <c r="I18" s="9">
        <f>SUMIFS(亿数通产品表现!$W:$W,亿数通产品表现!$A:$A,'VU-6060-4P3CCT'!I1,亿数通产品表现!$D:$D,'VU-6060-4P3CCT'!$A$2)</f>
        <v>4</v>
      </c>
      <c r="J18" s="9">
        <f>SUMIFS(亿数通产品表现!$W:$W,亿数通产品表现!$A:$A,'VU-6060-4P3CCT'!J1,亿数通产品表现!$D:$D,'VU-6060-4P3CCT'!$A$2)</f>
        <v>3</v>
      </c>
      <c r="K18" s="9">
        <f>SUMIFS(亿数通产品表现!$W:$W,亿数通产品表现!$A:$A,'VU-6060-4P3CCT'!K1,亿数通产品表现!$D:$D,'VU-6060-4P3CCT'!$A$2)</f>
        <v>1</v>
      </c>
      <c r="L18" s="9">
        <f>SUMIFS(亿数通产品表现!$W:$W,亿数通产品表现!$A:$A,'VU-6060-4P3CCT'!L1,亿数通产品表现!$D:$D,'VU-6060-4P3CCT'!$A$2)</f>
        <v>8</v>
      </c>
      <c r="M18" s="9">
        <f>SUMIFS(亿数通产品表现!$W:$W,亿数通产品表现!$A:$A,'VU-6060-4P3CCT'!M1,亿数通产品表现!$D:$D,'VU-6060-4P3CCT'!$A$2)</f>
        <v>8</v>
      </c>
      <c r="N18" s="9">
        <f>SUMIFS(亿数通产品表现!$W:$W,亿数通产品表现!$A:$A,'VU-6060-4P3CCT'!N1,亿数通产品表现!$D:$D,'VU-6060-4P3CCT'!$A$2)</f>
        <v>1</v>
      </c>
      <c r="O18" s="9">
        <f>SUMIFS(亿数通产品表现!$W:$W,亿数通产品表现!$A:$A,'VU-6060-4P3CCT'!O1,亿数通产品表现!$D:$D,'VU-6060-4P3CCT'!$A$2)</f>
        <v>10</v>
      </c>
      <c r="P18" s="9">
        <f>SUMIFS(亿数通产品表现!$W:$W,亿数通产品表现!$A:$A,'VU-6060-4P3CCT'!P1,亿数通产品表现!$D:$D,'VU-6060-4P3CCT'!$A$2)</f>
        <v>5</v>
      </c>
      <c r="Q18" s="9">
        <f>SUMIFS(亿数通产品表现!$W:$W,亿数通产品表现!$A:$A,'VU-6060-4P3CCT'!Q1,亿数通产品表现!$D:$D,'VU-6060-4P3CCT'!$A$2)</f>
        <v>2</v>
      </c>
      <c r="R18" s="9">
        <f>SUMIFS(亿数通产品表现!$W:$W,亿数通产品表现!$A:$A,'VU-6060-4P3CCT'!R1,亿数通产品表现!$D:$D,'VU-6060-4P3CCT'!$A$2)</f>
        <v>4</v>
      </c>
      <c r="S18" s="9">
        <f>SUMIFS(亿数通产品表现!$W:$W,亿数通产品表现!$A:$A,'VU-6060-4P3CCT'!S1,亿数通产品表现!$D:$D,'VU-6060-4P3CCT'!$A$2)</f>
        <v>12</v>
      </c>
      <c r="T18" s="9">
        <f>SUMIFS(亿数通产品表现!$W:$W,亿数通产品表现!$A:$A,'VU-6060-4P3CCT'!T1,亿数通产品表现!$D:$D,'VU-6060-4P3CCT'!$A$2)</f>
        <v>12</v>
      </c>
      <c r="U18" s="9">
        <f>SUMIFS(亿数通产品表现!$W:$W,亿数通产品表现!$A:$A,'VU-6060-4P3CCT'!U1,亿数通产品表现!$D:$D,'VU-6060-4P3CCT'!$A$2)</f>
        <v>10</v>
      </c>
      <c r="V18" s="9">
        <f>SUMIFS(亿数通产品表现!$W:$W,亿数通产品表现!$A:$A,'VU-6060-4P3CCT'!V1,亿数通产品表现!$D:$D,'VU-6060-4P3CCT'!$A$2)</f>
        <v>5</v>
      </c>
      <c r="W18" s="9">
        <f>SUMIFS(亿数通产品表现!$W:$W,亿数通产品表现!$A:$A,'VU-6060-4P3CCT'!W1,亿数通产品表现!$D:$D,'VU-6060-4P3CCT'!$A$2)</f>
        <v>7</v>
      </c>
      <c r="X18" s="9">
        <f>SUMIFS(亿数通产品表现!$W:$W,亿数通产品表现!$A:$A,'VU-6060-4P3CCT'!X1,亿数通产品表现!$D:$D,'VU-6060-4P3CCT'!$A$2)</f>
        <v>7</v>
      </c>
      <c r="Y18" s="9">
        <f>SUMIFS(亿数通产品表现!$W:$W,亿数通产品表现!$A:$A,'VU-6060-4P3CCT'!Y1,亿数通产品表现!$D:$D,'VU-6060-4P3CCT'!$A$2)</f>
        <v>15</v>
      </c>
      <c r="Z18" s="9">
        <f>SUMIFS(亿数通产品表现!$W:$W,亿数通产品表现!$A:$A,'VU-6060-4P3CCT'!Z1,亿数通产品表现!$D:$D,'VU-6060-4P3CCT'!$A$2)</f>
        <v>21</v>
      </c>
      <c r="AA18" s="9">
        <f>SUMIFS(亿数通产品表现!$W:$W,亿数通产品表现!$A:$A,'VU-6060-4P3CCT'!AA1,亿数通产品表现!$D:$D,'VU-6060-4P3CCT'!$A$2)</f>
        <v>0</v>
      </c>
      <c r="AB18" s="9">
        <f>SUMIFS(亿数通产品表现!$W:$W,亿数通产品表现!$A:$A,'VU-6060-4P3CCT'!AB1,亿数通产品表现!$D:$D,'VU-6060-4P3CCT'!$A$2)</f>
        <v>8</v>
      </c>
      <c r="AC18" s="9">
        <f>SUMIFS(亿数通产品表现!$W:$W,亿数通产品表现!$A:$A,'VU-6060-4P3CCT'!AC1,亿数通产品表现!$D:$D,'VU-6060-4P3CCT'!$A$2)</f>
        <v>6</v>
      </c>
      <c r="AD18" s="9">
        <f>SUMIFS(亿数通产品表现!$W:$W,亿数通产品表现!$A:$A,'VU-6060-4P3CCT'!AD1,亿数通产品表现!$D:$D,'VU-6060-4P3CCT'!$A$2)</f>
        <v>15</v>
      </c>
      <c r="AE18" s="9">
        <f>SUMIFS(亿数通产品表现!$W:$W,亿数通产品表现!$A:$A,'VU-6060-4P3CCT'!AE1,亿数通产品表现!$D:$D,'VU-6060-4P3CCT'!$A$2)</f>
        <v>6</v>
      </c>
      <c r="AF18" s="9">
        <f>SUMIFS(亿数通产品表现!$W:$W,亿数通产品表现!$A:$A,'VU-6060-4P3CCT'!AF1,亿数通产品表现!$D:$D,'VU-6060-4P3CCT'!$A$2)</f>
        <v>10</v>
      </c>
      <c r="AG18" s="9">
        <f>SUMIFS(亿数通产品表现!$W:$W,亿数通产品表现!$A:$A,'VU-6060-4P3CCT'!AG1,亿数通产品表现!$D:$D,'VU-6060-4P3CCT'!$A$2)</f>
        <v>13</v>
      </c>
      <c r="AH18" s="9">
        <f>SUMIFS(亿数通产品表现!$W:$W,亿数通产品表现!$A:$A,'VU-6060-4P3CCT'!AH1,亿数通产品表现!$D:$D,'VU-6060-4P3CCT'!$A$2)</f>
        <v>7</v>
      </c>
    </row>
    <row r="19" spans="1:34" ht="19" customHeight="1">
      <c r="A19" s="94"/>
      <c r="B19" s="24" t="s">
        <v>63</v>
      </c>
      <c r="C19" s="25">
        <f>C18/C17</f>
        <v>2.414997697327777E-3</v>
      </c>
      <c r="D19" s="25">
        <f>SUMIFS(亿数通产品表现!$X:$X,亿数通产品表现!$A:$A,'VU-6060-4P3CCT'!D1,亿数通产品表现!$D:$D,'VU-6060-4P3CCT'!$A$2)</f>
        <v>0</v>
      </c>
      <c r="E19" s="25">
        <f>SUMIFS(亿数通产品表现!$X:$X,亿数通产品表现!$A:$A,'VU-6060-4P3CCT'!E1,亿数通产品表现!$D:$D,'VU-6060-4P3CCT'!$A$2)</f>
        <v>0</v>
      </c>
      <c r="F19" s="25">
        <f>SUMIFS(亿数通产品表现!$X:$X,亿数通产品表现!$A:$A,'VU-6060-4P3CCT'!F1,亿数通产品表现!$D:$D,'VU-6060-4P3CCT'!$A$2)</f>
        <v>0</v>
      </c>
      <c r="G19" s="25">
        <f>SUMIFS(亿数通产品表现!$X:$X,亿数通产品表现!$A:$A,'VU-6060-4P3CCT'!G1,亿数通产品表现!$D:$D,'VU-6060-4P3CCT'!$A$2)</f>
        <v>0</v>
      </c>
      <c r="H19" s="25">
        <f>SUMIFS(亿数通产品表现!$X:$X,亿数通产品表现!$A:$A,'VU-6060-4P3CCT'!H1,亿数通产品表现!$D:$D,'VU-6060-4P3CCT'!$A$2)</f>
        <v>0</v>
      </c>
      <c r="I19" s="25">
        <f>SUMIFS(亿数通产品表现!$X:$X,亿数通产品表现!$A:$A,'VU-6060-4P3CCT'!I1,亿数通产品表现!$D:$D,'VU-6060-4P3CCT'!$A$2)</f>
        <v>0</v>
      </c>
      <c r="J19" s="25">
        <f>SUMIFS(亿数通产品表现!$X:$X,亿数通产品表现!$A:$A,'VU-6060-4P3CCT'!J1,亿数通产品表现!$D:$D,'VU-6060-4P3CCT'!$A$2)</f>
        <v>0</v>
      </c>
      <c r="K19" s="25">
        <f>SUMIFS(亿数通产品表现!$X:$X,亿数通产品表现!$A:$A,'VU-6060-4P3CCT'!K1,亿数通产品表现!$D:$D,'VU-6060-4P3CCT'!$A$2)</f>
        <v>0</v>
      </c>
      <c r="L19" s="25">
        <f>SUMIFS(亿数通产品表现!$X:$X,亿数通产品表现!$A:$A,'VU-6060-4P3CCT'!L1,亿数通产品表现!$D:$D,'VU-6060-4P3CCT'!$A$2)</f>
        <v>0</v>
      </c>
      <c r="M19" s="25">
        <f>SUMIFS(亿数通产品表现!$X:$X,亿数通产品表现!$A:$A,'VU-6060-4P3CCT'!M1,亿数通产品表现!$D:$D,'VU-6060-4P3CCT'!$A$2)</f>
        <v>0</v>
      </c>
      <c r="N19" s="25">
        <f>SUMIFS(亿数通产品表现!$X:$X,亿数通产品表现!$A:$A,'VU-6060-4P3CCT'!N1,亿数通产品表现!$D:$D,'VU-6060-4P3CCT'!$A$2)</f>
        <v>0</v>
      </c>
      <c r="O19" s="25">
        <f>SUMIFS(亿数通产品表现!$X:$X,亿数通产品表现!$A:$A,'VU-6060-4P3CCT'!O1,亿数通产品表现!$D:$D,'VU-6060-4P3CCT'!$A$2)</f>
        <v>0</v>
      </c>
      <c r="P19" s="25">
        <f>SUMIFS(亿数通产品表现!$X:$X,亿数通产品表现!$A:$A,'VU-6060-4P3CCT'!P1,亿数通产品表现!$D:$D,'VU-6060-4P3CCT'!$A$2)</f>
        <v>0</v>
      </c>
      <c r="Q19" s="25">
        <f>SUMIFS(亿数通产品表现!$X:$X,亿数通产品表现!$A:$A,'VU-6060-4P3CCT'!Q1,亿数通产品表现!$D:$D,'VU-6060-4P3CCT'!$A$2)</f>
        <v>0</v>
      </c>
      <c r="R19" s="25">
        <f>SUMIFS(亿数通产品表现!$X:$X,亿数通产品表现!$A:$A,'VU-6060-4P3CCT'!R1,亿数通产品表现!$D:$D,'VU-6060-4P3CCT'!$A$2)</f>
        <v>0</v>
      </c>
      <c r="S19" s="25">
        <f>SUMIFS(亿数通产品表现!$X:$X,亿数通产品表现!$A:$A,'VU-6060-4P3CCT'!S1,亿数通产品表现!$D:$D,'VU-6060-4P3CCT'!$A$2)</f>
        <v>0</v>
      </c>
      <c r="T19" s="25">
        <f>SUMIFS(亿数通产品表现!$X:$X,亿数通产品表现!$A:$A,'VU-6060-4P3CCT'!T1,亿数通产品表现!$D:$D,'VU-6060-4P3CCT'!$A$2)</f>
        <v>0</v>
      </c>
      <c r="U19" s="25">
        <f>SUMIFS(亿数通产品表现!$X:$X,亿数通产品表现!$A:$A,'VU-6060-4P3CCT'!U1,亿数通产品表现!$D:$D,'VU-6060-4P3CCT'!$A$2)</f>
        <v>0</v>
      </c>
      <c r="V19" s="25">
        <f>SUMIFS(亿数通产品表现!$X:$X,亿数通产品表现!$A:$A,'VU-6060-4P3CCT'!V1,亿数通产品表现!$D:$D,'VU-6060-4P3CCT'!$A$2)</f>
        <v>0</v>
      </c>
      <c r="W19" s="25">
        <f>SUMIFS(亿数通产品表现!$X:$X,亿数通产品表现!$A:$A,'VU-6060-4P3CCT'!W1,亿数通产品表现!$D:$D,'VU-6060-4P3CCT'!$A$2)</f>
        <v>0</v>
      </c>
      <c r="X19" s="25">
        <f>SUMIFS(亿数通产品表现!$X:$X,亿数通产品表现!$A:$A,'VU-6060-4P3CCT'!X1,亿数通产品表现!$D:$D,'VU-6060-4P3CCT'!$A$2)</f>
        <v>0</v>
      </c>
      <c r="Y19" s="25">
        <f>SUMIFS(亿数通产品表现!$X:$X,亿数通产品表现!$A:$A,'VU-6060-4P3CCT'!Y1,亿数通产品表现!$D:$D,'VU-6060-4P3CCT'!$A$2)</f>
        <v>0</v>
      </c>
      <c r="Z19" s="25">
        <f>SUMIFS(亿数通产品表现!$X:$X,亿数通产品表现!$A:$A,'VU-6060-4P3CCT'!Z1,亿数通产品表现!$D:$D,'VU-6060-4P3CCT'!$A$2)</f>
        <v>0</v>
      </c>
      <c r="AA19" s="25">
        <f>SUMIFS(亿数通产品表现!$X:$X,亿数通产品表现!$A:$A,'VU-6060-4P3CCT'!AA1,亿数通产品表现!$D:$D,'VU-6060-4P3CCT'!$A$2)</f>
        <v>0</v>
      </c>
      <c r="AB19" s="25">
        <f>SUMIFS(亿数通产品表现!$X:$X,亿数通产品表现!$A:$A,'VU-6060-4P3CCT'!AB1,亿数通产品表现!$D:$D,'VU-6060-4P3CCT'!$A$2)</f>
        <v>0</v>
      </c>
      <c r="AC19" s="25">
        <f>SUMIFS(亿数通产品表现!$X:$X,亿数通产品表现!$A:$A,'VU-6060-4P3CCT'!AC1,亿数通产品表现!$D:$D,'VU-6060-4P3CCT'!$A$2)</f>
        <v>0</v>
      </c>
      <c r="AD19" s="25">
        <f>SUMIFS(亿数通产品表现!$X:$X,亿数通产品表现!$A:$A,'VU-6060-4P3CCT'!AD1,亿数通产品表现!$D:$D,'VU-6060-4P3CCT'!$A$2)</f>
        <v>0</v>
      </c>
      <c r="AE19" s="25">
        <f>SUMIFS(亿数通产品表现!$X:$X,亿数通产品表现!$A:$A,'VU-6060-4P3CCT'!AE1,亿数通产品表现!$D:$D,'VU-6060-4P3CCT'!$A$2)</f>
        <v>0</v>
      </c>
      <c r="AF19" s="25">
        <f>SUMIFS(亿数通产品表现!$X:$X,亿数通产品表现!$A:$A,'VU-6060-4P3CCT'!AF1,亿数通产品表现!$D:$D,'VU-6060-4P3CCT'!$A$2)</f>
        <v>0</v>
      </c>
      <c r="AG19" s="25">
        <f>SUMIFS(亿数通产品表现!$X:$X,亿数通产品表现!$A:$A,'VU-6060-4P3CCT'!AG1,亿数通产品表现!$D:$D,'VU-6060-4P3CCT'!$A$2)</f>
        <v>0</v>
      </c>
      <c r="AH19" s="25">
        <f>SUMIFS(亿数通产品表现!$X:$X,亿数通产品表现!$A:$A,'VU-6060-4P3CCT'!AH1,亿数通产品表现!$D:$D,'VU-6060-4P3CCT'!$A$2)</f>
        <v>0</v>
      </c>
    </row>
    <row r="20" spans="1:34" ht="63" customHeight="1">
      <c r="A20" s="94"/>
      <c r="B20" s="26" t="s">
        <v>64</v>
      </c>
      <c r="C20" s="27">
        <f>(C7-C11)/C18</f>
        <v>4.6511627906976744E-3</v>
      </c>
      <c r="D20" s="27">
        <f t="shared" ref="D20:AH20" si="4">(D7-D11)/D18</f>
        <v>0</v>
      </c>
      <c r="E20" s="27">
        <f t="shared" si="4"/>
        <v>0</v>
      </c>
      <c r="F20" s="27">
        <f t="shared" si="4"/>
        <v>0</v>
      </c>
      <c r="G20" s="27">
        <f t="shared" si="4"/>
        <v>0</v>
      </c>
      <c r="H20" s="27">
        <f t="shared" si="4"/>
        <v>0</v>
      </c>
      <c r="I20" s="27">
        <f t="shared" si="4"/>
        <v>0</v>
      </c>
      <c r="J20" s="27">
        <f t="shared" si="4"/>
        <v>0</v>
      </c>
      <c r="K20" s="27">
        <f t="shared" si="4"/>
        <v>0</v>
      </c>
      <c r="L20" s="27">
        <f t="shared" si="4"/>
        <v>0</v>
      </c>
      <c r="M20" s="27">
        <f t="shared" si="4"/>
        <v>0</v>
      </c>
      <c r="N20" s="27">
        <f t="shared" si="4"/>
        <v>0</v>
      </c>
      <c r="O20" s="27">
        <f t="shared" si="4"/>
        <v>0</v>
      </c>
      <c r="P20" s="27">
        <f t="shared" si="4"/>
        <v>0</v>
      </c>
      <c r="Q20" s="27">
        <f t="shared" si="4"/>
        <v>0</v>
      </c>
      <c r="R20" s="27">
        <f t="shared" si="4"/>
        <v>0</v>
      </c>
      <c r="S20" s="27">
        <f t="shared" si="4"/>
        <v>0</v>
      </c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  <c r="X20" s="27">
        <f t="shared" si="4"/>
        <v>0</v>
      </c>
      <c r="Y20" s="27">
        <f t="shared" si="4"/>
        <v>0</v>
      </c>
      <c r="Z20" s="27">
        <f t="shared" si="4"/>
        <v>4.7619047619047616E-2</v>
      </c>
      <c r="AA20" s="27" t="e">
        <f t="shared" si="4"/>
        <v>#DIV/0!</v>
      </c>
      <c r="AB20" s="27">
        <f t="shared" si="4"/>
        <v>0</v>
      </c>
      <c r="AC20" s="27">
        <f t="shared" si="4"/>
        <v>0</v>
      </c>
      <c r="AD20" s="27">
        <f t="shared" si="4"/>
        <v>0</v>
      </c>
      <c r="AE20" s="27">
        <f t="shared" si="4"/>
        <v>0</v>
      </c>
      <c r="AF20" s="27">
        <f t="shared" si="4"/>
        <v>0</v>
      </c>
      <c r="AG20" s="27">
        <f t="shared" si="4"/>
        <v>0</v>
      </c>
      <c r="AH20" s="27">
        <f t="shared" si="4"/>
        <v>0</v>
      </c>
    </row>
    <row r="21" spans="1:34" ht="17" customHeight="1">
      <c r="A21" s="94"/>
      <c r="B21" s="28" t="s">
        <v>65</v>
      </c>
      <c r="C21" s="9"/>
      <c r="D21" s="9">
        <f>SUMIFS(亿数通产品表现!$S:$S,亿数通产品表现!$A:$A,'VU-6060-4P3CCT'!D1,亿数通产品表现!$D:$D,'VU-6060-4P3CCT'!$A$2)</f>
        <v>0</v>
      </c>
      <c r="E21" s="9">
        <f>SUMIFS(亿数通产品表现!$S:$S,亿数通产品表现!$A:$A,'VU-6060-4P3CCT'!E1,亿数通产品表现!$D:$D,'VU-6060-4P3CCT'!$A$2)</f>
        <v>0</v>
      </c>
      <c r="F21" s="9">
        <f>SUMIFS(亿数通产品表现!$S:$S,亿数通产品表现!$A:$A,'VU-6060-4P3CCT'!F1,亿数通产品表现!$D:$D,'VU-6060-4P3CCT'!$A$2)</f>
        <v>0</v>
      </c>
      <c r="G21" s="9">
        <f>SUMIFS(亿数通产品表现!$S:$S,亿数通产品表现!$A:$A,'VU-6060-4P3CCT'!G1,亿数通产品表现!$D:$D,'VU-6060-4P3CCT'!$A$2)</f>
        <v>0</v>
      </c>
      <c r="H21" s="9">
        <f>SUMIFS(亿数通产品表现!$S:$S,亿数通产品表现!$A:$A,'VU-6060-4P3CCT'!H1,亿数通产品表现!$D:$D,'VU-6060-4P3CCT'!$A$2)</f>
        <v>0</v>
      </c>
      <c r="I21" s="9">
        <f>SUMIFS(亿数通产品表现!$S:$S,亿数通产品表现!$A:$A,'VU-6060-4P3CCT'!I1,亿数通产品表现!$D:$D,'VU-6060-4P3CCT'!$A$2)</f>
        <v>0</v>
      </c>
      <c r="J21" s="9">
        <f>SUMIFS(亿数通产品表现!$S:$S,亿数通产品表现!$A:$A,'VU-6060-4P3CCT'!J1,亿数通产品表现!$D:$D,'VU-6060-4P3CCT'!$A$2)</f>
        <v>0</v>
      </c>
      <c r="K21" s="9">
        <f>SUMIFS(亿数通产品表现!$S:$S,亿数通产品表现!$A:$A,'VU-6060-4P3CCT'!K1,亿数通产品表现!$D:$D,'VU-6060-4P3CCT'!$A$2)</f>
        <v>0</v>
      </c>
      <c r="L21" s="9">
        <f>SUMIFS(亿数通产品表现!$S:$S,亿数通产品表现!$A:$A,'VU-6060-4P3CCT'!L1,亿数通产品表现!$D:$D,'VU-6060-4P3CCT'!$A$2)</f>
        <v>0</v>
      </c>
      <c r="M21" s="9">
        <f>SUMIFS(亿数通产品表现!$S:$S,亿数通产品表现!$A:$A,'VU-6060-4P3CCT'!M1,亿数通产品表现!$D:$D,'VU-6060-4P3CCT'!$A$2)</f>
        <v>0</v>
      </c>
      <c r="N21" s="9">
        <f>SUMIFS(亿数通产品表现!$S:$S,亿数通产品表现!$A:$A,'VU-6060-4P3CCT'!N1,亿数通产品表现!$D:$D,'VU-6060-4P3CCT'!$A$2)</f>
        <v>0</v>
      </c>
      <c r="O21" s="9">
        <f>SUMIFS(亿数通产品表现!$S:$S,亿数通产品表现!$A:$A,'VU-6060-4P3CCT'!O1,亿数通产品表现!$D:$D,'VU-6060-4P3CCT'!$A$2)</f>
        <v>0</v>
      </c>
      <c r="P21" s="9">
        <f>SUMIFS(亿数通产品表现!$S:$S,亿数通产品表现!$A:$A,'VU-6060-4P3CCT'!P1,亿数通产品表现!$D:$D,'VU-6060-4P3CCT'!$A$2)</f>
        <v>0</v>
      </c>
      <c r="Q21" s="9">
        <f>SUMIFS(亿数通产品表现!$S:$S,亿数通产品表现!$A:$A,'VU-6060-4P3CCT'!Q1,亿数通产品表现!$D:$D,'VU-6060-4P3CCT'!$A$2)</f>
        <v>0</v>
      </c>
      <c r="R21" s="9">
        <f>SUMIFS(亿数通产品表现!$S:$S,亿数通产品表现!$A:$A,'VU-6060-4P3CCT'!R1,亿数通产品表现!$D:$D,'VU-6060-4P3CCT'!$A$2)</f>
        <v>0</v>
      </c>
      <c r="S21" s="9">
        <f>SUMIFS(亿数通产品表现!$S:$S,亿数通产品表现!$A:$A,'VU-6060-4P3CCT'!S1,亿数通产品表现!$D:$D,'VU-6060-4P3CCT'!$A$2)</f>
        <v>0</v>
      </c>
      <c r="T21" s="9">
        <f>SUMIFS(亿数通产品表现!$S:$S,亿数通产品表现!$A:$A,'VU-6060-4P3CCT'!T1,亿数通产品表现!$D:$D,'VU-6060-4P3CCT'!$A$2)</f>
        <v>0</v>
      </c>
      <c r="U21" s="9">
        <f>SUMIFS(亿数通产品表现!$S:$S,亿数通产品表现!$A:$A,'VU-6060-4P3CCT'!U1,亿数通产品表现!$D:$D,'VU-6060-4P3CCT'!$A$2)</f>
        <v>0</v>
      </c>
      <c r="V21" s="9">
        <f>SUMIFS(亿数通产品表现!$S:$S,亿数通产品表现!$A:$A,'VU-6060-4P3CCT'!V1,亿数通产品表现!$D:$D,'VU-6060-4P3CCT'!$A$2)</f>
        <v>0</v>
      </c>
      <c r="W21" s="9">
        <f>SUMIFS(亿数通产品表现!$S:$S,亿数通产品表现!$A:$A,'VU-6060-4P3CCT'!W1,亿数通产品表现!$D:$D,'VU-6060-4P3CCT'!$A$2)</f>
        <v>0</v>
      </c>
      <c r="X21" s="9">
        <f>SUMIFS(亿数通产品表现!$S:$S,亿数通产品表现!$A:$A,'VU-6060-4P3CCT'!X1,亿数通产品表现!$D:$D,'VU-6060-4P3CCT'!$A$2)</f>
        <v>0</v>
      </c>
      <c r="Y21" s="9">
        <f>SUMIFS(亿数通产品表现!$S:$S,亿数通产品表现!$A:$A,'VU-6060-4P3CCT'!Y1,亿数通产品表现!$D:$D,'VU-6060-4P3CCT'!$A$2)</f>
        <v>0</v>
      </c>
      <c r="Z21" s="9">
        <f>SUMIFS(亿数通产品表现!$S:$S,亿数通产品表现!$A:$A,'VU-6060-4P3CCT'!Z1,亿数通产品表现!$D:$D,'VU-6060-4P3CCT'!$A$2)</f>
        <v>0</v>
      </c>
      <c r="AA21" s="9">
        <f>SUMIFS(亿数通产品表现!$S:$S,亿数通产品表现!$A:$A,'VU-6060-4P3CCT'!AA1,亿数通产品表现!$D:$D,'VU-6060-4P3CCT'!$A$2)</f>
        <v>0</v>
      </c>
      <c r="AB21" s="9">
        <f>SUMIFS(亿数通产品表现!$S:$S,亿数通产品表现!$A:$A,'VU-6060-4P3CCT'!AB1,亿数通产品表现!$D:$D,'VU-6060-4P3CCT'!$A$2)</f>
        <v>0</v>
      </c>
      <c r="AC21" s="9">
        <f>SUMIFS(亿数通产品表现!$S:$S,亿数通产品表现!$A:$A,'VU-6060-4P3CCT'!AC1,亿数通产品表现!$D:$D,'VU-6060-4P3CCT'!$A$2)</f>
        <v>0</v>
      </c>
      <c r="AD21" s="9">
        <f>SUMIFS(亿数通产品表现!$S:$S,亿数通产品表现!$A:$A,'VU-6060-4P3CCT'!AD1,亿数通产品表现!$D:$D,'VU-6060-4P3CCT'!$A$2)</f>
        <v>0</v>
      </c>
      <c r="AE21" s="9">
        <f>SUMIFS(亿数通产品表现!$S:$S,亿数通产品表现!$A:$A,'VU-6060-4P3CCT'!AE1,亿数通产品表现!$D:$D,'VU-6060-4P3CCT'!$A$2)</f>
        <v>0</v>
      </c>
      <c r="AF21" s="9">
        <f>SUMIFS(亿数通产品表现!$S:$S,亿数通产品表现!$A:$A,'VU-6060-4P3CCT'!AF1,亿数通产品表现!$D:$D,'VU-6060-4P3CCT'!$A$2)</f>
        <v>0</v>
      </c>
      <c r="AG21" s="9">
        <f>SUMIFS(亿数通产品表现!$S:$S,亿数通产品表现!$A:$A,'VU-6060-4P3CCT'!AG1,亿数通产品表现!$D:$D,'VU-6060-4P3CCT'!$A$2)</f>
        <v>0</v>
      </c>
      <c r="AH21" s="9">
        <f>SUMIFS(亿数通产品表现!$S:$S,亿数通产品表现!$A:$A,'VU-6060-4P3CCT'!AH1,亿数通产品表现!$D:$D,'VU-6060-4P3CCT'!$A$2)</f>
        <v>0</v>
      </c>
    </row>
    <row r="22" spans="1:34" ht="68" customHeight="1">
      <c r="A22" s="94"/>
      <c r="B22" s="29" t="s">
        <v>66</v>
      </c>
      <c r="C22" s="17">
        <f>C25/C4</f>
        <v>0.10941799300529405</v>
      </c>
      <c r="D22" s="9">
        <f>SUMIFS(亿数通产品表现!$T:$T,亿数通产品表现!$A:$A,'VU-6060-4P3CCT'!D1,亿数通产品表现!$D:$D,'VU-6060-4P3CCT'!$A$2)</f>
        <v>0</v>
      </c>
      <c r="E22" s="9">
        <f>SUMIFS(亿数通产品表现!$T:$T,亿数通产品表现!$A:$A,'VU-6060-4P3CCT'!E1,亿数通产品表现!$D:$D,'VU-6060-4P3CCT'!$A$2)</f>
        <v>0</v>
      </c>
      <c r="F22" s="9">
        <f>SUMIFS(亿数通产品表现!$T:$T,亿数通产品表现!$A:$A,'VU-6060-4P3CCT'!F1,亿数通产品表现!$D:$D,'VU-6060-4P3CCT'!$A$2)</f>
        <v>0</v>
      </c>
      <c r="G22" s="9">
        <f>SUMIFS(亿数通产品表现!$T:$T,亿数通产品表现!$A:$A,'VU-6060-4P3CCT'!G1,亿数通产品表现!$D:$D,'VU-6060-4P3CCT'!$A$2)</f>
        <v>0</v>
      </c>
      <c r="H22" s="9">
        <f>SUMIFS(亿数通产品表现!$T:$T,亿数通产品表现!$A:$A,'VU-6060-4P3CCT'!H1,亿数通产品表现!$D:$D,'VU-6060-4P3CCT'!$A$2)</f>
        <v>0</v>
      </c>
      <c r="I22" s="9">
        <f>SUMIFS(亿数通产品表现!$T:$T,亿数通产品表现!$A:$A,'VU-6060-4P3CCT'!I1,亿数通产品表现!$D:$D,'VU-6060-4P3CCT'!$A$2)</f>
        <v>0</v>
      </c>
      <c r="J22" s="9">
        <f>SUMIFS(亿数通产品表现!$T:$T,亿数通产品表现!$A:$A,'VU-6060-4P3CCT'!J1,亿数通产品表现!$D:$D,'VU-6060-4P3CCT'!$A$2)</f>
        <v>0</v>
      </c>
      <c r="K22" s="9">
        <f>SUMIFS(亿数通产品表现!$T:$T,亿数通产品表现!$A:$A,'VU-6060-4P3CCT'!K1,亿数通产品表现!$D:$D,'VU-6060-4P3CCT'!$A$2)</f>
        <v>0</v>
      </c>
      <c r="L22" s="9">
        <f>SUMIFS(亿数通产品表现!$T:$T,亿数通产品表现!$A:$A,'VU-6060-4P3CCT'!L1,亿数通产品表现!$D:$D,'VU-6060-4P3CCT'!$A$2)</f>
        <v>0</v>
      </c>
      <c r="M22" s="9">
        <f>SUMIFS(亿数通产品表现!$T:$T,亿数通产品表现!$A:$A,'VU-6060-4P3CCT'!M1,亿数通产品表现!$D:$D,'VU-6060-4P3CCT'!$A$2)</f>
        <v>0</v>
      </c>
      <c r="N22" s="9">
        <f>SUMIFS(亿数通产品表现!$T:$T,亿数通产品表现!$A:$A,'VU-6060-4P3CCT'!N1,亿数通产品表现!$D:$D,'VU-6060-4P3CCT'!$A$2)</f>
        <v>0</v>
      </c>
      <c r="O22" s="9">
        <f>SUMIFS(亿数通产品表现!$T:$T,亿数通产品表现!$A:$A,'VU-6060-4P3CCT'!O1,亿数通产品表现!$D:$D,'VU-6060-4P3CCT'!$A$2)</f>
        <v>0</v>
      </c>
      <c r="P22" s="9">
        <f>SUMIFS(亿数通产品表现!$T:$T,亿数通产品表现!$A:$A,'VU-6060-4P3CCT'!P1,亿数通产品表现!$D:$D,'VU-6060-4P3CCT'!$A$2)</f>
        <v>0</v>
      </c>
      <c r="Q22" s="9">
        <f>SUMIFS(亿数通产品表现!$T:$T,亿数通产品表现!$A:$A,'VU-6060-4P3CCT'!Q1,亿数通产品表现!$D:$D,'VU-6060-4P3CCT'!$A$2)</f>
        <v>0</v>
      </c>
      <c r="R22" s="9">
        <f>SUMIFS(亿数通产品表现!$T:$T,亿数通产品表现!$A:$A,'VU-6060-4P3CCT'!R1,亿数通产品表现!$D:$D,'VU-6060-4P3CCT'!$A$2)</f>
        <v>0</v>
      </c>
      <c r="S22" s="9">
        <f>SUMIFS(亿数通产品表现!$T:$T,亿数通产品表现!$A:$A,'VU-6060-4P3CCT'!S1,亿数通产品表现!$D:$D,'VU-6060-4P3CCT'!$A$2)</f>
        <v>0</v>
      </c>
      <c r="T22" s="9">
        <f>SUMIFS(亿数通产品表现!$T:$T,亿数通产品表现!$A:$A,'VU-6060-4P3CCT'!T1,亿数通产品表现!$D:$D,'VU-6060-4P3CCT'!$A$2)</f>
        <v>0</v>
      </c>
      <c r="U22" s="9">
        <f>SUMIFS(亿数通产品表现!$T:$T,亿数通产品表现!$A:$A,'VU-6060-4P3CCT'!U1,亿数通产品表现!$D:$D,'VU-6060-4P3CCT'!$A$2)</f>
        <v>0</v>
      </c>
      <c r="V22" s="9">
        <f>SUMIFS(亿数通产品表现!$T:$T,亿数通产品表现!$A:$A,'VU-6060-4P3CCT'!V1,亿数通产品表现!$D:$D,'VU-6060-4P3CCT'!$A$2)</f>
        <v>0</v>
      </c>
      <c r="W22" s="9">
        <f>SUMIFS(亿数通产品表现!$T:$T,亿数通产品表现!$A:$A,'VU-6060-4P3CCT'!W1,亿数通产品表现!$D:$D,'VU-6060-4P3CCT'!$A$2)</f>
        <v>0</v>
      </c>
      <c r="X22" s="9">
        <f>SUMIFS(亿数通产品表现!$T:$T,亿数通产品表现!$A:$A,'VU-6060-4P3CCT'!X1,亿数通产品表现!$D:$D,'VU-6060-4P3CCT'!$A$2)</f>
        <v>0</v>
      </c>
      <c r="Y22" s="9">
        <f>SUMIFS(亿数通产品表现!$T:$T,亿数通产品表现!$A:$A,'VU-6060-4P3CCT'!Y1,亿数通产品表现!$D:$D,'VU-6060-4P3CCT'!$A$2)</f>
        <v>0</v>
      </c>
      <c r="Z22" s="9">
        <f>SUMIFS(亿数通产品表现!$T:$T,亿数通产品表现!$A:$A,'VU-6060-4P3CCT'!Z1,亿数通产品表现!$D:$D,'VU-6060-4P3CCT'!$A$2)</f>
        <v>0</v>
      </c>
      <c r="AA22" s="9">
        <f>SUMIFS(亿数通产品表现!$T:$T,亿数通产品表现!$A:$A,'VU-6060-4P3CCT'!AA1,亿数通产品表现!$D:$D,'VU-6060-4P3CCT'!$A$2)</f>
        <v>0</v>
      </c>
      <c r="AB22" s="9">
        <f>SUMIFS(亿数通产品表现!$T:$T,亿数通产品表现!$A:$A,'VU-6060-4P3CCT'!AB1,亿数通产品表现!$D:$D,'VU-6060-4P3CCT'!$A$2)</f>
        <v>0</v>
      </c>
      <c r="AC22" s="9">
        <f>SUMIFS(亿数通产品表现!$T:$T,亿数通产品表现!$A:$A,'VU-6060-4P3CCT'!AC1,亿数通产品表现!$D:$D,'VU-6060-4P3CCT'!$A$2)</f>
        <v>0</v>
      </c>
      <c r="AD22" s="9">
        <f>SUMIFS(亿数通产品表现!$T:$T,亿数通产品表现!$A:$A,'VU-6060-4P3CCT'!AD1,亿数通产品表现!$D:$D,'VU-6060-4P3CCT'!$A$2)</f>
        <v>0</v>
      </c>
      <c r="AE22" s="9">
        <f>SUMIFS(亿数通产品表现!$T:$T,亿数通产品表现!$A:$A,'VU-6060-4P3CCT'!AE1,亿数通产品表现!$D:$D,'VU-6060-4P3CCT'!$A$2)</f>
        <v>0</v>
      </c>
      <c r="AF22" s="9">
        <f>SUMIFS(亿数通产品表现!$T:$T,亿数通产品表现!$A:$A,'VU-6060-4P3CCT'!AF1,亿数通产品表现!$D:$D,'VU-6060-4P3CCT'!$A$2)</f>
        <v>0</v>
      </c>
      <c r="AG22" s="9">
        <f>SUMIFS(亿数通产品表现!$T:$T,亿数通产品表现!$A:$A,'VU-6060-4P3CCT'!AG1,亿数通产品表现!$D:$D,'VU-6060-4P3CCT'!$A$2)</f>
        <v>0</v>
      </c>
      <c r="AH22" s="9">
        <f>SUMIFS(亿数通产品表现!$T:$T,亿数通产品表现!$A:$A,'VU-6060-4P3CCT'!AH1,亿数通产品表现!$D:$D,'VU-6060-4P3CCT'!$A$2)</f>
        <v>0</v>
      </c>
    </row>
    <row r="23" spans="1:34" ht="52" customHeight="1">
      <c r="A23" s="94"/>
      <c r="B23" s="29" t="s">
        <v>67</v>
      </c>
      <c r="C23" s="17">
        <f>C29/C5</f>
        <v>0</v>
      </c>
      <c r="D23" s="9">
        <f>SUMIFS(亿数通产品表现!$U:$U,亿数通产品表现!$A:$A,'VU-6060-4P3CCT'!D1,亿数通产品表现!$D:$D,'VU-6060-4P3CCT'!$A$2)</f>
        <v>0</v>
      </c>
      <c r="E23" s="9">
        <f>SUMIFS(亿数通产品表现!$U:$U,亿数通产品表现!$A:$A,'VU-6060-4P3CCT'!E1,亿数通产品表现!$D:$D,'VU-6060-4P3CCT'!$A$2)</f>
        <v>0</v>
      </c>
      <c r="F23" s="9">
        <f>SUMIFS(亿数通产品表现!$U:$U,亿数通产品表现!$A:$A,'VU-6060-4P3CCT'!F1,亿数通产品表现!$D:$D,'VU-6060-4P3CCT'!$A$2)</f>
        <v>0</v>
      </c>
      <c r="G23" s="9">
        <f>SUMIFS(亿数通产品表现!$U:$U,亿数通产品表现!$A:$A,'VU-6060-4P3CCT'!G1,亿数通产品表现!$D:$D,'VU-6060-4P3CCT'!$A$2)</f>
        <v>0</v>
      </c>
      <c r="H23" s="9">
        <f>SUMIFS(亿数通产品表现!$U:$U,亿数通产品表现!$A:$A,'VU-6060-4P3CCT'!H1,亿数通产品表现!$D:$D,'VU-6060-4P3CCT'!$A$2)</f>
        <v>0</v>
      </c>
      <c r="I23" s="9">
        <f>SUMIFS(亿数通产品表现!$U:$U,亿数通产品表现!$A:$A,'VU-6060-4P3CCT'!I1,亿数通产品表现!$D:$D,'VU-6060-4P3CCT'!$A$2)</f>
        <v>0</v>
      </c>
      <c r="J23" s="9">
        <f>SUMIFS(亿数通产品表现!$U:$U,亿数通产品表现!$A:$A,'VU-6060-4P3CCT'!J1,亿数通产品表现!$D:$D,'VU-6060-4P3CCT'!$A$2)</f>
        <v>0</v>
      </c>
      <c r="K23" s="9">
        <f>SUMIFS(亿数通产品表现!$U:$U,亿数通产品表现!$A:$A,'VU-6060-4P3CCT'!K1,亿数通产品表现!$D:$D,'VU-6060-4P3CCT'!$A$2)</f>
        <v>0</v>
      </c>
      <c r="L23" s="9">
        <f>SUMIFS(亿数通产品表现!$U:$U,亿数通产品表现!$A:$A,'VU-6060-4P3CCT'!L1,亿数通产品表现!$D:$D,'VU-6060-4P3CCT'!$A$2)</f>
        <v>0</v>
      </c>
      <c r="M23" s="9">
        <f>SUMIFS(亿数通产品表现!$U:$U,亿数通产品表现!$A:$A,'VU-6060-4P3CCT'!M1,亿数通产品表现!$D:$D,'VU-6060-4P3CCT'!$A$2)</f>
        <v>0</v>
      </c>
      <c r="N23" s="9">
        <f>SUMIFS(亿数通产品表现!$U:$U,亿数通产品表现!$A:$A,'VU-6060-4P3CCT'!N1,亿数通产品表现!$D:$D,'VU-6060-4P3CCT'!$A$2)</f>
        <v>0</v>
      </c>
      <c r="O23" s="9">
        <f>SUMIFS(亿数通产品表现!$U:$U,亿数通产品表现!$A:$A,'VU-6060-4P3CCT'!O1,亿数通产品表现!$D:$D,'VU-6060-4P3CCT'!$A$2)</f>
        <v>0</v>
      </c>
      <c r="P23" s="9">
        <f>SUMIFS(亿数通产品表现!$U:$U,亿数通产品表现!$A:$A,'VU-6060-4P3CCT'!P1,亿数通产品表现!$D:$D,'VU-6060-4P3CCT'!$A$2)</f>
        <v>0</v>
      </c>
      <c r="Q23" s="9">
        <f>SUMIFS(亿数通产品表现!$U:$U,亿数通产品表现!$A:$A,'VU-6060-4P3CCT'!Q1,亿数通产品表现!$D:$D,'VU-6060-4P3CCT'!$A$2)</f>
        <v>0</v>
      </c>
      <c r="R23" s="9">
        <f>SUMIFS(亿数通产品表现!$U:$U,亿数通产品表现!$A:$A,'VU-6060-4P3CCT'!R1,亿数通产品表现!$D:$D,'VU-6060-4P3CCT'!$A$2)</f>
        <v>0</v>
      </c>
      <c r="S23" s="9">
        <f>SUMIFS(亿数通产品表现!$U:$U,亿数通产品表现!$A:$A,'VU-6060-4P3CCT'!S1,亿数通产品表现!$D:$D,'VU-6060-4P3CCT'!$A$2)</f>
        <v>0</v>
      </c>
      <c r="T23" s="9">
        <f>SUMIFS(亿数通产品表现!$U:$U,亿数通产品表现!$A:$A,'VU-6060-4P3CCT'!T1,亿数通产品表现!$D:$D,'VU-6060-4P3CCT'!$A$2)</f>
        <v>0</v>
      </c>
      <c r="U23" s="9">
        <f>SUMIFS(亿数通产品表现!$U:$U,亿数通产品表现!$A:$A,'VU-6060-4P3CCT'!U1,亿数通产品表现!$D:$D,'VU-6060-4P3CCT'!$A$2)</f>
        <v>0</v>
      </c>
      <c r="V23" s="9">
        <f>SUMIFS(亿数通产品表现!$U:$U,亿数通产品表现!$A:$A,'VU-6060-4P3CCT'!V1,亿数通产品表现!$D:$D,'VU-6060-4P3CCT'!$A$2)</f>
        <v>0</v>
      </c>
      <c r="W23" s="9">
        <f>SUMIFS(亿数通产品表现!$U:$U,亿数通产品表现!$A:$A,'VU-6060-4P3CCT'!W1,亿数通产品表现!$D:$D,'VU-6060-4P3CCT'!$A$2)</f>
        <v>0</v>
      </c>
      <c r="X23" s="9">
        <f>SUMIFS(亿数通产品表现!$U:$U,亿数通产品表现!$A:$A,'VU-6060-4P3CCT'!X1,亿数通产品表现!$D:$D,'VU-6060-4P3CCT'!$A$2)</f>
        <v>0</v>
      </c>
      <c r="Y23" s="9">
        <f>SUMIFS(亿数通产品表现!$U:$U,亿数通产品表现!$A:$A,'VU-6060-4P3CCT'!Y1,亿数通产品表现!$D:$D,'VU-6060-4P3CCT'!$A$2)</f>
        <v>0</v>
      </c>
      <c r="Z23" s="9">
        <f>SUMIFS(亿数通产品表现!$U:$U,亿数通产品表现!$A:$A,'VU-6060-4P3CCT'!Z1,亿数通产品表现!$D:$D,'VU-6060-4P3CCT'!$A$2)</f>
        <v>0</v>
      </c>
      <c r="AA23" s="9">
        <f>SUMIFS(亿数通产品表现!$U:$U,亿数通产品表现!$A:$A,'VU-6060-4P3CCT'!AA1,亿数通产品表现!$D:$D,'VU-6060-4P3CCT'!$A$2)</f>
        <v>0</v>
      </c>
      <c r="AB23" s="9">
        <f>SUMIFS(亿数通产品表现!$U:$U,亿数通产品表现!$A:$A,'VU-6060-4P3CCT'!AB1,亿数通产品表现!$D:$D,'VU-6060-4P3CCT'!$A$2)</f>
        <v>0</v>
      </c>
      <c r="AC23" s="9">
        <f>SUMIFS(亿数通产品表现!$U:$U,亿数通产品表现!$A:$A,'VU-6060-4P3CCT'!AC1,亿数通产品表现!$D:$D,'VU-6060-4P3CCT'!$A$2)</f>
        <v>0</v>
      </c>
      <c r="AD23" s="9">
        <f>SUMIFS(亿数通产品表现!$U:$U,亿数通产品表现!$A:$A,'VU-6060-4P3CCT'!AD1,亿数通产品表现!$D:$D,'VU-6060-4P3CCT'!$A$2)</f>
        <v>0</v>
      </c>
      <c r="AE23" s="9">
        <f>SUMIFS(亿数通产品表现!$U:$U,亿数通产品表现!$A:$A,'VU-6060-4P3CCT'!AE1,亿数通产品表现!$D:$D,'VU-6060-4P3CCT'!$A$2)</f>
        <v>0</v>
      </c>
      <c r="AF23" s="9">
        <f>SUMIFS(亿数通产品表现!$U:$U,亿数通产品表现!$A:$A,'VU-6060-4P3CCT'!AF1,亿数通产品表现!$D:$D,'VU-6060-4P3CCT'!$A$2)</f>
        <v>0</v>
      </c>
      <c r="AG23" s="9">
        <f>SUMIFS(亿数通产品表现!$U:$U,亿数通产品表现!$A:$A,'VU-6060-4P3CCT'!AG1,亿数通产品表现!$D:$D,'VU-6060-4P3CCT'!$A$2)</f>
        <v>0</v>
      </c>
      <c r="AH23" s="9">
        <f>SUMIFS(亿数通产品表现!$U:$U,亿数通产品表现!$A:$A,'VU-6060-4P3CCT'!AH1,亿数通产品表现!$D:$D,'VU-6060-4P3CCT'!$A$2)</f>
        <v>0</v>
      </c>
    </row>
    <row r="24" spans="1:34" ht="38" customHeight="1">
      <c r="A24" s="94"/>
      <c r="B24" s="4" t="s">
        <v>68</v>
      </c>
      <c r="C24" s="30">
        <f>C25/C18</f>
        <v>0.90074418604651163</v>
      </c>
      <c r="D24" s="30">
        <f>D25/D18</f>
        <v>1.1933333333333334</v>
      </c>
      <c r="E24" s="30">
        <f t="shared" ref="E24:AH24" si="5">E25/E18</f>
        <v>0.89</v>
      </c>
      <c r="F24" s="30">
        <f t="shared" si="5"/>
        <v>0.66</v>
      </c>
      <c r="G24" s="30">
        <f t="shared" si="5"/>
        <v>2.3233333333333333</v>
      </c>
      <c r="H24" s="30">
        <f t="shared" si="5"/>
        <v>0.42</v>
      </c>
      <c r="I24" s="30">
        <f t="shared" si="5"/>
        <v>2.0049999999999999</v>
      </c>
      <c r="J24" s="30">
        <f t="shared" si="5"/>
        <v>1.9533333333333334</v>
      </c>
      <c r="K24" s="30">
        <f t="shared" si="5"/>
        <v>3</v>
      </c>
      <c r="L24" s="30">
        <f t="shared" si="5"/>
        <v>0.625</v>
      </c>
      <c r="M24" s="30">
        <f t="shared" si="5"/>
        <v>0.84</v>
      </c>
      <c r="N24" s="30">
        <f t="shared" si="5"/>
        <v>0.41</v>
      </c>
      <c r="O24" s="30">
        <f t="shared" si="5"/>
        <v>0.76600000000000001</v>
      </c>
      <c r="P24" s="30">
        <f t="shared" si="5"/>
        <v>1.04</v>
      </c>
      <c r="Q24" s="30">
        <f t="shared" si="5"/>
        <v>0.41</v>
      </c>
      <c r="R24" s="30">
        <f t="shared" si="5"/>
        <v>0.78249999999999997</v>
      </c>
      <c r="S24" s="30">
        <f t="shared" si="5"/>
        <v>0.82666666666666666</v>
      </c>
      <c r="T24" s="30">
        <f t="shared" si="5"/>
        <v>0.82666666666666666</v>
      </c>
      <c r="U24" s="30">
        <f t="shared" si="5"/>
        <v>0.42400000000000004</v>
      </c>
      <c r="V24" s="30">
        <f t="shared" si="5"/>
        <v>1.75</v>
      </c>
      <c r="W24" s="30">
        <f t="shared" si="5"/>
        <v>0.69428571428571428</v>
      </c>
      <c r="X24" s="30">
        <f t="shared" si="5"/>
        <v>0.69428571428571428</v>
      </c>
      <c r="Y24" s="30">
        <f t="shared" si="5"/>
        <v>1.022</v>
      </c>
      <c r="Z24" s="30">
        <f t="shared" si="5"/>
        <v>0.72571428571428576</v>
      </c>
      <c r="AA24" s="30" t="e">
        <f t="shared" si="5"/>
        <v>#DIV/0!</v>
      </c>
      <c r="AB24" s="30">
        <f t="shared" si="5"/>
        <v>1.1312500000000001</v>
      </c>
      <c r="AC24" s="30">
        <f t="shared" si="5"/>
        <v>0.76666666666666661</v>
      </c>
      <c r="AD24" s="30">
        <f t="shared" si="5"/>
        <v>0.57866666666666666</v>
      </c>
      <c r="AE24" s="30">
        <f t="shared" si="5"/>
        <v>1.32</v>
      </c>
      <c r="AF24" s="30">
        <f t="shared" si="5"/>
        <v>1.35</v>
      </c>
      <c r="AG24" s="30">
        <f t="shared" si="5"/>
        <v>0.5953846153846154</v>
      </c>
      <c r="AH24" s="30">
        <f t="shared" si="5"/>
        <v>0.93285714285714294</v>
      </c>
    </row>
    <row r="25" spans="1:34" ht="19" customHeight="1">
      <c r="A25" s="94"/>
      <c r="B25" s="31" t="s">
        <v>69</v>
      </c>
      <c r="C25" s="32">
        <f>SUM(D25:AH25)</f>
        <v>193.66</v>
      </c>
      <c r="D25" s="32">
        <f>SUMIFS(亿数通产品表现!$AA:$AA,亿数通产品表现!$A:$A,'VU-6060-4P3CCT'!D1,亿数通产品表现!$D:$D,'VU-6060-4P3CCT'!$A$2)</f>
        <v>3.58</v>
      </c>
      <c r="E25" s="32">
        <f>SUMIFS(亿数通产品表现!$AA:$AA,亿数通产品表现!$A:$A,'VU-6060-4P3CCT'!E1,亿数通产品表现!$D:$D,'VU-6060-4P3CCT'!$A$2)</f>
        <v>2.67</v>
      </c>
      <c r="F25" s="32">
        <f>SUMIFS(亿数通产品表现!$AA:$AA,亿数通产品表现!$A:$A,'VU-6060-4P3CCT'!F1,亿数通产品表现!$D:$D,'VU-6060-4P3CCT'!$A$2)</f>
        <v>2.64</v>
      </c>
      <c r="G25" s="32">
        <f>SUMIFS(亿数通产品表现!$AA:$AA,亿数通产品表现!$A:$A,'VU-6060-4P3CCT'!G1,亿数通产品表现!$D:$D,'VU-6060-4P3CCT'!$A$2)</f>
        <v>6.97</v>
      </c>
      <c r="H25" s="32">
        <f>SUMIFS(亿数通产品表现!$AA:$AA,亿数通产品表现!$A:$A,'VU-6060-4P3CCT'!H1,亿数通产品表现!$D:$D,'VU-6060-4P3CCT'!$A$2)</f>
        <v>0.84</v>
      </c>
      <c r="I25" s="32">
        <f>SUMIFS(亿数通产品表现!$AA:$AA,亿数通产品表现!$A:$A,'VU-6060-4P3CCT'!I1,亿数通产品表现!$D:$D,'VU-6060-4P3CCT'!$A$2)</f>
        <v>8.02</v>
      </c>
      <c r="J25" s="32">
        <f>SUMIFS(亿数通产品表现!$AA:$AA,亿数通产品表现!$A:$A,'VU-6060-4P3CCT'!J1,亿数通产品表现!$D:$D,'VU-6060-4P3CCT'!$A$2)</f>
        <v>5.86</v>
      </c>
      <c r="K25" s="32">
        <f>SUMIFS(亿数通产品表现!$AA:$AA,亿数通产品表现!$A:$A,'VU-6060-4P3CCT'!K1,亿数通产品表现!$D:$D,'VU-6060-4P3CCT'!$A$2)</f>
        <v>3</v>
      </c>
      <c r="L25" s="32">
        <f>SUMIFS(亿数通产品表现!$AA:$AA,亿数通产品表现!$A:$A,'VU-6060-4P3CCT'!L1,亿数通产品表现!$D:$D,'VU-6060-4P3CCT'!$A$2)</f>
        <v>5</v>
      </c>
      <c r="M25" s="32">
        <f>SUMIFS(亿数通产品表现!$AA:$AA,亿数通产品表现!$A:$A,'VU-6060-4P3CCT'!M1,亿数通产品表现!$D:$D,'VU-6060-4P3CCT'!$A$2)</f>
        <v>6.72</v>
      </c>
      <c r="N25" s="32">
        <f>SUMIFS(亿数通产品表现!$AA:$AA,亿数通产品表现!$A:$A,'VU-6060-4P3CCT'!N1,亿数通产品表现!$D:$D,'VU-6060-4P3CCT'!$A$2)</f>
        <v>0.41</v>
      </c>
      <c r="O25" s="32">
        <f>SUMIFS(亿数通产品表现!$AA:$AA,亿数通产品表现!$A:$A,'VU-6060-4P3CCT'!O1,亿数通产品表现!$D:$D,'VU-6060-4P3CCT'!$A$2)</f>
        <v>7.66</v>
      </c>
      <c r="P25" s="32">
        <f>SUMIFS(亿数通产品表现!$AA:$AA,亿数通产品表现!$A:$A,'VU-6060-4P3CCT'!P1,亿数通产品表现!$D:$D,'VU-6060-4P3CCT'!$A$2)</f>
        <v>5.2</v>
      </c>
      <c r="Q25" s="32">
        <f>SUMIFS(亿数通产品表现!$AA:$AA,亿数通产品表现!$A:$A,'VU-6060-4P3CCT'!Q1,亿数通产品表现!$D:$D,'VU-6060-4P3CCT'!$A$2)</f>
        <v>0.82</v>
      </c>
      <c r="R25" s="32">
        <f>SUMIFS(亿数通产品表现!$AA:$AA,亿数通产品表现!$A:$A,'VU-6060-4P3CCT'!R1,亿数通产品表现!$D:$D,'VU-6060-4P3CCT'!$A$2)</f>
        <v>3.13</v>
      </c>
      <c r="S25" s="32">
        <f>SUMIFS(亿数通产品表现!$AA:$AA,亿数通产品表现!$A:$A,'VU-6060-4P3CCT'!S1,亿数通产品表现!$D:$D,'VU-6060-4P3CCT'!$A$2)</f>
        <v>9.92</v>
      </c>
      <c r="T25" s="32">
        <f>SUMIFS(亿数通产品表现!$AA:$AA,亿数通产品表现!$A:$A,'VU-6060-4P3CCT'!T1,亿数通产品表现!$D:$D,'VU-6060-4P3CCT'!$A$2)</f>
        <v>9.92</v>
      </c>
      <c r="U25" s="32">
        <f>SUMIFS(亿数通产品表现!$AA:$AA,亿数通产品表现!$A:$A,'VU-6060-4P3CCT'!U1,亿数通产品表现!$D:$D,'VU-6060-4P3CCT'!$A$2)</f>
        <v>4.24</v>
      </c>
      <c r="V25" s="32">
        <f>SUMIFS(亿数通产品表现!$AA:$AA,亿数通产品表现!$A:$A,'VU-6060-4P3CCT'!V1,亿数通产品表现!$D:$D,'VU-6060-4P3CCT'!$A$2)</f>
        <v>8.75</v>
      </c>
      <c r="W25" s="32">
        <f>SUMIFS(亿数通产品表现!$AA:$AA,亿数通产品表现!$A:$A,'VU-6060-4P3CCT'!W1,亿数通产品表现!$D:$D,'VU-6060-4P3CCT'!$A$2)</f>
        <v>4.8600000000000003</v>
      </c>
      <c r="X25" s="32">
        <f>SUMIFS(亿数通产品表现!$AA:$AA,亿数通产品表现!$A:$A,'VU-6060-4P3CCT'!X1,亿数通产品表现!$D:$D,'VU-6060-4P3CCT'!$A$2)</f>
        <v>4.8600000000000003</v>
      </c>
      <c r="Y25" s="32">
        <f>SUMIFS(亿数通产品表现!$AA:$AA,亿数通产品表现!$A:$A,'VU-6060-4P3CCT'!Y1,亿数通产品表现!$D:$D,'VU-6060-4P3CCT'!$A$2)</f>
        <v>15.33</v>
      </c>
      <c r="Z25" s="32">
        <f>SUMIFS(亿数通产品表现!$AA:$AA,亿数通产品表现!$A:$A,'VU-6060-4P3CCT'!Z1,亿数通产品表现!$D:$D,'VU-6060-4P3CCT'!$A$2)</f>
        <v>15.24</v>
      </c>
      <c r="AA25" s="32">
        <f>SUMIFS(亿数通产品表现!$AA:$AA,亿数通产品表现!$A:$A,'VU-6060-4P3CCT'!AA1,亿数通产品表现!$D:$D,'VU-6060-4P3CCT'!$A$2)</f>
        <v>0</v>
      </c>
      <c r="AB25" s="32">
        <f>SUMIFS(亿数通产品表现!$AA:$AA,亿数通产品表现!$A:$A,'VU-6060-4P3CCT'!AB1,亿数通产品表现!$D:$D,'VU-6060-4P3CCT'!$A$2)</f>
        <v>9.0500000000000007</v>
      </c>
      <c r="AC25" s="32">
        <f>SUMIFS(亿数通产品表现!$AA:$AA,亿数通产品表现!$A:$A,'VU-6060-4P3CCT'!AC1,亿数通产品表现!$D:$D,'VU-6060-4P3CCT'!$A$2)</f>
        <v>4.5999999999999996</v>
      </c>
      <c r="AD25" s="32">
        <f>SUMIFS(亿数通产品表现!$AA:$AA,亿数通产品表现!$A:$A,'VU-6060-4P3CCT'!AD1,亿数通产品表现!$D:$D,'VU-6060-4P3CCT'!$A$2)</f>
        <v>8.68</v>
      </c>
      <c r="AE25" s="32">
        <f>SUMIFS(亿数通产品表现!$AA:$AA,亿数通产品表现!$A:$A,'VU-6060-4P3CCT'!AE1,亿数通产品表现!$D:$D,'VU-6060-4P3CCT'!$A$2)</f>
        <v>7.92</v>
      </c>
      <c r="AF25" s="32">
        <f>SUMIFS(亿数通产品表现!$AA:$AA,亿数通产品表现!$A:$A,'VU-6060-4P3CCT'!AF1,亿数通产品表现!$D:$D,'VU-6060-4P3CCT'!$A$2)</f>
        <v>13.5</v>
      </c>
      <c r="AG25" s="32">
        <f>SUMIFS(亿数通产品表现!$AA:$AA,亿数通产品表现!$A:$A,'VU-6060-4P3CCT'!AG1,亿数通产品表现!$D:$D,'VU-6060-4P3CCT'!$A$2)</f>
        <v>7.74</v>
      </c>
      <c r="AH25" s="32">
        <f>SUMIFS(亿数通产品表现!$AA:$AA,亿数通产品表现!$A:$A,'VU-6060-4P3CCT'!AH1,亿数通产品表现!$D:$D,'VU-6060-4P3CCT'!$A$2)</f>
        <v>6.53</v>
      </c>
    </row>
    <row r="26" spans="1:34" ht="19" customHeight="1">
      <c r="A26" s="94"/>
      <c r="B26" s="33" t="s">
        <v>70</v>
      </c>
      <c r="C26" s="34">
        <f>SUM(D26:AH26)</f>
        <v>0</v>
      </c>
      <c r="D26" s="34">
        <f>SUMIFS(亿数通产品表现!$AV:$AV,亿数通产品表现!$A:$A,'VU-6060-4P3CCT'!D1,亿数通产品表现!$D:$D,'VU-6060-4P3CCT'!$A$2)</f>
        <v>0</v>
      </c>
      <c r="E26" s="34">
        <f>SUMIFS(亿数通产品表现!$AV:$AV,亿数通产品表现!$A:$A,'VU-6060-4P3CCT'!E1,亿数通产品表现!$D:$D,'VU-6060-4P3CCT'!$A$2)</f>
        <v>0</v>
      </c>
      <c r="F26" s="34">
        <f>SUMIFS(亿数通产品表现!$AV:$AV,亿数通产品表现!$A:$A,'VU-6060-4P3CCT'!F1,亿数通产品表现!$D:$D,'VU-6060-4P3CCT'!$A$2)</f>
        <v>0</v>
      </c>
      <c r="G26" s="34">
        <f>SUMIFS(亿数通产品表现!$AV:$AV,亿数通产品表现!$A:$A,'VU-6060-4P3CCT'!G1,亿数通产品表现!$D:$D,'VU-6060-4P3CCT'!$A$2)</f>
        <v>0</v>
      </c>
      <c r="H26" s="34">
        <f>SUMIFS(亿数通产品表现!$AV:$AV,亿数通产品表现!$A:$A,'VU-6060-4P3CCT'!H1,亿数通产品表现!$D:$D,'VU-6060-4P3CCT'!$A$2)</f>
        <v>0</v>
      </c>
      <c r="I26" s="34">
        <f>SUMIFS(亿数通产品表现!$AV:$AV,亿数通产品表现!$A:$A,'VU-6060-4P3CCT'!I1,亿数通产品表现!$D:$D,'VU-6060-4P3CCT'!$A$2)</f>
        <v>0</v>
      </c>
      <c r="J26" s="34">
        <f>SUMIFS(亿数通产品表现!$AV:$AV,亿数通产品表现!$A:$A,'VU-6060-4P3CCT'!J1,亿数通产品表现!$D:$D,'VU-6060-4P3CCT'!$A$2)</f>
        <v>0</v>
      </c>
      <c r="K26" s="34">
        <f>SUMIFS(亿数通产品表现!$AV:$AV,亿数通产品表现!$A:$A,'VU-6060-4P3CCT'!K1,亿数通产品表现!$D:$D,'VU-6060-4P3CCT'!$A$2)</f>
        <v>0</v>
      </c>
      <c r="L26" s="34">
        <f>SUMIFS(亿数通产品表现!$AV:$AV,亿数通产品表现!$A:$A,'VU-6060-4P3CCT'!L1,亿数通产品表现!$D:$D,'VU-6060-4P3CCT'!$A$2)</f>
        <v>0</v>
      </c>
      <c r="M26" s="34">
        <f>SUMIFS(亿数通产品表现!$AV:$AV,亿数通产品表现!$A:$A,'VU-6060-4P3CCT'!M1,亿数通产品表现!$D:$D,'VU-6060-4P3CCT'!$A$2)</f>
        <v>0</v>
      </c>
      <c r="N26" s="34">
        <f>SUMIFS(亿数通产品表现!$AV:$AV,亿数通产品表现!$A:$A,'VU-6060-4P3CCT'!N1,亿数通产品表现!$D:$D,'VU-6060-4P3CCT'!$A$2)</f>
        <v>0</v>
      </c>
      <c r="O26" s="34">
        <f>SUMIFS(亿数通产品表现!$AV:$AV,亿数通产品表现!$A:$A,'VU-6060-4P3CCT'!O1,亿数通产品表现!$D:$D,'VU-6060-4P3CCT'!$A$2)</f>
        <v>0</v>
      </c>
      <c r="P26" s="34">
        <f>SUMIFS(亿数通产品表现!$AV:$AV,亿数通产品表现!$A:$A,'VU-6060-4P3CCT'!P1,亿数通产品表现!$D:$D,'VU-6060-4P3CCT'!$A$2)</f>
        <v>0</v>
      </c>
      <c r="Q26" s="34">
        <f>SUMIFS(亿数通产品表现!$AV:$AV,亿数通产品表现!$A:$A,'VU-6060-4P3CCT'!Q1,亿数通产品表现!$D:$D,'VU-6060-4P3CCT'!$A$2)</f>
        <v>0</v>
      </c>
      <c r="R26" s="34">
        <f>SUMIFS(亿数通产品表现!$AV:$AV,亿数通产品表现!$A:$A,'VU-6060-4P3CCT'!R1,亿数通产品表现!$D:$D,'VU-6060-4P3CCT'!$A$2)</f>
        <v>0</v>
      </c>
      <c r="S26" s="34">
        <f>SUMIFS(亿数通产品表现!$AV:$AV,亿数通产品表现!$A:$A,'VU-6060-4P3CCT'!S1,亿数通产品表现!$D:$D,'VU-6060-4P3CCT'!$A$2)</f>
        <v>0</v>
      </c>
      <c r="T26" s="34">
        <f>SUMIFS(亿数通产品表现!$AV:$AV,亿数通产品表现!$A:$A,'VU-6060-4P3CCT'!T1,亿数通产品表现!$D:$D,'VU-6060-4P3CCT'!$A$2)</f>
        <v>0</v>
      </c>
      <c r="U26" s="34">
        <f>SUMIFS(亿数通产品表现!$AV:$AV,亿数通产品表现!$A:$A,'VU-6060-4P3CCT'!U1,亿数通产品表现!$D:$D,'VU-6060-4P3CCT'!$A$2)</f>
        <v>0</v>
      </c>
      <c r="V26" s="34">
        <f>SUMIFS(亿数通产品表现!$AV:$AV,亿数通产品表现!$A:$A,'VU-6060-4P3CCT'!V1,亿数通产品表现!$D:$D,'VU-6060-4P3CCT'!$A$2)</f>
        <v>0</v>
      </c>
      <c r="W26" s="34">
        <f>SUMIFS(亿数通产品表现!$AV:$AV,亿数通产品表现!$A:$A,'VU-6060-4P3CCT'!W1,亿数通产品表现!$D:$D,'VU-6060-4P3CCT'!$A$2)</f>
        <v>0</v>
      </c>
      <c r="X26" s="34">
        <f>SUMIFS(亿数通产品表现!$AV:$AV,亿数通产品表现!$A:$A,'VU-6060-4P3CCT'!X1,亿数通产品表现!$D:$D,'VU-6060-4P3CCT'!$A$2)</f>
        <v>0</v>
      </c>
      <c r="Y26" s="34">
        <f>SUMIFS(亿数通产品表现!$AV:$AV,亿数通产品表现!$A:$A,'VU-6060-4P3CCT'!Y1,亿数通产品表现!$D:$D,'VU-6060-4P3CCT'!$A$2)</f>
        <v>0</v>
      </c>
      <c r="Z26" s="34">
        <f>SUMIFS(亿数通产品表现!$AV:$AV,亿数通产品表现!$A:$A,'VU-6060-4P3CCT'!Z1,亿数通产品表现!$D:$D,'VU-6060-4P3CCT'!$A$2)</f>
        <v>0</v>
      </c>
      <c r="AA26" s="34">
        <f>SUMIFS(亿数通产品表现!$AV:$AV,亿数通产品表现!$A:$A,'VU-6060-4P3CCT'!AA1,亿数通产品表现!$D:$D,'VU-6060-4P3CCT'!$A$2)</f>
        <v>0</v>
      </c>
      <c r="AB26" s="34">
        <f>SUMIFS(亿数通产品表现!$AV:$AV,亿数通产品表现!$A:$A,'VU-6060-4P3CCT'!AB1,亿数通产品表现!$D:$D,'VU-6060-4P3CCT'!$A$2)</f>
        <v>0</v>
      </c>
      <c r="AC26" s="34">
        <f>SUMIFS(亿数通产品表现!$AV:$AV,亿数通产品表现!$A:$A,'VU-6060-4P3CCT'!AC1,亿数通产品表现!$D:$D,'VU-6060-4P3CCT'!$A$2)</f>
        <v>0</v>
      </c>
      <c r="AD26" s="34">
        <f>SUMIFS(亿数通产品表现!$AV:$AV,亿数通产品表现!$A:$A,'VU-6060-4P3CCT'!AD1,亿数通产品表现!$D:$D,'VU-6060-4P3CCT'!$A$2)</f>
        <v>0</v>
      </c>
      <c r="AE26" s="34">
        <f>SUMIFS(亿数通产品表现!$AV:$AV,亿数通产品表现!$A:$A,'VU-6060-4P3CCT'!AE1,亿数通产品表现!$D:$D,'VU-6060-4P3CCT'!$A$2)</f>
        <v>0</v>
      </c>
      <c r="AF26" s="34">
        <f>SUMIFS(亿数通产品表现!$AV:$AV,亿数通产品表现!$A:$A,'VU-6060-4P3CCT'!AF1,亿数通产品表现!$D:$D,'VU-6060-4P3CCT'!$A$2)</f>
        <v>0</v>
      </c>
      <c r="AG26" s="34">
        <f>SUMIFS(亿数通产品表现!$AV:$AV,亿数通产品表现!$A:$A,'VU-6060-4P3CCT'!AG1,亿数通产品表现!$D:$D,'VU-6060-4P3CCT'!$A$2)</f>
        <v>0</v>
      </c>
      <c r="AH26" s="34">
        <f>SUMIFS(亿数通产品表现!$AV:$AV,亿数通产品表现!$A:$A,'VU-6060-4P3CCT'!AH1,亿数通产品表现!$D:$D,'VU-6060-4P3CCT'!$A$2)</f>
        <v>0</v>
      </c>
    </row>
    <row r="27" spans="1:34" ht="31" customHeight="1">
      <c r="A27" s="94"/>
      <c r="B27" s="10" t="s">
        <v>71</v>
      </c>
      <c r="C27" s="9" t="e">
        <f>C29/C28</f>
        <v>#DIV/0!</v>
      </c>
      <c r="D27" s="9">
        <f>IFERROR(D29/D28,0)</f>
        <v>0</v>
      </c>
      <c r="E27" s="9">
        <f t="shared" ref="E27:AH27" si="6">IFERROR(E29/E28,0)</f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0</v>
      </c>
      <c r="P27" s="9">
        <f t="shared" si="6"/>
        <v>0</v>
      </c>
      <c r="Q27" s="9">
        <f t="shared" si="6"/>
        <v>0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0</v>
      </c>
      <c r="V27" s="9">
        <f t="shared" si="6"/>
        <v>0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0</v>
      </c>
      <c r="AA27" s="9">
        <f t="shared" si="6"/>
        <v>0</v>
      </c>
      <c r="AB27" s="9">
        <f t="shared" si="6"/>
        <v>0</v>
      </c>
      <c r="AC27" s="9">
        <f t="shared" si="6"/>
        <v>0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0</v>
      </c>
      <c r="AH27" s="9">
        <f t="shared" si="6"/>
        <v>0</v>
      </c>
    </row>
    <row r="28" spans="1:34" ht="27" customHeight="1">
      <c r="A28" s="94"/>
      <c r="B28" s="4" t="s">
        <v>72</v>
      </c>
      <c r="C28" s="9">
        <f>SUM(D28:AH28)</f>
        <v>0</v>
      </c>
      <c r="D28" s="9">
        <f>SUMIFS(亿数通产品表现!$AU:$AU,亿数通产品表现!$A:$A,'VU-6060-4P3CCT'!D1,亿数通产品表现!$D:$D,'VU-6060-4P3CCT'!$A$2)</f>
        <v>0</v>
      </c>
      <c r="E28" s="9">
        <f>SUMIFS(亿数通产品表现!$AU:$AU,亿数通产品表现!$A:$A,'VU-6060-4P3CCT'!E1,亿数通产品表现!$D:$D,'VU-6060-4P3CCT'!$A$2)</f>
        <v>0</v>
      </c>
      <c r="F28" s="9">
        <f>SUMIFS(亿数通产品表现!$AU:$AU,亿数通产品表现!$A:$A,'VU-6060-4P3CCT'!F1,亿数通产品表现!$D:$D,'VU-6060-4P3CCT'!$A$2)</f>
        <v>0</v>
      </c>
      <c r="G28" s="9">
        <f>SUMIFS(亿数通产品表现!$AU:$AU,亿数通产品表现!$A:$A,'VU-6060-4P3CCT'!G1,亿数通产品表现!$D:$D,'VU-6060-4P3CCT'!$A$2)</f>
        <v>0</v>
      </c>
      <c r="H28" s="9">
        <f>SUMIFS(亿数通产品表现!$AU:$AU,亿数通产品表现!$A:$A,'VU-6060-4P3CCT'!H1,亿数通产品表现!$D:$D,'VU-6060-4P3CCT'!$A$2)</f>
        <v>0</v>
      </c>
      <c r="I28" s="9">
        <f>SUMIFS(亿数通产品表现!$AU:$AU,亿数通产品表现!$A:$A,'VU-6060-4P3CCT'!I1,亿数通产品表现!$D:$D,'VU-6060-4P3CCT'!$A$2)</f>
        <v>0</v>
      </c>
      <c r="J28" s="9">
        <f>SUMIFS(亿数通产品表现!$AU:$AU,亿数通产品表现!$A:$A,'VU-6060-4P3CCT'!J1,亿数通产品表现!$D:$D,'VU-6060-4P3CCT'!$A$2)</f>
        <v>0</v>
      </c>
      <c r="K28" s="9">
        <f>SUMIFS(亿数通产品表现!$AU:$AU,亿数通产品表现!$A:$A,'VU-6060-4P3CCT'!K1,亿数通产品表现!$D:$D,'VU-6060-4P3CCT'!$A$2)</f>
        <v>0</v>
      </c>
      <c r="L28" s="9">
        <f>SUMIFS(亿数通产品表现!$AU:$AU,亿数通产品表现!$A:$A,'VU-6060-4P3CCT'!L1,亿数通产品表现!$D:$D,'VU-6060-4P3CCT'!$A$2)</f>
        <v>0</v>
      </c>
      <c r="M28" s="9">
        <f>SUMIFS(亿数通产品表现!$AU:$AU,亿数通产品表现!$A:$A,'VU-6060-4P3CCT'!M1,亿数通产品表现!$D:$D,'VU-6060-4P3CCT'!$A$2)</f>
        <v>0</v>
      </c>
      <c r="N28" s="9">
        <f>SUMIFS(亿数通产品表现!$AU:$AU,亿数通产品表现!$A:$A,'VU-6060-4P3CCT'!N1,亿数通产品表现!$D:$D,'VU-6060-4P3CCT'!$A$2)</f>
        <v>0</v>
      </c>
      <c r="O28" s="9">
        <f>SUMIFS(亿数通产品表现!$AU:$AU,亿数通产品表现!$A:$A,'VU-6060-4P3CCT'!O1,亿数通产品表现!$D:$D,'VU-6060-4P3CCT'!$A$2)</f>
        <v>0</v>
      </c>
      <c r="P28" s="9">
        <f>SUMIFS(亿数通产品表现!$AU:$AU,亿数通产品表现!$A:$A,'VU-6060-4P3CCT'!P1,亿数通产品表现!$D:$D,'VU-6060-4P3CCT'!$A$2)</f>
        <v>0</v>
      </c>
      <c r="Q28" s="9">
        <f>SUMIFS(亿数通产品表现!$AU:$AU,亿数通产品表现!$A:$A,'VU-6060-4P3CCT'!Q1,亿数通产品表现!$D:$D,'VU-6060-4P3CCT'!$A$2)</f>
        <v>0</v>
      </c>
      <c r="R28" s="9">
        <f>SUMIFS(亿数通产品表现!$AU:$AU,亿数通产品表现!$A:$A,'VU-6060-4P3CCT'!R1,亿数通产品表现!$D:$D,'VU-6060-4P3CCT'!$A$2)</f>
        <v>0</v>
      </c>
      <c r="S28" s="9">
        <f>SUMIFS(亿数通产品表现!$AU:$AU,亿数通产品表现!$A:$A,'VU-6060-4P3CCT'!S1,亿数通产品表现!$D:$D,'VU-6060-4P3CCT'!$A$2)</f>
        <v>0</v>
      </c>
      <c r="T28" s="9">
        <f>SUMIFS(亿数通产品表现!$AU:$AU,亿数通产品表现!$A:$A,'VU-6060-4P3CCT'!T1,亿数通产品表现!$D:$D,'VU-6060-4P3CCT'!$A$2)</f>
        <v>0</v>
      </c>
      <c r="U28" s="9">
        <f>SUMIFS(亿数通产品表现!$AU:$AU,亿数通产品表现!$A:$A,'VU-6060-4P3CCT'!U1,亿数通产品表现!$D:$D,'VU-6060-4P3CCT'!$A$2)</f>
        <v>0</v>
      </c>
      <c r="V28" s="9">
        <f>SUMIFS(亿数通产品表现!$AU:$AU,亿数通产品表现!$A:$A,'VU-6060-4P3CCT'!V1,亿数通产品表现!$D:$D,'VU-6060-4P3CCT'!$A$2)</f>
        <v>0</v>
      </c>
      <c r="W28" s="9">
        <f>SUMIFS(亿数通产品表现!$AU:$AU,亿数通产品表现!$A:$A,'VU-6060-4P3CCT'!W1,亿数通产品表现!$D:$D,'VU-6060-4P3CCT'!$A$2)</f>
        <v>0</v>
      </c>
      <c r="X28" s="9">
        <f>SUMIFS(亿数通产品表现!$AU:$AU,亿数通产品表现!$A:$A,'VU-6060-4P3CCT'!X1,亿数通产品表现!$D:$D,'VU-6060-4P3CCT'!$A$2)</f>
        <v>0</v>
      </c>
      <c r="Y28" s="9">
        <f>SUMIFS(亿数通产品表现!$AU:$AU,亿数通产品表现!$A:$A,'VU-6060-4P3CCT'!Y1,亿数通产品表现!$D:$D,'VU-6060-4P3CCT'!$A$2)</f>
        <v>0</v>
      </c>
      <c r="Z28" s="9">
        <f>SUMIFS(亿数通产品表现!$AU:$AU,亿数通产品表现!$A:$A,'VU-6060-4P3CCT'!Z1,亿数通产品表现!$D:$D,'VU-6060-4P3CCT'!$A$2)</f>
        <v>0</v>
      </c>
      <c r="AA28" s="9">
        <f>SUMIFS(亿数通产品表现!$AU:$AU,亿数通产品表现!$A:$A,'VU-6060-4P3CCT'!AA1,亿数通产品表现!$D:$D,'VU-6060-4P3CCT'!$A$2)</f>
        <v>0</v>
      </c>
      <c r="AB28" s="9">
        <f>SUMIFS(亿数通产品表现!$AU:$AU,亿数通产品表现!$A:$A,'VU-6060-4P3CCT'!AB1,亿数通产品表现!$D:$D,'VU-6060-4P3CCT'!$A$2)</f>
        <v>0</v>
      </c>
      <c r="AC28" s="9">
        <f>SUMIFS(亿数通产品表现!$AU:$AU,亿数通产品表现!$A:$A,'VU-6060-4P3CCT'!AC1,亿数通产品表现!$D:$D,'VU-6060-4P3CCT'!$A$2)</f>
        <v>0</v>
      </c>
      <c r="AD28" s="9">
        <f>SUMIFS(亿数通产品表现!$AU:$AU,亿数通产品表现!$A:$A,'VU-6060-4P3CCT'!AD1,亿数通产品表现!$D:$D,'VU-6060-4P3CCT'!$A$2)</f>
        <v>0</v>
      </c>
      <c r="AE28" s="9">
        <f>SUMIFS(亿数通产品表现!$AU:$AU,亿数通产品表现!$A:$A,'VU-6060-4P3CCT'!AE1,亿数通产品表现!$D:$D,'VU-6060-4P3CCT'!$A$2)</f>
        <v>0</v>
      </c>
      <c r="AF28" s="9">
        <f>SUMIFS(亿数通产品表现!$AU:$AU,亿数通产品表现!$A:$A,'VU-6060-4P3CCT'!AF1,亿数通产品表现!$D:$D,'VU-6060-4P3CCT'!$A$2)</f>
        <v>0</v>
      </c>
      <c r="AG28" s="9">
        <f>SUMIFS(亿数通产品表现!$AU:$AU,亿数通产品表现!$A:$A,'VU-6060-4P3CCT'!AG1,亿数通产品表现!$D:$D,'VU-6060-4P3CCT'!$A$2)</f>
        <v>0</v>
      </c>
      <c r="AH28" s="9">
        <f>SUMIFS(亿数通产品表现!$AU:$AU,亿数通产品表现!$A:$A,'VU-6060-4P3CCT'!AH1,亿数通产品表现!$D:$D,'VU-6060-4P3CCT'!$A$2)</f>
        <v>0</v>
      </c>
    </row>
    <row r="29" spans="1:34" ht="19" customHeight="1">
      <c r="A29" s="94"/>
      <c r="B29" s="35" t="s">
        <v>73</v>
      </c>
      <c r="C29" s="36">
        <f>SUM(D29:AH29)</f>
        <v>0</v>
      </c>
      <c r="D29" s="36">
        <f>SUMIFS(亿数通产品表现!$AW:$AW,亿数通产品表现!$A:$A,'VU-6060-4P3CCT'!D1,亿数通产品表现!$D:$D,'VU-6060-4P3CCT'!$A$2)</f>
        <v>0</v>
      </c>
      <c r="E29" s="36">
        <f>SUMIFS(亿数通产品表现!$AW:$AW,亿数通产品表现!$A:$A,'VU-6060-4P3CCT'!E1,亿数通产品表现!$D:$D,'VU-6060-4P3CCT'!$A$2)</f>
        <v>0</v>
      </c>
      <c r="F29" s="36">
        <f>SUMIFS(亿数通产品表现!$AW:$AW,亿数通产品表现!$A:$A,'VU-6060-4P3CCT'!F1,亿数通产品表现!$D:$D,'VU-6060-4P3CCT'!$A$2)</f>
        <v>0</v>
      </c>
      <c r="G29" s="36">
        <f>SUMIFS(亿数通产品表现!$AW:$AW,亿数通产品表现!$A:$A,'VU-6060-4P3CCT'!G1,亿数通产品表现!$D:$D,'VU-6060-4P3CCT'!$A$2)</f>
        <v>0</v>
      </c>
      <c r="H29" s="36">
        <f>SUMIFS(亿数通产品表现!$AW:$AW,亿数通产品表现!$A:$A,'VU-6060-4P3CCT'!H1,亿数通产品表现!$D:$D,'VU-6060-4P3CCT'!$A$2)</f>
        <v>0</v>
      </c>
      <c r="I29" s="36">
        <f>SUMIFS(亿数通产品表现!$AW:$AW,亿数通产品表现!$A:$A,'VU-6060-4P3CCT'!I1,亿数通产品表现!$D:$D,'VU-6060-4P3CCT'!$A$2)</f>
        <v>0</v>
      </c>
      <c r="J29" s="36">
        <f>SUMIFS(亿数通产品表现!$AW:$AW,亿数通产品表现!$A:$A,'VU-6060-4P3CCT'!J1,亿数通产品表现!$D:$D,'VU-6060-4P3CCT'!$A$2)</f>
        <v>0</v>
      </c>
      <c r="K29" s="36">
        <f>SUMIFS(亿数通产品表现!$AW:$AW,亿数通产品表现!$A:$A,'VU-6060-4P3CCT'!K1,亿数通产品表现!$D:$D,'VU-6060-4P3CCT'!$A$2)</f>
        <v>0</v>
      </c>
      <c r="L29" s="36">
        <f>SUMIFS(亿数通产品表现!$AW:$AW,亿数通产品表现!$A:$A,'VU-6060-4P3CCT'!L1,亿数通产品表现!$D:$D,'VU-6060-4P3CCT'!$A$2)</f>
        <v>0</v>
      </c>
      <c r="M29" s="36">
        <f>SUMIFS(亿数通产品表现!$AW:$AW,亿数通产品表现!$A:$A,'VU-6060-4P3CCT'!M1,亿数通产品表现!$D:$D,'VU-6060-4P3CCT'!$A$2)</f>
        <v>0</v>
      </c>
      <c r="N29" s="36">
        <f>SUMIFS(亿数通产品表现!$AW:$AW,亿数通产品表现!$A:$A,'VU-6060-4P3CCT'!N1,亿数通产品表现!$D:$D,'VU-6060-4P3CCT'!$A$2)</f>
        <v>0</v>
      </c>
      <c r="O29" s="36">
        <f>SUMIFS(亿数通产品表现!$AW:$AW,亿数通产品表现!$A:$A,'VU-6060-4P3CCT'!O1,亿数通产品表现!$D:$D,'VU-6060-4P3CCT'!$A$2)</f>
        <v>0</v>
      </c>
      <c r="P29" s="36">
        <f>SUMIFS(亿数通产品表现!$AW:$AW,亿数通产品表现!$A:$A,'VU-6060-4P3CCT'!P1,亿数通产品表现!$D:$D,'VU-6060-4P3CCT'!$A$2)</f>
        <v>0</v>
      </c>
      <c r="Q29" s="36">
        <f>SUMIFS(亿数通产品表现!$AW:$AW,亿数通产品表现!$A:$A,'VU-6060-4P3CCT'!Q1,亿数通产品表现!$D:$D,'VU-6060-4P3CCT'!$A$2)</f>
        <v>0</v>
      </c>
      <c r="R29" s="36">
        <f>SUMIFS(亿数通产品表现!$AW:$AW,亿数通产品表现!$A:$A,'VU-6060-4P3CCT'!R1,亿数通产品表现!$D:$D,'VU-6060-4P3CCT'!$A$2)</f>
        <v>0</v>
      </c>
      <c r="S29" s="36">
        <f>SUMIFS(亿数通产品表现!$AW:$AW,亿数通产品表现!$A:$A,'VU-6060-4P3CCT'!S1,亿数通产品表现!$D:$D,'VU-6060-4P3CCT'!$A$2)</f>
        <v>0</v>
      </c>
      <c r="T29" s="36">
        <f>SUMIFS(亿数通产品表现!$AW:$AW,亿数通产品表现!$A:$A,'VU-6060-4P3CCT'!T1,亿数通产品表现!$D:$D,'VU-6060-4P3CCT'!$A$2)</f>
        <v>0</v>
      </c>
      <c r="U29" s="36">
        <f>SUMIFS(亿数通产品表现!$AW:$AW,亿数通产品表现!$A:$A,'VU-6060-4P3CCT'!U1,亿数通产品表现!$D:$D,'VU-6060-4P3CCT'!$A$2)</f>
        <v>0</v>
      </c>
      <c r="V29" s="36">
        <f>SUMIFS(亿数通产品表现!$AW:$AW,亿数通产品表现!$A:$A,'VU-6060-4P3CCT'!V1,亿数通产品表现!$D:$D,'VU-6060-4P3CCT'!$A$2)</f>
        <v>0</v>
      </c>
      <c r="W29" s="36">
        <f>SUMIFS(亿数通产品表现!$AW:$AW,亿数通产品表现!$A:$A,'VU-6060-4P3CCT'!W1,亿数通产品表现!$D:$D,'VU-6060-4P3CCT'!$A$2)</f>
        <v>0</v>
      </c>
      <c r="X29" s="36">
        <f>SUMIFS(亿数通产品表现!$AW:$AW,亿数通产品表现!$A:$A,'VU-6060-4P3CCT'!X1,亿数通产品表现!$D:$D,'VU-6060-4P3CCT'!$A$2)</f>
        <v>0</v>
      </c>
      <c r="Y29" s="36">
        <f>SUMIFS(亿数通产品表现!$AW:$AW,亿数通产品表现!$A:$A,'VU-6060-4P3CCT'!Y1,亿数通产品表现!$D:$D,'VU-6060-4P3CCT'!$A$2)</f>
        <v>0</v>
      </c>
      <c r="Z29" s="36">
        <f>SUMIFS(亿数通产品表现!$AW:$AW,亿数通产品表现!$A:$A,'VU-6060-4P3CCT'!Z1,亿数通产品表现!$D:$D,'VU-6060-4P3CCT'!$A$2)</f>
        <v>0</v>
      </c>
      <c r="AA29" s="36">
        <f>SUMIFS(亿数通产品表现!$AW:$AW,亿数通产品表现!$A:$A,'VU-6060-4P3CCT'!AA1,亿数通产品表现!$D:$D,'VU-6060-4P3CCT'!$A$2)</f>
        <v>0</v>
      </c>
      <c r="AB29" s="36">
        <f>SUMIFS(亿数通产品表现!$AW:$AW,亿数通产品表现!$A:$A,'VU-6060-4P3CCT'!AB1,亿数通产品表现!$D:$D,'VU-6060-4P3CCT'!$A$2)</f>
        <v>0</v>
      </c>
      <c r="AC29" s="36">
        <f>SUMIFS(亿数通产品表现!$AW:$AW,亿数通产品表现!$A:$A,'VU-6060-4P3CCT'!AC1,亿数通产品表现!$D:$D,'VU-6060-4P3CCT'!$A$2)</f>
        <v>0</v>
      </c>
      <c r="AD29" s="36">
        <f>SUMIFS(亿数通产品表现!$AW:$AW,亿数通产品表现!$A:$A,'VU-6060-4P3CCT'!AD1,亿数通产品表现!$D:$D,'VU-6060-4P3CCT'!$A$2)</f>
        <v>0</v>
      </c>
      <c r="AE29" s="36">
        <f>SUMIFS(亿数通产品表现!$AW:$AW,亿数通产品表现!$A:$A,'VU-6060-4P3CCT'!AE1,亿数通产品表现!$D:$D,'VU-6060-4P3CCT'!$A$2)</f>
        <v>0</v>
      </c>
      <c r="AF29" s="36">
        <f>SUMIFS(亿数通产品表现!$AW:$AW,亿数通产品表现!$A:$A,'VU-6060-4P3CCT'!AF1,亿数通产品表现!$D:$D,'VU-6060-4P3CCT'!$A$2)</f>
        <v>0</v>
      </c>
      <c r="AG29" s="36">
        <f>SUMIFS(亿数通产品表现!$AW:$AW,亿数通产品表现!$A:$A,'VU-6060-4P3CCT'!AG1,亿数通产品表现!$D:$D,'VU-6060-4P3CCT'!$A$2)</f>
        <v>0</v>
      </c>
      <c r="AH29" s="36">
        <f>SUMIFS(亿数通产品表现!$AW:$AW,亿数通产品表现!$A:$A,'VU-6060-4P3CCT'!AH1,亿数通产品表现!$D:$D,'VU-6060-4P3CCT'!$A$2)</f>
        <v>0</v>
      </c>
    </row>
    <row r="30" spans="1:34" ht="19" customHeight="1">
      <c r="A30" s="95" t="s">
        <v>74</v>
      </c>
      <c r="B30" s="4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9" customHeight="1">
      <c r="A31" s="96"/>
      <c r="B31" s="4" t="s">
        <v>62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9" customHeight="1">
      <c r="A32" s="96"/>
      <c r="B32" s="4" t="s">
        <v>63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38" customHeight="1">
      <c r="A33" s="96"/>
      <c r="B33" s="10" t="s">
        <v>75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7" customHeight="1">
      <c r="A34" s="96"/>
      <c r="B34" s="28" t="s">
        <v>65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9" customHeight="1">
      <c r="A35" s="96"/>
      <c r="B35" s="4" t="s">
        <v>69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38" customHeight="1">
      <c r="A36" s="96"/>
      <c r="B36" s="4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38" customHeight="1">
      <c r="A37" s="96"/>
      <c r="B37" s="37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9" customHeight="1">
      <c r="A38" s="97" t="s">
        <v>76</v>
      </c>
      <c r="B38" s="4" t="s">
        <v>61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9" customHeight="1">
      <c r="A39" s="98"/>
      <c r="B39" s="4" t="s">
        <v>62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9" customHeight="1">
      <c r="A40" s="98"/>
      <c r="B40" s="4" t="s">
        <v>63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8" customHeight="1">
      <c r="A41" s="98"/>
      <c r="B41" s="10" t="s">
        <v>75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7" customHeight="1">
      <c r="A42" s="98"/>
      <c r="B42" s="28" t="s">
        <v>65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9" customHeight="1">
      <c r="A43" s="98"/>
      <c r="B43" s="4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8" customHeight="1">
      <c r="A44" s="98"/>
      <c r="B44" s="4" t="s">
        <v>72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8" customHeight="1">
      <c r="A45" s="98"/>
      <c r="B45" s="4" t="s">
        <v>73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9" customHeight="1">
      <c r="A46" s="99" t="s">
        <v>77</v>
      </c>
      <c r="B46" s="38" t="s">
        <v>61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8" customHeight="1">
      <c r="A47" s="100"/>
      <c r="B47" s="39" t="s">
        <v>78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8" customHeight="1">
      <c r="A48" s="100"/>
      <c r="B48" s="38" t="s">
        <v>79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9" customHeight="1">
      <c r="A49" s="100"/>
      <c r="B49" s="40" t="s">
        <v>80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7" customHeight="1">
      <c r="A50" s="100"/>
      <c r="B50" s="28" t="s">
        <v>65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9" customHeight="1">
      <c r="A51" s="101" t="s">
        <v>81</v>
      </c>
      <c r="B51" s="11" t="s">
        <v>82</v>
      </c>
      <c r="C51" s="9">
        <f>SUM(D51:AH51)</f>
        <v>0</v>
      </c>
      <c r="D51" s="9">
        <f>SUMIFS(亿数通产品表现!$K:$K,亿数通产品表现!$A:$A,'VU-6060-4P3CCT'!D1,亿数通产品表现!$D:$D,'VU-6060-4P3CCT'!$A$2)</f>
        <v>0</v>
      </c>
      <c r="E51" s="9">
        <f>SUMIFS(亿数通产品表现!$K:$K,亿数通产品表现!$A:$A,'VU-6060-4P3CCT'!E1,亿数通产品表现!$D:$D,'VU-6060-4P3CCT'!$A$2)</f>
        <v>0</v>
      </c>
      <c r="F51" s="9">
        <f>SUMIFS(亿数通产品表现!$K:$K,亿数通产品表现!$A:$A,'VU-6060-4P3CCT'!F1,亿数通产品表现!$D:$D,'VU-6060-4P3CCT'!$A$2)</f>
        <v>0</v>
      </c>
      <c r="G51" s="9">
        <f>SUMIFS(亿数通产品表现!$K:$K,亿数通产品表现!$A:$A,'VU-6060-4P3CCT'!G1,亿数通产品表现!$D:$D,'VU-6060-4P3CCT'!$A$2)</f>
        <v>0</v>
      </c>
      <c r="H51" s="9">
        <f>SUMIFS(亿数通产品表现!$K:$K,亿数通产品表现!$A:$A,'VU-6060-4P3CCT'!H1,亿数通产品表现!$D:$D,'VU-6060-4P3CCT'!$A$2)</f>
        <v>0</v>
      </c>
      <c r="I51" s="9">
        <f>SUMIFS(亿数通产品表现!$K:$K,亿数通产品表现!$A:$A,'VU-6060-4P3CCT'!I1,亿数通产品表现!$D:$D,'VU-6060-4P3CCT'!$A$2)</f>
        <v>0</v>
      </c>
      <c r="J51" s="9">
        <f>SUMIFS(亿数通产品表现!$K:$K,亿数通产品表现!$A:$A,'VU-6060-4P3CCT'!J1,亿数通产品表现!$D:$D,'VU-6060-4P3CCT'!$A$2)</f>
        <v>0</v>
      </c>
      <c r="K51" s="9">
        <f>SUMIFS(亿数通产品表现!$K:$K,亿数通产品表现!$A:$A,'VU-6060-4P3CCT'!K1,亿数通产品表现!$D:$D,'VU-6060-4P3CCT'!$A$2)</f>
        <v>0</v>
      </c>
      <c r="L51" s="9">
        <f>SUMIFS(亿数通产品表现!$K:$K,亿数通产品表现!$A:$A,'VU-6060-4P3CCT'!L1,亿数通产品表现!$D:$D,'VU-6060-4P3CCT'!$A$2)</f>
        <v>0</v>
      </c>
      <c r="M51" s="9">
        <f>SUMIFS(亿数通产品表现!$K:$K,亿数通产品表现!$A:$A,'VU-6060-4P3CCT'!M1,亿数通产品表现!$D:$D,'VU-6060-4P3CCT'!$A$2)</f>
        <v>0</v>
      </c>
      <c r="N51" s="9">
        <f>SUMIFS(亿数通产品表现!$K:$K,亿数通产品表现!$A:$A,'VU-6060-4P3CCT'!N1,亿数通产品表现!$D:$D,'VU-6060-4P3CCT'!$A$2)</f>
        <v>0</v>
      </c>
      <c r="O51" s="9">
        <f>SUMIFS(亿数通产品表现!$K:$K,亿数通产品表现!$A:$A,'VU-6060-4P3CCT'!O1,亿数通产品表现!$D:$D,'VU-6060-4P3CCT'!$A$2)</f>
        <v>0</v>
      </c>
      <c r="P51" s="9">
        <f>SUMIFS(亿数通产品表现!$K:$K,亿数通产品表现!$A:$A,'VU-6060-4P3CCT'!P1,亿数通产品表现!$D:$D,'VU-6060-4P3CCT'!$A$2)</f>
        <v>0</v>
      </c>
      <c r="Q51" s="9">
        <f>SUMIFS(亿数通产品表现!$K:$K,亿数通产品表现!$A:$A,'VU-6060-4P3CCT'!Q1,亿数通产品表现!$D:$D,'VU-6060-4P3CCT'!$A$2)</f>
        <v>0</v>
      </c>
      <c r="R51" s="9">
        <f>SUMIFS(亿数通产品表现!$K:$K,亿数通产品表现!$A:$A,'VU-6060-4P3CCT'!R1,亿数通产品表现!$D:$D,'VU-6060-4P3CCT'!$A$2)</f>
        <v>0</v>
      </c>
      <c r="S51" s="9">
        <f>SUMIFS(亿数通产品表现!$K:$K,亿数通产品表现!$A:$A,'VU-6060-4P3CCT'!S1,亿数通产品表现!$D:$D,'VU-6060-4P3CCT'!$A$2)</f>
        <v>0</v>
      </c>
      <c r="T51" s="9">
        <f>SUMIFS(亿数通产品表现!$K:$K,亿数通产品表现!$A:$A,'VU-6060-4P3CCT'!T1,亿数通产品表现!$D:$D,'VU-6060-4P3CCT'!$A$2)</f>
        <v>0</v>
      </c>
      <c r="U51" s="9">
        <f>SUMIFS(亿数通产品表现!$K:$K,亿数通产品表现!$A:$A,'VU-6060-4P3CCT'!U1,亿数通产品表现!$D:$D,'VU-6060-4P3CCT'!$A$2)</f>
        <v>0</v>
      </c>
      <c r="V51" s="9">
        <f>SUMIFS(亿数通产品表现!$K:$K,亿数通产品表现!$A:$A,'VU-6060-4P3CCT'!V1,亿数通产品表现!$D:$D,'VU-6060-4P3CCT'!$A$2)</f>
        <v>0</v>
      </c>
      <c r="W51" s="9">
        <f>SUMIFS(亿数通产品表现!$K:$K,亿数通产品表现!$A:$A,'VU-6060-4P3CCT'!W1,亿数通产品表现!$D:$D,'VU-6060-4P3CCT'!$A$2)</f>
        <v>0</v>
      </c>
      <c r="X51" s="9">
        <f>SUMIFS(亿数通产品表现!$K:$K,亿数通产品表现!$A:$A,'VU-6060-4P3CCT'!X1,亿数通产品表现!$D:$D,'VU-6060-4P3CCT'!$A$2)</f>
        <v>0</v>
      </c>
      <c r="Y51" s="9">
        <f>SUMIFS(亿数通产品表现!$K:$K,亿数通产品表现!$A:$A,'VU-6060-4P3CCT'!Y1,亿数通产品表现!$D:$D,'VU-6060-4P3CCT'!$A$2)</f>
        <v>0</v>
      </c>
      <c r="Z51" s="9">
        <f>SUMIFS(亿数通产品表现!$K:$K,亿数通产品表现!$A:$A,'VU-6060-4P3CCT'!Z1,亿数通产品表现!$D:$D,'VU-6060-4P3CCT'!$A$2)</f>
        <v>0</v>
      </c>
      <c r="AA51" s="9">
        <f>SUMIFS(亿数通产品表现!$K:$K,亿数通产品表现!$A:$A,'VU-6060-4P3CCT'!AA1,亿数通产品表现!$D:$D,'VU-6060-4P3CCT'!$A$2)</f>
        <v>0</v>
      </c>
      <c r="AB51" s="9">
        <f>SUMIFS(亿数通产品表现!$K:$K,亿数通产品表现!$A:$A,'VU-6060-4P3CCT'!AB1,亿数通产品表现!$D:$D,'VU-6060-4P3CCT'!$A$2)</f>
        <v>0</v>
      </c>
      <c r="AC51" s="9">
        <f>SUMIFS(亿数通产品表现!$K:$K,亿数通产品表现!$A:$A,'VU-6060-4P3CCT'!AC1,亿数通产品表现!$D:$D,'VU-6060-4P3CCT'!$A$2)</f>
        <v>0</v>
      </c>
      <c r="AD51" s="9">
        <f>SUMIFS(亿数通产品表现!$K:$K,亿数通产品表现!$A:$A,'VU-6060-4P3CCT'!AD1,亿数通产品表现!$D:$D,'VU-6060-4P3CCT'!$A$2)</f>
        <v>0</v>
      </c>
      <c r="AE51" s="9">
        <f>SUMIFS(亿数通产品表现!$K:$K,亿数通产品表现!$A:$A,'VU-6060-4P3CCT'!AE1,亿数通产品表现!$D:$D,'VU-6060-4P3CCT'!$A$2)</f>
        <v>0</v>
      </c>
      <c r="AF51" s="9">
        <f>SUMIFS(亿数通产品表现!$K:$K,亿数通产品表现!$A:$A,'VU-6060-4P3CCT'!AF1,亿数通产品表现!$D:$D,'VU-6060-4P3CCT'!$A$2)</f>
        <v>0</v>
      </c>
      <c r="AG51" s="9">
        <f>SUMIFS(亿数通产品表现!$K:$K,亿数通产品表现!$A:$A,'VU-6060-4P3CCT'!AG1,亿数通产品表现!$D:$D,'VU-6060-4P3CCT'!$A$2)</f>
        <v>0</v>
      </c>
      <c r="AH51" s="9">
        <f>SUMIFS(亿数通产品表现!$K:$K,亿数通产品表现!$A:$A,'VU-6060-4P3CCT'!AH1,亿数通产品表现!$D:$D,'VU-6060-4P3CCT'!$A$2)</f>
        <v>0</v>
      </c>
    </row>
    <row r="52" spans="1:34" ht="19" customHeight="1">
      <c r="A52" s="102"/>
      <c r="B52" s="41" t="s">
        <v>83</v>
      </c>
      <c r="C52" s="9">
        <f>SUM(D52:AH52)</f>
        <v>0</v>
      </c>
      <c r="D52" s="9">
        <f>SUMIFS(亿数通产品表现!$P:$P,亿数通产品表现!$A:$A,'VU-6060-4P3CCT'!D1,亿数通产品表现!$D:$D,'VU-6060-4P3CCT'!$A$2)</f>
        <v>0</v>
      </c>
      <c r="E52" s="9">
        <f>SUMIFS(亿数通产品表现!$P:$P,亿数通产品表现!$A:$A,'VU-6060-4P3CCT'!E1,亿数通产品表现!$D:$D,'VU-6060-4P3CCT'!$A$2)</f>
        <v>0</v>
      </c>
      <c r="F52" s="9">
        <f>SUMIFS(亿数通产品表现!$P:$P,亿数通产品表现!$A:$A,'VU-6060-4P3CCT'!F1,亿数通产品表现!$D:$D,'VU-6060-4P3CCT'!$A$2)</f>
        <v>0</v>
      </c>
      <c r="G52" s="9">
        <f>SUMIFS(亿数通产品表现!$P:$P,亿数通产品表现!$A:$A,'VU-6060-4P3CCT'!G1,亿数通产品表现!$D:$D,'VU-6060-4P3CCT'!$A$2)</f>
        <v>0</v>
      </c>
      <c r="H52" s="9">
        <f>SUMIFS(亿数通产品表现!$P:$P,亿数通产品表现!$A:$A,'VU-6060-4P3CCT'!H1,亿数通产品表现!$D:$D,'VU-6060-4P3CCT'!$A$2)</f>
        <v>0</v>
      </c>
      <c r="I52" s="9">
        <f>SUMIFS(亿数通产品表现!$P:$P,亿数通产品表现!$A:$A,'VU-6060-4P3CCT'!I1,亿数通产品表现!$D:$D,'VU-6060-4P3CCT'!$A$2)</f>
        <v>0</v>
      </c>
      <c r="J52" s="9">
        <f>SUMIFS(亿数通产品表现!$P:$P,亿数通产品表现!$A:$A,'VU-6060-4P3CCT'!J1,亿数通产品表现!$D:$D,'VU-6060-4P3CCT'!$A$2)</f>
        <v>0</v>
      </c>
      <c r="K52" s="9">
        <f>SUMIFS(亿数通产品表现!$P:$P,亿数通产品表现!$A:$A,'VU-6060-4P3CCT'!K1,亿数通产品表现!$D:$D,'VU-6060-4P3CCT'!$A$2)</f>
        <v>0</v>
      </c>
      <c r="L52" s="9">
        <f>SUMIFS(亿数通产品表现!$P:$P,亿数通产品表现!$A:$A,'VU-6060-4P3CCT'!L1,亿数通产品表现!$D:$D,'VU-6060-4P3CCT'!$A$2)</f>
        <v>0</v>
      </c>
      <c r="M52" s="9">
        <f>SUMIFS(亿数通产品表现!$P:$P,亿数通产品表现!$A:$A,'VU-6060-4P3CCT'!M1,亿数通产品表现!$D:$D,'VU-6060-4P3CCT'!$A$2)</f>
        <v>0</v>
      </c>
      <c r="N52" s="9">
        <f>SUMIFS(亿数通产品表现!$P:$P,亿数通产品表现!$A:$A,'VU-6060-4P3CCT'!N1,亿数通产品表现!$D:$D,'VU-6060-4P3CCT'!$A$2)</f>
        <v>0</v>
      </c>
      <c r="O52" s="9">
        <f>SUMIFS(亿数通产品表现!$P:$P,亿数通产品表现!$A:$A,'VU-6060-4P3CCT'!O1,亿数通产品表现!$D:$D,'VU-6060-4P3CCT'!$A$2)</f>
        <v>0</v>
      </c>
      <c r="P52" s="9">
        <f>SUMIFS(亿数通产品表现!$P:$P,亿数通产品表现!$A:$A,'VU-6060-4P3CCT'!P1,亿数通产品表现!$D:$D,'VU-6060-4P3CCT'!$A$2)</f>
        <v>0</v>
      </c>
      <c r="Q52" s="9">
        <f>SUMIFS(亿数通产品表现!$P:$P,亿数通产品表现!$A:$A,'VU-6060-4P3CCT'!Q1,亿数通产品表现!$D:$D,'VU-6060-4P3CCT'!$A$2)</f>
        <v>0</v>
      </c>
      <c r="R52" s="9">
        <f>SUMIFS(亿数通产品表现!$P:$P,亿数通产品表现!$A:$A,'VU-6060-4P3CCT'!R1,亿数通产品表现!$D:$D,'VU-6060-4P3CCT'!$A$2)</f>
        <v>0</v>
      </c>
      <c r="S52" s="9">
        <f>SUMIFS(亿数通产品表现!$P:$P,亿数通产品表现!$A:$A,'VU-6060-4P3CCT'!S1,亿数通产品表现!$D:$D,'VU-6060-4P3CCT'!$A$2)</f>
        <v>0</v>
      </c>
      <c r="T52" s="9">
        <f>SUMIFS(亿数通产品表现!$P:$P,亿数通产品表现!$A:$A,'VU-6060-4P3CCT'!T1,亿数通产品表现!$D:$D,'VU-6060-4P3CCT'!$A$2)</f>
        <v>0</v>
      </c>
      <c r="U52" s="9">
        <f>SUMIFS(亿数通产品表现!$P:$P,亿数通产品表现!$A:$A,'VU-6060-4P3CCT'!U1,亿数通产品表现!$D:$D,'VU-6060-4P3CCT'!$A$2)</f>
        <v>0</v>
      </c>
      <c r="V52" s="9">
        <f>SUMIFS(亿数通产品表现!$P:$P,亿数通产品表现!$A:$A,'VU-6060-4P3CCT'!V1,亿数通产品表现!$D:$D,'VU-6060-4P3CCT'!$A$2)</f>
        <v>0</v>
      </c>
      <c r="W52" s="9">
        <f>SUMIFS(亿数通产品表现!$P:$P,亿数通产品表现!$A:$A,'VU-6060-4P3CCT'!W1,亿数通产品表现!$D:$D,'VU-6060-4P3CCT'!$A$2)</f>
        <v>0</v>
      </c>
      <c r="X52" s="9">
        <f>SUMIFS(亿数通产品表现!$P:$P,亿数通产品表现!$A:$A,'VU-6060-4P3CCT'!X1,亿数通产品表现!$D:$D,'VU-6060-4P3CCT'!$A$2)</f>
        <v>0</v>
      </c>
      <c r="Y52" s="9">
        <f>SUMIFS(亿数通产品表现!$P:$P,亿数通产品表现!$A:$A,'VU-6060-4P3CCT'!Y1,亿数通产品表现!$D:$D,'VU-6060-4P3CCT'!$A$2)</f>
        <v>0</v>
      </c>
      <c r="Z52" s="9">
        <f>SUMIFS(亿数通产品表现!$P:$P,亿数通产品表现!$A:$A,'VU-6060-4P3CCT'!Z1,亿数通产品表现!$D:$D,'VU-6060-4P3CCT'!$A$2)</f>
        <v>0</v>
      </c>
      <c r="AA52" s="9">
        <f>SUMIFS(亿数通产品表现!$P:$P,亿数通产品表现!$A:$A,'VU-6060-4P3CCT'!AA1,亿数通产品表现!$D:$D,'VU-6060-4P3CCT'!$A$2)</f>
        <v>0</v>
      </c>
      <c r="AB52" s="9">
        <f>SUMIFS(亿数通产品表现!$P:$P,亿数通产品表现!$A:$A,'VU-6060-4P3CCT'!AB1,亿数通产品表现!$D:$D,'VU-6060-4P3CCT'!$A$2)</f>
        <v>0</v>
      </c>
      <c r="AC52" s="9">
        <f>SUMIFS(亿数通产品表现!$P:$P,亿数通产品表现!$A:$A,'VU-6060-4P3CCT'!AC1,亿数通产品表现!$D:$D,'VU-6060-4P3CCT'!$A$2)</f>
        <v>0</v>
      </c>
      <c r="AD52" s="9">
        <f>SUMIFS(亿数通产品表现!$P:$P,亿数通产品表现!$A:$A,'VU-6060-4P3CCT'!AD1,亿数通产品表现!$D:$D,'VU-6060-4P3CCT'!$A$2)</f>
        <v>0</v>
      </c>
      <c r="AE52" s="9">
        <f>SUMIFS(亿数通产品表现!$P:$P,亿数通产品表现!$A:$A,'VU-6060-4P3CCT'!AE1,亿数通产品表现!$D:$D,'VU-6060-4P3CCT'!$A$2)</f>
        <v>0</v>
      </c>
      <c r="AF52" s="9">
        <f>SUMIFS(亿数通产品表现!$P:$P,亿数通产品表现!$A:$A,'VU-6060-4P3CCT'!AF1,亿数通产品表现!$D:$D,'VU-6060-4P3CCT'!$A$2)</f>
        <v>0</v>
      </c>
      <c r="AG52" s="9">
        <f>SUMIFS(亿数通产品表现!$P:$P,亿数通产品表现!$A:$A,'VU-6060-4P3CCT'!AG1,亿数通产品表现!$D:$D,'VU-6060-4P3CCT'!$A$2)</f>
        <v>0</v>
      </c>
      <c r="AH52" s="9">
        <f>SUMIFS(亿数通产品表现!$P:$P,亿数通产品表现!$A:$A,'VU-6060-4P3CCT'!AH1,亿数通产品表现!$D:$D,'VU-6060-4P3CCT'!$A$2)</f>
        <v>0</v>
      </c>
    </row>
    <row r="53" spans="1:34" ht="19" customHeight="1">
      <c r="A53" s="102"/>
      <c r="B53" s="11" t="s">
        <v>84</v>
      </c>
      <c r="C53" s="9">
        <f>SUM(D53:AH53)</f>
        <v>0</v>
      </c>
      <c r="D53" s="9">
        <f>SUMIFS(亿数通产品表现!$L:$L,亿数通产品表现!$A:$A,'VU-6060-4P3CCT'!D1,亿数通产品表现!$D:$D,'VU-6060-4P3CCT'!$A$2)</f>
        <v>0</v>
      </c>
      <c r="E53" s="9">
        <f>SUMIFS(亿数通产品表现!$L:$L,亿数通产品表现!$A:$A,'VU-6060-4P3CCT'!E1,亿数通产品表现!$D:$D,'VU-6060-4P3CCT'!$A$2)</f>
        <v>0</v>
      </c>
      <c r="F53" s="9">
        <f>SUMIFS(亿数通产品表现!$L:$L,亿数通产品表现!$A:$A,'VU-6060-4P3CCT'!F1,亿数通产品表现!$D:$D,'VU-6060-4P3CCT'!$A$2)</f>
        <v>0</v>
      </c>
      <c r="G53" s="9">
        <f>SUMIFS(亿数通产品表现!$L:$L,亿数通产品表现!$A:$A,'VU-6060-4P3CCT'!G1,亿数通产品表现!$D:$D,'VU-6060-4P3CCT'!$A$2)</f>
        <v>0</v>
      </c>
      <c r="H53" s="9">
        <f>SUMIFS(亿数通产品表现!$L:$L,亿数通产品表现!$A:$A,'VU-6060-4P3CCT'!H1,亿数通产品表现!$D:$D,'VU-6060-4P3CCT'!$A$2)</f>
        <v>0</v>
      </c>
      <c r="I53" s="9">
        <f>SUMIFS(亿数通产品表现!$L:$L,亿数通产品表现!$A:$A,'VU-6060-4P3CCT'!I1,亿数通产品表现!$D:$D,'VU-6060-4P3CCT'!$A$2)</f>
        <v>0</v>
      </c>
      <c r="J53" s="9">
        <f>SUMIFS(亿数通产品表现!$L:$L,亿数通产品表现!$A:$A,'VU-6060-4P3CCT'!J1,亿数通产品表现!$D:$D,'VU-6060-4P3CCT'!$A$2)</f>
        <v>0</v>
      </c>
      <c r="K53" s="9">
        <f>SUMIFS(亿数通产品表现!$L:$L,亿数通产品表现!$A:$A,'VU-6060-4P3CCT'!K1,亿数通产品表现!$D:$D,'VU-6060-4P3CCT'!$A$2)</f>
        <v>0</v>
      </c>
      <c r="L53" s="9">
        <f>SUMIFS(亿数通产品表现!$L:$L,亿数通产品表现!$A:$A,'VU-6060-4P3CCT'!L1,亿数通产品表现!$D:$D,'VU-6060-4P3CCT'!$A$2)</f>
        <v>0</v>
      </c>
      <c r="M53" s="9">
        <f>SUMIFS(亿数通产品表现!$L:$L,亿数通产品表现!$A:$A,'VU-6060-4P3CCT'!M1,亿数通产品表现!$D:$D,'VU-6060-4P3CCT'!$A$2)</f>
        <v>0</v>
      </c>
      <c r="N53" s="9">
        <f>SUMIFS(亿数通产品表现!$L:$L,亿数通产品表现!$A:$A,'VU-6060-4P3CCT'!N1,亿数通产品表现!$D:$D,'VU-6060-4P3CCT'!$A$2)</f>
        <v>0</v>
      </c>
      <c r="O53" s="9">
        <f>SUMIFS(亿数通产品表现!$L:$L,亿数通产品表现!$A:$A,'VU-6060-4P3CCT'!O1,亿数通产品表现!$D:$D,'VU-6060-4P3CCT'!$A$2)</f>
        <v>0</v>
      </c>
      <c r="P53" s="9">
        <f>SUMIFS(亿数通产品表现!$L:$L,亿数通产品表现!$A:$A,'VU-6060-4P3CCT'!P1,亿数通产品表现!$D:$D,'VU-6060-4P3CCT'!$A$2)</f>
        <v>0</v>
      </c>
      <c r="Q53" s="9">
        <f>SUMIFS(亿数通产品表现!$L:$L,亿数通产品表现!$A:$A,'VU-6060-4P3CCT'!Q1,亿数通产品表现!$D:$D,'VU-6060-4P3CCT'!$A$2)</f>
        <v>0</v>
      </c>
      <c r="R53" s="9">
        <f>SUMIFS(亿数通产品表现!$L:$L,亿数通产品表现!$A:$A,'VU-6060-4P3CCT'!R1,亿数通产品表现!$D:$D,'VU-6060-4P3CCT'!$A$2)</f>
        <v>0</v>
      </c>
      <c r="S53" s="9">
        <f>SUMIFS(亿数通产品表现!$L:$L,亿数通产品表现!$A:$A,'VU-6060-4P3CCT'!S1,亿数通产品表现!$D:$D,'VU-6060-4P3CCT'!$A$2)</f>
        <v>0</v>
      </c>
      <c r="T53" s="9">
        <f>SUMIFS(亿数通产品表现!$L:$L,亿数通产品表现!$A:$A,'VU-6060-4P3CCT'!T1,亿数通产品表现!$D:$D,'VU-6060-4P3CCT'!$A$2)</f>
        <v>0</v>
      </c>
      <c r="U53" s="9">
        <f>SUMIFS(亿数通产品表现!$L:$L,亿数通产品表现!$A:$A,'VU-6060-4P3CCT'!U1,亿数通产品表现!$D:$D,'VU-6060-4P3CCT'!$A$2)</f>
        <v>0</v>
      </c>
      <c r="V53" s="9">
        <f>SUMIFS(亿数通产品表现!$L:$L,亿数通产品表现!$A:$A,'VU-6060-4P3CCT'!V1,亿数通产品表现!$D:$D,'VU-6060-4P3CCT'!$A$2)</f>
        <v>0</v>
      </c>
      <c r="W53" s="9">
        <f>SUMIFS(亿数通产品表现!$L:$L,亿数通产品表现!$A:$A,'VU-6060-4P3CCT'!W1,亿数通产品表现!$D:$D,'VU-6060-4P3CCT'!$A$2)</f>
        <v>0</v>
      </c>
      <c r="X53" s="9">
        <f>SUMIFS(亿数通产品表现!$L:$L,亿数通产品表现!$A:$A,'VU-6060-4P3CCT'!X1,亿数通产品表现!$D:$D,'VU-6060-4P3CCT'!$A$2)</f>
        <v>0</v>
      </c>
      <c r="Y53" s="9">
        <f>SUMIFS(亿数通产品表现!$L:$L,亿数通产品表现!$A:$A,'VU-6060-4P3CCT'!Y1,亿数通产品表现!$D:$D,'VU-6060-4P3CCT'!$A$2)</f>
        <v>0</v>
      </c>
      <c r="Z53" s="9">
        <f>SUMIFS(亿数通产品表现!$L:$L,亿数通产品表现!$A:$A,'VU-6060-4P3CCT'!Z1,亿数通产品表现!$D:$D,'VU-6060-4P3CCT'!$A$2)</f>
        <v>0</v>
      </c>
      <c r="AA53" s="9">
        <f>SUMIFS(亿数通产品表现!$L:$L,亿数通产品表现!$A:$A,'VU-6060-4P3CCT'!AA1,亿数通产品表现!$D:$D,'VU-6060-4P3CCT'!$A$2)</f>
        <v>0</v>
      </c>
      <c r="AB53" s="9">
        <f>SUMIFS(亿数通产品表现!$L:$L,亿数通产品表现!$A:$A,'VU-6060-4P3CCT'!AB1,亿数通产品表现!$D:$D,'VU-6060-4P3CCT'!$A$2)</f>
        <v>0</v>
      </c>
      <c r="AC53" s="9">
        <f>SUMIFS(亿数通产品表现!$L:$L,亿数通产品表现!$A:$A,'VU-6060-4P3CCT'!AC1,亿数通产品表现!$D:$D,'VU-6060-4P3CCT'!$A$2)</f>
        <v>0</v>
      </c>
      <c r="AD53" s="9">
        <f>SUMIFS(亿数通产品表现!$L:$L,亿数通产品表现!$A:$A,'VU-6060-4P3CCT'!AD1,亿数通产品表现!$D:$D,'VU-6060-4P3CCT'!$A$2)</f>
        <v>0</v>
      </c>
      <c r="AE53" s="9">
        <f>SUMIFS(亿数通产品表现!$L:$L,亿数通产品表现!$A:$A,'VU-6060-4P3CCT'!AE1,亿数通产品表现!$D:$D,'VU-6060-4P3CCT'!$A$2)</f>
        <v>0</v>
      </c>
      <c r="AF53" s="9">
        <f>SUMIFS(亿数通产品表现!$L:$L,亿数通产品表现!$A:$A,'VU-6060-4P3CCT'!AF1,亿数通产品表现!$D:$D,'VU-6060-4P3CCT'!$A$2)</f>
        <v>0</v>
      </c>
      <c r="AG53" s="9">
        <f>SUMIFS(亿数通产品表现!$L:$L,亿数通产品表现!$A:$A,'VU-6060-4P3CCT'!AG1,亿数通产品表现!$D:$D,'VU-6060-4P3CCT'!$A$2)</f>
        <v>0</v>
      </c>
      <c r="AH53" s="9">
        <f>SUMIFS(亿数通产品表现!$L:$L,亿数通产品表现!$A:$A,'VU-6060-4P3CCT'!AH1,亿数通产品表现!$D:$D,'VU-6060-4P3CCT'!$A$2)</f>
        <v>0</v>
      </c>
    </row>
    <row r="54" spans="1:34" ht="38" customHeight="1">
      <c r="A54" s="102"/>
      <c r="B54" s="41" t="s">
        <v>85</v>
      </c>
      <c r="C54" s="9">
        <f>SUM(D54:AH54)</f>
        <v>0</v>
      </c>
      <c r="D54" s="9">
        <f>SUMIFS(亿数通产品表现!$Q:$Q,亿数通产品表现!$A:$A,'VU-6060-4P3CCT'!D1,亿数通产品表现!$D:$D,'VU-6060-4P3CCT'!$A$2)</f>
        <v>0</v>
      </c>
      <c r="E54" s="9">
        <f>SUMIFS(亿数通产品表现!$Q:$Q,亿数通产品表现!$A:$A,'VU-6060-4P3CCT'!E1,亿数通产品表现!$D:$D,'VU-6060-4P3CCT'!$A$2)</f>
        <v>0</v>
      </c>
      <c r="F54" s="9">
        <f>SUMIFS(亿数通产品表现!$Q:$Q,亿数通产品表现!$A:$A,'VU-6060-4P3CCT'!F1,亿数通产品表现!$D:$D,'VU-6060-4P3CCT'!$A$2)</f>
        <v>0</v>
      </c>
      <c r="G54" s="9">
        <f>SUMIFS(亿数通产品表现!$Q:$Q,亿数通产品表现!$A:$A,'VU-6060-4P3CCT'!G1,亿数通产品表现!$D:$D,'VU-6060-4P3CCT'!$A$2)</f>
        <v>0</v>
      </c>
      <c r="H54" s="9">
        <f>SUMIFS(亿数通产品表现!$Q:$Q,亿数通产品表现!$A:$A,'VU-6060-4P3CCT'!H1,亿数通产品表现!$D:$D,'VU-6060-4P3CCT'!$A$2)</f>
        <v>0</v>
      </c>
      <c r="I54" s="9">
        <f>SUMIFS(亿数通产品表现!$Q:$Q,亿数通产品表现!$A:$A,'VU-6060-4P3CCT'!I1,亿数通产品表现!$D:$D,'VU-6060-4P3CCT'!$A$2)</f>
        <v>0</v>
      </c>
      <c r="J54" s="9">
        <f>SUMIFS(亿数通产品表现!$Q:$Q,亿数通产品表现!$A:$A,'VU-6060-4P3CCT'!J1,亿数通产品表现!$D:$D,'VU-6060-4P3CCT'!$A$2)</f>
        <v>0</v>
      </c>
      <c r="K54" s="9">
        <f>SUMIFS(亿数通产品表现!$Q:$Q,亿数通产品表现!$A:$A,'VU-6060-4P3CCT'!K1,亿数通产品表现!$D:$D,'VU-6060-4P3CCT'!$A$2)</f>
        <v>0</v>
      </c>
      <c r="L54" s="9">
        <f>SUMIFS(亿数通产品表现!$Q:$Q,亿数通产品表现!$A:$A,'VU-6060-4P3CCT'!L1,亿数通产品表现!$D:$D,'VU-6060-4P3CCT'!$A$2)</f>
        <v>0</v>
      </c>
      <c r="M54" s="9">
        <f>SUMIFS(亿数通产品表现!$Q:$Q,亿数通产品表现!$A:$A,'VU-6060-4P3CCT'!M1,亿数通产品表现!$D:$D,'VU-6060-4P3CCT'!$A$2)</f>
        <v>0</v>
      </c>
      <c r="N54" s="9">
        <f>SUMIFS(亿数通产品表现!$Q:$Q,亿数通产品表现!$A:$A,'VU-6060-4P3CCT'!N1,亿数通产品表现!$D:$D,'VU-6060-4P3CCT'!$A$2)</f>
        <v>0</v>
      </c>
      <c r="O54" s="9">
        <f>SUMIFS(亿数通产品表现!$Q:$Q,亿数通产品表现!$A:$A,'VU-6060-4P3CCT'!O1,亿数通产品表现!$D:$D,'VU-6060-4P3CCT'!$A$2)</f>
        <v>0</v>
      </c>
      <c r="P54" s="9">
        <f>SUMIFS(亿数通产品表现!$Q:$Q,亿数通产品表现!$A:$A,'VU-6060-4P3CCT'!P1,亿数通产品表现!$D:$D,'VU-6060-4P3CCT'!$A$2)</f>
        <v>0</v>
      </c>
      <c r="Q54" s="9">
        <f>SUMIFS(亿数通产品表现!$Q:$Q,亿数通产品表现!$A:$A,'VU-6060-4P3CCT'!Q1,亿数通产品表现!$D:$D,'VU-6060-4P3CCT'!$A$2)</f>
        <v>0</v>
      </c>
      <c r="R54" s="9">
        <f>SUMIFS(亿数通产品表现!$Q:$Q,亿数通产品表现!$A:$A,'VU-6060-4P3CCT'!R1,亿数通产品表现!$D:$D,'VU-6060-4P3CCT'!$A$2)</f>
        <v>0</v>
      </c>
      <c r="S54" s="9">
        <f>SUMIFS(亿数通产品表现!$Q:$Q,亿数通产品表现!$A:$A,'VU-6060-4P3CCT'!S1,亿数通产品表现!$D:$D,'VU-6060-4P3CCT'!$A$2)</f>
        <v>0</v>
      </c>
      <c r="T54" s="9">
        <f>SUMIFS(亿数通产品表现!$Q:$Q,亿数通产品表现!$A:$A,'VU-6060-4P3CCT'!T1,亿数通产品表现!$D:$D,'VU-6060-4P3CCT'!$A$2)</f>
        <v>0</v>
      </c>
      <c r="U54" s="9">
        <f>SUMIFS(亿数通产品表现!$Q:$Q,亿数通产品表现!$A:$A,'VU-6060-4P3CCT'!U1,亿数通产品表现!$D:$D,'VU-6060-4P3CCT'!$A$2)</f>
        <v>0</v>
      </c>
      <c r="V54" s="9">
        <f>SUMIFS(亿数通产品表现!$Q:$Q,亿数通产品表现!$A:$A,'VU-6060-4P3CCT'!V1,亿数通产品表现!$D:$D,'VU-6060-4P3CCT'!$A$2)</f>
        <v>0</v>
      </c>
      <c r="W54" s="9">
        <f>SUMIFS(亿数通产品表现!$Q:$Q,亿数通产品表现!$A:$A,'VU-6060-4P3CCT'!W1,亿数通产品表现!$D:$D,'VU-6060-4P3CCT'!$A$2)</f>
        <v>0</v>
      </c>
      <c r="X54" s="9">
        <f>SUMIFS(亿数通产品表现!$Q:$Q,亿数通产品表现!$A:$A,'VU-6060-4P3CCT'!X1,亿数通产品表现!$D:$D,'VU-6060-4P3CCT'!$A$2)</f>
        <v>0</v>
      </c>
      <c r="Y54" s="9">
        <f>SUMIFS(亿数通产品表现!$Q:$Q,亿数通产品表现!$A:$A,'VU-6060-4P3CCT'!Y1,亿数通产品表现!$D:$D,'VU-6060-4P3CCT'!$A$2)</f>
        <v>0</v>
      </c>
      <c r="Z54" s="9">
        <f>SUMIFS(亿数通产品表现!$Q:$Q,亿数通产品表现!$A:$A,'VU-6060-4P3CCT'!Z1,亿数通产品表现!$D:$D,'VU-6060-4P3CCT'!$A$2)</f>
        <v>0</v>
      </c>
      <c r="AA54" s="9">
        <f>SUMIFS(亿数通产品表现!$Q:$Q,亿数通产品表现!$A:$A,'VU-6060-4P3CCT'!AA1,亿数通产品表现!$D:$D,'VU-6060-4P3CCT'!$A$2)</f>
        <v>0</v>
      </c>
      <c r="AB54" s="9">
        <f>SUMIFS(亿数通产品表现!$Q:$Q,亿数通产品表现!$A:$A,'VU-6060-4P3CCT'!AB1,亿数通产品表现!$D:$D,'VU-6060-4P3CCT'!$A$2)</f>
        <v>0</v>
      </c>
      <c r="AC54" s="9">
        <f>SUMIFS(亿数通产品表现!$Q:$Q,亿数通产品表现!$A:$A,'VU-6060-4P3CCT'!AC1,亿数通产品表现!$D:$D,'VU-6060-4P3CCT'!$A$2)</f>
        <v>0</v>
      </c>
      <c r="AD54" s="9">
        <f>SUMIFS(亿数通产品表现!$Q:$Q,亿数通产品表现!$A:$A,'VU-6060-4P3CCT'!AD1,亿数通产品表现!$D:$D,'VU-6060-4P3CCT'!$A$2)</f>
        <v>0</v>
      </c>
      <c r="AE54" s="9">
        <f>SUMIFS(亿数通产品表现!$Q:$Q,亿数通产品表现!$A:$A,'VU-6060-4P3CCT'!AE1,亿数通产品表现!$D:$D,'VU-6060-4P3CCT'!$A$2)</f>
        <v>0</v>
      </c>
      <c r="AF54" s="9">
        <f>SUMIFS(亿数通产品表现!$Q:$Q,亿数通产品表现!$A:$A,'VU-6060-4P3CCT'!AF1,亿数通产品表现!$D:$D,'VU-6060-4P3CCT'!$A$2)</f>
        <v>0</v>
      </c>
      <c r="AG54" s="9">
        <f>SUMIFS(亿数通产品表现!$Q:$Q,亿数通产品表现!$A:$A,'VU-6060-4P3CCT'!AG1,亿数通产品表现!$D:$D,'VU-6060-4P3CCT'!$A$2)</f>
        <v>0</v>
      </c>
      <c r="AH54" s="9">
        <f>SUMIFS(亿数通产品表现!$Q:$Q,亿数通产品表现!$A:$A,'VU-6060-4P3CCT'!AH1,亿数通产品表现!$D:$D,'VU-6060-4P3CCT'!$A$2)</f>
        <v>0</v>
      </c>
    </row>
    <row r="55" spans="1:34" s="42" customForma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</row>
    <row r="56" spans="1:34" ht="31" customHeight="1">
      <c r="A56" s="103" t="s">
        <v>86</v>
      </c>
      <c r="B56" s="4" t="s">
        <v>87</v>
      </c>
      <c r="C56" s="9"/>
      <c r="D56" s="9">
        <f>SUMIFS(亿数通广告日报!$272:$272,亿数通广告日报!$1:$1,'VU-6060-4P3CCT'!D1)</f>
        <v>0</v>
      </c>
      <c r="E56" s="9">
        <f>SUMIFS(亿数通广告日报!$272:$272,亿数通广告日报!$1:$1,'VU-6060-4P3CCT'!E1)</f>
        <v>0</v>
      </c>
      <c r="F56" s="9">
        <f>SUMIFS(亿数通广告日报!$272:$272,亿数通广告日报!$1:$1,'VU-6060-4P3CCT'!F1)</f>
        <v>0</v>
      </c>
      <c r="G56" s="9">
        <f>SUMIFS(亿数通广告日报!$272:$272,亿数通广告日报!$1:$1,'VU-6060-4P3CCT'!G1)</f>
        <v>0</v>
      </c>
      <c r="H56" s="9">
        <f>SUMIFS(亿数通广告日报!$272:$272,亿数通广告日报!$1:$1,'VU-6060-4P3CCT'!H1)</f>
        <v>0</v>
      </c>
      <c r="I56" s="9">
        <f>SUMIFS(亿数通广告日报!$272:$272,亿数通广告日报!$1:$1,'VU-6060-4P3CCT'!I1)</f>
        <v>0</v>
      </c>
      <c r="J56" s="9">
        <f>SUMIFS(亿数通广告日报!$272:$272,亿数通广告日报!$1:$1,'VU-6060-4P3CCT'!J1)</f>
        <v>0</v>
      </c>
      <c r="K56" s="9">
        <f>SUMIFS(亿数通广告日报!$272:$272,亿数通广告日报!$1:$1,'VU-6060-4P3CCT'!K1)</f>
        <v>0</v>
      </c>
      <c r="L56" s="9">
        <f>SUMIFS(亿数通广告日报!$272:$272,亿数通广告日报!$1:$1,'VU-6060-4P3CCT'!L1)</f>
        <v>0</v>
      </c>
      <c r="M56" s="9">
        <f>SUMIFS(亿数通广告日报!$272:$272,亿数通广告日报!$1:$1,'VU-6060-4P3CCT'!M1)</f>
        <v>0</v>
      </c>
      <c r="N56" s="9">
        <f>SUMIFS(亿数通广告日报!$272:$272,亿数通广告日报!$1:$1,'VU-6060-4P3CCT'!N1)</f>
        <v>0</v>
      </c>
      <c r="O56" s="9">
        <f>SUMIFS(亿数通广告日报!$272:$272,亿数通广告日报!$1:$1,'VU-6060-4P3CCT'!O1)</f>
        <v>0</v>
      </c>
      <c r="P56" s="9">
        <f>SUMIFS(亿数通广告日报!$272:$272,亿数通广告日报!$1:$1,'VU-6060-4P3CCT'!P1)</f>
        <v>0</v>
      </c>
      <c r="Q56" s="9">
        <f>SUMIFS(亿数通广告日报!$272:$272,亿数通广告日报!$1:$1,'VU-6060-4P3CCT'!Q1)</f>
        <v>0</v>
      </c>
      <c r="R56" s="9">
        <f>SUMIFS(亿数通广告日报!$272:$272,亿数通广告日报!$1:$1,'VU-6060-4P3CCT'!R1)</f>
        <v>0</v>
      </c>
      <c r="S56" s="9">
        <f>SUMIFS(亿数通广告日报!$272:$272,亿数通广告日报!$1:$1,'VU-6060-4P3CCT'!S1)</f>
        <v>0</v>
      </c>
      <c r="T56" s="9">
        <f>SUMIFS(亿数通广告日报!$272:$272,亿数通广告日报!$1:$1,'VU-6060-4P3CCT'!T1)</f>
        <v>0</v>
      </c>
      <c r="U56" s="9">
        <f>SUMIFS(亿数通广告日报!$272:$272,亿数通广告日报!$1:$1,'VU-6060-4P3CCT'!U1)</f>
        <v>0</v>
      </c>
      <c r="V56" s="9">
        <f>SUMIFS(亿数通广告日报!$272:$272,亿数通广告日报!$1:$1,'VU-6060-4P3CCT'!V1)</f>
        <v>0</v>
      </c>
      <c r="W56" s="9">
        <f>SUMIFS(亿数通广告日报!$272:$272,亿数通广告日报!$1:$1,'VU-6060-4P3CCT'!W1)</f>
        <v>0</v>
      </c>
      <c r="X56" s="9">
        <f>SUMIFS(亿数通广告日报!$272:$272,亿数通广告日报!$1:$1,'VU-6060-4P3CCT'!X1)</f>
        <v>0</v>
      </c>
      <c r="Y56" s="9">
        <f>SUMIFS(亿数通广告日报!$272:$272,亿数通广告日报!$1:$1,'VU-6060-4P3CCT'!Y1)</f>
        <v>0</v>
      </c>
      <c r="Z56" s="9">
        <f>SUMIFS(亿数通广告日报!$272:$272,亿数通广告日报!$1:$1,'VU-6060-4P3CCT'!Z1)</f>
        <v>0</v>
      </c>
      <c r="AA56" s="9">
        <f>SUMIFS(亿数通广告日报!$272:$272,亿数通广告日报!$1:$1,'VU-6060-4P3CCT'!AA1)</f>
        <v>0</v>
      </c>
      <c r="AB56" s="9">
        <f>SUMIFS(亿数通广告日报!$272:$272,亿数通广告日报!$1:$1,'VU-6060-4P3CCT'!AB1)</f>
        <v>0</v>
      </c>
      <c r="AC56" s="9">
        <f>SUMIFS(亿数通广告日报!$272:$272,亿数通广告日报!$1:$1,'VU-6060-4P3CCT'!AC1)</f>
        <v>0</v>
      </c>
      <c r="AD56" s="9">
        <f>SUMIFS(亿数通广告日报!$272:$272,亿数通广告日报!$1:$1,'VU-6060-4P3CCT'!AD1)</f>
        <v>0</v>
      </c>
      <c r="AE56" s="9">
        <f>SUMIFS(亿数通广告日报!$272:$272,亿数通广告日报!$1:$1,'VU-6060-4P3CCT'!AE1)</f>
        <v>0</v>
      </c>
      <c r="AF56" s="9">
        <f>SUMIFS(亿数通广告日报!$272:$272,亿数通广告日报!$1:$1,'VU-6060-4P3CCT'!AF1)</f>
        <v>0</v>
      </c>
      <c r="AG56" s="9">
        <f>SUMIFS(亿数通广告日报!$272:$272,亿数通广告日报!$1:$1,'VU-6060-4P3CCT'!AG1)</f>
        <v>0</v>
      </c>
      <c r="AH56" s="9">
        <f>SUMIFS(亿数通广告日报!$272:$272,亿数通广告日报!$1:$1,'VU-6060-4P3CCT'!AH1)</f>
        <v>0</v>
      </c>
    </row>
    <row r="57" spans="1:34" ht="23" customHeight="1">
      <c r="A57" s="103"/>
      <c r="B57" s="4" t="s">
        <v>88</v>
      </c>
      <c r="C57" s="9"/>
      <c r="D57" s="9">
        <f>_xlfn.XLOOKUP(D1,亿数通广告日报!$1:$1,亿数通广告日报!$273:$273)</f>
        <v>0</v>
      </c>
      <c r="E57" s="9">
        <f>_xlfn.XLOOKUP(E1,亿数通广告日报!$1:$1,亿数通广告日报!$273:$273)</f>
        <v>0</v>
      </c>
      <c r="F57" s="9">
        <f>_xlfn.XLOOKUP(F1,亿数通广告日报!$1:$1,亿数通广告日报!$273:$273)</f>
        <v>0</v>
      </c>
      <c r="G57" s="9">
        <f>_xlfn.XLOOKUP(G1,亿数通广告日报!$1:$1,亿数通广告日报!$273:$273)</f>
        <v>0</v>
      </c>
      <c r="H57" s="9">
        <f>_xlfn.XLOOKUP(H1,亿数通广告日报!$1:$1,亿数通广告日报!$273:$273)</f>
        <v>0</v>
      </c>
      <c r="I57" s="9">
        <f>_xlfn.XLOOKUP(I1,亿数通广告日报!$1:$1,亿数通广告日报!$273:$273)</f>
        <v>0</v>
      </c>
      <c r="J57" s="9">
        <f>_xlfn.XLOOKUP(J1,亿数通广告日报!$1:$1,亿数通广告日报!$273:$273)</f>
        <v>0</v>
      </c>
      <c r="K57" s="9">
        <f>_xlfn.XLOOKUP(K1,亿数通广告日报!$1:$1,亿数通广告日报!$273:$273)</f>
        <v>0</v>
      </c>
      <c r="L57" s="9">
        <f>_xlfn.XLOOKUP(L1,亿数通广告日报!$1:$1,亿数通广告日报!$273:$273)</f>
        <v>0</v>
      </c>
      <c r="M57" s="9">
        <f>_xlfn.XLOOKUP(M1,亿数通广告日报!$1:$1,亿数通广告日报!$273:$273)</f>
        <v>0</v>
      </c>
      <c r="N57" s="9">
        <f>_xlfn.XLOOKUP(N1,亿数通广告日报!$1:$1,亿数通广告日报!$273:$273)</f>
        <v>0</v>
      </c>
      <c r="O57" s="9">
        <f>_xlfn.XLOOKUP(O1,亿数通广告日报!$1:$1,亿数通广告日报!$273:$273)</f>
        <v>0</v>
      </c>
      <c r="P57" s="9">
        <f>_xlfn.XLOOKUP(P1,亿数通广告日报!$1:$1,亿数通广告日报!$273:$273)</f>
        <v>0</v>
      </c>
      <c r="Q57" s="9">
        <f>_xlfn.XLOOKUP(Q1,亿数通广告日报!$1:$1,亿数通广告日报!$273:$273)</f>
        <v>0</v>
      </c>
      <c r="R57" s="9">
        <f>_xlfn.XLOOKUP(R1,亿数通广告日报!$1:$1,亿数通广告日报!$273:$273)</f>
        <v>0</v>
      </c>
      <c r="S57" s="9">
        <f>_xlfn.XLOOKUP(S1,亿数通广告日报!$1:$1,亿数通广告日报!$273:$273)</f>
        <v>0</v>
      </c>
      <c r="T57" s="9">
        <f>_xlfn.XLOOKUP(T1,亿数通广告日报!$1:$1,亿数通广告日报!$273:$273)</f>
        <v>0</v>
      </c>
      <c r="U57" s="9">
        <f>_xlfn.XLOOKUP(U1,亿数通广告日报!$1:$1,亿数通广告日报!$273:$273)</f>
        <v>0</v>
      </c>
      <c r="V57" s="9">
        <f>_xlfn.XLOOKUP(V1,亿数通广告日报!$1:$1,亿数通广告日报!$273:$273)</f>
        <v>0</v>
      </c>
      <c r="W57" s="9">
        <f>_xlfn.XLOOKUP(W1,亿数通广告日报!$1:$1,亿数通广告日报!$273:$273)</f>
        <v>0</v>
      </c>
      <c r="X57" s="9">
        <f>_xlfn.XLOOKUP(X1,亿数通广告日报!$1:$1,亿数通广告日报!$273:$273)</f>
        <v>0</v>
      </c>
      <c r="Y57" s="9">
        <f>_xlfn.XLOOKUP(Y1,亿数通广告日报!$1:$1,亿数通广告日报!$273:$273)</f>
        <v>0</v>
      </c>
      <c r="Z57" s="9">
        <f>_xlfn.XLOOKUP(Z1,亿数通广告日报!$1:$1,亿数通广告日报!$273:$273)</f>
        <v>0</v>
      </c>
      <c r="AA57" s="9">
        <f>_xlfn.XLOOKUP(AA1,亿数通广告日报!$1:$1,亿数通广告日报!$273:$273)</f>
        <v>0</v>
      </c>
      <c r="AB57" s="9">
        <f>_xlfn.XLOOKUP(AB1,亿数通广告日报!$1:$1,亿数通广告日报!$273:$273)</f>
        <v>0</v>
      </c>
      <c r="AC57" s="9">
        <f>_xlfn.XLOOKUP(AC1,亿数通广告日报!$1:$1,亿数通广告日报!$273:$273)</f>
        <v>0</v>
      </c>
      <c r="AD57" s="9">
        <f>_xlfn.XLOOKUP(AD1,亿数通广告日报!$1:$1,亿数通广告日报!$273:$273)</f>
        <v>0</v>
      </c>
      <c r="AE57" s="9">
        <f>_xlfn.XLOOKUP(AE1,亿数通广告日报!$1:$1,亿数通广告日报!$273:$273)</f>
        <v>0</v>
      </c>
      <c r="AF57" s="9">
        <f>_xlfn.XLOOKUP(AF1,亿数通广告日报!$1:$1,亿数通广告日报!$273:$273)</f>
        <v>0</v>
      </c>
      <c r="AG57" s="9">
        <f>_xlfn.XLOOKUP(AG1,亿数通广告日报!$1:$1,亿数通广告日报!$273:$273)</f>
        <v>0</v>
      </c>
      <c r="AH57" s="9">
        <f>_xlfn.XLOOKUP(AH1,亿数通广告日报!$1:$1,亿数通广告日报!$273:$273)</f>
        <v>0</v>
      </c>
    </row>
    <row r="58" spans="1:34" ht="19" customHeight="1">
      <c r="A58" s="103"/>
      <c r="B58" s="4" t="s">
        <v>89</v>
      </c>
      <c r="C58" s="9"/>
      <c r="D58" s="9">
        <f>SUMIFS(亿数通产品表现!$P:$P,亿数通产品表现!$A:$A,'VU-6060-4P3CCT'!D1,亿数通产品表现!$D:$D,$A$2)</f>
        <v>0</v>
      </c>
      <c r="E58" s="9">
        <f>SUMIFS(亿数通产品表现!$P:$P,亿数通产品表现!$A:$A,'VU-6060-4P3CCT'!E3,亿数通产品表现!$D:$D,$A$2)</f>
        <v>0</v>
      </c>
      <c r="F58" s="9">
        <f>SUMIFS(亿数通产品表现!$P:$P,亿数通产品表现!$A:$A,'VU-6060-4P3CCT'!F3,亿数通产品表现!$D:$D,$A$2)</f>
        <v>0</v>
      </c>
      <c r="G58" s="9">
        <f>SUMIFS(亿数通产品表现!$P:$P,亿数通产品表现!$A:$A,'VU-6060-4P3CCT'!G3,亿数通产品表现!$D:$D,$A$2)</f>
        <v>0</v>
      </c>
      <c r="H58" s="9">
        <f>SUMIFS(亿数通产品表现!$P:$P,亿数通产品表现!$A:$A,'VU-6060-4P3CCT'!H3,亿数通产品表现!$D:$D,$A$2)</f>
        <v>0</v>
      </c>
      <c r="I58" s="9">
        <f>SUMIFS(亿数通产品表现!$P:$P,亿数通产品表现!$A:$A,'VU-6060-4P3CCT'!I3,亿数通产品表现!$D:$D,$A$2)</f>
        <v>0</v>
      </c>
      <c r="J58" s="9">
        <f>SUMIFS(亿数通产品表现!$P:$P,亿数通产品表现!$A:$A,'VU-6060-4P3CCT'!J3,亿数通产品表现!$D:$D,$A$2)</f>
        <v>0</v>
      </c>
      <c r="K58" s="9">
        <f>SUMIFS(亿数通产品表现!$P:$P,亿数通产品表现!$A:$A,'VU-6060-4P3CCT'!K3,亿数通产品表现!$D:$D,$A$2)</f>
        <v>0</v>
      </c>
      <c r="L58" s="9">
        <f>SUMIFS(亿数通产品表现!$P:$P,亿数通产品表现!$A:$A,'VU-6060-4P3CCT'!L3,亿数通产品表现!$D:$D,$A$2)</f>
        <v>0</v>
      </c>
      <c r="M58" s="9">
        <f>SUMIFS(亿数通产品表现!$P:$P,亿数通产品表现!$A:$A,'VU-6060-4P3CCT'!M3,亿数通产品表现!$D:$D,$A$2)</f>
        <v>0</v>
      </c>
      <c r="N58" s="9">
        <f>SUMIFS(亿数通产品表现!$P:$P,亿数通产品表现!$A:$A,'VU-6060-4P3CCT'!N3,亿数通产品表现!$D:$D,$A$2)</f>
        <v>0</v>
      </c>
      <c r="O58" s="9">
        <f>SUMIFS(亿数通产品表现!$P:$P,亿数通产品表现!$A:$A,'VU-6060-4P3CCT'!O3,亿数通产品表现!$D:$D,$A$2)</f>
        <v>0</v>
      </c>
      <c r="P58" s="9">
        <f>SUMIFS(亿数通产品表现!$P:$P,亿数通产品表现!$A:$A,'VU-6060-4P3CCT'!P3,亿数通产品表现!$D:$D,$A$2)</f>
        <v>0</v>
      </c>
      <c r="Q58" s="9">
        <f>SUMIFS(亿数通产品表现!$P:$P,亿数通产品表现!$A:$A,'VU-6060-4P3CCT'!Q3,亿数通产品表现!$D:$D,$A$2)</f>
        <v>0</v>
      </c>
      <c r="R58" s="9">
        <f>SUMIFS(亿数通产品表现!$P:$P,亿数通产品表现!$A:$A,'VU-6060-4P3CCT'!R3,亿数通产品表现!$D:$D,$A$2)</f>
        <v>0</v>
      </c>
      <c r="S58" s="9">
        <f>SUMIFS(亿数通产品表现!$P:$P,亿数通产品表现!$A:$A,'VU-6060-4P3CCT'!S3,亿数通产品表现!$D:$D,$A$2)</f>
        <v>0</v>
      </c>
      <c r="T58" s="9">
        <f>SUMIFS(亿数通产品表现!$P:$P,亿数通产品表现!$A:$A,'VU-6060-4P3CCT'!T3,亿数通产品表现!$D:$D,$A$2)</f>
        <v>0</v>
      </c>
      <c r="U58" s="9">
        <f>SUMIFS(亿数通产品表现!$P:$P,亿数通产品表现!$A:$A,'VU-6060-4P3CCT'!U3,亿数通产品表现!$D:$D,$A$2)</f>
        <v>0</v>
      </c>
      <c r="V58" s="9">
        <f>SUMIFS(亿数通产品表现!$P:$P,亿数通产品表现!$A:$A,'VU-6060-4P3CCT'!V3,亿数通产品表现!$D:$D,$A$2)</f>
        <v>0</v>
      </c>
      <c r="W58" s="9">
        <f>SUMIFS(亿数通产品表现!$P:$P,亿数通产品表现!$A:$A,'VU-6060-4P3CCT'!W3,亿数通产品表现!$D:$D,$A$2)</f>
        <v>0</v>
      </c>
      <c r="X58" s="9">
        <f>SUMIFS(亿数通产品表现!$P:$P,亿数通产品表现!$A:$A,'VU-6060-4P3CCT'!X3,亿数通产品表现!$D:$D,$A$2)</f>
        <v>0</v>
      </c>
      <c r="Y58" s="9">
        <f>SUMIFS(亿数通产品表现!$P:$P,亿数通产品表现!$A:$A,'VU-6060-4P3CCT'!Y3,亿数通产品表现!$D:$D,$A$2)</f>
        <v>0</v>
      </c>
      <c r="Z58" s="9">
        <f>SUMIFS(亿数通产品表现!$P:$P,亿数通产品表现!$A:$A,'VU-6060-4P3CCT'!Z3,亿数通产品表现!$D:$D,$A$2)</f>
        <v>0</v>
      </c>
      <c r="AA58" s="9">
        <f>SUMIFS(亿数通产品表现!$P:$P,亿数通产品表现!$A:$A,'VU-6060-4P3CCT'!AA3,亿数通产品表现!$D:$D,$A$2)</f>
        <v>0</v>
      </c>
      <c r="AB58" s="9">
        <f>SUMIFS(亿数通产品表现!$P:$P,亿数通产品表现!$A:$A,'VU-6060-4P3CCT'!AB3,亿数通产品表现!$D:$D,$A$2)</f>
        <v>0</v>
      </c>
      <c r="AC58" s="9">
        <f>SUMIFS(亿数通产品表现!$P:$P,亿数通产品表现!$A:$A,'VU-6060-4P3CCT'!AC3,亿数通产品表现!$D:$D,$A$2)</f>
        <v>0</v>
      </c>
      <c r="AD58" s="9">
        <f>SUMIFS(亿数通产品表现!$P:$P,亿数通产品表现!$A:$A,'VU-6060-4P3CCT'!AD3,亿数通产品表现!$D:$D,$A$2)</f>
        <v>0</v>
      </c>
      <c r="AE58" s="9">
        <f>SUMIFS(亿数通产品表现!$P:$P,亿数通产品表现!$A:$A,'VU-6060-4P3CCT'!AE3,亿数通产品表现!$D:$D,$A$2)</f>
        <v>0</v>
      </c>
      <c r="AF58" s="9">
        <f>SUMIFS(亿数通产品表现!$P:$P,亿数通产品表现!$A:$A,'VU-6060-4P3CCT'!AF3,亿数通产品表现!$D:$D,$A$2)</f>
        <v>0</v>
      </c>
      <c r="AG58" s="9">
        <f>SUMIFS(亿数通产品表现!$P:$P,亿数通产品表现!$A:$A,'VU-6060-4P3CCT'!AG3,亿数通产品表现!$D:$D,$A$2)</f>
        <v>0</v>
      </c>
      <c r="AH58" s="9">
        <f>SUMIFS(亿数通产品表现!$P:$P,亿数通产品表现!$A:$A,'VU-6060-4P3CCT'!AH3,亿数通产品表现!$D:$D,$A$2)</f>
        <v>0</v>
      </c>
    </row>
    <row r="59" spans="1:34" ht="19" customHeight="1">
      <c r="A59" s="44" t="s">
        <v>90</v>
      </c>
      <c r="B59" s="10" t="s">
        <v>91</v>
      </c>
      <c r="C59" s="9" t="s">
        <v>92</v>
      </c>
      <c r="D59" s="9">
        <f>SUMIFS(领星产品表现!$P:$P,领星产品表现!$A:$A,'VU-6060-4P3CCT'!D1,领星产品表现!$B:$B,'VU-6060-4P3CCT'!$A$2)</f>
        <v>0</v>
      </c>
      <c r="E59" s="9">
        <f>SUMIFS(领星产品表现!$P:$P,领星产品表现!$A:$A,'VU-6060-4P3CCT'!E1,领星产品表现!$B:$B,'VU-6060-4P3CCT'!$A$2)</f>
        <v>0</v>
      </c>
      <c r="F59" s="9">
        <f>SUMIFS(领星产品表现!$P:$P,领星产品表现!$A:$A,'VU-6060-4P3CCT'!F1,领星产品表现!$B:$B,'VU-6060-4P3CCT'!$A$2)</f>
        <v>0</v>
      </c>
      <c r="G59" s="9">
        <f>SUMIFS(领星产品表现!$P:$P,领星产品表现!$A:$A,'VU-6060-4P3CCT'!G1,领星产品表现!$B:$B,'VU-6060-4P3CCT'!$A$2)</f>
        <v>0</v>
      </c>
      <c r="H59" s="9">
        <f>SUMIFS(领星产品表现!$P:$P,领星产品表现!$A:$A,'VU-6060-4P3CCT'!H1,领星产品表现!$B:$B,'VU-6060-4P3CCT'!$A$2)</f>
        <v>0</v>
      </c>
      <c r="I59" s="9">
        <f>SUMIFS(领星产品表现!$P:$P,领星产品表现!$A:$A,'VU-6060-4P3CCT'!I1,领星产品表现!$B:$B,'VU-6060-4P3CCT'!$A$2)</f>
        <v>0</v>
      </c>
      <c r="J59" s="9">
        <f>SUMIFS(领星产品表现!$P:$P,领星产品表现!$A:$A,'VU-6060-4P3CCT'!J1,领星产品表现!$B:$B,'VU-6060-4P3CCT'!$A$2)</f>
        <v>0</v>
      </c>
      <c r="K59" s="9">
        <f>SUMIFS(领星产品表现!$P:$P,领星产品表现!$A:$A,'VU-6060-4P3CCT'!K1,领星产品表现!$B:$B,'VU-6060-4P3CCT'!$A$2)</f>
        <v>0</v>
      </c>
      <c r="L59" s="9">
        <f>SUMIFS(领星产品表现!$P:$P,领星产品表现!$A:$A,'VU-6060-4P3CCT'!L1,领星产品表现!$B:$B,'VU-6060-4P3CCT'!$A$2)</f>
        <v>0</v>
      </c>
      <c r="M59" s="9">
        <f>SUMIFS(领星产品表现!$P:$P,领星产品表现!$A:$A,'VU-6060-4P3CCT'!M1,领星产品表现!$B:$B,'VU-6060-4P3CCT'!$A$2)</f>
        <v>0</v>
      </c>
      <c r="N59" s="9">
        <f>SUMIFS(领星产品表现!$P:$P,领星产品表现!$A:$A,'VU-6060-4P3CCT'!N1,领星产品表现!$B:$B,'VU-6060-4P3CCT'!$A$2)</f>
        <v>0</v>
      </c>
      <c r="O59" s="9">
        <f>SUMIFS(领星产品表现!$P:$P,领星产品表现!$A:$A,'VU-6060-4P3CCT'!O1,领星产品表现!$B:$B,'VU-6060-4P3CCT'!$A$2)</f>
        <v>0</v>
      </c>
      <c r="P59" s="9">
        <f>SUMIFS(领星产品表现!$P:$P,领星产品表现!$A:$A,'VU-6060-4P3CCT'!P1,领星产品表现!$B:$B,'VU-6060-4P3CCT'!$A$2)</f>
        <v>0</v>
      </c>
      <c r="Q59" s="9">
        <f>SUMIFS(领星产品表现!$P:$P,领星产品表现!$A:$A,'VU-6060-4P3CCT'!Q1,领星产品表现!$B:$B,'VU-6060-4P3CCT'!$A$2)</f>
        <v>0</v>
      </c>
      <c r="R59" s="9">
        <f>SUMIFS(领星产品表现!$P:$P,领星产品表现!$A:$A,'VU-6060-4P3CCT'!R1,领星产品表现!$B:$B,'VU-6060-4P3CCT'!$A$2)</f>
        <v>0</v>
      </c>
      <c r="S59" s="9">
        <f>SUMIFS(领星产品表现!$P:$P,领星产品表现!$A:$A,'VU-6060-4P3CCT'!S1,领星产品表现!$B:$B,'VU-6060-4P3CCT'!$A$2)</f>
        <v>0</v>
      </c>
      <c r="T59" s="9">
        <f>SUMIFS(领星产品表现!$P:$P,领星产品表现!$A:$A,'VU-6060-4P3CCT'!T1,领星产品表现!$B:$B,'VU-6060-4P3CCT'!$A$2)</f>
        <v>0</v>
      </c>
      <c r="U59" s="9">
        <f>SUMIFS(领星产品表现!$P:$P,领星产品表现!$A:$A,'VU-6060-4P3CCT'!U1,领星产品表现!$B:$B,'VU-6060-4P3CCT'!$A$2)</f>
        <v>0</v>
      </c>
      <c r="V59" s="9">
        <f>SUMIFS(领星产品表现!$P:$P,领星产品表现!$A:$A,'VU-6060-4P3CCT'!V1,领星产品表现!$B:$B,'VU-6060-4P3CCT'!$A$2)</f>
        <v>0</v>
      </c>
      <c r="W59" s="9">
        <f>SUMIFS(领星产品表现!$P:$P,领星产品表现!$A:$A,'VU-6060-4P3CCT'!W1,领星产品表现!$B:$B,'VU-6060-4P3CCT'!$A$2)</f>
        <v>0</v>
      </c>
      <c r="X59" s="9">
        <f>SUMIFS(领星产品表现!$P:$P,领星产品表现!$A:$A,'VU-6060-4P3CCT'!X1,领星产品表现!$B:$B,'VU-6060-4P3CCT'!$A$2)</f>
        <v>0</v>
      </c>
      <c r="Y59" s="9">
        <f>SUMIFS(领星产品表现!$P:$P,领星产品表现!$A:$A,'VU-6060-4P3CCT'!Y1,领星产品表现!$B:$B,'VU-6060-4P3CCT'!$A$2)</f>
        <v>0</v>
      </c>
      <c r="Z59" s="9">
        <f>SUMIFS(领星产品表现!$P:$P,领星产品表现!$A:$A,'VU-6060-4P3CCT'!Z1,领星产品表现!$B:$B,'VU-6060-4P3CCT'!$A$2)</f>
        <v>0</v>
      </c>
      <c r="AA59" s="9">
        <f>SUMIFS(领星产品表现!$P:$P,领星产品表现!$A:$A,'VU-6060-4P3CCT'!AA1,领星产品表现!$B:$B,'VU-6060-4P3CCT'!$A$2)</f>
        <v>0</v>
      </c>
      <c r="AB59" s="9">
        <f>SUMIFS(领星产品表现!$P:$P,领星产品表现!$A:$A,'VU-6060-4P3CCT'!AB1,领星产品表现!$B:$B,'VU-6060-4P3CCT'!$A$2)</f>
        <v>0</v>
      </c>
      <c r="AC59" s="9">
        <f>SUMIFS(领星产品表现!$P:$P,领星产品表现!$A:$A,'VU-6060-4P3CCT'!AC1,领星产品表现!$B:$B,'VU-6060-4P3CCT'!$A$2)</f>
        <v>0</v>
      </c>
      <c r="AD59" s="9">
        <f>SUMIFS(领星产品表现!$P:$P,领星产品表现!$A:$A,'VU-6060-4P3CCT'!AD1,领星产品表现!$B:$B,'VU-6060-4P3CCT'!$A$2)</f>
        <v>0</v>
      </c>
      <c r="AE59" s="9">
        <f>SUMIFS(领星产品表现!$P:$P,领星产品表现!$A:$A,'VU-6060-4P3CCT'!AE1,领星产品表现!$B:$B,'VU-6060-4P3CCT'!$A$2)</f>
        <v>0</v>
      </c>
      <c r="AF59" s="9">
        <f>SUMIFS(领星产品表现!$P:$P,领星产品表现!$A:$A,'VU-6060-4P3CCT'!AF1,领星产品表现!$B:$B,'VU-6060-4P3CCT'!$A$2)</f>
        <v>0</v>
      </c>
      <c r="AG59" s="9">
        <f>SUMIFS(领星产品表现!$P:$P,领星产品表现!$A:$A,'VU-6060-4P3CCT'!AG1,领星产品表现!$B:$B,'VU-6060-4P3CCT'!$A$2)</f>
        <v>0</v>
      </c>
      <c r="AH59" s="9">
        <f>SUMIFS(领星产品表现!$P:$P,领星产品表现!$A:$A,'VU-6060-4P3CCT'!AH1,领星产品表现!$B:$B,'VU-6060-4P3CCT'!$A$2)</f>
        <v>0</v>
      </c>
    </row>
    <row r="60" spans="1:34" ht="16" hidden="1" customHeight="1">
      <c r="A60" s="104"/>
      <c r="B60" s="106"/>
      <c r="C60" s="9" t="s">
        <v>93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45"/>
    </row>
    <row r="61" spans="1:34" hidden="1">
      <c r="A61" s="104"/>
      <c r="B61" s="107"/>
      <c r="C61" s="46" t="s">
        <v>94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</row>
    <row r="62" spans="1:34" ht="18" hidden="1" customHeight="1">
      <c r="A62" s="104"/>
      <c r="B62" s="108"/>
      <c r="C62" s="9" t="s">
        <v>93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45"/>
    </row>
    <row r="63" spans="1:34" hidden="1">
      <c r="A63" s="104"/>
      <c r="B63" s="109"/>
      <c r="C63" s="48" t="s">
        <v>94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9"/>
    </row>
    <row r="64" spans="1:34" ht="16" hidden="1" customHeight="1">
      <c r="A64" s="104"/>
      <c r="B64" s="110"/>
      <c r="C64" s="9" t="s">
        <v>93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45"/>
    </row>
    <row r="65" spans="1:34" ht="16" hidden="1" customHeight="1">
      <c r="A65" s="104"/>
      <c r="B65" s="111"/>
      <c r="C65" s="34" t="s">
        <v>94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50"/>
    </row>
    <row r="66" spans="1:34" ht="16" hidden="1" customHeight="1">
      <c r="A66" s="104"/>
      <c r="B66" s="112"/>
      <c r="C66" s="9" t="s">
        <v>93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45"/>
    </row>
    <row r="67" spans="1:34" ht="19" hidden="1" customHeight="1">
      <c r="A67" s="105"/>
      <c r="B67" s="113"/>
      <c r="C67" s="32" t="s">
        <v>94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51"/>
    </row>
    <row r="68" spans="1:34" ht="19" customHeight="1">
      <c r="A68" s="4" t="s">
        <v>95</v>
      </c>
      <c r="B68" s="4" t="s">
        <v>96</v>
      </c>
      <c r="C68" s="5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8" customHeight="1">
      <c r="A69" s="53" t="s">
        <v>97</v>
      </c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54"/>
      <c r="U69" s="54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8" customHeight="1">
      <c r="A70" s="53" t="s">
        <v>98</v>
      </c>
      <c r="B70" s="28"/>
      <c r="C70" s="5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</sheetData>
  <mergeCells count="14">
    <mergeCell ref="B60:B61"/>
    <mergeCell ref="B62:B63"/>
    <mergeCell ref="B64:B65"/>
    <mergeCell ref="B66:B67"/>
    <mergeCell ref="A38:A45"/>
    <mergeCell ref="A46:A50"/>
    <mergeCell ref="A51:A54"/>
    <mergeCell ref="A56:A58"/>
    <mergeCell ref="A60:A67"/>
    <mergeCell ref="A3:A7"/>
    <mergeCell ref="A8:A10"/>
    <mergeCell ref="A11:A16"/>
    <mergeCell ref="A17:A29"/>
    <mergeCell ref="A30:A37"/>
  </mergeCells>
  <conditionalFormatting sqref="U60:U67">
    <cfRule type="cellIs" dxfId="2" priority="1" operator="lessThanOrEqual">
      <formula>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0"/>
  <sheetViews>
    <sheetView zoomScaleNormal="100" workbookViewId="0">
      <pane xSplit="2" topLeftCell="O1" activePane="topRight" state="frozen"/>
      <selection pane="topRight" activeCell="C73" sqref="C73"/>
    </sheetView>
  </sheetViews>
  <sheetFormatPr baseColWidth="10" defaultColWidth="8.83203125" defaultRowHeight="16" customHeight="1"/>
  <cols>
    <col min="1" max="1" width="12.83203125" customWidth="1"/>
    <col min="2" max="2" width="13.83203125" style="1" customWidth="1"/>
    <col min="3" max="3" width="16.6640625" style="2" customWidth="1"/>
    <col min="4" max="4" width="10.5" style="2" customWidth="1"/>
    <col min="5" max="34" width="10.83203125" style="2" customWidth="1"/>
  </cols>
  <sheetData>
    <row r="1" spans="1:34" ht="19" customHeight="1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9" customHeight="1">
      <c r="A2" s="7" t="s">
        <v>103</v>
      </c>
      <c r="B2" s="4" t="s">
        <v>35</v>
      </c>
      <c r="C2" s="8"/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  <c r="R2" s="9" t="s">
        <v>36</v>
      </c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9" t="s">
        <v>42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36</v>
      </c>
      <c r="AG2" s="9" t="s">
        <v>37</v>
      </c>
      <c r="AH2" s="9" t="s">
        <v>38</v>
      </c>
    </row>
    <row r="3" spans="1:34" ht="19" customHeight="1">
      <c r="A3" s="85" t="s">
        <v>43</v>
      </c>
      <c r="B3" s="4" t="s">
        <v>44</v>
      </c>
      <c r="C3" s="9">
        <f>SUM(D3:AH3)</f>
        <v>6</v>
      </c>
      <c r="D3" s="9">
        <f>SUMIFS(亿数通产品表现!$J:$J,亿数通产品表现!$A:$A,'VU-6060-6P3CCT'!D1,亿数通产品表现!$D:$D,'VU-6060-6P3CCT'!$A$2)</f>
        <v>0</v>
      </c>
      <c r="E3" s="9">
        <f>SUMIFS(亿数通产品表现!$J:$J,亿数通产品表现!$A:$A,'VU-6060-6P3CCT'!E1,亿数通产品表现!$D:$D,'VU-6060-6P3CCT'!$A$2)</f>
        <v>0</v>
      </c>
      <c r="F3" s="9">
        <f>SUMIFS(亿数通产品表现!$J:$J,亿数通产品表现!$A:$A,'VU-6060-6P3CCT'!F1,亿数通产品表现!$D:$D,'VU-6060-6P3CCT'!$A$2)</f>
        <v>0</v>
      </c>
      <c r="G3" s="9">
        <f>SUMIFS(亿数通产品表现!$J:$J,亿数通产品表现!$A:$A,'VU-6060-6P3CCT'!G1,亿数通产品表现!$D:$D,'VU-6060-6P3CCT'!$A$2)</f>
        <v>0</v>
      </c>
      <c r="H3" s="9">
        <f>SUMIFS(亿数通产品表现!$J:$J,亿数通产品表现!$A:$A,'VU-6060-6P3CCT'!H1,亿数通产品表现!$D:$D,'VU-6060-6P3CCT'!$A$2)</f>
        <v>0</v>
      </c>
      <c r="I3" s="9">
        <f>SUMIFS(亿数通产品表现!$J:$J,亿数通产品表现!$A:$A,'VU-6060-6P3CCT'!I1,亿数通产品表现!$D:$D,'VU-6060-6P3CCT'!$A$2)</f>
        <v>0</v>
      </c>
      <c r="J3" s="9">
        <f>SUMIFS(亿数通产品表现!$J:$J,亿数通产品表现!$A:$A,'VU-6060-6P3CCT'!J1,亿数通产品表现!$D:$D,'VU-6060-6P3CCT'!$A$2)</f>
        <v>0</v>
      </c>
      <c r="K3" s="9">
        <f>SUMIFS(亿数通产品表现!$J:$J,亿数通产品表现!$A:$A,'VU-6060-6P3CCT'!K1,亿数通产品表现!$D:$D,'VU-6060-6P3CCT'!$A$2)</f>
        <v>0</v>
      </c>
      <c r="L3" s="9">
        <f>SUMIFS(亿数通产品表现!$J:$J,亿数通产品表现!$A:$A,'VU-6060-6P3CCT'!L1,亿数通产品表现!$D:$D,'VU-6060-6P3CCT'!$A$2)</f>
        <v>0</v>
      </c>
      <c r="M3" s="9">
        <f>SUMIFS(亿数通产品表现!$J:$J,亿数通产品表现!$A:$A,'VU-6060-6P3CCT'!M1,亿数通产品表现!$D:$D,'VU-6060-6P3CCT'!$A$2)</f>
        <v>1</v>
      </c>
      <c r="N3" s="9">
        <f>SUMIFS(亿数通产品表现!$J:$J,亿数通产品表现!$A:$A,'VU-6060-6P3CCT'!N1,亿数通产品表现!$D:$D,'VU-6060-6P3CCT'!$A$2)</f>
        <v>2</v>
      </c>
      <c r="O3" s="9">
        <f>SUMIFS(亿数通产品表现!$J:$J,亿数通产品表现!$A:$A,'VU-6060-6P3CCT'!O1,亿数通产品表现!$D:$D,'VU-6060-6P3CCT'!$A$2)</f>
        <v>0</v>
      </c>
      <c r="P3" s="9">
        <f>SUMIFS(亿数通产品表现!$J:$J,亿数通产品表现!$A:$A,'VU-6060-6P3CCT'!P1,亿数通产品表现!$D:$D,'VU-6060-6P3CCT'!$A$2)</f>
        <v>0</v>
      </c>
      <c r="Q3" s="9">
        <f>SUMIFS(亿数通产品表现!$J:$J,亿数通产品表现!$A:$A,'VU-6060-6P3CCT'!Q1,亿数通产品表现!$D:$D,'VU-6060-6P3CCT'!$A$2)</f>
        <v>0</v>
      </c>
      <c r="R3" s="9">
        <f>SUMIFS(亿数通产品表现!$J:$J,亿数通产品表现!$A:$A,'VU-6060-6P3CCT'!R1,亿数通产品表现!$D:$D,'VU-6060-6P3CCT'!$A$2)</f>
        <v>1</v>
      </c>
      <c r="S3" s="9">
        <f>SUMIFS(亿数通产品表现!$J:$J,亿数通产品表现!$A:$A,'VU-6060-6P3CCT'!S1,亿数通产品表现!$D:$D,'VU-6060-6P3CCT'!$A$2)</f>
        <v>0</v>
      </c>
      <c r="T3" s="9">
        <f>SUMIFS(亿数通产品表现!$J:$J,亿数通产品表现!$A:$A,'VU-6060-6P3CCT'!T1,亿数通产品表现!$D:$D,'VU-6060-6P3CCT'!$A$2)</f>
        <v>0</v>
      </c>
      <c r="U3" s="9">
        <f>SUMIFS(亿数通产品表现!$J:$J,亿数通产品表现!$A:$A,'VU-6060-6P3CCT'!U1,亿数通产品表现!$D:$D,'VU-6060-6P3CCT'!$A$2)</f>
        <v>0</v>
      </c>
      <c r="V3" s="9">
        <f>SUMIFS(亿数通产品表现!$J:$J,亿数通产品表现!$A:$A,'VU-6060-6P3CCT'!V1,亿数通产品表现!$D:$D,'VU-6060-6P3CCT'!$A$2)</f>
        <v>0</v>
      </c>
      <c r="W3" s="9">
        <f>SUMIFS(亿数通产品表现!$J:$J,亿数通产品表现!$A:$A,'VU-6060-6P3CCT'!W1,亿数通产品表现!$D:$D,'VU-6060-6P3CCT'!$A$2)</f>
        <v>0</v>
      </c>
      <c r="X3" s="9">
        <f>SUMIFS(亿数通产品表现!$J:$J,亿数通产品表现!$A:$A,'VU-6060-6P3CCT'!X1,亿数通产品表现!$D:$D,'VU-6060-6P3CCT'!$A$2)</f>
        <v>0</v>
      </c>
      <c r="Y3" s="9">
        <f>SUMIFS(亿数通产品表现!$J:$J,亿数通产品表现!$A:$A,'VU-6060-6P3CCT'!Y1,亿数通产品表现!$D:$D,'VU-6060-6P3CCT'!$A$2)</f>
        <v>0</v>
      </c>
      <c r="Z3" s="9">
        <f>SUMIFS(亿数通产品表现!$J:$J,亿数通产品表现!$A:$A,'VU-6060-6P3CCT'!Z1,亿数通产品表现!$D:$D,'VU-6060-6P3CCT'!$A$2)</f>
        <v>0</v>
      </c>
      <c r="AA3" s="9">
        <f>SUMIFS(亿数通产品表现!$J:$J,亿数通产品表现!$A:$A,'VU-6060-6P3CCT'!AA1,亿数通产品表现!$D:$D,'VU-6060-6P3CCT'!$A$2)</f>
        <v>0</v>
      </c>
      <c r="AB3" s="9">
        <f>SUMIFS(亿数通产品表现!$J:$J,亿数通产品表现!$A:$A,'VU-6060-6P3CCT'!AB1,亿数通产品表现!$D:$D,'VU-6060-6P3CCT'!$A$2)</f>
        <v>2</v>
      </c>
      <c r="AC3" s="9">
        <f>SUMIFS(亿数通产品表现!$J:$J,亿数通产品表现!$A:$A,'VU-6060-6P3CCT'!AC1,亿数通产品表现!$D:$D,'VU-6060-6P3CCT'!$A$2)</f>
        <v>0</v>
      </c>
      <c r="AD3" s="9">
        <f>SUMIFS(亿数通产品表现!$J:$J,亿数通产品表现!$A:$A,'VU-6060-6P3CCT'!AD1,亿数通产品表现!$D:$D,'VU-6060-6P3CCT'!$A$2)</f>
        <v>0</v>
      </c>
      <c r="AE3" s="9">
        <f>SUMIFS(亿数通产品表现!$J:$J,亿数通产品表现!$A:$A,'VU-6060-6P3CCT'!AE1,亿数通产品表现!$D:$D,'VU-6060-6P3CCT'!$A$2)</f>
        <v>0</v>
      </c>
      <c r="AF3" s="9">
        <f>SUMIFS(亿数通产品表现!$J:$J,亿数通产品表现!$A:$A,'VU-6060-6P3CCT'!AF1,亿数通产品表现!$D:$D,'VU-6060-6P3CCT'!$A$2)</f>
        <v>0</v>
      </c>
      <c r="AG3" s="9">
        <f>SUMIFS(亿数通产品表现!$J:$J,亿数通产品表现!$A:$A,'VU-6060-6P3CCT'!AG1,亿数通产品表现!$D:$D,'VU-6060-6P3CCT'!$A$2)</f>
        <v>0</v>
      </c>
      <c r="AH3" s="9">
        <f>SUMIFS(亿数通产品表现!$J:$J,亿数通产品表现!$A:$A,'VU-6060-6P3CCT'!AH1,亿数通产品表现!$D:$D,'VU-6060-6P3CCT'!$A$2)</f>
        <v>0</v>
      </c>
    </row>
    <row r="4" spans="1:34" ht="19" customHeight="1">
      <c r="A4" s="86"/>
      <c r="B4" s="10" t="s">
        <v>45</v>
      </c>
      <c r="C4" s="9">
        <f t="shared" ref="C4:C5" si="0">SUM(D4:AH4)</f>
        <v>1494.4499999999998</v>
      </c>
      <c r="D4" s="9">
        <f>SUMIFS(亿数通产品表现!$N:$N,亿数通产品表现!$A:$A,'VU-6060-6P3CCT'!D1,亿数通产品表现!$D:$D,'VU-6060-6P3CCT'!$A$2)</f>
        <v>0</v>
      </c>
      <c r="E4" s="9">
        <f>SUMIFS(亿数通产品表现!$N:$N,亿数通产品表现!$A:$A,'VU-6060-6P3CCT'!E1,亿数通产品表现!$D:$D,'VU-6060-6P3CCT'!$A$2)</f>
        <v>0</v>
      </c>
      <c r="F4" s="9">
        <f>SUMIFS(亿数通产品表现!$N:$N,亿数通产品表现!$A:$A,'VU-6060-6P3CCT'!F1,亿数通产品表现!$D:$D,'VU-6060-6P3CCT'!$A$2)</f>
        <v>0</v>
      </c>
      <c r="G4" s="9">
        <f>SUMIFS(亿数通产品表现!$N:$N,亿数通产品表现!$A:$A,'VU-6060-6P3CCT'!G1,亿数通产品表现!$D:$D,'VU-6060-6P3CCT'!$A$2)</f>
        <v>0</v>
      </c>
      <c r="H4" s="9">
        <f>SUMIFS(亿数通产品表现!$N:$N,亿数通产品表现!$A:$A,'VU-6060-6P3CCT'!H1,亿数通产品表现!$D:$D,'VU-6060-6P3CCT'!$A$2)</f>
        <v>0</v>
      </c>
      <c r="I4" s="9">
        <f>SUMIFS(亿数通产品表现!$N:$N,亿数通产品表现!$A:$A,'VU-6060-6P3CCT'!I1,亿数通产品表现!$D:$D,'VU-6060-6P3CCT'!$A$2)</f>
        <v>0</v>
      </c>
      <c r="J4" s="9">
        <f>SUMIFS(亿数通产品表现!$N:$N,亿数通产品表现!$A:$A,'VU-6060-6P3CCT'!J1,亿数通产品表现!$D:$D,'VU-6060-6P3CCT'!$A$2)</f>
        <v>0</v>
      </c>
      <c r="K4" s="9">
        <f>SUMIFS(亿数通产品表现!$N:$N,亿数通产品表现!$A:$A,'VU-6060-6P3CCT'!K1,亿数通产品表现!$D:$D,'VU-6060-6P3CCT'!$A$2)</f>
        <v>0</v>
      </c>
      <c r="L4" s="9">
        <f>SUMIFS(亿数通产品表现!$N:$N,亿数通产品表现!$A:$A,'VU-6060-6P3CCT'!L1,亿数通产品表现!$D:$D,'VU-6060-6P3CCT'!$A$2)</f>
        <v>0</v>
      </c>
      <c r="M4" s="9">
        <f>SUMIFS(亿数通产品表现!$N:$N,亿数通产品表现!$A:$A,'VU-6060-6P3CCT'!M1,亿数通产品表现!$D:$D,'VU-6060-6P3CCT'!$A$2)</f>
        <v>298.89</v>
      </c>
      <c r="N4" s="9">
        <f>SUMIFS(亿数通产品表现!$N:$N,亿数通产品表现!$A:$A,'VU-6060-6P3CCT'!N1,亿数通产品表现!$D:$D,'VU-6060-6P3CCT'!$A$2)</f>
        <v>597.78</v>
      </c>
      <c r="O4" s="9">
        <f>SUMIFS(亿数通产品表现!$N:$N,亿数通产品表现!$A:$A,'VU-6060-6P3CCT'!O1,亿数通产品表现!$D:$D,'VU-6060-6P3CCT'!$A$2)</f>
        <v>0</v>
      </c>
      <c r="P4" s="9">
        <f>SUMIFS(亿数通产品表现!$N:$N,亿数通产品表现!$A:$A,'VU-6060-6P3CCT'!P1,亿数通产品表现!$D:$D,'VU-6060-6P3CCT'!$A$2)</f>
        <v>0</v>
      </c>
      <c r="Q4" s="9">
        <f>SUMIFS(亿数通产品表现!$N:$N,亿数通产品表现!$A:$A,'VU-6060-6P3CCT'!Q1,亿数通产品表现!$D:$D,'VU-6060-6P3CCT'!$A$2)</f>
        <v>0</v>
      </c>
      <c r="R4" s="9">
        <f>SUMIFS(亿数通产品表现!$N:$N,亿数通产品表现!$A:$A,'VU-6060-6P3CCT'!R1,亿数通产品表现!$D:$D,'VU-6060-6P3CCT'!$A$2)</f>
        <v>298.89</v>
      </c>
      <c r="S4" s="9">
        <f>SUMIFS(亿数通产品表现!$N:$N,亿数通产品表现!$A:$A,'VU-6060-6P3CCT'!S1,亿数通产品表现!$D:$D,'VU-6060-6P3CCT'!$A$2)</f>
        <v>0</v>
      </c>
      <c r="T4" s="9">
        <f>SUMIFS(亿数通产品表现!$N:$N,亿数通产品表现!$A:$A,'VU-6060-6P3CCT'!T1,亿数通产品表现!$D:$D,'VU-6060-6P3CCT'!$A$2)</f>
        <v>0</v>
      </c>
      <c r="U4" s="9">
        <f>SUMIFS(亿数通产品表现!$N:$N,亿数通产品表现!$A:$A,'VU-6060-6P3CCT'!U1,亿数通产品表现!$D:$D,'VU-6060-6P3CCT'!$A$2)</f>
        <v>0</v>
      </c>
      <c r="V4" s="9">
        <f>SUMIFS(亿数通产品表现!$N:$N,亿数通产品表现!$A:$A,'VU-6060-6P3CCT'!V1,亿数通产品表现!$D:$D,'VU-6060-6P3CCT'!$A$2)</f>
        <v>0</v>
      </c>
      <c r="W4" s="9">
        <f>SUMIFS(亿数通产品表现!$N:$N,亿数通产品表现!$A:$A,'VU-6060-6P3CCT'!W1,亿数通产品表现!$D:$D,'VU-6060-6P3CCT'!$A$2)</f>
        <v>0</v>
      </c>
      <c r="X4" s="9">
        <f>SUMIFS(亿数通产品表现!$N:$N,亿数通产品表现!$A:$A,'VU-6060-6P3CCT'!X1,亿数通产品表现!$D:$D,'VU-6060-6P3CCT'!$A$2)</f>
        <v>0</v>
      </c>
      <c r="Y4" s="9">
        <f>SUMIFS(亿数通产品表现!$N:$N,亿数通产品表现!$A:$A,'VU-6060-6P3CCT'!Y1,亿数通产品表现!$D:$D,'VU-6060-6P3CCT'!$A$2)</f>
        <v>0</v>
      </c>
      <c r="Z4" s="9">
        <f>SUMIFS(亿数通产品表现!$N:$N,亿数通产品表现!$A:$A,'VU-6060-6P3CCT'!Z1,亿数通产品表现!$D:$D,'VU-6060-6P3CCT'!$A$2)</f>
        <v>0</v>
      </c>
      <c r="AA4" s="9">
        <f>SUMIFS(亿数通产品表现!$N:$N,亿数通产品表现!$A:$A,'VU-6060-6P3CCT'!AA1,亿数通产品表现!$D:$D,'VU-6060-6P3CCT'!$A$2)</f>
        <v>0</v>
      </c>
      <c r="AB4" s="9">
        <f>SUMIFS(亿数通产品表现!$N:$N,亿数通产品表现!$A:$A,'VU-6060-6P3CCT'!AB1,亿数通产品表现!$D:$D,'VU-6060-6P3CCT'!$A$2)</f>
        <v>298.89</v>
      </c>
      <c r="AC4" s="9">
        <f>SUMIFS(亿数通产品表现!$N:$N,亿数通产品表现!$A:$A,'VU-6060-6P3CCT'!AC1,亿数通产品表现!$D:$D,'VU-6060-6P3CCT'!$A$2)</f>
        <v>0</v>
      </c>
      <c r="AD4" s="9">
        <f>SUMIFS(亿数通产品表现!$N:$N,亿数通产品表现!$A:$A,'VU-6060-6P3CCT'!AD1,亿数通产品表现!$D:$D,'VU-6060-6P3CCT'!$A$2)</f>
        <v>0</v>
      </c>
      <c r="AE4" s="9">
        <f>SUMIFS(亿数通产品表现!$N:$N,亿数通产品表现!$A:$A,'VU-6060-6P3CCT'!AE1,亿数通产品表现!$D:$D,'VU-6060-6P3CCT'!$A$2)</f>
        <v>0</v>
      </c>
      <c r="AF4" s="9">
        <f>SUMIFS(亿数通产品表现!$N:$N,亿数通产品表现!$A:$A,'VU-6060-6P3CCT'!AF1,亿数通产品表现!$D:$D,'VU-6060-6P3CCT'!$A$2)</f>
        <v>0</v>
      </c>
      <c r="AG4" s="9">
        <f>SUMIFS(亿数通产品表现!$N:$N,亿数通产品表现!$A:$A,'VU-6060-6P3CCT'!AG1,亿数通产品表现!$D:$D,'VU-6060-6P3CCT'!$A$2)</f>
        <v>0</v>
      </c>
      <c r="AH4" s="9">
        <f>SUMIFS(亿数通产品表现!$N:$N,亿数通产品表现!$A:$A,'VU-6060-6P3CCT'!AH1,亿数通产品表现!$D:$D,'VU-6060-6P3CCT'!$A$2)</f>
        <v>0</v>
      </c>
    </row>
    <row r="5" spans="1:34" ht="19" customHeight="1">
      <c r="A5" s="86"/>
      <c r="B5" s="4" t="s">
        <v>46</v>
      </c>
      <c r="C5" s="9">
        <f t="shared" si="0"/>
        <v>1494.4499999999998</v>
      </c>
      <c r="D5" s="9">
        <f>SUMIFS(亿数通产品表现!$O:$O,亿数通产品表现!$A:$A,'VU-6060-6P3CCT'!D1,亿数通产品表现!$D:$D,'VU-6060-6P3CCT'!$A$2)</f>
        <v>0</v>
      </c>
      <c r="E5" s="9">
        <f>SUMIFS(亿数通产品表现!$O:$O,亿数通产品表现!$A:$A,'VU-6060-6P3CCT'!E1,亿数通产品表现!$D:$D,'VU-6060-6P3CCT'!$A$2)</f>
        <v>0</v>
      </c>
      <c r="F5" s="9">
        <f>SUMIFS(亿数通产品表现!$O:$O,亿数通产品表现!$A:$A,'VU-6060-6P3CCT'!F1,亿数通产品表现!$D:$D,'VU-6060-6P3CCT'!$A$2)</f>
        <v>0</v>
      </c>
      <c r="G5" s="9">
        <f>SUMIFS(亿数通产品表现!$O:$O,亿数通产品表现!$A:$A,'VU-6060-6P3CCT'!G1,亿数通产品表现!$D:$D,'VU-6060-6P3CCT'!$A$2)</f>
        <v>0</v>
      </c>
      <c r="H5" s="9">
        <f>SUMIFS(亿数通产品表现!$O:$O,亿数通产品表现!$A:$A,'VU-6060-6P3CCT'!H1,亿数通产品表现!$D:$D,'VU-6060-6P3CCT'!$A$2)</f>
        <v>0</v>
      </c>
      <c r="I5" s="9">
        <f>SUMIFS(亿数通产品表现!$O:$O,亿数通产品表现!$A:$A,'VU-6060-6P3CCT'!I1,亿数通产品表现!$D:$D,'VU-6060-6P3CCT'!$A$2)</f>
        <v>0</v>
      </c>
      <c r="J5" s="9">
        <f>SUMIFS(亿数通产品表现!$O:$O,亿数通产品表现!$A:$A,'VU-6060-6P3CCT'!J1,亿数通产品表现!$D:$D,'VU-6060-6P3CCT'!$A$2)</f>
        <v>0</v>
      </c>
      <c r="K5" s="9">
        <f>SUMIFS(亿数通产品表现!$O:$O,亿数通产品表现!$A:$A,'VU-6060-6P3CCT'!K1,亿数通产品表现!$D:$D,'VU-6060-6P3CCT'!$A$2)</f>
        <v>0</v>
      </c>
      <c r="L5" s="9">
        <f>SUMIFS(亿数通产品表现!$O:$O,亿数通产品表现!$A:$A,'VU-6060-6P3CCT'!L1,亿数通产品表现!$D:$D,'VU-6060-6P3CCT'!$A$2)</f>
        <v>0</v>
      </c>
      <c r="M5" s="9">
        <f>SUMIFS(亿数通产品表现!$O:$O,亿数通产品表现!$A:$A,'VU-6060-6P3CCT'!M1,亿数通产品表现!$D:$D,'VU-6060-6P3CCT'!$A$2)</f>
        <v>298.89</v>
      </c>
      <c r="N5" s="9">
        <f>SUMIFS(亿数通产品表现!$O:$O,亿数通产品表现!$A:$A,'VU-6060-6P3CCT'!N1,亿数通产品表现!$D:$D,'VU-6060-6P3CCT'!$A$2)</f>
        <v>597.78</v>
      </c>
      <c r="O5" s="9">
        <f>SUMIFS(亿数通产品表现!$O:$O,亿数通产品表现!$A:$A,'VU-6060-6P3CCT'!O1,亿数通产品表现!$D:$D,'VU-6060-6P3CCT'!$A$2)</f>
        <v>0</v>
      </c>
      <c r="P5" s="9">
        <f>SUMIFS(亿数通产品表现!$O:$O,亿数通产品表现!$A:$A,'VU-6060-6P3CCT'!P1,亿数通产品表现!$D:$D,'VU-6060-6P3CCT'!$A$2)</f>
        <v>0</v>
      </c>
      <c r="Q5" s="9">
        <f>SUMIFS(亿数通产品表现!$O:$O,亿数通产品表现!$A:$A,'VU-6060-6P3CCT'!Q1,亿数通产品表现!$D:$D,'VU-6060-6P3CCT'!$A$2)</f>
        <v>0</v>
      </c>
      <c r="R5" s="9">
        <f>SUMIFS(亿数通产品表现!$O:$O,亿数通产品表现!$A:$A,'VU-6060-6P3CCT'!R1,亿数通产品表现!$D:$D,'VU-6060-6P3CCT'!$A$2)</f>
        <v>298.89</v>
      </c>
      <c r="S5" s="9">
        <f>SUMIFS(亿数通产品表现!$O:$O,亿数通产品表现!$A:$A,'VU-6060-6P3CCT'!S1,亿数通产品表现!$D:$D,'VU-6060-6P3CCT'!$A$2)</f>
        <v>0</v>
      </c>
      <c r="T5" s="9">
        <f>SUMIFS(亿数通产品表现!$O:$O,亿数通产品表现!$A:$A,'VU-6060-6P3CCT'!T1,亿数通产品表现!$D:$D,'VU-6060-6P3CCT'!$A$2)</f>
        <v>0</v>
      </c>
      <c r="U5" s="9">
        <f>SUMIFS(亿数通产品表现!$O:$O,亿数通产品表现!$A:$A,'VU-6060-6P3CCT'!U1,亿数通产品表现!$D:$D,'VU-6060-6P3CCT'!$A$2)</f>
        <v>0</v>
      </c>
      <c r="V5" s="9">
        <f>SUMIFS(亿数通产品表现!$O:$O,亿数通产品表现!$A:$A,'VU-6060-6P3CCT'!V1,亿数通产品表现!$D:$D,'VU-6060-6P3CCT'!$A$2)</f>
        <v>0</v>
      </c>
      <c r="W5" s="9">
        <f>SUMIFS(亿数通产品表现!$O:$O,亿数通产品表现!$A:$A,'VU-6060-6P3CCT'!W1,亿数通产品表现!$D:$D,'VU-6060-6P3CCT'!$A$2)</f>
        <v>0</v>
      </c>
      <c r="X5" s="9">
        <f>SUMIFS(亿数通产品表现!$O:$O,亿数通产品表现!$A:$A,'VU-6060-6P3CCT'!X1,亿数通产品表现!$D:$D,'VU-6060-6P3CCT'!$A$2)</f>
        <v>0</v>
      </c>
      <c r="Y5" s="9">
        <f>SUMIFS(亿数通产品表现!$O:$O,亿数通产品表现!$A:$A,'VU-6060-6P3CCT'!Y1,亿数通产品表现!$D:$D,'VU-6060-6P3CCT'!$A$2)</f>
        <v>0</v>
      </c>
      <c r="Z5" s="9">
        <f>SUMIFS(亿数通产品表现!$O:$O,亿数通产品表现!$A:$A,'VU-6060-6P3CCT'!Z1,亿数通产品表现!$D:$D,'VU-6060-6P3CCT'!$A$2)</f>
        <v>0</v>
      </c>
      <c r="AA5" s="9">
        <f>SUMIFS(亿数通产品表现!$O:$O,亿数通产品表现!$A:$A,'VU-6060-6P3CCT'!AA1,亿数通产品表现!$D:$D,'VU-6060-6P3CCT'!$A$2)</f>
        <v>0</v>
      </c>
      <c r="AB5" s="9">
        <f>SUMIFS(亿数通产品表现!$O:$O,亿数通产品表现!$A:$A,'VU-6060-6P3CCT'!AB1,亿数通产品表现!$D:$D,'VU-6060-6P3CCT'!$A$2)</f>
        <v>298.89</v>
      </c>
      <c r="AC5" s="9">
        <f>SUMIFS(亿数通产品表现!$O:$O,亿数通产品表现!$A:$A,'VU-6060-6P3CCT'!AC1,亿数通产品表现!$D:$D,'VU-6060-6P3CCT'!$A$2)</f>
        <v>0</v>
      </c>
      <c r="AD5" s="9">
        <f>SUMIFS(亿数通产品表现!$O:$O,亿数通产品表现!$A:$A,'VU-6060-6P3CCT'!AD1,亿数通产品表现!$D:$D,'VU-6060-6P3CCT'!$A$2)</f>
        <v>0</v>
      </c>
      <c r="AE5" s="9">
        <f>SUMIFS(亿数通产品表现!$O:$O,亿数通产品表现!$A:$A,'VU-6060-6P3CCT'!AE1,亿数通产品表现!$D:$D,'VU-6060-6P3CCT'!$A$2)</f>
        <v>0</v>
      </c>
      <c r="AF5" s="9">
        <f>SUMIFS(亿数通产品表现!$O:$O,亿数通产品表现!$A:$A,'VU-6060-6P3CCT'!AF1,亿数通产品表现!$D:$D,'VU-6060-6P3CCT'!$A$2)</f>
        <v>0</v>
      </c>
      <c r="AG5" s="9">
        <f>SUMIFS(亿数通产品表现!$O:$O,亿数通产品表现!$A:$A,'VU-6060-6P3CCT'!AG1,亿数通产品表现!$D:$D,'VU-6060-6P3CCT'!$A$2)</f>
        <v>0</v>
      </c>
      <c r="AH5" s="9">
        <f>SUMIFS(亿数通产品表现!$O:$O,亿数通产品表现!$A:$A,'VU-6060-6P3CCT'!AH1,亿数通产品表现!$D:$D,'VU-6060-6P3CCT'!$A$2)</f>
        <v>0</v>
      </c>
    </row>
    <row r="6" spans="1:34" ht="19" customHeight="1">
      <c r="A6" s="86"/>
      <c r="B6" s="11" t="s">
        <v>47</v>
      </c>
      <c r="C6" s="9">
        <f>AH6</f>
        <v>32</v>
      </c>
      <c r="D6" s="9">
        <f>SUMIFS(亿数通产品表现!$AB:$AB,亿数通产品表现!$A:$A,'VU-6060-6P3CCT'!D1,亿数通产品表现!$D:$D,'VU-6060-6P3CCT'!$A$2)</f>
        <v>32</v>
      </c>
      <c r="E6" s="9">
        <f>SUMIFS(亿数通产品表现!$AB:$AB,亿数通产品表现!$A:$A,'VU-6060-6P3CCT'!E1,亿数通产品表现!$D:$D,'VU-6060-6P3CCT'!$A$2)</f>
        <v>32</v>
      </c>
      <c r="F6" s="9">
        <f>SUMIFS(亿数通产品表现!$AB:$AB,亿数通产品表现!$A:$A,'VU-6060-6P3CCT'!F1,亿数通产品表现!$D:$D,'VU-6060-6P3CCT'!$A$2)</f>
        <v>32</v>
      </c>
      <c r="G6" s="9">
        <f>SUMIFS(亿数通产品表现!$AB:$AB,亿数通产品表现!$A:$A,'VU-6060-6P3CCT'!G1,亿数通产品表现!$D:$D,'VU-6060-6P3CCT'!$A$2)</f>
        <v>32</v>
      </c>
      <c r="H6" s="9">
        <f>SUMIFS(亿数通产品表现!$AB:$AB,亿数通产品表现!$A:$A,'VU-6060-6P3CCT'!H1,亿数通产品表现!$D:$D,'VU-6060-6P3CCT'!$A$2)</f>
        <v>32</v>
      </c>
      <c r="I6" s="9">
        <f>SUMIFS(亿数通产品表现!$AB:$AB,亿数通产品表现!$A:$A,'VU-6060-6P3CCT'!I1,亿数通产品表现!$D:$D,'VU-6060-6P3CCT'!$A$2)</f>
        <v>32</v>
      </c>
      <c r="J6" s="9">
        <f>SUMIFS(亿数通产品表现!$AB:$AB,亿数通产品表现!$A:$A,'VU-6060-6P3CCT'!J1,亿数通产品表现!$D:$D,'VU-6060-6P3CCT'!$A$2)</f>
        <v>32</v>
      </c>
      <c r="K6" s="9">
        <f>SUMIFS(亿数通产品表现!$AB:$AB,亿数通产品表现!$A:$A,'VU-6060-6P3CCT'!K1,亿数通产品表现!$D:$D,'VU-6060-6P3CCT'!$A$2)</f>
        <v>32</v>
      </c>
      <c r="L6" s="9">
        <f>SUMIFS(亿数通产品表现!$AB:$AB,亿数通产品表现!$A:$A,'VU-6060-6P3CCT'!L1,亿数通产品表现!$D:$D,'VU-6060-6P3CCT'!$A$2)</f>
        <v>32</v>
      </c>
      <c r="M6" s="9">
        <f>SUMIFS(亿数通产品表现!$AB:$AB,亿数通产品表现!$A:$A,'VU-6060-6P3CCT'!M1,亿数通产品表现!$D:$D,'VU-6060-6P3CCT'!$A$2)</f>
        <v>32</v>
      </c>
      <c r="N6" s="9">
        <f>SUMIFS(亿数通产品表现!$AB:$AB,亿数通产品表现!$A:$A,'VU-6060-6P3CCT'!N1,亿数通产品表现!$D:$D,'VU-6060-6P3CCT'!$A$2)</f>
        <v>32</v>
      </c>
      <c r="O6" s="9">
        <f>SUMIFS(亿数通产品表现!$AB:$AB,亿数通产品表现!$A:$A,'VU-6060-6P3CCT'!O1,亿数通产品表现!$D:$D,'VU-6060-6P3CCT'!$A$2)</f>
        <v>32</v>
      </c>
      <c r="P6" s="9">
        <f>SUMIFS(亿数通产品表现!$AB:$AB,亿数通产品表现!$A:$A,'VU-6060-6P3CCT'!P1,亿数通产品表现!$D:$D,'VU-6060-6P3CCT'!$A$2)</f>
        <v>32</v>
      </c>
      <c r="Q6" s="9">
        <f>SUMIFS(亿数通产品表现!$AB:$AB,亿数通产品表现!$A:$A,'VU-6060-6P3CCT'!Q1,亿数通产品表现!$D:$D,'VU-6060-6P3CCT'!$A$2)</f>
        <v>32</v>
      </c>
      <c r="R6" s="9">
        <f>SUMIFS(亿数通产品表现!$AB:$AB,亿数通产品表现!$A:$A,'VU-6060-6P3CCT'!R1,亿数通产品表现!$D:$D,'VU-6060-6P3CCT'!$A$2)</f>
        <v>32</v>
      </c>
      <c r="S6" s="9">
        <f>SUMIFS(亿数通产品表现!$AB:$AB,亿数通产品表现!$A:$A,'VU-6060-6P3CCT'!S1,亿数通产品表现!$D:$D,'VU-6060-6P3CCT'!$A$2)</f>
        <v>32</v>
      </c>
      <c r="T6" s="9">
        <f>SUMIFS(亿数通产品表现!$AB:$AB,亿数通产品表现!$A:$A,'VU-6060-6P3CCT'!T1,亿数通产品表现!$D:$D,'VU-6060-6P3CCT'!$A$2)</f>
        <v>32</v>
      </c>
      <c r="U6" s="9">
        <f>SUMIFS(亿数通产品表现!$AB:$AB,亿数通产品表现!$A:$A,'VU-6060-6P3CCT'!U1,亿数通产品表现!$D:$D,'VU-6060-6P3CCT'!$A$2)</f>
        <v>32</v>
      </c>
      <c r="V6" s="9">
        <f>SUMIFS(亿数通产品表现!$AB:$AB,亿数通产品表现!$A:$A,'VU-6060-6P3CCT'!V1,亿数通产品表现!$D:$D,'VU-6060-6P3CCT'!$A$2)</f>
        <v>32</v>
      </c>
      <c r="W6" s="9">
        <f>SUMIFS(亿数通产品表现!$AB:$AB,亿数通产品表现!$A:$A,'VU-6060-6P3CCT'!W1,亿数通产品表现!$D:$D,'VU-6060-6P3CCT'!$A$2)</f>
        <v>32</v>
      </c>
      <c r="X6" s="9">
        <f>SUMIFS(亿数通产品表现!$AB:$AB,亿数通产品表现!$A:$A,'VU-6060-6P3CCT'!X1,亿数通产品表现!$D:$D,'VU-6060-6P3CCT'!$A$2)</f>
        <v>32</v>
      </c>
      <c r="Y6" s="9">
        <f>SUMIFS(亿数通产品表现!$AB:$AB,亿数通产品表现!$A:$A,'VU-6060-6P3CCT'!Y1,亿数通产品表现!$D:$D,'VU-6060-6P3CCT'!$A$2)</f>
        <v>32</v>
      </c>
      <c r="Z6" s="9">
        <f>SUMIFS(亿数通产品表现!$AB:$AB,亿数通产品表现!$A:$A,'VU-6060-6P3CCT'!Z1,亿数通产品表现!$D:$D,'VU-6060-6P3CCT'!$A$2)</f>
        <v>32</v>
      </c>
      <c r="AA6" s="9">
        <f>SUMIFS(亿数通产品表现!$AB:$AB,亿数通产品表现!$A:$A,'VU-6060-6P3CCT'!AA1,亿数通产品表现!$D:$D,'VU-6060-6P3CCT'!$A$2)</f>
        <v>0</v>
      </c>
      <c r="AB6" s="9">
        <f>SUMIFS(亿数通产品表现!$AB:$AB,亿数通产品表现!$A:$A,'VU-6060-6P3CCT'!AB1,亿数通产品表现!$D:$D,'VU-6060-6P3CCT'!$A$2)</f>
        <v>32</v>
      </c>
      <c r="AC6" s="9">
        <f>SUMIFS(亿数通产品表现!$AB:$AB,亿数通产品表现!$A:$A,'VU-6060-6P3CCT'!AC1,亿数通产品表现!$D:$D,'VU-6060-6P3CCT'!$A$2)</f>
        <v>32</v>
      </c>
      <c r="AD6" s="9">
        <f>SUMIFS(亿数通产品表现!$AB:$AB,亿数通产品表现!$A:$A,'VU-6060-6P3CCT'!AD1,亿数通产品表现!$D:$D,'VU-6060-6P3CCT'!$A$2)</f>
        <v>32</v>
      </c>
      <c r="AE6" s="9">
        <f>SUMIFS(亿数通产品表现!$AB:$AB,亿数通产品表现!$A:$A,'VU-6060-6P3CCT'!AE1,亿数通产品表现!$D:$D,'VU-6060-6P3CCT'!$A$2)</f>
        <v>32</v>
      </c>
      <c r="AF6" s="9">
        <f>SUMIFS(亿数通产品表现!$AB:$AB,亿数通产品表现!$A:$A,'VU-6060-6P3CCT'!AF1,亿数通产品表现!$D:$D,'VU-6060-6P3CCT'!$A$2)</f>
        <v>32</v>
      </c>
      <c r="AG6" s="9">
        <f>SUMIFS(亿数通产品表现!$AB:$AB,亿数通产品表现!$A:$A,'VU-6060-6P3CCT'!AG1,亿数通产品表现!$D:$D,'VU-6060-6P3CCT'!$A$2)</f>
        <v>32</v>
      </c>
      <c r="AH6" s="9">
        <f>SUMIFS(亿数通产品表现!$AB:$AB,亿数通产品表现!$A:$A,'VU-6060-6P3CCT'!AH1,亿数通产品表现!$D:$D,'VU-6060-6P3CCT'!$A$2)</f>
        <v>32</v>
      </c>
    </row>
    <row r="7" spans="1:34" ht="19" customHeight="1">
      <c r="A7" s="86"/>
      <c r="B7" s="4" t="s">
        <v>48</v>
      </c>
      <c r="C7" s="9">
        <f>SUM(D7:AH7)</f>
        <v>4</v>
      </c>
      <c r="D7" s="9">
        <f>SUMIFS(亿数通产品表现!$BE:$BE,亿数通产品表现!$A:$A,'VU-6060-6P3CCT'!D1,亿数通产品表现!$D:$D,'VU-6060-6P3CCT'!$A$2)</f>
        <v>0</v>
      </c>
      <c r="E7" s="9">
        <f>SUMIFS(亿数通产品表现!$BE:$BE,亿数通产品表现!$A:$A,'VU-6060-6P3CCT'!E1,亿数通产品表现!$D:$D,'VU-6060-6P3CCT'!$A$2)</f>
        <v>0</v>
      </c>
      <c r="F7" s="9">
        <f>SUMIFS(亿数通产品表现!$BE:$BE,亿数通产品表现!$A:$A,'VU-6060-6P3CCT'!F1,亿数通产品表现!$D:$D,'VU-6060-6P3CCT'!$A$2)</f>
        <v>0</v>
      </c>
      <c r="G7" s="9">
        <f>SUMIFS(亿数通产品表现!$BE:$BE,亿数通产品表现!$A:$A,'VU-6060-6P3CCT'!G1,亿数通产品表现!$D:$D,'VU-6060-6P3CCT'!$A$2)</f>
        <v>0</v>
      </c>
      <c r="H7" s="9">
        <f>SUMIFS(亿数通产品表现!$BE:$BE,亿数通产品表现!$A:$A,'VU-6060-6P3CCT'!H1,亿数通产品表现!$D:$D,'VU-6060-6P3CCT'!$A$2)</f>
        <v>0</v>
      </c>
      <c r="I7" s="9">
        <f>SUMIFS(亿数通产品表现!$BE:$BE,亿数通产品表现!$A:$A,'VU-6060-6P3CCT'!I1,亿数通产品表现!$D:$D,'VU-6060-6P3CCT'!$A$2)</f>
        <v>0</v>
      </c>
      <c r="J7" s="9">
        <f>SUMIFS(亿数通产品表现!$BE:$BE,亿数通产品表现!$A:$A,'VU-6060-6P3CCT'!J1,亿数通产品表现!$D:$D,'VU-6060-6P3CCT'!$A$2)</f>
        <v>0</v>
      </c>
      <c r="K7" s="9">
        <f>SUMIFS(亿数通产品表现!$BE:$BE,亿数通产品表现!$A:$A,'VU-6060-6P3CCT'!K1,亿数通产品表现!$D:$D,'VU-6060-6P3CCT'!$A$2)</f>
        <v>0</v>
      </c>
      <c r="L7" s="9">
        <f>SUMIFS(亿数通产品表现!$BE:$BE,亿数通产品表现!$A:$A,'VU-6060-6P3CCT'!L1,亿数通产品表现!$D:$D,'VU-6060-6P3CCT'!$A$2)</f>
        <v>0</v>
      </c>
      <c r="M7" s="9">
        <f>SUMIFS(亿数通产品表现!$BE:$BE,亿数通产品表现!$A:$A,'VU-6060-6P3CCT'!M1,亿数通产品表现!$D:$D,'VU-6060-6P3CCT'!$A$2)</f>
        <v>1</v>
      </c>
      <c r="N7" s="9">
        <f>SUMIFS(亿数通产品表现!$BE:$BE,亿数通产品表现!$A:$A,'VU-6060-6P3CCT'!N1,亿数通产品表现!$D:$D,'VU-6060-6P3CCT'!$A$2)</f>
        <v>1</v>
      </c>
      <c r="O7" s="9">
        <f>SUMIFS(亿数通产品表现!$BE:$BE,亿数通产品表现!$A:$A,'VU-6060-6P3CCT'!O1,亿数通产品表现!$D:$D,'VU-6060-6P3CCT'!$A$2)</f>
        <v>0</v>
      </c>
      <c r="P7" s="9">
        <f>SUMIFS(亿数通产品表现!$BE:$BE,亿数通产品表现!$A:$A,'VU-6060-6P3CCT'!P1,亿数通产品表现!$D:$D,'VU-6060-6P3CCT'!$A$2)</f>
        <v>0</v>
      </c>
      <c r="Q7" s="9">
        <f>SUMIFS(亿数通产品表现!$BE:$BE,亿数通产品表现!$A:$A,'VU-6060-6P3CCT'!Q1,亿数通产品表现!$D:$D,'VU-6060-6P3CCT'!$A$2)</f>
        <v>0</v>
      </c>
      <c r="R7" s="9">
        <f>SUMIFS(亿数通产品表现!$BE:$BE,亿数通产品表现!$A:$A,'VU-6060-6P3CCT'!R1,亿数通产品表现!$D:$D,'VU-6060-6P3CCT'!$A$2)</f>
        <v>1</v>
      </c>
      <c r="S7" s="9">
        <f>SUMIFS(亿数通产品表现!$BE:$BE,亿数通产品表现!$A:$A,'VU-6060-6P3CCT'!S1,亿数通产品表现!$D:$D,'VU-6060-6P3CCT'!$A$2)</f>
        <v>0</v>
      </c>
      <c r="T7" s="9">
        <f>SUMIFS(亿数通产品表现!$BE:$BE,亿数通产品表现!$A:$A,'VU-6060-6P3CCT'!T1,亿数通产品表现!$D:$D,'VU-6060-6P3CCT'!$A$2)</f>
        <v>0</v>
      </c>
      <c r="U7" s="9">
        <f>SUMIFS(亿数通产品表现!$BE:$BE,亿数通产品表现!$A:$A,'VU-6060-6P3CCT'!U1,亿数通产品表现!$D:$D,'VU-6060-6P3CCT'!$A$2)</f>
        <v>0</v>
      </c>
      <c r="V7" s="9">
        <f>SUMIFS(亿数通产品表现!$BE:$BE,亿数通产品表现!$A:$A,'VU-6060-6P3CCT'!V1,亿数通产品表现!$D:$D,'VU-6060-6P3CCT'!$A$2)</f>
        <v>0</v>
      </c>
      <c r="W7" s="9">
        <f>SUMIFS(亿数通产品表现!$BE:$BE,亿数通产品表现!$A:$A,'VU-6060-6P3CCT'!W1,亿数通产品表现!$D:$D,'VU-6060-6P3CCT'!$A$2)</f>
        <v>0</v>
      </c>
      <c r="X7" s="9">
        <f>SUMIFS(亿数通产品表现!$BE:$BE,亿数通产品表现!$A:$A,'VU-6060-6P3CCT'!X1,亿数通产品表现!$D:$D,'VU-6060-6P3CCT'!$A$2)</f>
        <v>0</v>
      </c>
      <c r="Y7" s="9">
        <f>SUMIFS(亿数通产品表现!$BE:$BE,亿数通产品表现!$A:$A,'VU-6060-6P3CCT'!Y1,亿数通产品表现!$D:$D,'VU-6060-6P3CCT'!$A$2)</f>
        <v>0</v>
      </c>
      <c r="Z7" s="9">
        <f>SUMIFS(亿数通产品表现!$BE:$BE,亿数通产品表现!$A:$A,'VU-6060-6P3CCT'!Z1,亿数通产品表现!$D:$D,'VU-6060-6P3CCT'!$A$2)</f>
        <v>0</v>
      </c>
      <c r="AA7" s="9">
        <f>SUMIFS(亿数通产品表现!$BE:$BE,亿数通产品表现!$A:$A,'VU-6060-6P3CCT'!AA1,亿数通产品表现!$D:$D,'VU-6060-6P3CCT'!$A$2)</f>
        <v>0</v>
      </c>
      <c r="AB7" s="9">
        <f>SUMIFS(亿数通产品表现!$BE:$BE,亿数通产品表现!$A:$A,'VU-6060-6P3CCT'!AB1,亿数通产品表现!$D:$D,'VU-6060-6P3CCT'!$A$2)</f>
        <v>1</v>
      </c>
      <c r="AC7" s="9">
        <f>SUMIFS(亿数通产品表现!$BE:$BE,亿数通产品表现!$A:$A,'VU-6060-6P3CCT'!AC1,亿数通产品表现!$D:$D,'VU-6060-6P3CCT'!$A$2)</f>
        <v>0</v>
      </c>
      <c r="AD7" s="9">
        <f>SUMIFS(亿数通产品表现!$BE:$BE,亿数通产品表现!$A:$A,'VU-6060-6P3CCT'!AD1,亿数通产品表现!$D:$D,'VU-6060-6P3CCT'!$A$2)</f>
        <v>0</v>
      </c>
      <c r="AE7" s="9">
        <f>SUMIFS(亿数通产品表现!$BE:$BE,亿数通产品表现!$A:$A,'VU-6060-6P3CCT'!AE1,亿数通产品表现!$D:$D,'VU-6060-6P3CCT'!$A$2)</f>
        <v>0</v>
      </c>
      <c r="AF7" s="9">
        <f>SUMIFS(亿数通产品表现!$BE:$BE,亿数通产品表现!$A:$A,'VU-6060-6P3CCT'!AF1,亿数通产品表现!$D:$D,'VU-6060-6P3CCT'!$A$2)</f>
        <v>0</v>
      </c>
      <c r="AG7" s="9">
        <f>SUMIFS(亿数通产品表现!$BE:$BE,亿数通产品表现!$A:$A,'VU-6060-6P3CCT'!AG1,亿数通产品表现!$D:$D,'VU-6060-6P3CCT'!$A$2)</f>
        <v>0</v>
      </c>
      <c r="AH7" s="9">
        <f>SUMIFS(亿数通产品表现!$BE:$BE,亿数通产品表现!$A:$A,'VU-6060-6P3CCT'!AH1,亿数通产品表现!$D:$D,'VU-6060-6P3CCT'!$A$2)</f>
        <v>0</v>
      </c>
    </row>
    <row r="8" spans="1:34" ht="19" customHeight="1">
      <c r="A8" s="87" t="s">
        <v>49</v>
      </c>
      <c r="B8" s="12" t="s">
        <v>50</v>
      </c>
      <c r="C8" s="13">
        <f>SUM(D8:AH8)</f>
        <v>304</v>
      </c>
      <c r="D8" s="13">
        <f>SUMIFS(亿数通业务报告!$G:$G,亿数通业务报告!$A:$A,'VU-6060-6P3CCT'!D1,亿数通业务报告!$B:$B,'VU-6060-6P3CCT'!$A$2)</f>
        <v>18</v>
      </c>
      <c r="E8" s="13">
        <f>SUMIFS(亿数通业务报告!$G:$G,亿数通业务报告!$A:$A,'VU-6060-6P3CCT'!E1,亿数通业务报告!$B:$B,'VU-6060-6P3CCT'!$A$2)</f>
        <v>14</v>
      </c>
      <c r="F8" s="13">
        <f>SUMIFS(亿数通业务报告!$G:$G,亿数通业务报告!$A:$A,'VU-6060-6P3CCT'!F1,亿数通业务报告!$B:$B,'VU-6060-6P3CCT'!$A$2)</f>
        <v>12</v>
      </c>
      <c r="G8" s="13">
        <f>SUMIFS(亿数通业务报告!$G:$G,亿数通业务报告!$A:$A,'VU-6060-6P3CCT'!G1,亿数通业务报告!$B:$B,'VU-6060-6P3CCT'!$A$2)</f>
        <v>18</v>
      </c>
      <c r="H8" s="13">
        <f>SUMIFS(亿数通业务报告!$G:$G,亿数通业务报告!$A:$A,'VU-6060-6P3CCT'!H1,亿数通业务报告!$B:$B,'VU-6060-6P3CCT'!$A$2)</f>
        <v>8</v>
      </c>
      <c r="I8" s="13">
        <f>SUMIFS(亿数通业务报告!$G:$G,亿数通业务报告!$A:$A,'VU-6060-6P3CCT'!I1,亿数通业务报告!$B:$B,'VU-6060-6P3CCT'!$A$2)</f>
        <v>8</v>
      </c>
      <c r="J8" s="13">
        <f>SUMIFS(亿数通业务报告!$G:$G,亿数通业务报告!$A:$A,'VU-6060-6P3CCT'!J1,亿数通业务报告!$B:$B,'VU-6060-6P3CCT'!$A$2)</f>
        <v>14</v>
      </c>
      <c r="K8" s="13">
        <f>SUMIFS(亿数通业务报告!$G:$G,亿数通业务报告!$A:$A,'VU-6060-6P3CCT'!K1,亿数通业务报告!$B:$B,'VU-6060-6P3CCT'!$A$2)</f>
        <v>10</v>
      </c>
      <c r="L8" s="13">
        <f>SUMIFS(亿数通业务报告!$G:$G,亿数通业务报告!$A:$A,'VU-6060-6P3CCT'!L1,亿数通业务报告!$B:$B,'VU-6060-6P3CCT'!$A$2)</f>
        <v>4</v>
      </c>
      <c r="M8" s="13">
        <f>SUMIFS(亿数通业务报告!$G:$G,亿数通业务报告!$A:$A,'VU-6060-6P3CCT'!M1,亿数通业务报告!$B:$B,'VU-6060-6P3CCT'!$A$2)</f>
        <v>14</v>
      </c>
      <c r="N8" s="13">
        <f>SUMIFS(亿数通业务报告!$G:$G,亿数通业务报告!$A:$A,'VU-6060-6P3CCT'!N1,亿数通业务报告!$B:$B,'VU-6060-6P3CCT'!$A$2)</f>
        <v>12</v>
      </c>
      <c r="O8" s="13">
        <f>SUMIFS(亿数通业务报告!$G:$G,亿数通业务报告!$A:$A,'VU-6060-6P3CCT'!O1,亿数通业务报告!$B:$B,'VU-6060-6P3CCT'!$A$2)</f>
        <v>16</v>
      </c>
      <c r="P8" s="13">
        <f>SUMIFS(亿数通业务报告!$G:$G,亿数通业务报告!$A:$A,'VU-6060-6P3CCT'!P1,亿数通业务报告!$B:$B,'VU-6060-6P3CCT'!$A$2)</f>
        <v>14</v>
      </c>
      <c r="Q8" s="13">
        <f>SUMIFS(亿数通业务报告!$G:$G,亿数通业务报告!$A:$A,'VU-6060-6P3CCT'!Q1,亿数通业务报告!$B:$B,'VU-6060-6P3CCT'!$A$2)</f>
        <v>8</v>
      </c>
      <c r="R8" s="13">
        <f>SUMIFS(亿数通业务报告!$G:$G,亿数通业务报告!$A:$A,'VU-6060-6P3CCT'!R1,亿数通业务报告!$B:$B,'VU-6060-6P3CCT'!$A$2)</f>
        <v>16</v>
      </c>
      <c r="S8" s="13">
        <f>SUMIFS(亿数通业务报告!$G:$G,亿数通业务报告!$A:$A,'VU-6060-6P3CCT'!S1,亿数通业务报告!$B:$B,'VU-6060-6P3CCT'!$A$2)</f>
        <v>18</v>
      </c>
      <c r="T8" s="13">
        <f>SUMIFS(亿数通业务报告!$G:$G,亿数通业务报告!$A:$A,'VU-6060-6P3CCT'!T1,亿数通业务报告!$B:$B,'VU-6060-6P3CCT'!$A$2)</f>
        <v>14</v>
      </c>
      <c r="U8" s="13">
        <f>SUMIFS(亿数通业务报告!$G:$G,亿数通业务报告!$A:$A,'VU-6060-6P3CCT'!U1,亿数通业务报告!$B:$B,'VU-6060-6P3CCT'!$A$2)</f>
        <v>4</v>
      </c>
      <c r="V8" s="13">
        <f>SUMIFS(亿数通业务报告!$G:$G,亿数通业务报告!$A:$A,'VU-6060-6P3CCT'!V1,亿数通业务报告!$B:$B,'VU-6060-6P3CCT'!$A$2)</f>
        <v>4</v>
      </c>
      <c r="W8" s="13">
        <f>SUMIFS(亿数通业务报告!$G:$G,亿数通业务报告!$A:$A,'VU-6060-6P3CCT'!W1,亿数通业务报告!$B:$B,'VU-6060-6P3CCT'!$A$2)</f>
        <v>5</v>
      </c>
      <c r="X8" s="13">
        <f>SUMIFS(亿数通业务报告!$G:$G,亿数通业务报告!$A:$A,'VU-6060-6P3CCT'!X1,亿数通业务报告!$B:$B,'VU-6060-6P3CCT'!$A$2)</f>
        <v>4</v>
      </c>
      <c r="Y8" s="13">
        <f>SUMIFS(亿数通业务报告!$G:$G,亿数通业务报告!$A:$A,'VU-6060-6P3CCT'!Y1,亿数通业务报告!$B:$B,'VU-6060-6P3CCT'!$A$2)</f>
        <v>12</v>
      </c>
      <c r="Z8" s="13">
        <f>SUMIFS(亿数通业务报告!$G:$G,亿数通业务报告!$A:$A,'VU-6060-6P3CCT'!Z1,亿数通业务报告!$B:$B,'VU-6060-6P3CCT'!$A$2)</f>
        <v>4</v>
      </c>
      <c r="AA8" s="13">
        <f>SUMIFS(亿数通业务报告!$G:$G,亿数通业务报告!$A:$A,'VU-6060-6P3CCT'!AA1,亿数通业务报告!$B:$B,'VU-6060-6P3CCT'!$A$2)</f>
        <v>5</v>
      </c>
      <c r="AB8" s="13">
        <f>SUMIFS(亿数通业务报告!$G:$G,亿数通业务报告!$A:$A,'VU-6060-6P3CCT'!AB1,亿数通业务报告!$B:$B,'VU-6060-6P3CCT'!$A$2)</f>
        <v>5</v>
      </c>
      <c r="AC8" s="13">
        <f>SUMIFS(亿数通业务报告!$G:$G,亿数通业务报告!$A:$A,'VU-6060-6P3CCT'!AC1,亿数通业务报告!$B:$B,'VU-6060-6P3CCT'!$A$2)</f>
        <v>4</v>
      </c>
      <c r="AD8" s="13">
        <f>SUMIFS(亿数通业务报告!$G:$G,亿数通业务报告!$A:$A,'VU-6060-6P3CCT'!AD1,亿数通业务报告!$B:$B,'VU-6060-6P3CCT'!$A$2)</f>
        <v>5</v>
      </c>
      <c r="AE8" s="13">
        <f>SUMIFS(亿数通业务报告!$G:$G,亿数通业务报告!$A:$A,'VU-6060-6P3CCT'!AE1,亿数通业务报告!$B:$B,'VU-6060-6P3CCT'!$A$2)</f>
        <v>13</v>
      </c>
      <c r="AF8" s="13">
        <f>SUMIFS(亿数通业务报告!$G:$G,亿数通业务报告!$A:$A,'VU-6060-6P3CCT'!AF1,亿数通业务报告!$B:$B,'VU-6060-6P3CCT'!$A$2)</f>
        <v>14</v>
      </c>
      <c r="AG8" s="13">
        <f>SUMIFS(亿数通业务报告!$G:$G,亿数通业务报告!$A:$A,'VU-6060-6P3CCT'!AG1,亿数通业务报告!$B:$B,'VU-6060-6P3CCT'!$A$2)</f>
        <v>7</v>
      </c>
      <c r="AH8" s="13">
        <f>SUMIFS(亿数通业务报告!$G:$G,亿数通业务报告!$A:$A,'VU-6060-6P3CCT'!AH1,亿数通业务报告!$B:$B,'VU-6060-6P3CCT'!$A$2)</f>
        <v>0</v>
      </c>
    </row>
    <row r="9" spans="1:34" s="14" customFormat="1" ht="19" customHeight="1">
      <c r="A9" s="88"/>
      <c r="B9" s="15" t="s">
        <v>51</v>
      </c>
      <c r="C9" s="9">
        <f>SUM(D9:AH9)</f>
        <v>369</v>
      </c>
      <c r="D9" s="9">
        <f>SUMIFS(亿数通业务报告!$M:$M,亿数通业务报告!$A:$A,'VU-6060-6P3CCT'!D1,亿数通业务报告!$B:$B,'VU-6060-6P3CCT'!$A$2)</f>
        <v>24</v>
      </c>
      <c r="E9" s="9">
        <f>SUMIFS(亿数通业务报告!$M:$M,亿数通业务报告!$A:$A,'VU-6060-6P3CCT'!E1,亿数通业务报告!$B:$B,'VU-6060-6P3CCT'!$A$2)</f>
        <v>16</v>
      </c>
      <c r="F9" s="9">
        <f>SUMIFS(亿数通业务报告!$M:$M,亿数通业务报告!$A:$A,'VU-6060-6P3CCT'!F1,亿数通业务报告!$B:$B,'VU-6060-6P3CCT'!$A$2)</f>
        <v>16</v>
      </c>
      <c r="G9" s="9">
        <f>SUMIFS(亿数通业务报告!$M:$M,亿数通业务报告!$A:$A,'VU-6060-6P3CCT'!G1,亿数通业务报告!$B:$B,'VU-6060-6P3CCT'!$A$2)</f>
        <v>28</v>
      </c>
      <c r="H9" s="9">
        <f>SUMIFS(亿数通业务报告!$M:$M,亿数通业务报告!$A:$A,'VU-6060-6P3CCT'!H1,亿数通业务报告!$B:$B,'VU-6060-6P3CCT'!$A$2)</f>
        <v>8</v>
      </c>
      <c r="I9" s="9">
        <f>SUMIFS(亿数通业务报告!$M:$M,亿数通业务报告!$A:$A,'VU-6060-6P3CCT'!I1,亿数通业务报告!$B:$B,'VU-6060-6P3CCT'!$A$2)</f>
        <v>8</v>
      </c>
      <c r="J9" s="9">
        <f>SUMIFS(亿数通业务报告!$M:$M,亿数通业务报告!$A:$A,'VU-6060-6P3CCT'!J1,亿数通业务报告!$B:$B,'VU-6060-6P3CCT'!$A$2)</f>
        <v>16</v>
      </c>
      <c r="K9" s="9">
        <f>SUMIFS(亿数通业务报告!$M:$M,亿数通业务报告!$A:$A,'VU-6060-6P3CCT'!K1,亿数通业务报告!$B:$B,'VU-6060-6P3CCT'!$A$2)</f>
        <v>12</v>
      </c>
      <c r="L9" s="9">
        <f>SUMIFS(亿数通业务报告!$M:$M,亿数通业务报告!$A:$A,'VU-6060-6P3CCT'!L1,亿数通业务报告!$B:$B,'VU-6060-6P3CCT'!$A$2)</f>
        <v>4</v>
      </c>
      <c r="M9" s="9">
        <f>SUMIFS(亿数通业务报告!$M:$M,亿数通业务报告!$A:$A,'VU-6060-6P3CCT'!M1,亿数通业务报告!$B:$B,'VU-6060-6P3CCT'!$A$2)</f>
        <v>14</v>
      </c>
      <c r="N9" s="9">
        <f>SUMIFS(亿数通业务报告!$M:$M,亿数通业务报告!$A:$A,'VU-6060-6P3CCT'!N1,亿数通业务报告!$B:$B,'VU-6060-6P3CCT'!$A$2)</f>
        <v>12</v>
      </c>
      <c r="O9" s="9">
        <f>SUMIFS(亿数通业务报告!$M:$M,亿数通业务报告!$A:$A,'VU-6060-6P3CCT'!O1,亿数通业务报告!$B:$B,'VU-6060-6P3CCT'!$A$2)</f>
        <v>16</v>
      </c>
      <c r="P9" s="9">
        <f>SUMIFS(亿数通业务报告!$M:$M,亿数通业务报告!$A:$A,'VU-6060-6P3CCT'!P1,亿数通业务报告!$B:$B,'VU-6060-6P3CCT'!$A$2)</f>
        <v>16</v>
      </c>
      <c r="Q9" s="9">
        <f>SUMIFS(亿数通业务报告!$M:$M,亿数通业务报告!$A:$A,'VU-6060-6P3CCT'!Q1,亿数通业务报告!$B:$B,'VU-6060-6P3CCT'!$A$2)</f>
        <v>8</v>
      </c>
      <c r="R9" s="9">
        <f>SUMIFS(亿数通业务报告!$M:$M,亿数通业务报告!$A:$A,'VU-6060-6P3CCT'!R1,亿数通业务报告!$B:$B,'VU-6060-6P3CCT'!$A$2)</f>
        <v>30</v>
      </c>
      <c r="S9" s="9">
        <f>SUMIFS(亿数通业务报告!$M:$M,亿数通业务报告!$A:$A,'VU-6060-6P3CCT'!S1,亿数通业务报告!$B:$B,'VU-6060-6P3CCT'!$A$2)</f>
        <v>24</v>
      </c>
      <c r="T9" s="9">
        <f>SUMIFS(亿数通业务报告!$M:$M,亿数通业务报告!$A:$A,'VU-6060-6P3CCT'!T1,亿数通业务报告!$B:$B,'VU-6060-6P3CCT'!$A$2)</f>
        <v>14</v>
      </c>
      <c r="U9" s="9">
        <f>SUMIFS(亿数通业务报告!$M:$M,亿数通业务报告!$A:$A,'VU-6060-6P3CCT'!U1,亿数通业务报告!$B:$B,'VU-6060-6P3CCT'!$A$2)</f>
        <v>4</v>
      </c>
      <c r="V9" s="9">
        <f>SUMIFS(亿数通业务报告!$M:$M,亿数通业务报告!$A:$A,'VU-6060-6P3CCT'!V1,亿数通业务报告!$B:$B,'VU-6060-6P3CCT'!$A$2)</f>
        <v>7</v>
      </c>
      <c r="W9" s="9">
        <f>SUMIFS(亿数通业务报告!$M:$M,亿数通业务报告!$A:$A,'VU-6060-6P3CCT'!W1,亿数通业务报告!$B:$B,'VU-6060-6P3CCT'!$A$2)</f>
        <v>7</v>
      </c>
      <c r="X9" s="9">
        <f>SUMIFS(亿数通业务报告!$M:$M,亿数通业务报告!$A:$A,'VU-6060-6P3CCT'!X1,亿数通业务报告!$B:$B,'VU-6060-6P3CCT'!$A$2)</f>
        <v>4</v>
      </c>
      <c r="Y9" s="9">
        <f>SUMIFS(亿数通业务报告!$M:$M,亿数通业务报告!$A:$A,'VU-6060-6P3CCT'!Y1,亿数通业务报告!$B:$B,'VU-6060-6P3CCT'!$A$2)</f>
        <v>12</v>
      </c>
      <c r="Z9" s="9">
        <f>SUMIFS(亿数通业务报告!$M:$M,亿数通业务报告!$A:$A,'VU-6060-6P3CCT'!Z1,亿数通业务报告!$B:$B,'VU-6060-6P3CCT'!$A$2)</f>
        <v>4</v>
      </c>
      <c r="AA9" s="9">
        <f>SUMIFS(亿数通业务报告!$M:$M,亿数通业务报告!$A:$A,'VU-6060-6P3CCT'!AA1,亿数通业务报告!$B:$B,'VU-6060-6P3CCT'!$A$2)</f>
        <v>5</v>
      </c>
      <c r="AB9" s="9">
        <f>SUMIFS(亿数通业务报告!$M:$M,亿数通业务报告!$A:$A,'VU-6060-6P3CCT'!AB1,亿数通业务报告!$B:$B,'VU-6060-6P3CCT'!$A$2)</f>
        <v>5</v>
      </c>
      <c r="AC9" s="9">
        <f>SUMIFS(亿数通业务报告!$M:$M,亿数通业务报告!$A:$A,'VU-6060-6P3CCT'!AC1,亿数通业务报告!$B:$B,'VU-6060-6P3CCT'!$A$2)</f>
        <v>5</v>
      </c>
      <c r="AD9" s="9">
        <f>SUMIFS(亿数通业务报告!$M:$M,亿数通业务报告!$A:$A,'VU-6060-6P3CCT'!AD1,亿数通业务报告!$B:$B,'VU-6060-6P3CCT'!$A$2)</f>
        <v>5</v>
      </c>
      <c r="AE9" s="9">
        <f>SUMIFS(亿数通业务报告!$M:$M,亿数通业务报告!$A:$A,'VU-6060-6P3CCT'!AE1,亿数通业务报告!$B:$B,'VU-6060-6P3CCT'!$A$2)</f>
        <v>17</v>
      </c>
      <c r="AF9" s="9">
        <f>SUMIFS(亿数通业务报告!$M:$M,亿数通业务报告!$A:$A,'VU-6060-6P3CCT'!AF1,亿数通业务报告!$B:$B,'VU-6060-6P3CCT'!$A$2)</f>
        <v>18</v>
      </c>
      <c r="AG9" s="9">
        <f>SUMIFS(亿数通业务报告!$M:$M,亿数通业务报告!$A:$A,'VU-6060-6P3CCT'!AG1,亿数通业务报告!$B:$B,'VU-6060-6P3CCT'!$A$2)</f>
        <v>10</v>
      </c>
      <c r="AH9" s="9">
        <f>SUMIFS(亿数通业务报告!$M:$M,亿数通业务报告!$A:$A,'VU-6060-6P3CCT'!AH1,亿数通业务报告!$B:$B,'VU-6060-6P3CCT'!$A$2)</f>
        <v>0</v>
      </c>
    </row>
    <row r="10" spans="1:34" s="14" customFormat="1" ht="38" customHeight="1">
      <c r="A10" s="89"/>
      <c r="B10" s="16" t="s">
        <v>52</v>
      </c>
      <c r="C10" s="17">
        <f>C7/C8</f>
        <v>1.3157894736842105E-2</v>
      </c>
      <c r="D10" s="17">
        <f>D7/D8</f>
        <v>0</v>
      </c>
      <c r="E10" s="17">
        <f t="shared" ref="E10:AH10" si="1">E7/E8</f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7.1428571428571425E-2</v>
      </c>
      <c r="N10" s="17">
        <f t="shared" si="1"/>
        <v>8.3333333333333329E-2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6.25E-2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0</v>
      </c>
      <c r="AA10" s="17">
        <f t="shared" si="1"/>
        <v>0</v>
      </c>
      <c r="AB10" s="17">
        <f t="shared" si="1"/>
        <v>0.2</v>
      </c>
      <c r="AC10" s="17">
        <f t="shared" si="1"/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  <c r="AH10" s="17" t="e">
        <f t="shared" si="1"/>
        <v>#DIV/0!</v>
      </c>
    </row>
    <row r="11" spans="1:34" s="18" customFormat="1" ht="38" customHeight="1">
      <c r="A11" s="90" t="s">
        <v>53</v>
      </c>
      <c r="B11" s="4" t="s">
        <v>54</v>
      </c>
      <c r="C11" s="9">
        <f>SUM(D11:AH11)</f>
        <v>4</v>
      </c>
      <c r="D11" s="9">
        <f>SUMIFS(亿数通产品表现!$AR:$AR,亿数通产品表现!$A:$A,'VU-6060-6P3CCT'!D1,亿数通产品表现!$D:$D,'VU-6060-6P3CCT'!$A$2)</f>
        <v>0</v>
      </c>
      <c r="E11" s="9">
        <f>SUMIFS(亿数通产品表现!$AR:$AR,亿数通产品表现!$A:$A,'VU-6060-6P3CCT'!E1,亿数通产品表现!$D:$D,'VU-6060-6P3CCT'!$A$2)</f>
        <v>0</v>
      </c>
      <c r="F11" s="9">
        <f>SUMIFS(亿数通产品表现!$AR:$AR,亿数通产品表现!$A:$A,'VU-6060-6P3CCT'!F1,亿数通产品表现!$D:$D,'VU-6060-6P3CCT'!$A$2)</f>
        <v>0</v>
      </c>
      <c r="G11" s="9">
        <f>SUMIFS(亿数通产品表现!$AR:$AR,亿数通产品表现!$A:$A,'VU-6060-6P3CCT'!G1,亿数通产品表现!$D:$D,'VU-6060-6P3CCT'!$A$2)</f>
        <v>0</v>
      </c>
      <c r="H11" s="9">
        <f>SUMIFS(亿数通产品表现!$AR:$AR,亿数通产品表现!$A:$A,'VU-6060-6P3CCT'!H1,亿数通产品表现!$D:$D,'VU-6060-6P3CCT'!$A$2)</f>
        <v>0</v>
      </c>
      <c r="I11" s="9">
        <f>SUMIFS(亿数通产品表现!$AR:$AR,亿数通产品表现!$A:$A,'VU-6060-6P3CCT'!I1,亿数通产品表现!$D:$D,'VU-6060-6P3CCT'!$A$2)</f>
        <v>0</v>
      </c>
      <c r="J11" s="9">
        <f>SUMIFS(亿数通产品表现!$AR:$AR,亿数通产品表现!$A:$A,'VU-6060-6P3CCT'!J1,亿数通产品表现!$D:$D,'VU-6060-6P3CCT'!$A$2)</f>
        <v>0</v>
      </c>
      <c r="K11" s="9">
        <f>SUMIFS(亿数通产品表现!$AR:$AR,亿数通产品表现!$A:$A,'VU-6060-6P3CCT'!K1,亿数通产品表现!$D:$D,'VU-6060-6P3CCT'!$A$2)</f>
        <v>0</v>
      </c>
      <c r="L11" s="9">
        <f>SUMIFS(亿数通产品表现!$AR:$AR,亿数通产品表现!$A:$A,'VU-6060-6P3CCT'!L1,亿数通产品表现!$D:$D,'VU-6060-6P3CCT'!$A$2)</f>
        <v>0</v>
      </c>
      <c r="M11" s="9">
        <f>SUMIFS(亿数通产品表现!$AR:$AR,亿数通产品表现!$A:$A,'VU-6060-6P3CCT'!M1,亿数通产品表现!$D:$D,'VU-6060-6P3CCT'!$A$2)</f>
        <v>1</v>
      </c>
      <c r="N11" s="9">
        <f>SUMIFS(亿数通产品表现!$AR:$AR,亿数通产品表现!$A:$A,'VU-6060-6P3CCT'!N1,亿数通产品表现!$D:$D,'VU-6060-6P3CCT'!$A$2)</f>
        <v>1</v>
      </c>
      <c r="O11" s="9">
        <f>SUMIFS(亿数通产品表现!$AR:$AR,亿数通产品表现!$A:$A,'VU-6060-6P3CCT'!O1,亿数通产品表现!$D:$D,'VU-6060-6P3CCT'!$A$2)</f>
        <v>0</v>
      </c>
      <c r="P11" s="9">
        <f>SUMIFS(亿数通产品表现!$AR:$AR,亿数通产品表现!$A:$A,'VU-6060-6P3CCT'!P1,亿数通产品表现!$D:$D,'VU-6060-6P3CCT'!$A$2)</f>
        <v>0</v>
      </c>
      <c r="Q11" s="9">
        <f>SUMIFS(亿数通产品表现!$AR:$AR,亿数通产品表现!$A:$A,'VU-6060-6P3CCT'!Q1,亿数通产品表现!$D:$D,'VU-6060-6P3CCT'!$A$2)</f>
        <v>0</v>
      </c>
      <c r="R11" s="9">
        <f>SUMIFS(亿数通产品表现!$AR:$AR,亿数通产品表现!$A:$A,'VU-6060-6P3CCT'!R1,亿数通产品表现!$D:$D,'VU-6060-6P3CCT'!$A$2)</f>
        <v>1</v>
      </c>
      <c r="S11" s="9">
        <f>SUMIFS(亿数通产品表现!$AR:$AR,亿数通产品表现!$A:$A,'VU-6060-6P3CCT'!S1,亿数通产品表现!$D:$D,'VU-6060-6P3CCT'!$A$2)</f>
        <v>0</v>
      </c>
      <c r="T11" s="9">
        <f>SUMIFS(亿数通产品表现!$AR:$AR,亿数通产品表现!$A:$A,'VU-6060-6P3CCT'!T1,亿数通产品表现!$D:$D,'VU-6060-6P3CCT'!$A$2)</f>
        <v>0</v>
      </c>
      <c r="U11" s="9">
        <f>SUMIFS(亿数通产品表现!$AR:$AR,亿数通产品表现!$A:$A,'VU-6060-6P3CCT'!U1,亿数通产品表现!$D:$D,'VU-6060-6P3CCT'!$A$2)</f>
        <v>0</v>
      </c>
      <c r="V11" s="9">
        <f>SUMIFS(亿数通产品表现!$AR:$AR,亿数通产品表现!$A:$A,'VU-6060-6P3CCT'!V1,亿数通产品表现!$D:$D,'VU-6060-6P3CCT'!$A$2)</f>
        <v>0</v>
      </c>
      <c r="W11" s="9">
        <f>SUMIFS(亿数通产品表现!$AR:$AR,亿数通产品表现!$A:$A,'VU-6060-6P3CCT'!W1,亿数通产品表现!$D:$D,'VU-6060-6P3CCT'!$A$2)</f>
        <v>0</v>
      </c>
      <c r="X11" s="9">
        <f>SUMIFS(亿数通产品表现!$AR:$AR,亿数通产品表现!$A:$A,'VU-6060-6P3CCT'!X1,亿数通产品表现!$D:$D,'VU-6060-6P3CCT'!$A$2)</f>
        <v>0</v>
      </c>
      <c r="Y11" s="9">
        <f>SUMIFS(亿数通产品表现!$AR:$AR,亿数通产品表现!$A:$A,'VU-6060-6P3CCT'!Y1,亿数通产品表现!$D:$D,'VU-6060-6P3CCT'!$A$2)</f>
        <v>0</v>
      </c>
      <c r="Z11" s="9">
        <f>SUMIFS(亿数通产品表现!$AR:$AR,亿数通产品表现!$A:$A,'VU-6060-6P3CCT'!Z1,亿数通产品表现!$D:$D,'VU-6060-6P3CCT'!$A$2)</f>
        <v>0</v>
      </c>
      <c r="AA11" s="9">
        <f>SUMIFS(亿数通产品表现!$AR:$AR,亿数通产品表现!$A:$A,'VU-6060-6P3CCT'!AA1,亿数通产品表现!$D:$D,'VU-6060-6P3CCT'!$A$2)</f>
        <v>0</v>
      </c>
      <c r="AB11" s="9">
        <f>SUMIFS(亿数通产品表现!$AR:$AR,亿数通产品表现!$A:$A,'VU-6060-6P3CCT'!AB1,亿数通产品表现!$D:$D,'VU-6060-6P3CCT'!$A$2)</f>
        <v>1</v>
      </c>
      <c r="AC11" s="9">
        <f>SUMIFS(亿数通产品表现!$AR:$AR,亿数通产品表现!$A:$A,'VU-6060-6P3CCT'!AC1,亿数通产品表现!$D:$D,'VU-6060-6P3CCT'!$A$2)</f>
        <v>0</v>
      </c>
      <c r="AD11" s="9">
        <f>SUMIFS(亿数通产品表现!$AR:$AR,亿数通产品表现!$A:$A,'VU-6060-6P3CCT'!AD1,亿数通产品表现!$D:$D,'VU-6060-6P3CCT'!$A$2)</f>
        <v>0</v>
      </c>
      <c r="AE11" s="9">
        <f>SUMIFS(亿数通产品表现!$AR:$AR,亿数通产品表现!$A:$A,'VU-6060-6P3CCT'!AE1,亿数通产品表现!$D:$D,'VU-6060-6P3CCT'!$A$2)</f>
        <v>0</v>
      </c>
      <c r="AF11" s="9">
        <f>SUMIFS(亿数通产品表现!$AR:$AR,亿数通产品表现!$A:$A,'VU-6060-6P3CCT'!AF1,亿数通产品表现!$D:$D,'VU-6060-6P3CCT'!$A$2)</f>
        <v>0</v>
      </c>
      <c r="AG11" s="9">
        <f>SUMIFS(亿数通产品表现!$AR:$AR,亿数通产品表现!$A:$A,'VU-6060-6P3CCT'!AG1,亿数通产品表现!$D:$D,'VU-6060-6P3CCT'!$A$2)</f>
        <v>0</v>
      </c>
      <c r="AH11" s="9">
        <f>SUMIFS(亿数通产品表现!$AR:$AR,亿数通产品表现!$A:$A,'VU-6060-6P3CCT'!AH1,亿数通产品表现!$D:$D,'VU-6060-6P3CCT'!$A$2)</f>
        <v>0</v>
      </c>
    </row>
    <row r="12" spans="1:34" ht="19" customHeight="1">
      <c r="A12" s="91"/>
      <c r="B12" s="4" t="s">
        <v>55</v>
      </c>
      <c r="C12" s="9">
        <f>SUM(D12:AH12)</f>
        <v>6</v>
      </c>
      <c r="D12" s="9">
        <f>SUMIFS(亿数通产品表现!$AS:$AS,亿数通产品表现!$A:$A,'VU-6060-6P3CCT'!D1,亿数通产品表现!$D:$D,'VU-6060-6P3CCT'!$A$2)</f>
        <v>0</v>
      </c>
      <c r="E12" s="9">
        <f>SUMIFS(亿数通产品表现!$AS:$AS,亿数通产品表现!$A:$A,'VU-6060-6P3CCT'!E1,亿数通产品表现!$D:$D,'VU-6060-6P3CCT'!$A$2)</f>
        <v>0</v>
      </c>
      <c r="F12" s="9">
        <f>SUMIFS(亿数通产品表现!$AS:$AS,亿数通产品表现!$A:$A,'VU-6060-6P3CCT'!F1,亿数通产品表现!$D:$D,'VU-6060-6P3CCT'!$A$2)</f>
        <v>0</v>
      </c>
      <c r="G12" s="9">
        <f>SUMIFS(亿数通产品表现!$AS:$AS,亿数通产品表现!$A:$A,'VU-6060-6P3CCT'!G1,亿数通产品表现!$D:$D,'VU-6060-6P3CCT'!$A$2)</f>
        <v>0</v>
      </c>
      <c r="H12" s="9">
        <f>SUMIFS(亿数通产品表现!$AS:$AS,亿数通产品表现!$A:$A,'VU-6060-6P3CCT'!H1,亿数通产品表现!$D:$D,'VU-6060-6P3CCT'!$A$2)</f>
        <v>0</v>
      </c>
      <c r="I12" s="9">
        <f>SUMIFS(亿数通产品表现!$AS:$AS,亿数通产品表现!$A:$A,'VU-6060-6P3CCT'!I1,亿数通产品表现!$D:$D,'VU-6060-6P3CCT'!$A$2)</f>
        <v>0</v>
      </c>
      <c r="J12" s="9">
        <f>SUMIFS(亿数通产品表现!$AS:$AS,亿数通产品表现!$A:$A,'VU-6060-6P3CCT'!J1,亿数通产品表现!$D:$D,'VU-6060-6P3CCT'!$A$2)</f>
        <v>0</v>
      </c>
      <c r="K12" s="9">
        <f>SUMIFS(亿数通产品表现!$AS:$AS,亿数通产品表现!$A:$A,'VU-6060-6P3CCT'!K1,亿数通产品表现!$D:$D,'VU-6060-6P3CCT'!$A$2)</f>
        <v>0</v>
      </c>
      <c r="L12" s="9">
        <f>SUMIFS(亿数通产品表现!$AS:$AS,亿数通产品表现!$A:$A,'VU-6060-6P3CCT'!L1,亿数通产品表现!$D:$D,'VU-6060-6P3CCT'!$A$2)</f>
        <v>0</v>
      </c>
      <c r="M12" s="9">
        <f>SUMIFS(亿数通产品表现!$AS:$AS,亿数通产品表现!$A:$A,'VU-6060-6P3CCT'!M1,亿数通产品表现!$D:$D,'VU-6060-6P3CCT'!$A$2)</f>
        <v>1</v>
      </c>
      <c r="N12" s="9">
        <f>SUMIFS(亿数通产品表现!$AS:$AS,亿数通产品表现!$A:$A,'VU-6060-6P3CCT'!N1,亿数通产品表现!$D:$D,'VU-6060-6P3CCT'!$A$2)</f>
        <v>2</v>
      </c>
      <c r="O12" s="9">
        <f>SUMIFS(亿数通产品表现!$AS:$AS,亿数通产品表现!$A:$A,'VU-6060-6P3CCT'!O1,亿数通产品表现!$D:$D,'VU-6060-6P3CCT'!$A$2)</f>
        <v>0</v>
      </c>
      <c r="P12" s="9">
        <f>SUMIFS(亿数通产品表现!$AS:$AS,亿数通产品表现!$A:$A,'VU-6060-6P3CCT'!P1,亿数通产品表现!$D:$D,'VU-6060-6P3CCT'!$A$2)</f>
        <v>0</v>
      </c>
      <c r="Q12" s="9">
        <f>SUMIFS(亿数通产品表现!$AS:$AS,亿数通产品表现!$A:$A,'VU-6060-6P3CCT'!Q1,亿数通产品表现!$D:$D,'VU-6060-6P3CCT'!$A$2)</f>
        <v>0</v>
      </c>
      <c r="R12" s="9">
        <f>SUMIFS(亿数通产品表现!$AS:$AS,亿数通产品表现!$A:$A,'VU-6060-6P3CCT'!R1,亿数通产品表现!$D:$D,'VU-6060-6P3CCT'!$A$2)</f>
        <v>1</v>
      </c>
      <c r="S12" s="9">
        <f>SUMIFS(亿数通产品表现!$AS:$AS,亿数通产品表现!$A:$A,'VU-6060-6P3CCT'!S1,亿数通产品表现!$D:$D,'VU-6060-6P3CCT'!$A$2)</f>
        <v>0</v>
      </c>
      <c r="T12" s="9">
        <f>SUMIFS(亿数通产品表现!$AS:$AS,亿数通产品表现!$A:$A,'VU-6060-6P3CCT'!T1,亿数通产品表现!$D:$D,'VU-6060-6P3CCT'!$A$2)</f>
        <v>0</v>
      </c>
      <c r="U12" s="9">
        <f>SUMIFS(亿数通产品表现!$AS:$AS,亿数通产品表现!$A:$A,'VU-6060-6P3CCT'!U1,亿数通产品表现!$D:$D,'VU-6060-6P3CCT'!$A$2)</f>
        <v>0</v>
      </c>
      <c r="V12" s="9">
        <f>SUMIFS(亿数通产品表现!$AS:$AS,亿数通产品表现!$A:$A,'VU-6060-6P3CCT'!V1,亿数通产品表现!$D:$D,'VU-6060-6P3CCT'!$A$2)</f>
        <v>0</v>
      </c>
      <c r="W12" s="9">
        <f>SUMIFS(亿数通产品表现!$AS:$AS,亿数通产品表现!$A:$A,'VU-6060-6P3CCT'!W1,亿数通产品表现!$D:$D,'VU-6060-6P3CCT'!$A$2)</f>
        <v>0</v>
      </c>
      <c r="X12" s="9">
        <f>SUMIFS(亿数通产品表现!$AS:$AS,亿数通产品表现!$A:$A,'VU-6060-6P3CCT'!X1,亿数通产品表现!$D:$D,'VU-6060-6P3CCT'!$A$2)</f>
        <v>0</v>
      </c>
      <c r="Y12" s="9">
        <f>SUMIFS(亿数通产品表现!$AS:$AS,亿数通产品表现!$A:$A,'VU-6060-6P3CCT'!Y1,亿数通产品表现!$D:$D,'VU-6060-6P3CCT'!$A$2)</f>
        <v>0</v>
      </c>
      <c r="Z12" s="9">
        <f>SUMIFS(亿数通产品表现!$AS:$AS,亿数通产品表现!$A:$A,'VU-6060-6P3CCT'!Z1,亿数通产品表现!$D:$D,'VU-6060-6P3CCT'!$A$2)</f>
        <v>0</v>
      </c>
      <c r="AA12" s="9">
        <f>SUMIFS(亿数通产品表现!$AS:$AS,亿数通产品表现!$A:$A,'VU-6060-6P3CCT'!AA1,亿数通产品表现!$D:$D,'VU-6060-6P3CCT'!$A$2)</f>
        <v>0</v>
      </c>
      <c r="AB12" s="9">
        <f>SUMIFS(亿数通产品表现!$AS:$AS,亿数通产品表现!$A:$A,'VU-6060-6P3CCT'!AB1,亿数通产品表现!$D:$D,'VU-6060-6P3CCT'!$A$2)</f>
        <v>2</v>
      </c>
      <c r="AC12" s="9">
        <f>SUMIFS(亿数通产品表现!$AS:$AS,亿数通产品表现!$A:$A,'VU-6060-6P3CCT'!AC1,亿数通产品表现!$D:$D,'VU-6060-6P3CCT'!$A$2)</f>
        <v>0</v>
      </c>
      <c r="AD12" s="9">
        <f>SUMIFS(亿数通产品表现!$AS:$AS,亿数通产品表现!$A:$A,'VU-6060-6P3CCT'!AD1,亿数通产品表现!$D:$D,'VU-6060-6P3CCT'!$A$2)</f>
        <v>0</v>
      </c>
      <c r="AE12" s="9">
        <f>SUMIFS(亿数通产品表现!$AS:$AS,亿数通产品表现!$A:$A,'VU-6060-6P3CCT'!AE1,亿数通产品表现!$D:$D,'VU-6060-6P3CCT'!$A$2)</f>
        <v>0</v>
      </c>
      <c r="AF12" s="9">
        <f>SUMIFS(亿数通产品表现!$AS:$AS,亿数通产品表现!$A:$A,'VU-6060-6P3CCT'!AF1,亿数通产品表现!$D:$D,'VU-6060-6P3CCT'!$A$2)</f>
        <v>0</v>
      </c>
      <c r="AG12" s="9">
        <f>SUMIFS(亿数通产品表现!$AS:$AS,亿数通产品表现!$A:$A,'VU-6060-6P3CCT'!AG1,亿数通产品表现!$D:$D,'VU-6060-6P3CCT'!$A$2)</f>
        <v>0</v>
      </c>
      <c r="AH12" s="9">
        <f>SUMIFS(亿数通产品表现!$AS:$AS,亿数通产品表现!$A:$A,'VU-6060-6P3CCT'!AH1,亿数通产品表现!$D:$D,'VU-6060-6P3CCT'!$A$2)</f>
        <v>0</v>
      </c>
    </row>
    <row r="13" spans="1:34" ht="38" customHeight="1">
      <c r="A13" s="91"/>
      <c r="B13" s="4" t="s">
        <v>56</v>
      </c>
      <c r="C13" s="9">
        <f>SUM(D13:AH13)</f>
        <v>1494.4499999999998</v>
      </c>
      <c r="D13" s="9">
        <f>SUMIFS(亿数通产品表现!$AT:$AT,亿数通产品表现!$A:$A,'VU-6060-6P3CCT'!D1,亿数通产品表现!$D:$D,'VU-6060-6P3CCT'!$A$2)</f>
        <v>0</v>
      </c>
      <c r="E13" s="9">
        <f>SUMIFS(亿数通产品表现!$AT:$AT,亿数通产品表现!$A:$A,'VU-6060-6P3CCT'!E1,亿数通产品表现!$D:$D,'VU-6060-6P3CCT'!$A$2)</f>
        <v>0</v>
      </c>
      <c r="F13" s="9">
        <f>SUMIFS(亿数通产品表现!$AT:$AT,亿数通产品表现!$A:$A,'VU-6060-6P3CCT'!F1,亿数通产品表现!$D:$D,'VU-6060-6P3CCT'!$A$2)</f>
        <v>0</v>
      </c>
      <c r="G13" s="9">
        <f>SUMIFS(亿数通产品表现!$AT:$AT,亿数通产品表现!$A:$A,'VU-6060-6P3CCT'!G1,亿数通产品表现!$D:$D,'VU-6060-6P3CCT'!$A$2)</f>
        <v>0</v>
      </c>
      <c r="H13" s="9">
        <f>SUMIFS(亿数通产品表现!$AT:$AT,亿数通产品表现!$A:$A,'VU-6060-6P3CCT'!H1,亿数通产品表现!$D:$D,'VU-6060-6P3CCT'!$A$2)</f>
        <v>0</v>
      </c>
      <c r="I13" s="9">
        <f>SUMIFS(亿数通产品表现!$AT:$AT,亿数通产品表现!$A:$A,'VU-6060-6P3CCT'!I1,亿数通产品表现!$D:$D,'VU-6060-6P3CCT'!$A$2)</f>
        <v>0</v>
      </c>
      <c r="J13" s="9">
        <f>SUMIFS(亿数通产品表现!$AT:$AT,亿数通产品表现!$A:$A,'VU-6060-6P3CCT'!J1,亿数通产品表现!$D:$D,'VU-6060-6P3CCT'!$A$2)</f>
        <v>0</v>
      </c>
      <c r="K13" s="9">
        <f>SUMIFS(亿数通产品表现!$AT:$AT,亿数通产品表现!$A:$A,'VU-6060-6P3CCT'!K1,亿数通产品表现!$D:$D,'VU-6060-6P3CCT'!$A$2)</f>
        <v>0</v>
      </c>
      <c r="L13" s="9">
        <f>SUMIFS(亿数通产品表现!$AT:$AT,亿数通产品表现!$A:$A,'VU-6060-6P3CCT'!L1,亿数通产品表现!$D:$D,'VU-6060-6P3CCT'!$A$2)</f>
        <v>0</v>
      </c>
      <c r="M13" s="9">
        <f>SUMIFS(亿数通产品表现!$AT:$AT,亿数通产品表现!$A:$A,'VU-6060-6P3CCT'!M1,亿数通产品表现!$D:$D,'VU-6060-6P3CCT'!$A$2)</f>
        <v>298.89</v>
      </c>
      <c r="N13" s="9">
        <f>SUMIFS(亿数通产品表现!$AT:$AT,亿数通产品表现!$A:$A,'VU-6060-6P3CCT'!N1,亿数通产品表现!$D:$D,'VU-6060-6P3CCT'!$A$2)</f>
        <v>597.78</v>
      </c>
      <c r="O13" s="9">
        <f>SUMIFS(亿数通产品表现!$AT:$AT,亿数通产品表现!$A:$A,'VU-6060-6P3CCT'!O1,亿数通产品表现!$D:$D,'VU-6060-6P3CCT'!$A$2)</f>
        <v>0</v>
      </c>
      <c r="P13" s="9">
        <f>SUMIFS(亿数通产品表现!$AT:$AT,亿数通产品表现!$A:$A,'VU-6060-6P3CCT'!P1,亿数通产品表现!$D:$D,'VU-6060-6P3CCT'!$A$2)</f>
        <v>0</v>
      </c>
      <c r="Q13" s="9">
        <f>SUMIFS(亿数通产品表现!$AT:$AT,亿数通产品表现!$A:$A,'VU-6060-6P3CCT'!Q1,亿数通产品表现!$D:$D,'VU-6060-6P3CCT'!$A$2)</f>
        <v>0</v>
      </c>
      <c r="R13" s="9">
        <f>SUMIFS(亿数通产品表现!$AT:$AT,亿数通产品表现!$A:$A,'VU-6060-6P3CCT'!R1,亿数通产品表现!$D:$D,'VU-6060-6P3CCT'!$A$2)</f>
        <v>298.89</v>
      </c>
      <c r="S13" s="9">
        <f>SUMIFS(亿数通产品表现!$AT:$AT,亿数通产品表现!$A:$A,'VU-6060-6P3CCT'!S1,亿数通产品表现!$D:$D,'VU-6060-6P3CCT'!$A$2)</f>
        <v>0</v>
      </c>
      <c r="T13" s="9">
        <f>SUMIFS(亿数通产品表现!$AT:$AT,亿数通产品表现!$A:$A,'VU-6060-6P3CCT'!T1,亿数通产品表现!$D:$D,'VU-6060-6P3CCT'!$A$2)</f>
        <v>0</v>
      </c>
      <c r="U13" s="9">
        <f>SUMIFS(亿数通产品表现!$AT:$AT,亿数通产品表现!$A:$A,'VU-6060-6P3CCT'!U1,亿数通产品表现!$D:$D,'VU-6060-6P3CCT'!$A$2)</f>
        <v>0</v>
      </c>
      <c r="V13" s="9">
        <f>SUMIFS(亿数通产品表现!$AT:$AT,亿数通产品表现!$A:$A,'VU-6060-6P3CCT'!V1,亿数通产品表现!$D:$D,'VU-6060-6P3CCT'!$A$2)</f>
        <v>0</v>
      </c>
      <c r="W13" s="9">
        <f>SUMIFS(亿数通产品表现!$AT:$AT,亿数通产品表现!$A:$A,'VU-6060-6P3CCT'!W1,亿数通产品表现!$D:$D,'VU-6060-6P3CCT'!$A$2)</f>
        <v>0</v>
      </c>
      <c r="X13" s="9">
        <f>SUMIFS(亿数通产品表现!$AT:$AT,亿数通产品表现!$A:$A,'VU-6060-6P3CCT'!X1,亿数通产品表现!$D:$D,'VU-6060-6P3CCT'!$A$2)</f>
        <v>0</v>
      </c>
      <c r="Y13" s="9">
        <f>SUMIFS(亿数通产品表现!$AT:$AT,亿数通产品表现!$A:$A,'VU-6060-6P3CCT'!Y1,亿数通产品表现!$D:$D,'VU-6060-6P3CCT'!$A$2)</f>
        <v>0</v>
      </c>
      <c r="Z13" s="9">
        <f>SUMIFS(亿数通产品表现!$AT:$AT,亿数通产品表现!$A:$A,'VU-6060-6P3CCT'!Z1,亿数通产品表现!$D:$D,'VU-6060-6P3CCT'!$A$2)</f>
        <v>0</v>
      </c>
      <c r="AA13" s="9">
        <f>SUMIFS(亿数通产品表现!$AT:$AT,亿数通产品表现!$A:$A,'VU-6060-6P3CCT'!AA1,亿数通产品表现!$D:$D,'VU-6060-6P3CCT'!$A$2)</f>
        <v>0</v>
      </c>
      <c r="AB13" s="9">
        <f>SUMIFS(亿数通产品表现!$AT:$AT,亿数通产品表现!$A:$A,'VU-6060-6P3CCT'!AB1,亿数通产品表现!$D:$D,'VU-6060-6P3CCT'!$A$2)</f>
        <v>298.89</v>
      </c>
      <c r="AC13" s="9">
        <f>SUMIFS(亿数通产品表现!$AT:$AT,亿数通产品表现!$A:$A,'VU-6060-6P3CCT'!AC1,亿数通产品表现!$D:$D,'VU-6060-6P3CCT'!$A$2)</f>
        <v>0</v>
      </c>
      <c r="AD13" s="9">
        <f>SUMIFS(亿数通产品表现!$AT:$AT,亿数通产品表现!$A:$A,'VU-6060-6P3CCT'!AD1,亿数通产品表现!$D:$D,'VU-6060-6P3CCT'!$A$2)</f>
        <v>0</v>
      </c>
      <c r="AE13" s="9">
        <f>SUMIFS(亿数通产品表现!$AT:$AT,亿数通产品表现!$A:$A,'VU-6060-6P3CCT'!AE1,亿数通产品表现!$D:$D,'VU-6060-6P3CCT'!$A$2)</f>
        <v>0</v>
      </c>
      <c r="AF13" s="9">
        <f>SUMIFS(亿数通产品表现!$AT:$AT,亿数通产品表现!$A:$A,'VU-6060-6P3CCT'!AF1,亿数通产品表现!$D:$D,'VU-6060-6P3CCT'!$A$2)</f>
        <v>0</v>
      </c>
      <c r="AG13" s="9">
        <f>SUMIFS(亿数通产品表现!$AT:$AT,亿数通产品表现!$A:$A,'VU-6060-6P3CCT'!AG1,亿数通产品表现!$D:$D,'VU-6060-6P3CCT'!$A$2)</f>
        <v>0</v>
      </c>
      <c r="AH13" s="9">
        <f>SUMIFS(亿数通产品表现!$AT:$AT,亿数通产品表现!$A:$A,'VU-6060-6P3CCT'!AH1,亿数通产品表现!$D:$D,'VU-6060-6P3CCT'!$A$2)</f>
        <v>0</v>
      </c>
    </row>
    <row r="14" spans="1:34" s="2" customFormat="1" ht="38" customHeight="1">
      <c r="A14" s="92"/>
      <c r="B14" s="19" t="s">
        <v>57</v>
      </c>
      <c r="C14" s="17">
        <f>C12/C3</f>
        <v>1</v>
      </c>
      <c r="D14" s="9">
        <f>SUMIFS(亿数通产品表现!$BD:$BD,亿数通产品表现!$A:$A,'VU-6060-6P3CCT'!D1,亿数通产品表现!$D:$D,'VU-6060-6P3CCT'!$A$2)</f>
        <v>0</v>
      </c>
      <c r="E14" s="9">
        <f>SUMIFS(亿数通产品表现!$BD:$BD,亿数通产品表现!$A:$A,'VU-6060-6P3CCT'!E1,亿数通产品表现!$D:$D,'VU-6060-6P3CCT'!$A$2)</f>
        <v>0</v>
      </c>
      <c r="F14" s="9">
        <f>SUMIFS(亿数通产品表现!$BD:$BD,亿数通产品表现!$A:$A,'VU-6060-6P3CCT'!F1,亿数通产品表现!$D:$D,'VU-6060-6P3CCT'!$A$2)</f>
        <v>0</v>
      </c>
      <c r="G14" s="9">
        <f>SUMIFS(亿数通产品表现!$BD:$BD,亿数通产品表现!$A:$A,'VU-6060-6P3CCT'!G1,亿数通产品表现!$D:$D,'VU-6060-6P3CCT'!$A$2)</f>
        <v>0</v>
      </c>
      <c r="H14" s="9">
        <f>SUMIFS(亿数通产品表现!$BD:$BD,亿数通产品表现!$A:$A,'VU-6060-6P3CCT'!H1,亿数通产品表现!$D:$D,'VU-6060-6P3CCT'!$A$2)</f>
        <v>0</v>
      </c>
      <c r="I14" s="9">
        <f>SUMIFS(亿数通产品表现!$BD:$BD,亿数通产品表现!$A:$A,'VU-6060-6P3CCT'!I1,亿数通产品表现!$D:$D,'VU-6060-6P3CCT'!$A$2)</f>
        <v>0</v>
      </c>
      <c r="J14" s="9">
        <f>SUMIFS(亿数通产品表现!$BD:$BD,亿数通产品表现!$A:$A,'VU-6060-6P3CCT'!J1,亿数通产品表现!$D:$D,'VU-6060-6P3CCT'!$A$2)</f>
        <v>0</v>
      </c>
      <c r="K14" s="9">
        <f>SUMIFS(亿数通产品表现!$BD:$BD,亿数通产品表现!$A:$A,'VU-6060-6P3CCT'!K1,亿数通产品表现!$D:$D,'VU-6060-6P3CCT'!$A$2)</f>
        <v>0</v>
      </c>
      <c r="L14" s="9">
        <f>SUMIFS(亿数通产品表现!$BD:$BD,亿数通产品表现!$A:$A,'VU-6060-6P3CCT'!L1,亿数通产品表现!$D:$D,'VU-6060-6P3CCT'!$A$2)</f>
        <v>0</v>
      </c>
      <c r="M14" s="9">
        <f>SUMIFS(亿数通产品表现!$BD:$BD,亿数通产品表现!$A:$A,'VU-6060-6P3CCT'!M1,亿数通产品表现!$D:$D,'VU-6060-6P3CCT'!$A$2)</f>
        <v>0</v>
      </c>
      <c r="N14" s="9">
        <f>SUMIFS(亿数通产品表现!$BD:$BD,亿数通产品表现!$A:$A,'VU-6060-6P3CCT'!N1,亿数通产品表现!$D:$D,'VU-6060-6P3CCT'!$A$2)</f>
        <v>0</v>
      </c>
      <c r="O14" s="9">
        <f>SUMIFS(亿数通产品表现!$BD:$BD,亿数通产品表现!$A:$A,'VU-6060-6P3CCT'!O1,亿数通产品表现!$D:$D,'VU-6060-6P3CCT'!$A$2)</f>
        <v>0</v>
      </c>
      <c r="P14" s="9">
        <f>SUMIFS(亿数通产品表现!$BD:$BD,亿数通产品表现!$A:$A,'VU-6060-6P3CCT'!P1,亿数通产品表现!$D:$D,'VU-6060-6P3CCT'!$A$2)</f>
        <v>0</v>
      </c>
      <c r="Q14" s="9">
        <f>SUMIFS(亿数通产品表现!$BD:$BD,亿数通产品表现!$A:$A,'VU-6060-6P3CCT'!Q1,亿数通产品表现!$D:$D,'VU-6060-6P3CCT'!$A$2)</f>
        <v>0</v>
      </c>
      <c r="R14" s="9">
        <f>SUMIFS(亿数通产品表现!$BD:$BD,亿数通产品表现!$A:$A,'VU-6060-6P3CCT'!R1,亿数通产品表现!$D:$D,'VU-6060-6P3CCT'!$A$2)</f>
        <v>0</v>
      </c>
      <c r="S14" s="9">
        <f>SUMIFS(亿数通产品表现!$BD:$BD,亿数通产品表现!$A:$A,'VU-6060-6P3CCT'!S1,亿数通产品表现!$D:$D,'VU-6060-6P3CCT'!$A$2)</f>
        <v>0</v>
      </c>
      <c r="T14" s="9">
        <f>SUMIFS(亿数通产品表现!$BD:$BD,亿数通产品表现!$A:$A,'VU-6060-6P3CCT'!T1,亿数通产品表现!$D:$D,'VU-6060-6P3CCT'!$A$2)</f>
        <v>0</v>
      </c>
      <c r="U14" s="9">
        <f>SUMIFS(亿数通产品表现!$BD:$BD,亿数通产品表现!$A:$A,'VU-6060-6P3CCT'!U1,亿数通产品表现!$D:$D,'VU-6060-6P3CCT'!$A$2)</f>
        <v>0</v>
      </c>
      <c r="V14" s="9">
        <f>SUMIFS(亿数通产品表现!$BD:$BD,亿数通产品表现!$A:$A,'VU-6060-6P3CCT'!V1,亿数通产品表现!$D:$D,'VU-6060-6P3CCT'!$A$2)</f>
        <v>0</v>
      </c>
      <c r="W14" s="9">
        <f>SUMIFS(亿数通产品表现!$BD:$BD,亿数通产品表现!$A:$A,'VU-6060-6P3CCT'!W1,亿数通产品表现!$D:$D,'VU-6060-6P3CCT'!$A$2)</f>
        <v>0</v>
      </c>
      <c r="X14" s="9">
        <f>SUMIFS(亿数通产品表现!$BD:$BD,亿数通产品表现!$A:$A,'VU-6060-6P3CCT'!X1,亿数通产品表现!$D:$D,'VU-6060-6P3CCT'!$A$2)</f>
        <v>0</v>
      </c>
      <c r="Y14" s="9">
        <f>SUMIFS(亿数通产品表现!$BD:$BD,亿数通产品表现!$A:$A,'VU-6060-6P3CCT'!Y1,亿数通产品表现!$D:$D,'VU-6060-6P3CCT'!$A$2)</f>
        <v>0</v>
      </c>
      <c r="Z14" s="9">
        <f>SUMIFS(亿数通产品表现!$BD:$BD,亿数通产品表现!$A:$A,'VU-6060-6P3CCT'!Z1,亿数通产品表现!$D:$D,'VU-6060-6P3CCT'!$A$2)</f>
        <v>0</v>
      </c>
      <c r="AA14" s="9">
        <f>SUMIFS(亿数通产品表现!$BD:$BD,亿数通产品表现!$A:$A,'VU-6060-6P3CCT'!AA1,亿数通产品表现!$D:$D,'VU-6060-6P3CCT'!$A$2)</f>
        <v>0</v>
      </c>
      <c r="AB14" s="9">
        <f>SUMIFS(亿数通产品表现!$BD:$BD,亿数通产品表现!$A:$A,'VU-6060-6P3CCT'!AB1,亿数通产品表现!$D:$D,'VU-6060-6P3CCT'!$A$2)</f>
        <v>0</v>
      </c>
      <c r="AC14" s="9">
        <f>SUMIFS(亿数通产品表现!$BD:$BD,亿数通产品表现!$A:$A,'VU-6060-6P3CCT'!AC1,亿数通产品表现!$D:$D,'VU-6060-6P3CCT'!$A$2)</f>
        <v>0</v>
      </c>
      <c r="AD14" s="9">
        <f>SUMIFS(亿数通产品表现!$BD:$BD,亿数通产品表现!$A:$A,'VU-6060-6P3CCT'!AD1,亿数通产品表现!$D:$D,'VU-6060-6P3CCT'!$A$2)</f>
        <v>0</v>
      </c>
      <c r="AE14" s="9">
        <f>SUMIFS(亿数通产品表现!$BD:$BD,亿数通产品表现!$A:$A,'VU-6060-6P3CCT'!AE1,亿数通产品表现!$D:$D,'VU-6060-6P3CCT'!$A$2)</f>
        <v>0</v>
      </c>
      <c r="AF14" s="9">
        <f>SUMIFS(亿数通产品表现!$BD:$BD,亿数通产品表现!$A:$A,'VU-6060-6P3CCT'!AF1,亿数通产品表现!$D:$D,'VU-6060-6P3CCT'!$A$2)</f>
        <v>0</v>
      </c>
      <c r="AG14" s="9">
        <f>SUMIFS(亿数通产品表现!$BD:$BD,亿数通产品表现!$A:$A,'VU-6060-6P3CCT'!AG1,亿数通产品表现!$D:$D,'VU-6060-6P3CCT'!$A$2)</f>
        <v>0</v>
      </c>
      <c r="AH14" s="9">
        <f>SUMIFS(亿数通产品表现!$BD:$BD,亿数通产品表现!$A:$A,'VU-6060-6P3CCT'!AH1,亿数通产品表现!$D:$D,'VU-6060-6P3CCT'!$A$2)</f>
        <v>0</v>
      </c>
    </row>
    <row r="15" spans="1:34" s="20" customFormat="1" ht="38" customHeight="1">
      <c r="A15" s="91"/>
      <c r="B15" s="21" t="s">
        <v>58</v>
      </c>
      <c r="C15" s="9">
        <f>C8-C18</f>
        <v>191</v>
      </c>
      <c r="D15" s="9">
        <f t="shared" ref="D15:AH15" si="2">D8-D18</f>
        <v>15</v>
      </c>
      <c r="E15" s="9">
        <f t="shared" si="2"/>
        <v>11</v>
      </c>
      <c r="F15" s="9">
        <f t="shared" si="2"/>
        <v>10</v>
      </c>
      <c r="G15" s="9">
        <f t="shared" si="2"/>
        <v>15</v>
      </c>
      <c r="H15" s="9">
        <f t="shared" si="2"/>
        <v>8</v>
      </c>
      <c r="I15" s="9">
        <f t="shared" si="2"/>
        <v>6</v>
      </c>
      <c r="J15" s="9">
        <f t="shared" si="2"/>
        <v>12</v>
      </c>
      <c r="K15" s="9">
        <f t="shared" si="2"/>
        <v>7</v>
      </c>
      <c r="L15" s="9">
        <f t="shared" si="2"/>
        <v>4</v>
      </c>
      <c r="M15" s="9">
        <f t="shared" si="2"/>
        <v>10</v>
      </c>
      <c r="N15" s="9">
        <f t="shared" si="2"/>
        <v>8</v>
      </c>
      <c r="O15" s="9">
        <f t="shared" si="2"/>
        <v>10</v>
      </c>
      <c r="P15" s="9">
        <f t="shared" si="2"/>
        <v>10</v>
      </c>
      <c r="Q15" s="9">
        <f t="shared" si="2"/>
        <v>6</v>
      </c>
      <c r="R15" s="9">
        <f t="shared" si="2"/>
        <v>11</v>
      </c>
      <c r="S15" s="9">
        <f t="shared" si="2"/>
        <v>12</v>
      </c>
      <c r="T15" s="9">
        <f t="shared" si="2"/>
        <v>8</v>
      </c>
      <c r="U15" s="9">
        <f t="shared" si="2"/>
        <v>3</v>
      </c>
      <c r="V15" s="9">
        <f t="shared" si="2"/>
        <v>2</v>
      </c>
      <c r="W15" s="9">
        <f t="shared" si="2"/>
        <v>0</v>
      </c>
      <c r="X15" s="9">
        <f t="shared" si="2"/>
        <v>-1</v>
      </c>
      <c r="Y15" s="9">
        <f t="shared" si="2"/>
        <v>8</v>
      </c>
      <c r="Z15" s="9">
        <f t="shared" si="2"/>
        <v>1</v>
      </c>
      <c r="AA15" s="9">
        <f t="shared" si="2"/>
        <v>5</v>
      </c>
      <c r="AB15" s="9">
        <f t="shared" si="2"/>
        <v>4</v>
      </c>
      <c r="AC15" s="9">
        <f t="shared" si="2"/>
        <v>2</v>
      </c>
      <c r="AD15" s="9">
        <f t="shared" si="2"/>
        <v>0</v>
      </c>
      <c r="AE15" s="9">
        <f t="shared" si="2"/>
        <v>5</v>
      </c>
      <c r="AF15" s="9">
        <f t="shared" si="2"/>
        <v>7</v>
      </c>
      <c r="AG15" s="9">
        <f t="shared" si="2"/>
        <v>3</v>
      </c>
      <c r="AH15" s="9">
        <f t="shared" si="2"/>
        <v>-11</v>
      </c>
    </row>
    <row r="16" spans="1:34" ht="38" customHeight="1">
      <c r="A16" s="91"/>
      <c r="B16" s="21" t="s">
        <v>59</v>
      </c>
      <c r="C16" s="17">
        <f>C11/C15</f>
        <v>2.0942408376963352E-2</v>
      </c>
      <c r="D16" s="17">
        <f t="shared" ref="D16:AH16" si="3">D11/D15</f>
        <v>0</v>
      </c>
      <c r="E16" s="17">
        <f t="shared" si="3"/>
        <v>0</v>
      </c>
      <c r="F16" s="17">
        <f t="shared" si="3"/>
        <v>0</v>
      </c>
      <c r="G16" s="17">
        <f t="shared" si="3"/>
        <v>0</v>
      </c>
      <c r="H16" s="17">
        <f t="shared" si="3"/>
        <v>0</v>
      </c>
      <c r="I16" s="17">
        <f t="shared" si="3"/>
        <v>0</v>
      </c>
      <c r="J16" s="17">
        <f t="shared" si="3"/>
        <v>0</v>
      </c>
      <c r="K16" s="17">
        <f t="shared" si="3"/>
        <v>0</v>
      </c>
      <c r="L16" s="17">
        <f t="shared" si="3"/>
        <v>0</v>
      </c>
      <c r="M16" s="17">
        <f t="shared" si="3"/>
        <v>0.1</v>
      </c>
      <c r="N16" s="17">
        <f t="shared" si="3"/>
        <v>0.125</v>
      </c>
      <c r="O16" s="17">
        <f t="shared" si="3"/>
        <v>0</v>
      </c>
      <c r="P16" s="17">
        <f t="shared" si="3"/>
        <v>0</v>
      </c>
      <c r="Q16" s="17">
        <f t="shared" si="3"/>
        <v>0</v>
      </c>
      <c r="R16" s="17">
        <f t="shared" si="3"/>
        <v>9.0909090909090912E-2</v>
      </c>
      <c r="S16" s="17">
        <f t="shared" si="3"/>
        <v>0</v>
      </c>
      <c r="T16" s="17">
        <f t="shared" si="3"/>
        <v>0</v>
      </c>
      <c r="U16" s="17">
        <f t="shared" si="3"/>
        <v>0</v>
      </c>
      <c r="V16" s="17">
        <f t="shared" si="3"/>
        <v>0</v>
      </c>
      <c r="W16" s="17" t="e">
        <f t="shared" si="3"/>
        <v>#DIV/0!</v>
      </c>
      <c r="X16" s="17">
        <f t="shared" si="3"/>
        <v>0</v>
      </c>
      <c r="Y16" s="17">
        <f t="shared" si="3"/>
        <v>0</v>
      </c>
      <c r="Z16" s="17">
        <f t="shared" si="3"/>
        <v>0</v>
      </c>
      <c r="AA16" s="17">
        <f t="shared" si="3"/>
        <v>0</v>
      </c>
      <c r="AB16" s="17">
        <f t="shared" si="3"/>
        <v>0.25</v>
      </c>
      <c r="AC16" s="17">
        <f t="shared" si="3"/>
        <v>0</v>
      </c>
      <c r="AD16" s="17" t="e">
        <f t="shared" si="3"/>
        <v>#DIV/0!</v>
      </c>
      <c r="AE16" s="17">
        <f t="shared" si="3"/>
        <v>0</v>
      </c>
      <c r="AF16" s="17">
        <f t="shared" si="3"/>
        <v>0</v>
      </c>
      <c r="AG16" s="17">
        <f t="shared" si="3"/>
        <v>0</v>
      </c>
      <c r="AH16" s="17">
        <f t="shared" si="3"/>
        <v>0</v>
      </c>
    </row>
    <row r="17" spans="1:34" ht="19" customHeight="1">
      <c r="A17" s="93" t="s">
        <v>60</v>
      </c>
      <c r="B17" s="22" t="s">
        <v>61</v>
      </c>
      <c r="C17" s="23">
        <f>SUM(D17:AH17)</f>
        <v>46061</v>
      </c>
      <c r="D17" s="23">
        <f>SUMIFS(亿数通产品表现!$V:$V,亿数通产品表现!$A:$A,'VU-6060-6P3CCT'!D1,亿数通产品表现!$D:$D,'VU-6060-6P3CCT'!$A$2)</f>
        <v>2067</v>
      </c>
      <c r="E17" s="23">
        <f>SUMIFS(亿数通产品表现!$V:$V,亿数通产品表现!$A:$A,'VU-6060-6P3CCT'!E1,亿数通产品表现!$D:$D,'VU-6060-6P3CCT'!$A$2)</f>
        <v>1349</v>
      </c>
      <c r="F17" s="23">
        <f>SUMIFS(亿数通产品表现!$V:$V,亿数通产品表现!$A:$A,'VU-6060-6P3CCT'!F1,亿数通产品表现!$D:$D,'VU-6060-6P3CCT'!$A$2)</f>
        <v>1167</v>
      </c>
      <c r="G17" s="23">
        <f>SUMIFS(亿数通产品表现!$V:$V,亿数通产品表现!$A:$A,'VU-6060-6P3CCT'!G1,亿数通产品表现!$D:$D,'VU-6060-6P3CCT'!$A$2)</f>
        <v>1132</v>
      </c>
      <c r="H17" s="23">
        <f>SUMIFS(亿数通产品表现!$V:$V,亿数通产品表现!$A:$A,'VU-6060-6P3CCT'!H1,亿数通产品表现!$D:$D,'VU-6060-6P3CCT'!$A$2)</f>
        <v>914</v>
      </c>
      <c r="I17" s="23">
        <f>SUMIFS(亿数通产品表现!$V:$V,亿数通产品表现!$A:$A,'VU-6060-6P3CCT'!I1,亿数通产品表现!$D:$D,'VU-6060-6P3CCT'!$A$2)</f>
        <v>927</v>
      </c>
      <c r="J17" s="23">
        <f>SUMIFS(亿数通产品表现!$V:$V,亿数通产品表现!$A:$A,'VU-6060-6P3CCT'!J1,亿数通产品表现!$D:$D,'VU-6060-6P3CCT'!$A$2)</f>
        <v>795</v>
      </c>
      <c r="K17" s="23">
        <f>SUMIFS(亿数通产品表现!$V:$V,亿数通产品表现!$A:$A,'VU-6060-6P3CCT'!K1,亿数通产品表现!$D:$D,'VU-6060-6P3CCT'!$A$2)</f>
        <v>1379</v>
      </c>
      <c r="L17" s="23">
        <f>SUMIFS(亿数通产品表现!$V:$V,亿数通产品表现!$A:$A,'VU-6060-6P3CCT'!L1,亿数通产品表现!$D:$D,'VU-6060-6P3CCT'!$A$2)</f>
        <v>917</v>
      </c>
      <c r="M17" s="23">
        <f>SUMIFS(亿数通产品表现!$V:$V,亿数通产品表现!$A:$A,'VU-6060-6P3CCT'!M1,亿数通产品表现!$D:$D,'VU-6060-6P3CCT'!$A$2)</f>
        <v>1173</v>
      </c>
      <c r="N17" s="23">
        <f>SUMIFS(亿数通产品表现!$V:$V,亿数通产品表现!$A:$A,'VU-6060-6P3CCT'!N1,亿数通产品表现!$D:$D,'VU-6060-6P3CCT'!$A$2)</f>
        <v>1307</v>
      </c>
      <c r="O17" s="23">
        <f>SUMIFS(亿数通产品表现!$V:$V,亿数通产品表现!$A:$A,'VU-6060-6P3CCT'!O1,亿数通产品表现!$D:$D,'VU-6060-6P3CCT'!$A$2)</f>
        <v>1312</v>
      </c>
      <c r="P17" s="23">
        <f>SUMIFS(亿数通产品表现!$V:$V,亿数通产品表现!$A:$A,'VU-6060-6P3CCT'!P1,亿数通产品表现!$D:$D,'VU-6060-6P3CCT'!$A$2)</f>
        <v>909</v>
      </c>
      <c r="Q17" s="23">
        <f>SUMIFS(亿数通产品表现!$V:$V,亿数通产品表现!$A:$A,'VU-6060-6P3CCT'!Q1,亿数通产品表现!$D:$D,'VU-6060-6P3CCT'!$A$2)</f>
        <v>888</v>
      </c>
      <c r="R17" s="23">
        <f>SUMIFS(亿数通产品表现!$V:$V,亿数通产品表现!$A:$A,'VU-6060-6P3CCT'!R1,亿数通产品表现!$D:$D,'VU-6060-6P3CCT'!$A$2)</f>
        <v>1375</v>
      </c>
      <c r="S17" s="23">
        <f>SUMIFS(亿数通产品表现!$V:$V,亿数通产品表现!$A:$A,'VU-6060-6P3CCT'!S1,亿数通产品表现!$D:$D,'VU-6060-6P3CCT'!$A$2)</f>
        <v>1600</v>
      </c>
      <c r="T17" s="23">
        <f>SUMIFS(亿数通产品表现!$V:$V,亿数通产品表现!$A:$A,'VU-6060-6P3CCT'!T1,亿数通产品表现!$D:$D,'VU-6060-6P3CCT'!$A$2)</f>
        <v>1600</v>
      </c>
      <c r="U17" s="23">
        <f>SUMIFS(亿数通产品表现!$V:$V,亿数通产品表现!$A:$A,'VU-6060-6P3CCT'!U1,亿数通产品表现!$D:$D,'VU-6060-6P3CCT'!$A$2)</f>
        <v>1557</v>
      </c>
      <c r="V17" s="23">
        <f>SUMIFS(亿数通产品表现!$V:$V,亿数通产品表现!$A:$A,'VU-6060-6P3CCT'!V1,亿数通产品表现!$D:$D,'VU-6060-6P3CCT'!$A$2)</f>
        <v>1168</v>
      </c>
      <c r="W17" s="23">
        <f>SUMIFS(亿数通产品表现!$V:$V,亿数通产品表现!$A:$A,'VU-6060-6P3CCT'!W1,亿数通产品表现!$D:$D,'VU-6060-6P3CCT'!$A$2)</f>
        <v>1097</v>
      </c>
      <c r="X17" s="23">
        <f>SUMIFS(亿数通产品表现!$V:$V,亿数通产品表现!$A:$A,'VU-6060-6P3CCT'!X1,亿数通产品表现!$D:$D,'VU-6060-6P3CCT'!$A$2)</f>
        <v>1097</v>
      </c>
      <c r="Y17" s="23">
        <f>SUMIFS(亿数通产品表现!$V:$V,亿数通产品表现!$A:$A,'VU-6060-6P3CCT'!Y1,亿数通产品表现!$D:$D,'VU-6060-6P3CCT'!$A$2)</f>
        <v>1496</v>
      </c>
      <c r="Z17" s="23">
        <f>SUMIFS(亿数通产品表现!$V:$V,亿数通产品表现!$A:$A,'VU-6060-6P3CCT'!Z1,亿数通产品表现!$D:$D,'VU-6060-6P3CCT'!$A$2)</f>
        <v>1574</v>
      </c>
      <c r="AA17" s="23">
        <f>SUMIFS(亿数通产品表现!$V:$V,亿数通产品表现!$A:$A,'VU-6060-6P3CCT'!AA1,亿数通产品表现!$D:$D,'VU-6060-6P3CCT'!$A$2)</f>
        <v>0</v>
      </c>
      <c r="AB17" s="23">
        <f>SUMIFS(亿数通产品表现!$V:$V,亿数通产品表现!$A:$A,'VU-6060-6P3CCT'!AB1,亿数通产品表现!$D:$D,'VU-6060-6P3CCT'!$A$2)</f>
        <v>1338</v>
      </c>
      <c r="AC17" s="23">
        <f>SUMIFS(亿数通产品表现!$V:$V,亿数通产品表现!$A:$A,'VU-6060-6P3CCT'!AC1,亿数通产品表现!$D:$D,'VU-6060-6P3CCT'!$A$2)</f>
        <v>600</v>
      </c>
      <c r="AD17" s="23">
        <f>SUMIFS(亿数通产品表现!$V:$V,亿数通产品表现!$A:$A,'VU-6060-6P3CCT'!AD1,亿数通产品表现!$D:$D,'VU-6060-6P3CCT'!$A$2)</f>
        <v>2617</v>
      </c>
      <c r="AE17" s="23">
        <f>SUMIFS(亿数通产品表现!$V:$V,亿数通产品表现!$A:$A,'VU-6060-6P3CCT'!AE1,亿数通产品表现!$D:$D,'VU-6060-6P3CCT'!$A$2)</f>
        <v>2918</v>
      </c>
      <c r="AF17" s="23">
        <f>SUMIFS(亿数通产品表现!$V:$V,亿数通产品表现!$A:$A,'VU-6060-6P3CCT'!AF1,亿数通产品表现!$D:$D,'VU-6060-6P3CCT'!$A$2)</f>
        <v>3519</v>
      </c>
      <c r="AG17" s="23">
        <f>SUMIFS(亿数通产品表现!$V:$V,亿数通产品表现!$A:$A,'VU-6060-6P3CCT'!AG1,亿数通产品表现!$D:$D,'VU-6060-6P3CCT'!$A$2)</f>
        <v>2699</v>
      </c>
      <c r="AH17" s="23">
        <f>SUMIFS(亿数通产品表现!$V:$V,亿数通产品表现!$A:$A,'VU-6060-6P3CCT'!AH1,亿数通产品表现!$D:$D,'VU-6060-6P3CCT'!$A$2)</f>
        <v>3570</v>
      </c>
    </row>
    <row r="18" spans="1:34" ht="19" customHeight="1">
      <c r="A18" s="94"/>
      <c r="B18" s="4" t="s">
        <v>62</v>
      </c>
      <c r="C18" s="9">
        <f>SUM(D18:AH18)</f>
        <v>113</v>
      </c>
      <c r="D18" s="9">
        <f>SUMIFS(亿数通产品表现!$W:$W,亿数通产品表现!$A:$A,'VU-6060-6P3CCT'!D1,亿数通产品表现!$D:$D,'VU-6060-6P3CCT'!$A$2)</f>
        <v>3</v>
      </c>
      <c r="E18" s="9">
        <f>SUMIFS(亿数通产品表现!$W:$W,亿数通产品表现!$A:$A,'VU-6060-6P3CCT'!E1,亿数通产品表现!$D:$D,'VU-6060-6P3CCT'!$A$2)</f>
        <v>3</v>
      </c>
      <c r="F18" s="9">
        <f>SUMIFS(亿数通产品表现!$W:$W,亿数通产品表现!$A:$A,'VU-6060-6P3CCT'!F1,亿数通产品表现!$D:$D,'VU-6060-6P3CCT'!$A$2)</f>
        <v>2</v>
      </c>
      <c r="G18" s="9">
        <f>SUMIFS(亿数通产品表现!$W:$W,亿数通产品表现!$A:$A,'VU-6060-6P3CCT'!G1,亿数通产品表现!$D:$D,'VU-6060-6P3CCT'!$A$2)</f>
        <v>3</v>
      </c>
      <c r="H18" s="9">
        <f>SUMIFS(亿数通产品表现!$W:$W,亿数通产品表现!$A:$A,'VU-6060-6P3CCT'!H1,亿数通产品表现!$D:$D,'VU-6060-6P3CCT'!$A$2)</f>
        <v>0</v>
      </c>
      <c r="I18" s="9">
        <f>SUMIFS(亿数通产品表现!$W:$W,亿数通产品表现!$A:$A,'VU-6060-6P3CCT'!I1,亿数通产品表现!$D:$D,'VU-6060-6P3CCT'!$A$2)</f>
        <v>2</v>
      </c>
      <c r="J18" s="9">
        <f>SUMIFS(亿数通产品表现!$W:$W,亿数通产品表现!$A:$A,'VU-6060-6P3CCT'!J1,亿数通产品表现!$D:$D,'VU-6060-6P3CCT'!$A$2)</f>
        <v>2</v>
      </c>
      <c r="K18" s="9">
        <f>SUMIFS(亿数通产品表现!$W:$W,亿数通产品表现!$A:$A,'VU-6060-6P3CCT'!K1,亿数通产品表现!$D:$D,'VU-6060-6P3CCT'!$A$2)</f>
        <v>3</v>
      </c>
      <c r="L18" s="9">
        <f>SUMIFS(亿数通产品表现!$W:$W,亿数通产品表现!$A:$A,'VU-6060-6P3CCT'!L1,亿数通产品表现!$D:$D,'VU-6060-6P3CCT'!$A$2)</f>
        <v>0</v>
      </c>
      <c r="M18" s="9">
        <f>SUMIFS(亿数通产品表现!$W:$W,亿数通产品表现!$A:$A,'VU-6060-6P3CCT'!M1,亿数通产品表现!$D:$D,'VU-6060-6P3CCT'!$A$2)</f>
        <v>4</v>
      </c>
      <c r="N18" s="9">
        <f>SUMIFS(亿数通产品表现!$W:$W,亿数通产品表现!$A:$A,'VU-6060-6P3CCT'!N1,亿数通产品表现!$D:$D,'VU-6060-6P3CCT'!$A$2)</f>
        <v>4</v>
      </c>
      <c r="O18" s="9">
        <f>SUMIFS(亿数通产品表现!$W:$W,亿数通产品表现!$A:$A,'VU-6060-6P3CCT'!O1,亿数通产品表现!$D:$D,'VU-6060-6P3CCT'!$A$2)</f>
        <v>6</v>
      </c>
      <c r="P18" s="9">
        <f>SUMIFS(亿数通产品表现!$W:$W,亿数通产品表现!$A:$A,'VU-6060-6P3CCT'!P1,亿数通产品表现!$D:$D,'VU-6060-6P3CCT'!$A$2)</f>
        <v>4</v>
      </c>
      <c r="Q18" s="9">
        <f>SUMIFS(亿数通产品表现!$W:$W,亿数通产品表现!$A:$A,'VU-6060-6P3CCT'!Q1,亿数通产品表现!$D:$D,'VU-6060-6P3CCT'!$A$2)</f>
        <v>2</v>
      </c>
      <c r="R18" s="9">
        <f>SUMIFS(亿数通产品表现!$W:$W,亿数通产品表现!$A:$A,'VU-6060-6P3CCT'!R1,亿数通产品表现!$D:$D,'VU-6060-6P3CCT'!$A$2)</f>
        <v>5</v>
      </c>
      <c r="S18" s="9">
        <f>SUMIFS(亿数通产品表现!$W:$W,亿数通产品表现!$A:$A,'VU-6060-6P3CCT'!S1,亿数通产品表现!$D:$D,'VU-6060-6P3CCT'!$A$2)</f>
        <v>6</v>
      </c>
      <c r="T18" s="9">
        <f>SUMIFS(亿数通产品表现!$W:$W,亿数通产品表现!$A:$A,'VU-6060-6P3CCT'!T1,亿数通产品表现!$D:$D,'VU-6060-6P3CCT'!$A$2)</f>
        <v>6</v>
      </c>
      <c r="U18" s="9">
        <f>SUMIFS(亿数通产品表现!$W:$W,亿数通产品表现!$A:$A,'VU-6060-6P3CCT'!U1,亿数通产品表现!$D:$D,'VU-6060-6P3CCT'!$A$2)</f>
        <v>1</v>
      </c>
      <c r="V18" s="9">
        <f>SUMIFS(亿数通产品表现!$W:$W,亿数通产品表现!$A:$A,'VU-6060-6P3CCT'!V1,亿数通产品表现!$D:$D,'VU-6060-6P3CCT'!$A$2)</f>
        <v>2</v>
      </c>
      <c r="W18" s="9">
        <f>SUMIFS(亿数通产品表现!$W:$W,亿数通产品表现!$A:$A,'VU-6060-6P3CCT'!W1,亿数通产品表现!$D:$D,'VU-6060-6P3CCT'!$A$2)</f>
        <v>5</v>
      </c>
      <c r="X18" s="9">
        <f>SUMIFS(亿数通产品表现!$W:$W,亿数通产品表现!$A:$A,'VU-6060-6P3CCT'!X1,亿数通产品表现!$D:$D,'VU-6060-6P3CCT'!$A$2)</f>
        <v>5</v>
      </c>
      <c r="Y18" s="9">
        <f>SUMIFS(亿数通产品表现!$W:$W,亿数通产品表现!$A:$A,'VU-6060-6P3CCT'!Y1,亿数通产品表现!$D:$D,'VU-6060-6P3CCT'!$A$2)</f>
        <v>4</v>
      </c>
      <c r="Z18" s="9">
        <f>SUMIFS(亿数通产品表现!$W:$W,亿数通产品表现!$A:$A,'VU-6060-6P3CCT'!Z1,亿数通产品表现!$D:$D,'VU-6060-6P3CCT'!$A$2)</f>
        <v>3</v>
      </c>
      <c r="AA18" s="9">
        <f>SUMIFS(亿数通产品表现!$W:$W,亿数通产品表现!$A:$A,'VU-6060-6P3CCT'!AA1,亿数通产品表现!$D:$D,'VU-6060-6P3CCT'!$A$2)</f>
        <v>0</v>
      </c>
      <c r="AB18" s="9">
        <f>SUMIFS(亿数通产品表现!$W:$W,亿数通产品表现!$A:$A,'VU-6060-6P3CCT'!AB1,亿数通产品表现!$D:$D,'VU-6060-6P3CCT'!$A$2)</f>
        <v>1</v>
      </c>
      <c r="AC18" s="9">
        <f>SUMIFS(亿数通产品表现!$W:$W,亿数通产品表现!$A:$A,'VU-6060-6P3CCT'!AC1,亿数通产品表现!$D:$D,'VU-6060-6P3CCT'!$A$2)</f>
        <v>2</v>
      </c>
      <c r="AD18" s="9">
        <f>SUMIFS(亿数通产品表现!$W:$W,亿数通产品表现!$A:$A,'VU-6060-6P3CCT'!AD1,亿数通产品表现!$D:$D,'VU-6060-6P3CCT'!$A$2)</f>
        <v>5</v>
      </c>
      <c r="AE18" s="9">
        <f>SUMIFS(亿数通产品表现!$W:$W,亿数通产品表现!$A:$A,'VU-6060-6P3CCT'!AE1,亿数通产品表现!$D:$D,'VU-6060-6P3CCT'!$A$2)</f>
        <v>8</v>
      </c>
      <c r="AF18" s="9">
        <f>SUMIFS(亿数通产品表现!$W:$W,亿数通产品表现!$A:$A,'VU-6060-6P3CCT'!AF1,亿数通产品表现!$D:$D,'VU-6060-6P3CCT'!$A$2)</f>
        <v>7</v>
      </c>
      <c r="AG18" s="9">
        <f>SUMIFS(亿数通产品表现!$W:$W,亿数通产品表现!$A:$A,'VU-6060-6P3CCT'!AG1,亿数通产品表现!$D:$D,'VU-6060-6P3CCT'!$A$2)</f>
        <v>4</v>
      </c>
      <c r="AH18" s="9">
        <f>SUMIFS(亿数通产品表现!$W:$W,亿数通产品表现!$A:$A,'VU-6060-6P3CCT'!AH1,亿数通产品表现!$D:$D,'VU-6060-6P3CCT'!$A$2)</f>
        <v>11</v>
      </c>
    </row>
    <row r="19" spans="1:34" ht="19" customHeight="1">
      <c r="A19" s="94"/>
      <c r="B19" s="24" t="s">
        <v>63</v>
      </c>
      <c r="C19" s="25">
        <f>C18/C17</f>
        <v>2.4532684917826361E-3</v>
      </c>
      <c r="D19" s="25">
        <f>SUMIFS(亿数通产品表现!$X:$X,亿数通产品表现!$A:$A,'VU-6060-6P3CCT'!D1,亿数通产品表现!$D:$D,'VU-6060-6P3CCT'!$A$2)</f>
        <v>0</v>
      </c>
      <c r="E19" s="25">
        <f>SUMIFS(亿数通产品表现!$X:$X,亿数通产品表现!$A:$A,'VU-6060-6P3CCT'!E1,亿数通产品表现!$D:$D,'VU-6060-6P3CCT'!$A$2)</f>
        <v>0</v>
      </c>
      <c r="F19" s="25">
        <f>SUMIFS(亿数通产品表现!$X:$X,亿数通产品表现!$A:$A,'VU-6060-6P3CCT'!F1,亿数通产品表现!$D:$D,'VU-6060-6P3CCT'!$A$2)</f>
        <v>0</v>
      </c>
      <c r="G19" s="25">
        <f>SUMIFS(亿数通产品表现!$X:$X,亿数通产品表现!$A:$A,'VU-6060-6P3CCT'!G1,亿数通产品表现!$D:$D,'VU-6060-6P3CCT'!$A$2)</f>
        <v>0</v>
      </c>
      <c r="H19" s="25">
        <f>SUMIFS(亿数通产品表现!$X:$X,亿数通产品表现!$A:$A,'VU-6060-6P3CCT'!H1,亿数通产品表现!$D:$D,'VU-6060-6P3CCT'!$A$2)</f>
        <v>0</v>
      </c>
      <c r="I19" s="25">
        <f>SUMIFS(亿数通产品表现!$X:$X,亿数通产品表现!$A:$A,'VU-6060-6P3CCT'!I1,亿数通产品表现!$D:$D,'VU-6060-6P3CCT'!$A$2)</f>
        <v>0</v>
      </c>
      <c r="J19" s="25">
        <f>SUMIFS(亿数通产品表现!$X:$X,亿数通产品表现!$A:$A,'VU-6060-6P3CCT'!J1,亿数通产品表现!$D:$D,'VU-6060-6P3CCT'!$A$2)</f>
        <v>0</v>
      </c>
      <c r="K19" s="25">
        <f>SUMIFS(亿数通产品表现!$X:$X,亿数通产品表现!$A:$A,'VU-6060-6P3CCT'!K1,亿数通产品表现!$D:$D,'VU-6060-6P3CCT'!$A$2)</f>
        <v>0</v>
      </c>
      <c r="L19" s="25">
        <f>SUMIFS(亿数通产品表现!$X:$X,亿数通产品表现!$A:$A,'VU-6060-6P3CCT'!L1,亿数通产品表现!$D:$D,'VU-6060-6P3CCT'!$A$2)</f>
        <v>0</v>
      </c>
      <c r="M19" s="25">
        <f>SUMIFS(亿数通产品表现!$X:$X,亿数通产品表现!$A:$A,'VU-6060-6P3CCT'!M1,亿数通产品表现!$D:$D,'VU-6060-6P3CCT'!$A$2)</f>
        <v>0</v>
      </c>
      <c r="N19" s="25">
        <f>SUMIFS(亿数通产品表现!$X:$X,亿数通产品表现!$A:$A,'VU-6060-6P3CCT'!N1,亿数通产品表现!$D:$D,'VU-6060-6P3CCT'!$A$2)</f>
        <v>0</v>
      </c>
      <c r="O19" s="25">
        <f>SUMIFS(亿数通产品表现!$X:$X,亿数通产品表现!$A:$A,'VU-6060-6P3CCT'!O1,亿数通产品表现!$D:$D,'VU-6060-6P3CCT'!$A$2)</f>
        <v>0</v>
      </c>
      <c r="P19" s="25">
        <f>SUMIFS(亿数通产品表现!$X:$X,亿数通产品表现!$A:$A,'VU-6060-6P3CCT'!P1,亿数通产品表现!$D:$D,'VU-6060-6P3CCT'!$A$2)</f>
        <v>0</v>
      </c>
      <c r="Q19" s="25">
        <f>SUMIFS(亿数通产品表现!$X:$X,亿数通产品表现!$A:$A,'VU-6060-6P3CCT'!Q1,亿数通产品表现!$D:$D,'VU-6060-6P3CCT'!$A$2)</f>
        <v>0</v>
      </c>
      <c r="R19" s="25">
        <f>SUMIFS(亿数通产品表现!$X:$X,亿数通产品表现!$A:$A,'VU-6060-6P3CCT'!R1,亿数通产品表现!$D:$D,'VU-6060-6P3CCT'!$A$2)</f>
        <v>0</v>
      </c>
      <c r="S19" s="25">
        <f>SUMIFS(亿数通产品表现!$X:$X,亿数通产品表现!$A:$A,'VU-6060-6P3CCT'!S1,亿数通产品表现!$D:$D,'VU-6060-6P3CCT'!$A$2)</f>
        <v>0</v>
      </c>
      <c r="T19" s="25">
        <f>SUMIFS(亿数通产品表现!$X:$X,亿数通产品表现!$A:$A,'VU-6060-6P3CCT'!T1,亿数通产品表现!$D:$D,'VU-6060-6P3CCT'!$A$2)</f>
        <v>0</v>
      </c>
      <c r="U19" s="25">
        <f>SUMIFS(亿数通产品表现!$X:$X,亿数通产品表现!$A:$A,'VU-6060-6P3CCT'!U1,亿数通产品表现!$D:$D,'VU-6060-6P3CCT'!$A$2)</f>
        <v>0</v>
      </c>
      <c r="V19" s="25">
        <f>SUMIFS(亿数通产品表现!$X:$X,亿数通产品表现!$A:$A,'VU-6060-6P3CCT'!V1,亿数通产品表现!$D:$D,'VU-6060-6P3CCT'!$A$2)</f>
        <v>0</v>
      </c>
      <c r="W19" s="25">
        <f>SUMIFS(亿数通产品表现!$X:$X,亿数通产品表现!$A:$A,'VU-6060-6P3CCT'!W1,亿数通产品表现!$D:$D,'VU-6060-6P3CCT'!$A$2)</f>
        <v>0</v>
      </c>
      <c r="X19" s="25">
        <f>SUMIFS(亿数通产品表现!$X:$X,亿数通产品表现!$A:$A,'VU-6060-6P3CCT'!X1,亿数通产品表现!$D:$D,'VU-6060-6P3CCT'!$A$2)</f>
        <v>0</v>
      </c>
      <c r="Y19" s="25">
        <f>SUMIFS(亿数通产品表现!$X:$X,亿数通产品表现!$A:$A,'VU-6060-6P3CCT'!Y1,亿数通产品表现!$D:$D,'VU-6060-6P3CCT'!$A$2)</f>
        <v>0</v>
      </c>
      <c r="Z19" s="25">
        <f>SUMIFS(亿数通产品表现!$X:$X,亿数通产品表现!$A:$A,'VU-6060-6P3CCT'!Z1,亿数通产品表现!$D:$D,'VU-6060-6P3CCT'!$A$2)</f>
        <v>0</v>
      </c>
      <c r="AA19" s="25">
        <f>SUMIFS(亿数通产品表现!$X:$X,亿数通产品表现!$A:$A,'VU-6060-6P3CCT'!AA1,亿数通产品表现!$D:$D,'VU-6060-6P3CCT'!$A$2)</f>
        <v>0</v>
      </c>
      <c r="AB19" s="25">
        <f>SUMIFS(亿数通产品表现!$X:$X,亿数通产品表现!$A:$A,'VU-6060-6P3CCT'!AB1,亿数通产品表现!$D:$D,'VU-6060-6P3CCT'!$A$2)</f>
        <v>0</v>
      </c>
      <c r="AC19" s="25">
        <f>SUMIFS(亿数通产品表现!$X:$X,亿数通产品表现!$A:$A,'VU-6060-6P3CCT'!AC1,亿数通产品表现!$D:$D,'VU-6060-6P3CCT'!$A$2)</f>
        <v>0</v>
      </c>
      <c r="AD19" s="25">
        <f>SUMIFS(亿数通产品表现!$X:$X,亿数通产品表现!$A:$A,'VU-6060-6P3CCT'!AD1,亿数通产品表现!$D:$D,'VU-6060-6P3CCT'!$A$2)</f>
        <v>0</v>
      </c>
      <c r="AE19" s="25">
        <f>SUMIFS(亿数通产品表现!$X:$X,亿数通产品表现!$A:$A,'VU-6060-6P3CCT'!AE1,亿数通产品表现!$D:$D,'VU-6060-6P3CCT'!$A$2)</f>
        <v>0</v>
      </c>
      <c r="AF19" s="25">
        <f>SUMIFS(亿数通产品表现!$X:$X,亿数通产品表现!$A:$A,'VU-6060-6P3CCT'!AF1,亿数通产品表现!$D:$D,'VU-6060-6P3CCT'!$A$2)</f>
        <v>0</v>
      </c>
      <c r="AG19" s="25">
        <f>SUMIFS(亿数通产品表现!$X:$X,亿数通产品表现!$A:$A,'VU-6060-6P3CCT'!AG1,亿数通产品表现!$D:$D,'VU-6060-6P3CCT'!$A$2)</f>
        <v>0</v>
      </c>
      <c r="AH19" s="25">
        <f>SUMIFS(亿数通产品表现!$X:$X,亿数通产品表现!$A:$A,'VU-6060-6P3CCT'!AH1,亿数通产品表现!$D:$D,'VU-6060-6P3CCT'!$A$2)</f>
        <v>0</v>
      </c>
    </row>
    <row r="20" spans="1:34" ht="63" customHeight="1">
      <c r="A20" s="94"/>
      <c r="B20" s="26" t="s">
        <v>64</v>
      </c>
      <c r="C20" s="27">
        <f>(C7-C11)/C18</f>
        <v>0</v>
      </c>
      <c r="D20" s="27">
        <f t="shared" ref="D20:AH20" si="4">(D7-D11)/D18</f>
        <v>0</v>
      </c>
      <c r="E20" s="27">
        <f t="shared" si="4"/>
        <v>0</v>
      </c>
      <c r="F20" s="27">
        <f t="shared" si="4"/>
        <v>0</v>
      </c>
      <c r="G20" s="27">
        <f t="shared" si="4"/>
        <v>0</v>
      </c>
      <c r="H20" s="27" t="e">
        <f t="shared" si="4"/>
        <v>#DIV/0!</v>
      </c>
      <c r="I20" s="27">
        <f t="shared" si="4"/>
        <v>0</v>
      </c>
      <c r="J20" s="27">
        <f t="shared" si="4"/>
        <v>0</v>
      </c>
      <c r="K20" s="27">
        <f t="shared" si="4"/>
        <v>0</v>
      </c>
      <c r="L20" s="27" t="e">
        <f t="shared" si="4"/>
        <v>#DIV/0!</v>
      </c>
      <c r="M20" s="27">
        <f t="shared" si="4"/>
        <v>0</v>
      </c>
      <c r="N20" s="27">
        <f t="shared" si="4"/>
        <v>0</v>
      </c>
      <c r="O20" s="27">
        <f t="shared" si="4"/>
        <v>0</v>
      </c>
      <c r="P20" s="27">
        <f t="shared" si="4"/>
        <v>0</v>
      </c>
      <c r="Q20" s="27">
        <f t="shared" si="4"/>
        <v>0</v>
      </c>
      <c r="R20" s="27">
        <f t="shared" si="4"/>
        <v>0</v>
      </c>
      <c r="S20" s="27">
        <f t="shared" si="4"/>
        <v>0</v>
      </c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  <c r="X20" s="27">
        <f t="shared" si="4"/>
        <v>0</v>
      </c>
      <c r="Y20" s="27">
        <f t="shared" si="4"/>
        <v>0</v>
      </c>
      <c r="Z20" s="27">
        <f t="shared" si="4"/>
        <v>0</v>
      </c>
      <c r="AA20" s="27" t="e">
        <f t="shared" si="4"/>
        <v>#DIV/0!</v>
      </c>
      <c r="AB20" s="27">
        <f t="shared" si="4"/>
        <v>0</v>
      </c>
      <c r="AC20" s="27">
        <f t="shared" si="4"/>
        <v>0</v>
      </c>
      <c r="AD20" s="27">
        <f t="shared" si="4"/>
        <v>0</v>
      </c>
      <c r="AE20" s="27">
        <f t="shared" si="4"/>
        <v>0</v>
      </c>
      <c r="AF20" s="27">
        <f t="shared" si="4"/>
        <v>0</v>
      </c>
      <c r="AG20" s="27">
        <f t="shared" si="4"/>
        <v>0</v>
      </c>
      <c r="AH20" s="27">
        <f t="shared" si="4"/>
        <v>0</v>
      </c>
    </row>
    <row r="21" spans="1:34" ht="17" customHeight="1">
      <c r="A21" s="94"/>
      <c r="B21" s="28" t="s">
        <v>65</v>
      </c>
      <c r="C21" s="9"/>
      <c r="D21" s="9">
        <f>SUMIFS(亿数通产品表现!$S:$S,亿数通产品表现!$A:$A,'VU-6060-6P3CCT'!D1,亿数通产品表现!$D:$D,'VU-6060-6P3CCT'!$A$2)</f>
        <v>0</v>
      </c>
      <c r="E21" s="9">
        <f>SUMIFS(亿数通产品表现!$S:$S,亿数通产品表现!$A:$A,'VU-6060-6P3CCT'!E1,亿数通产品表现!$D:$D,'VU-6060-6P3CCT'!$A$2)</f>
        <v>0</v>
      </c>
      <c r="F21" s="9">
        <f>SUMIFS(亿数通产品表现!$S:$S,亿数通产品表现!$A:$A,'VU-6060-6P3CCT'!F1,亿数通产品表现!$D:$D,'VU-6060-6P3CCT'!$A$2)</f>
        <v>0</v>
      </c>
      <c r="G21" s="9">
        <f>SUMIFS(亿数通产品表现!$S:$S,亿数通产品表现!$A:$A,'VU-6060-6P3CCT'!G1,亿数通产品表现!$D:$D,'VU-6060-6P3CCT'!$A$2)</f>
        <v>0</v>
      </c>
      <c r="H21" s="9">
        <f>SUMIFS(亿数通产品表现!$S:$S,亿数通产品表现!$A:$A,'VU-6060-6P3CCT'!H1,亿数通产品表现!$D:$D,'VU-6060-6P3CCT'!$A$2)</f>
        <v>0</v>
      </c>
      <c r="I21" s="9">
        <f>SUMIFS(亿数通产品表现!$S:$S,亿数通产品表现!$A:$A,'VU-6060-6P3CCT'!I1,亿数通产品表现!$D:$D,'VU-6060-6P3CCT'!$A$2)</f>
        <v>0</v>
      </c>
      <c r="J21" s="9">
        <f>SUMIFS(亿数通产品表现!$S:$S,亿数通产品表现!$A:$A,'VU-6060-6P3CCT'!J1,亿数通产品表现!$D:$D,'VU-6060-6P3CCT'!$A$2)</f>
        <v>0</v>
      </c>
      <c r="K21" s="9">
        <f>SUMIFS(亿数通产品表现!$S:$S,亿数通产品表现!$A:$A,'VU-6060-6P3CCT'!K1,亿数通产品表现!$D:$D,'VU-6060-6P3CCT'!$A$2)</f>
        <v>0</v>
      </c>
      <c r="L21" s="9">
        <f>SUMIFS(亿数通产品表现!$S:$S,亿数通产品表现!$A:$A,'VU-6060-6P3CCT'!L1,亿数通产品表现!$D:$D,'VU-6060-6P3CCT'!$A$2)</f>
        <v>0</v>
      </c>
      <c r="M21" s="9">
        <f>SUMIFS(亿数通产品表现!$S:$S,亿数通产品表现!$A:$A,'VU-6060-6P3CCT'!M1,亿数通产品表现!$D:$D,'VU-6060-6P3CCT'!$A$2)</f>
        <v>0</v>
      </c>
      <c r="N21" s="9">
        <f>SUMIFS(亿数通产品表现!$S:$S,亿数通产品表现!$A:$A,'VU-6060-6P3CCT'!N1,亿数通产品表现!$D:$D,'VU-6060-6P3CCT'!$A$2)</f>
        <v>0</v>
      </c>
      <c r="O21" s="9">
        <f>SUMIFS(亿数通产品表现!$S:$S,亿数通产品表现!$A:$A,'VU-6060-6P3CCT'!O1,亿数通产品表现!$D:$D,'VU-6060-6P3CCT'!$A$2)</f>
        <v>0</v>
      </c>
      <c r="P21" s="9">
        <f>SUMIFS(亿数通产品表现!$S:$S,亿数通产品表现!$A:$A,'VU-6060-6P3CCT'!P1,亿数通产品表现!$D:$D,'VU-6060-6P3CCT'!$A$2)</f>
        <v>0</v>
      </c>
      <c r="Q21" s="9">
        <f>SUMIFS(亿数通产品表现!$S:$S,亿数通产品表现!$A:$A,'VU-6060-6P3CCT'!Q1,亿数通产品表现!$D:$D,'VU-6060-6P3CCT'!$A$2)</f>
        <v>0</v>
      </c>
      <c r="R21" s="9">
        <f>SUMIFS(亿数通产品表现!$S:$S,亿数通产品表现!$A:$A,'VU-6060-6P3CCT'!R1,亿数通产品表现!$D:$D,'VU-6060-6P3CCT'!$A$2)</f>
        <v>0</v>
      </c>
      <c r="S21" s="9">
        <f>SUMIFS(亿数通产品表现!$S:$S,亿数通产品表现!$A:$A,'VU-6060-6P3CCT'!S1,亿数通产品表现!$D:$D,'VU-6060-6P3CCT'!$A$2)</f>
        <v>0</v>
      </c>
      <c r="T21" s="9">
        <f>SUMIFS(亿数通产品表现!$S:$S,亿数通产品表现!$A:$A,'VU-6060-6P3CCT'!T1,亿数通产品表现!$D:$D,'VU-6060-6P3CCT'!$A$2)</f>
        <v>0</v>
      </c>
      <c r="U21" s="9">
        <f>SUMIFS(亿数通产品表现!$S:$S,亿数通产品表现!$A:$A,'VU-6060-6P3CCT'!U1,亿数通产品表现!$D:$D,'VU-6060-6P3CCT'!$A$2)</f>
        <v>0</v>
      </c>
      <c r="V21" s="9">
        <f>SUMIFS(亿数通产品表现!$S:$S,亿数通产品表现!$A:$A,'VU-6060-6P3CCT'!V1,亿数通产品表现!$D:$D,'VU-6060-6P3CCT'!$A$2)</f>
        <v>0</v>
      </c>
      <c r="W21" s="9">
        <f>SUMIFS(亿数通产品表现!$S:$S,亿数通产品表现!$A:$A,'VU-6060-6P3CCT'!W1,亿数通产品表现!$D:$D,'VU-6060-6P3CCT'!$A$2)</f>
        <v>0</v>
      </c>
      <c r="X21" s="9">
        <f>SUMIFS(亿数通产品表现!$S:$S,亿数通产品表现!$A:$A,'VU-6060-6P3CCT'!X1,亿数通产品表现!$D:$D,'VU-6060-6P3CCT'!$A$2)</f>
        <v>0</v>
      </c>
      <c r="Y21" s="9">
        <f>SUMIFS(亿数通产品表现!$S:$S,亿数通产品表现!$A:$A,'VU-6060-6P3CCT'!Y1,亿数通产品表现!$D:$D,'VU-6060-6P3CCT'!$A$2)</f>
        <v>0</v>
      </c>
      <c r="Z21" s="9">
        <f>SUMIFS(亿数通产品表现!$S:$S,亿数通产品表现!$A:$A,'VU-6060-6P3CCT'!Z1,亿数通产品表现!$D:$D,'VU-6060-6P3CCT'!$A$2)</f>
        <v>0</v>
      </c>
      <c r="AA21" s="9">
        <f>SUMIFS(亿数通产品表现!$S:$S,亿数通产品表现!$A:$A,'VU-6060-6P3CCT'!AA1,亿数通产品表现!$D:$D,'VU-6060-6P3CCT'!$A$2)</f>
        <v>0</v>
      </c>
      <c r="AB21" s="9">
        <f>SUMIFS(亿数通产品表现!$S:$S,亿数通产品表现!$A:$A,'VU-6060-6P3CCT'!AB1,亿数通产品表现!$D:$D,'VU-6060-6P3CCT'!$A$2)</f>
        <v>0</v>
      </c>
      <c r="AC21" s="9">
        <f>SUMIFS(亿数通产品表现!$S:$S,亿数通产品表现!$A:$A,'VU-6060-6P3CCT'!AC1,亿数通产品表现!$D:$D,'VU-6060-6P3CCT'!$A$2)</f>
        <v>0</v>
      </c>
      <c r="AD21" s="9">
        <f>SUMIFS(亿数通产品表现!$S:$S,亿数通产品表现!$A:$A,'VU-6060-6P3CCT'!AD1,亿数通产品表现!$D:$D,'VU-6060-6P3CCT'!$A$2)</f>
        <v>0</v>
      </c>
      <c r="AE21" s="9">
        <f>SUMIFS(亿数通产品表现!$S:$S,亿数通产品表现!$A:$A,'VU-6060-6P3CCT'!AE1,亿数通产品表现!$D:$D,'VU-6060-6P3CCT'!$A$2)</f>
        <v>0</v>
      </c>
      <c r="AF21" s="9">
        <f>SUMIFS(亿数通产品表现!$S:$S,亿数通产品表现!$A:$A,'VU-6060-6P3CCT'!AF1,亿数通产品表现!$D:$D,'VU-6060-6P3CCT'!$A$2)</f>
        <v>0</v>
      </c>
      <c r="AG21" s="9">
        <f>SUMIFS(亿数通产品表现!$S:$S,亿数通产品表现!$A:$A,'VU-6060-6P3CCT'!AG1,亿数通产品表现!$D:$D,'VU-6060-6P3CCT'!$A$2)</f>
        <v>0</v>
      </c>
      <c r="AH21" s="9">
        <f>SUMIFS(亿数通产品表现!$S:$S,亿数通产品表现!$A:$A,'VU-6060-6P3CCT'!AH1,亿数通产品表现!$D:$D,'VU-6060-6P3CCT'!$A$2)</f>
        <v>0</v>
      </c>
    </row>
    <row r="22" spans="1:34" ht="68" customHeight="1">
      <c r="A22" s="94"/>
      <c r="B22" s="29" t="s">
        <v>66</v>
      </c>
      <c r="C22" s="17">
        <f>C25/C4</f>
        <v>0.12286794472883002</v>
      </c>
      <c r="D22" s="9">
        <f>SUMIFS(亿数通产品表现!$T:$T,亿数通产品表现!$A:$A,'VU-6060-6P3CCT'!D1,亿数通产品表现!$D:$D,'VU-6060-6P3CCT'!$A$2)</f>
        <v>0</v>
      </c>
      <c r="E22" s="9">
        <f>SUMIFS(亿数通产品表现!$T:$T,亿数通产品表现!$A:$A,'VU-6060-6P3CCT'!E1,亿数通产品表现!$D:$D,'VU-6060-6P3CCT'!$A$2)</f>
        <v>0</v>
      </c>
      <c r="F22" s="9">
        <f>SUMIFS(亿数通产品表现!$T:$T,亿数通产品表现!$A:$A,'VU-6060-6P3CCT'!F1,亿数通产品表现!$D:$D,'VU-6060-6P3CCT'!$A$2)</f>
        <v>0</v>
      </c>
      <c r="G22" s="9">
        <f>SUMIFS(亿数通产品表现!$T:$T,亿数通产品表现!$A:$A,'VU-6060-6P3CCT'!G1,亿数通产品表现!$D:$D,'VU-6060-6P3CCT'!$A$2)</f>
        <v>0</v>
      </c>
      <c r="H22" s="9">
        <f>SUMIFS(亿数通产品表现!$T:$T,亿数通产品表现!$A:$A,'VU-6060-6P3CCT'!H1,亿数通产品表现!$D:$D,'VU-6060-6P3CCT'!$A$2)</f>
        <v>0</v>
      </c>
      <c r="I22" s="9">
        <f>SUMIFS(亿数通产品表现!$T:$T,亿数通产品表现!$A:$A,'VU-6060-6P3CCT'!I1,亿数通产品表现!$D:$D,'VU-6060-6P3CCT'!$A$2)</f>
        <v>0</v>
      </c>
      <c r="J22" s="9">
        <f>SUMIFS(亿数通产品表现!$T:$T,亿数通产品表现!$A:$A,'VU-6060-6P3CCT'!J1,亿数通产品表现!$D:$D,'VU-6060-6P3CCT'!$A$2)</f>
        <v>0</v>
      </c>
      <c r="K22" s="9">
        <f>SUMIFS(亿数通产品表现!$T:$T,亿数通产品表现!$A:$A,'VU-6060-6P3CCT'!K1,亿数通产品表现!$D:$D,'VU-6060-6P3CCT'!$A$2)</f>
        <v>0</v>
      </c>
      <c r="L22" s="9">
        <f>SUMIFS(亿数通产品表现!$T:$T,亿数通产品表现!$A:$A,'VU-6060-6P3CCT'!L1,亿数通产品表现!$D:$D,'VU-6060-6P3CCT'!$A$2)</f>
        <v>0</v>
      </c>
      <c r="M22" s="9">
        <f>SUMIFS(亿数通产品表现!$T:$T,亿数通产品表现!$A:$A,'VU-6060-6P3CCT'!M1,亿数通产品表现!$D:$D,'VU-6060-6P3CCT'!$A$2)</f>
        <v>0</v>
      </c>
      <c r="N22" s="9">
        <f>SUMIFS(亿数通产品表现!$T:$T,亿数通产品表现!$A:$A,'VU-6060-6P3CCT'!N1,亿数通产品表现!$D:$D,'VU-6060-6P3CCT'!$A$2)</f>
        <v>0</v>
      </c>
      <c r="O22" s="9">
        <f>SUMIFS(亿数通产品表现!$T:$T,亿数通产品表现!$A:$A,'VU-6060-6P3CCT'!O1,亿数通产品表现!$D:$D,'VU-6060-6P3CCT'!$A$2)</f>
        <v>0</v>
      </c>
      <c r="P22" s="9">
        <f>SUMIFS(亿数通产品表现!$T:$T,亿数通产品表现!$A:$A,'VU-6060-6P3CCT'!P1,亿数通产品表现!$D:$D,'VU-6060-6P3CCT'!$A$2)</f>
        <v>0</v>
      </c>
      <c r="Q22" s="9">
        <f>SUMIFS(亿数通产品表现!$T:$T,亿数通产品表现!$A:$A,'VU-6060-6P3CCT'!Q1,亿数通产品表现!$D:$D,'VU-6060-6P3CCT'!$A$2)</f>
        <v>0</v>
      </c>
      <c r="R22" s="9">
        <f>SUMIFS(亿数通产品表现!$T:$T,亿数通产品表现!$A:$A,'VU-6060-6P3CCT'!R1,亿数通产品表现!$D:$D,'VU-6060-6P3CCT'!$A$2)</f>
        <v>0</v>
      </c>
      <c r="S22" s="9">
        <f>SUMIFS(亿数通产品表现!$T:$T,亿数通产品表现!$A:$A,'VU-6060-6P3CCT'!S1,亿数通产品表现!$D:$D,'VU-6060-6P3CCT'!$A$2)</f>
        <v>0</v>
      </c>
      <c r="T22" s="9">
        <f>SUMIFS(亿数通产品表现!$T:$T,亿数通产品表现!$A:$A,'VU-6060-6P3CCT'!T1,亿数通产品表现!$D:$D,'VU-6060-6P3CCT'!$A$2)</f>
        <v>0</v>
      </c>
      <c r="U22" s="9">
        <f>SUMIFS(亿数通产品表现!$T:$T,亿数通产品表现!$A:$A,'VU-6060-6P3CCT'!U1,亿数通产品表现!$D:$D,'VU-6060-6P3CCT'!$A$2)</f>
        <v>0</v>
      </c>
      <c r="V22" s="9">
        <f>SUMIFS(亿数通产品表现!$T:$T,亿数通产品表现!$A:$A,'VU-6060-6P3CCT'!V1,亿数通产品表现!$D:$D,'VU-6060-6P3CCT'!$A$2)</f>
        <v>0</v>
      </c>
      <c r="W22" s="9">
        <f>SUMIFS(亿数通产品表现!$T:$T,亿数通产品表现!$A:$A,'VU-6060-6P3CCT'!W1,亿数通产品表现!$D:$D,'VU-6060-6P3CCT'!$A$2)</f>
        <v>0</v>
      </c>
      <c r="X22" s="9">
        <f>SUMIFS(亿数通产品表现!$T:$T,亿数通产品表现!$A:$A,'VU-6060-6P3CCT'!X1,亿数通产品表现!$D:$D,'VU-6060-6P3CCT'!$A$2)</f>
        <v>0</v>
      </c>
      <c r="Y22" s="9">
        <f>SUMIFS(亿数通产品表现!$T:$T,亿数通产品表现!$A:$A,'VU-6060-6P3CCT'!Y1,亿数通产品表现!$D:$D,'VU-6060-6P3CCT'!$A$2)</f>
        <v>0</v>
      </c>
      <c r="Z22" s="9">
        <f>SUMIFS(亿数通产品表现!$T:$T,亿数通产品表现!$A:$A,'VU-6060-6P3CCT'!Z1,亿数通产品表现!$D:$D,'VU-6060-6P3CCT'!$A$2)</f>
        <v>0</v>
      </c>
      <c r="AA22" s="9">
        <f>SUMIFS(亿数通产品表现!$T:$T,亿数通产品表现!$A:$A,'VU-6060-6P3CCT'!AA1,亿数通产品表现!$D:$D,'VU-6060-6P3CCT'!$A$2)</f>
        <v>0</v>
      </c>
      <c r="AB22" s="9">
        <f>SUMIFS(亿数通产品表现!$T:$T,亿数通产品表现!$A:$A,'VU-6060-6P3CCT'!AB1,亿数通产品表现!$D:$D,'VU-6060-6P3CCT'!$A$2)</f>
        <v>0</v>
      </c>
      <c r="AC22" s="9">
        <f>SUMIFS(亿数通产品表现!$T:$T,亿数通产品表现!$A:$A,'VU-6060-6P3CCT'!AC1,亿数通产品表现!$D:$D,'VU-6060-6P3CCT'!$A$2)</f>
        <v>0</v>
      </c>
      <c r="AD22" s="9">
        <f>SUMIFS(亿数通产品表现!$T:$T,亿数通产品表现!$A:$A,'VU-6060-6P3CCT'!AD1,亿数通产品表现!$D:$D,'VU-6060-6P3CCT'!$A$2)</f>
        <v>0</v>
      </c>
      <c r="AE22" s="9">
        <f>SUMIFS(亿数通产品表现!$T:$T,亿数通产品表现!$A:$A,'VU-6060-6P3CCT'!AE1,亿数通产品表现!$D:$D,'VU-6060-6P3CCT'!$A$2)</f>
        <v>0</v>
      </c>
      <c r="AF22" s="9">
        <f>SUMIFS(亿数通产品表现!$T:$T,亿数通产品表现!$A:$A,'VU-6060-6P3CCT'!AF1,亿数通产品表现!$D:$D,'VU-6060-6P3CCT'!$A$2)</f>
        <v>0</v>
      </c>
      <c r="AG22" s="9">
        <f>SUMIFS(亿数通产品表现!$T:$T,亿数通产品表现!$A:$A,'VU-6060-6P3CCT'!AG1,亿数通产品表现!$D:$D,'VU-6060-6P3CCT'!$A$2)</f>
        <v>0</v>
      </c>
      <c r="AH22" s="9">
        <f>SUMIFS(亿数通产品表现!$T:$T,亿数通产品表现!$A:$A,'VU-6060-6P3CCT'!AH1,亿数通产品表现!$D:$D,'VU-6060-6P3CCT'!$A$2)</f>
        <v>0</v>
      </c>
    </row>
    <row r="23" spans="1:34" ht="52" customHeight="1">
      <c r="A23" s="94"/>
      <c r="B23" s="29" t="s">
        <v>67</v>
      </c>
      <c r="C23" s="17">
        <f>C29/C5</f>
        <v>0</v>
      </c>
      <c r="D23" s="9">
        <f>SUMIFS(亿数通产品表现!$U:$U,亿数通产品表现!$A:$A,'VU-6060-6P3CCT'!D1,亿数通产品表现!$D:$D,'VU-6060-6P3CCT'!$A$2)</f>
        <v>0</v>
      </c>
      <c r="E23" s="9">
        <f>SUMIFS(亿数通产品表现!$U:$U,亿数通产品表现!$A:$A,'VU-6060-6P3CCT'!E1,亿数通产品表现!$D:$D,'VU-6060-6P3CCT'!$A$2)</f>
        <v>0</v>
      </c>
      <c r="F23" s="9">
        <f>SUMIFS(亿数通产品表现!$U:$U,亿数通产品表现!$A:$A,'VU-6060-6P3CCT'!F1,亿数通产品表现!$D:$D,'VU-6060-6P3CCT'!$A$2)</f>
        <v>0</v>
      </c>
      <c r="G23" s="9">
        <f>SUMIFS(亿数通产品表现!$U:$U,亿数通产品表现!$A:$A,'VU-6060-6P3CCT'!G1,亿数通产品表现!$D:$D,'VU-6060-6P3CCT'!$A$2)</f>
        <v>0</v>
      </c>
      <c r="H23" s="9">
        <f>SUMIFS(亿数通产品表现!$U:$U,亿数通产品表现!$A:$A,'VU-6060-6P3CCT'!H1,亿数通产品表现!$D:$D,'VU-6060-6P3CCT'!$A$2)</f>
        <v>0</v>
      </c>
      <c r="I23" s="9">
        <f>SUMIFS(亿数通产品表现!$U:$U,亿数通产品表现!$A:$A,'VU-6060-6P3CCT'!I1,亿数通产品表现!$D:$D,'VU-6060-6P3CCT'!$A$2)</f>
        <v>0</v>
      </c>
      <c r="J23" s="9">
        <f>SUMIFS(亿数通产品表现!$U:$U,亿数通产品表现!$A:$A,'VU-6060-6P3CCT'!J1,亿数通产品表现!$D:$D,'VU-6060-6P3CCT'!$A$2)</f>
        <v>0</v>
      </c>
      <c r="K23" s="9">
        <f>SUMIFS(亿数通产品表现!$U:$U,亿数通产品表现!$A:$A,'VU-6060-6P3CCT'!K1,亿数通产品表现!$D:$D,'VU-6060-6P3CCT'!$A$2)</f>
        <v>0</v>
      </c>
      <c r="L23" s="9">
        <f>SUMIFS(亿数通产品表现!$U:$U,亿数通产品表现!$A:$A,'VU-6060-6P3CCT'!L1,亿数通产品表现!$D:$D,'VU-6060-6P3CCT'!$A$2)</f>
        <v>0</v>
      </c>
      <c r="M23" s="9">
        <f>SUMIFS(亿数通产品表现!$U:$U,亿数通产品表现!$A:$A,'VU-6060-6P3CCT'!M1,亿数通产品表现!$D:$D,'VU-6060-6P3CCT'!$A$2)</f>
        <v>0</v>
      </c>
      <c r="N23" s="9">
        <f>SUMIFS(亿数通产品表现!$U:$U,亿数通产品表现!$A:$A,'VU-6060-6P3CCT'!N1,亿数通产品表现!$D:$D,'VU-6060-6P3CCT'!$A$2)</f>
        <v>0</v>
      </c>
      <c r="O23" s="9">
        <f>SUMIFS(亿数通产品表现!$U:$U,亿数通产品表现!$A:$A,'VU-6060-6P3CCT'!O1,亿数通产品表现!$D:$D,'VU-6060-6P3CCT'!$A$2)</f>
        <v>0</v>
      </c>
      <c r="P23" s="9">
        <f>SUMIFS(亿数通产品表现!$U:$U,亿数通产品表现!$A:$A,'VU-6060-6P3CCT'!P1,亿数通产品表现!$D:$D,'VU-6060-6P3CCT'!$A$2)</f>
        <v>0</v>
      </c>
      <c r="Q23" s="9">
        <f>SUMIFS(亿数通产品表现!$U:$U,亿数通产品表现!$A:$A,'VU-6060-6P3CCT'!Q1,亿数通产品表现!$D:$D,'VU-6060-6P3CCT'!$A$2)</f>
        <v>0</v>
      </c>
      <c r="R23" s="9">
        <f>SUMIFS(亿数通产品表现!$U:$U,亿数通产品表现!$A:$A,'VU-6060-6P3CCT'!R1,亿数通产品表现!$D:$D,'VU-6060-6P3CCT'!$A$2)</f>
        <v>0</v>
      </c>
      <c r="S23" s="9">
        <f>SUMIFS(亿数通产品表现!$U:$U,亿数通产品表现!$A:$A,'VU-6060-6P3CCT'!S1,亿数通产品表现!$D:$D,'VU-6060-6P3CCT'!$A$2)</f>
        <v>0</v>
      </c>
      <c r="T23" s="9">
        <f>SUMIFS(亿数通产品表现!$U:$U,亿数通产品表现!$A:$A,'VU-6060-6P3CCT'!T1,亿数通产品表现!$D:$D,'VU-6060-6P3CCT'!$A$2)</f>
        <v>0</v>
      </c>
      <c r="U23" s="9">
        <f>SUMIFS(亿数通产品表现!$U:$U,亿数通产品表现!$A:$A,'VU-6060-6P3CCT'!U1,亿数通产品表现!$D:$D,'VU-6060-6P3CCT'!$A$2)</f>
        <v>0</v>
      </c>
      <c r="V23" s="9">
        <f>SUMIFS(亿数通产品表现!$U:$U,亿数通产品表现!$A:$A,'VU-6060-6P3CCT'!V1,亿数通产品表现!$D:$D,'VU-6060-6P3CCT'!$A$2)</f>
        <v>0</v>
      </c>
      <c r="W23" s="9">
        <f>SUMIFS(亿数通产品表现!$U:$U,亿数通产品表现!$A:$A,'VU-6060-6P3CCT'!W1,亿数通产品表现!$D:$D,'VU-6060-6P3CCT'!$A$2)</f>
        <v>0</v>
      </c>
      <c r="X23" s="9">
        <f>SUMIFS(亿数通产品表现!$U:$U,亿数通产品表现!$A:$A,'VU-6060-6P3CCT'!X1,亿数通产品表现!$D:$D,'VU-6060-6P3CCT'!$A$2)</f>
        <v>0</v>
      </c>
      <c r="Y23" s="9">
        <f>SUMIFS(亿数通产品表现!$U:$U,亿数通产品表现!$A:$A,'VU-6060-6P3CCT'!Y1,亿数通产品表现!$D:$D,'VU-6060-6P3CCT'!$A$2)</f>
        <v>0</v>
      </c>
      <c r="Z23" s="9">
        <f>SUMIFS(亿数通产品表现!$U:$U,亿数通产品表现!$A:$A,'VU-6060-6P3CCT'!Z1,亿数通产品表现!$D:$D,'VU-6060-6P3CCT'!$A$2)</f>
        <v>0</v>
      </c>
      <c r="AA23" s="9">
        <f>SUMIFS(亿数通产品表现!$U:$U,亿数通产品表现!$A:$A,'VU-6060-6P3CCT'!AA1,亿数通产品表现!$D:$D,'VU-6060-6P3CCT'!$A$2)</f>
        <v>0</v>
      </c>
      <c r="AB23" s="9">
        <f>SUMIFS(亿数通产品表现!$U:$U,亿数通产品表现!$A:$A,'VU-6060-6P3CCT'!AB1,亿数通产品表现!$D:$D,'VU-6060-6P3CCT'!$A$2)</f>
        <v>0</v>
      </c>
      <c r="AC23" s="9">
        <f>SUMIFS(亿数通产品表现!$U:$U,亿数通产品表现!$A:$A,'VU-6060-6P3CCT'!AC1,亿数通产品表现!$D:$D,'VU-6060-6P3CCT'!$A$2)</f>
        <v>0</v>
      </c>
      <c r="AD23" s="9">
        <f>SUMIFS(亿数通产品表现!$U:$U,亿数通产品表现!$A:$A,'VU-6060-6P3CCT'!AD1,亿数通产品表现!$D:$D,'VU-6060-6P3CCT'!$A$2)</f>
        <v>0</v>
      </c>
      <c r="AE23" s="9">
        <f>SUMIFS(亿数通产品表现!$U:$U,亿数通产品表现!$A:$A,'VU-6060-6P3CCT'!AE1,亿数通产品表现!$D:$D,'VU-6060-6P3CCT'!$A$2)</f>
        <v>0</v>
      </c>
      <c r="AF23" s="9">
        <f>SUMIFS(亿数通产品表现!$U:$U,亿数通产品表现!$A:$A,'VU-6060-6P3CCT'!AF1,亿数通产品表现!$D:$D,'VU-6060-6P3CCT'!$A$2)</f>
        <v>0</v>
      </c>
      <c r="AG23" s="9">
        <f>SUMIFS(亿数通产品表现!$U:$U,亿数通产品表现!$A:$A,'VU-6060-6P3CCT'!AG1,亿数通产品表现!$D:$D,'VU-6060-6P3CCT'!$A$2)</f>
        <v>0</v>
      </c>
      <c r="AH23" s="9">
        <f>SUMIFS(亿数通产品表现!$U:$U,亿数通产品表现!$A:$A,'VU-6060-6P3CCT'!AH1,亿数通产品表现!$D:$D,'VU-6060-6P3CCT'!$A$2)</f>
        <v>0</v>
      </c>
    </row>
    <row r="24" spans="1:34" ht="38" customHeight="1">
      <c r="A24" s="94"/>
      <c r="B24" s="4" t="s">
        <v>68</v>
      </c>
      <c r="C24" s="30">
        <f>C25/C18</f>
        <v>1.6249557522123894</v>
      </c>
      <c r="D24" s="30">
        <f>D25/D18</f>
        <v>0.98666666666666669</v>
      </c>
      <c r="E24" s="30">
        <f t="shared" ref="E24:AH24" si="5">E25/E18</f>
        <v>1.5999999999999999</v>
      </c>
      <c r="F24" s="30">
        <f t="shared" si="5"/>
        <v>1.99</v>
      </c>
      <c r="G24" s="30">
        <f t="shared" si="5"/>
        <v>1.0433333333333332</v>
      </c>
      <c r="H24" s="30" t="e">
        <f t="shared" si="5"/>
        <v>#DIV/0!</v>
      </c>
      <c r="I24" s="30">
        <f t="shared" si="5"/>
        <v>1.7150000000000001</v>
      </c>
      <c r="J24" s="30">
        <f t="shared" si="5"/>
        <v>2.3650000000000002</v>
      </c>
      <c r="K24" s="30">
        <f t="shared" si="5"/>
        <v>1.03</v>
      </c>
      <c r="L24" s="30" t="e">
        <f t="shared" si="5"/>
        <v>#DIV/0!</v>
      </c>
      <c r="M24" s="30">
        <f t="shared" si="5"/>
        <v>1.4824999999999999</v>
      </c>
      <c r="N24" s="30">
        <f t="shared" si="5"/>
        <v>1.32</v>
      </c>
      <c r="O24" s="30">
        <f t="shared" si="5"/>
        <v>2.1166666666666667</v>
      </c>
      <c r="P24" s="30">
        <f t="shared" si="5"/>
        <v>2.6675</v>
      </c>
      <c r="Q24" s="30">
        <f t="shared" si="5"/>
        <v>2.25</v>
      </c>
      <c r="R24" s="30">
        <f t="shared" si="5"/>
        <v>1.9319999999999999</v>
      </c>
      <c r="S24" s="30">
        <f t="shared" si="5"/>
        <v>0.98499999999999999</v>
      </c>
      <c r="T24" s="30">
        <f t="shared" si="5"/>
        <v>0.98499999999999999</v>
      </c>
      <c r="U24" s="30">
        <f t="shared" si="5"/>
        <v>0.87</v>
      </c>
      <c r="V24" s="30">
        <f t="shared" si="5"/>
        <v>0.84499999999999997</v>
      </c>
      <c r="W24" s="30">
        <f t="shared" si="5"/>
        <v>1.9780000000000002</v>
      </c>
      <c r="X24" s="30">
        <f t="shared" si="5"/>
        <v>1.9780000000000002</v>
      </c>
      <c r="Y24" s="30">
        <f t="shared" si="5"/>
        <v>2.1974999999999998</v>
      </c>
      <c r="Z24" s="30">
        <f t="shared" si="5"/>
        <v>2.5933333333333333</v>
      </c>
      <c r="AA24" s="30" t="e">
        <f t="shared" si="5"/>
        <v>#DIV/0!</v>
      </c>
      <c r="AB24" s="30">
        <f t="shared" si="5"/>
        <v>0.34</v>
      </c>
      <c r="AC24" s="30">
        <f t="shared" si="5"/>
        <v>2.4900000000000002</v>
      </c>
      <c r="AD24" s="30">
        <f t="shared" si="5"/>
        <v>1.3260000000000001</v>
      </c>
      <c r="AE24" s="30">
        <f t="shared" si="5"/>
        <v>0.91249999999999998</v>
      </c>
      <c r="AF24" s="30">
        <f t="shared" si="5"/>
        <v>2.4328571428571428</v>
      </c>
      <c r="AG24" s="30">
        <f t="shared" si="5"/>
        <v>1.57</v>
      </c>
      <c r="AH24" s="30">
        <f t="shared" si="5"/>
        <v>1.4063636363636365</v>
      </c>
    </row>
    <row r="25" spans="1:34" ht="19" customHeight="1">
      <c r="A25" s="94"/>
      <c r="B25" s="31" t="s">
        <v>69</v>
      </c>
      <c r="C25" s="32">
        <f>SUM(D25:AH25)</f>
        <v>183.62</v>
      </c>
      <c r="D25" s="32">
        <f>SUMIFS(亿数通产品表现!$AA:$AA,亿数通产品表现!$A:$A,'VU-6060-6P3CCT'!D1,亿数通产品表现!$D:$D,'VU-6060-6P3CCT'!$A$2)</f>
        <v>2.96</v>
      </c>
      <c r="E25" s="32">
        <f>SUMIFS(亿数通产品表现!$AA:$AA,亿数通产品表现!$A:$A,'VU-6060-6P3CCT'!E1,亿数通产品表现!$D:$D,'VU-6060-6P3CCT'!$A$2)</f>
        <v>4.8</v>
      </c>
      <c r="F25" s="32">
        <f>SUMIFS(亿数通产品表现!$AA:$AA,亿数通产品表现!$A:$A,'VU-6060-6P3CCT'!F1,亿数通产品表现!$D:$D,'VU-6060-6P3CCT'!$A$2)</f>
        <v>3.98</v>
      </c>
      <c r="G25" s="32">
        <f>SUMIFS(亿数通产品表现!$AA:$AA,亿数通产品表现!$A:$A,'VU-6060-6P3CCT'!G1,亿数通产品表现!$D:$D,'VU-6060-6P3CCT'!$A$2)</f>
        <v>3.13</v>
      </c>
      <c r="H25" s="32">
        <f>SUMIFS(亿数通产品表现!$AA:$AA,亿数通产品表现!$A:$A,'VU-6060-6P3CCT'!H1,亿数通产品表现!$D:$D,'VU-6060-6P3CCT'!$A$2)</f>
        <v>0</v>
      </c>
      <c r="I25" s="32">
        <f>SUMIFS(亿数通产品表现!$AA:$AA,亿数通产品表现!$A:$A,'VU-6060-6P3CCT'!I1,亿数通产品表现!$D:$D,'VU-6060-6P3CCT'!$A$2)</f>
        <v>3.43</v>
      </c>
      <c r="J25" s="32">
        <f>SUMIFS(亿数通产品表现!$AA:$AA,亿数通产品表现!$A:$A,'VU-6060-6P3CCT'!J1,亿数通产品表现!$D:$D,'VU-6060-6P3CCT'!$A$2)</f>
        <v>4.7300000000000004</v>
      </c>
      <c r="K25" s="32">
        <f>SUMIFS(亿数通产品表现!$AA:$AA,亿数通产品表现!$A:$A,'VU-6060-6P3CCT'!K1,亿数通产品表现!$D:$D,'VU-6060-6P3CCT'!$A$2)</f>
        <v>3.09</v>
      </c>
      <c r="L25" s="32">
        <f>SUMIFS(亿数通产品表现!$AA:$AA,亿数通产品表现!$A:$A,'VU-6060-6P3CCT'!L1,亿数通产品表现!$D:$D,'VU-6060-6P3CCT'!$A$2)</f>
        <v>0</v>
      </c>
      <c r="M25" s="32">
        <f>SUMIFS(亿数通产品表现!$AA:$AA,亿数通产品表现!$A:$A,'VU-6060-6P3CCT'!M1,亿数通产品表现!$D:$D,'VU-6060-6P3CCT'!$A$2)</f>
        <v>5.93</v>
      </c>
      <c r="N25" s="32">
        <f>SUMIFS(亿数通产品表现!$AA:$AA,亿数通产品表现!$A:$A,'VU-6060-6P3CCT'!N1,亿数通产品表现!$D:$D,'VU-6060-6P3CCT'!$A$2)</f>
        <v>5.28</v>
      </c>
      <c r="O25" s="32">
        <f>SUMIFS(亿数通产品表现!$AA:$AA,亿数通产品表现!$A:$A,'VU-6060-6P3CCT'!O1,亿数通产品表现!$D:$D,'VU-6060-6P3CCT'!$A$2)</f>
        <v>12.7</v>
      </c>
      <c r="P25" s="32">
        <f>SUMIFS(亿数通产品表现!$AA:$AA,亿数通产品表现!$A:$A,'VU-6060-6P3CCT'!P1,亿数通产品表现!$D:$D,'VU-6060-6P3CCT'!$A$2)</f>
        <v>10.67</v>
      </c>
      <c r="Q25" s="32">
        <f>SUMIFS(亿数通产品表现!$AA:$AA,亿数通产品表现!$A:$A,'VU-6060-6P3CCT'!Q1,亿数通产品表现!$D:$D,'VU-6060-6P3CCT'!$A$2)</f>
        <v>4.5</v>
      </c>
      <c r="R25" s="32">
        <f>SUMIFS(亿数通产品表现!$AA:$AA,亿数通产品表现!$A:$A,'VU-6060-6P3CCT'!R1,亿数通产品表现!$D:$D,'VU-6060-6P3CCT'!$A$2)</f>
        <v>9.66</v>
      </c>
      <c r="S25" s="32">
        <f>SUMIFS(亿数通产品表现!$AA:$AA,亿数通产品表现!$A:$A,'VU-6060-6P3CCT'!S1,亿数通产品表现!$D:$D,'VU-6060-6P3CCT'!$A$2)</f>
        <v>5.91</v>
      </c>
      <c r="T25" s="32">
        <f>SUMIFS(亿数通产品表现!$AA:$AA,亿数通产品表现!$A:$A,'VU-6060-6P3CCT'!T1,亿数通产品表现!$D:$D,'VU-6060-6P3CCT'!$A$2)</f>
        <v>5.91</v>
      </c>
      <c r="U25" s="32">
        <f>SUMIFS(亿数通产品表现!$AA:$AA,亿数通产品表现!$A:$A,'VU-6060-6P3CCT'!U1,亿数通产品表现!$D:$D,'VU-6060-6P3CCT'!$A$2)</f>
        <v>0.87</v>
      </c>
      <c r="V25" s="32">
        <f>SUMIFS(亿数通产品表现!$AA:$AA,亿数通产品表现!$A:$A,'VU-6060-6P3CCT'!V1,亿数通产品表现!$D:$D,'VU-6060-6P3CCT'!$A$2)</f>
        <v>1.69</v>
      </c>
      <c r="W25" s="32">
        <f>SUMIFS(亿数通产品表现!$AA:$AA,亿数通产品表现!$A:$A,'VU-6060-6P3CCT'!W1,亿数通产品表现!$D:$D,'VU-6060-6P3CCT'!$A$2)</f>
        <v>9.89</v>
      </c>
      <c r="X25" s="32">
        <f>SUMIFS(亿数通产品表现!$AA:$AA,亿数通产品表现!$A:$A,'VU-6060-6P3CCT'!X1,亿数通产品表现!$D:$D,'VU-6060-6P3CCT'!$A$2)</f>
        <v>9.89</v>
      </c>
      <c r="Y25" s="32">
        <f>SUMIFS(亿数通产品表现!$AA:$AA,亿数通产品表现!$A:$A,'VU-6060-6P3CCT'!Y1,亿数通产品表现!$D:$D,'VU-6060-6P3CCT'!$A$2)</f>
        <v>8.7899999999999991</v>
      </c>
      <c r="Z25" s="32">
        <f>SUMIFS(亿数通产品表现!$AA:$AA,亿数通产品表现!$A:$A,'VU-6060-6P3CCT'!Z1,亿数通产品表现!$D:$D,'VU-6060-6P3CCT'!$A$2)</f>
        <v>7.78</v>
      </c>
      <c r="AA25" s="32">
        <f>SUMIFS(亿数通产品表现!$AA:$AA,亿数通产品表现!$A:$A,'VU-6060-6P3CCT'!AA1,亿数通产品表现!$D:$D,'VU-6060-6P3CCT'!$A$2)</f>
        <v>0</v>
      </c>
      <c r="AB25" s="32">
        <f>SUMIFS(亿数通产品表现!$AA:$AA,亿数通产品表现!$A:$A,'VU-6060-6P3CCT'!AB1,亿数通产品表现!$D:$D,'VU-6060-6P3CCT'!$A$2)</f>
        <v>0.34</v>
      </c>
      <c r="AC25" s="32">
        <f>SUMIFS(亿数通产品表现!$AA:$AA,亿数通产品表现!$A:$A,'VU-6060-6P3CCT'!AC1,亿数通产品表现!$D:$D,'VU-6060-6P3CCT'!$A$2)</f>
        <v>4.9800000000000004</v>
      </c>
      <c r="AD25" s="32">
        <f>SUMIFS(亿数通产品表现!$AA:$AA,亿数通产品表现!$A:$A,'VU-6060-6P3CCT'!AD1,亿数通产品表现!$D:$D,'VU-6060-6P3CCT'!$A$2)</f>
        <v>6.63</v>
      </c>
      <c r="AE25" s="32">
        <f>SUMIFS(亿数通产品表现!$AA:$AA,亿数通产品表现!$A:$A,'VU-6060-6P3CCT'!AE1,亿数通产品表现!$D:$D,'VU-6060-6P3CCT'!$A$2)</f>
        <v>7.3</v>
      </c>
      <c r="AF25" s="32">
        <f>SUMIFS(亿数通产品表现!$AA:$AA,亿数通产品表现!$A:$A,'VU-6060-6P3CCT'!AF1,亿数通产品表现!$D:$D,'VU-6060-6P3CCT'!$A$2)</f>
        <v>17.03</v>
      </c>
      <c r="AG25" s="32">
        <f>SUMIFS(亿数通产品表现!$AA:$AA,亿数通产品表现!$A:$A,'VU-6060-6P3CCT'!AG1,亿数通产品表现!$D:$D,'VU-6060-6P3CCT'!$A$2)</f>
        <v>6.28</v>
      </c>
      <c r="AH25" s="32">
        <f>SUMIFS(亿数通产品表现!$AA:$AA,亿数通产品表现!$A:$A,'VU-6060-6P3CCT'!AH1,亿数通产品表现!$D:$D,'VU-6060-6P3CCT'!$A$2)</f>
        <v>15.47</v>
      </c>
    </row>
    <row r="26" spans="1:34" ht="19" customHeight="1">
      <c r="A26" s="94"/>
      <c r="B26" s="33" t="s">
        <v>70</v>
      </c>
      <c r="C26" s="34">
        <f>SUM(D26:AH26)</f>
        <v>0</v>
      </c>
      <c r="D26" s="34">
        <f>SUMIFS(亿数通产品表现!$AV:$AV,亿数通产品表现!$A:$A,'VU-6060-6P3CCT'!D1,亿数通产品表现!$D:$D,'VU-6060-6P3CCT'!$A$2)</f>
        <v>0</v>
      </c>
      <c r="E26" s="34">
        <f>SUMIFS(亿数通产品表现!$AV:$AV,亿数通产品表现!$A:$A,'VU-6060-6P3CCT'!E1,亿数通产品表现!$D:$D,'VU-6060-6P3CCT'!$A$2)</f>
        <v>0</v>
      </c>
      <c r="F26" s="34">
        <f>SUMIFS(亿数通产品表现!$AV:$AV,亿数通产品表现!$A:$A,'VU-6060-6P3CCT'!F1,亿数通产品表现!$D:$D,'VU-6060-6P3CCT'!$A$2)</f>
        <v>0</v>
      </c>
      <c r="G26" s="34">
        <f>SUMIFS(亿数通产品表现!$AV:$AV,亿数通产品表现!$A:$A,'VU-6060-6P3CCT'!G1,亿数通产品表现!$D:$D,'VU-6060-6P3CCT'!$A$2)</f>
        <v>0</v>
      </c>
      <c r="H26" s="34">
        <f>SUMIFS(亿数通产品表现!$AV:$AV,亿数通产品表现!$A:$A,'VU-6060-6P3CCT'!H1,亿数通产品表现!$D:$D,'VU-6060-6P3CCT'!$A$2)</f>
        <v>0</v>
      </c>
      <c r="I26" s="34">
        <f>SUMIFS(亿数通产品表现!$AV:$AV,亿数通产品表现!$A:$A,'VU-6060-6P3CCT'!I1,亿数通产品表现!$D:$D,'VU-6060-6P3CCT'!$A$2)</f>
        <v>0</v>
      </c>
      <c r="J26" s="34">
        <f>SUMIFS(亿数通产品表现!$AV:$AV,亿数通产品表现!$A:$A,'VU-6060-6P3CCT'!J1,亿数通产品表现!$D:$D,'VU-6060-6P3CCT'!$A$2)</f>
        <v>0</v>
      </c>
      <c r="K26" s="34">
        <f>SUMIFS(亿数通产品表现!$AV:$AV,亿数通产品表现!$A:$A,'VU-6060-6P3CCT'!K1,亿数通产品表现!$D:$D,'VU-6060-6P3CCT'!$A$2)</f>
        <v>0</v>
      </c>
      <c r="L26" s="34">
        <f>SUMIFS(亿数通产品表现!$AV:$AV,亿数通产品表现!$A:$A,'VU-6060-6P3CCT'!L1,亿数通产品表现!$D:$D,'VU-6060-6P3CCT'!$A$2)</f>
        <v>0</v>
      </c>
      <c r="M26" s="34">
        <f>SUMIFS(亿数通产品表现!$AV:$AV,亿数通产品表现!$A:$A,'VU-6060-6P3CCT'!M1,亿数通产品表现!$D:$D,'VU-6060-6P3CCT'!$A$2)</f>
        <v>0</v>
      </c>
      <c r="N26" s="34">
        <f>SUMIFS(亿数通产品表现!$AV:$AV,亿数通产品表现!$A:$A,'VU-6060-6P3CCT'!N1,亿数通产品表现!$D:$D,'VU-6060-6P3CCT'!$A$2)</f>
        <v>0</v>
      </c>
      <c r="O26" s="34">
        <f>SUMIFS(亿数通产品表现!$AV:$AV,亿数通产品表现!$A:$A,'VU-6060-6P3CCT'!O1,亿数通产品表现!$D:$D,'VU-6060-6P3CCT'!$A$2)</f>
        <v>0</v>
      </c>
      <c r="P26" s="34">
        <f>SUMIFS(亿数通产品表现!$AV:$AV,亿数通产品表现!$A:$A,'VU-6060-6P3CCT'!P1,亿数通产品表现!$D:$D,'VU-6060-6P3CCT'!$A$2)</f>
        <v>0</v>
      </c>
      <c r="Q26" s="34">
        <f>SUMIFS(亿数通产品表现!$AV:$AV,亿数通产品表现!$A:$A,'VU-6060-6P3CCT'!Q1,亿数通产品表现!$D:$D,'VU-6060-6P3CCT'!$A$2)</f>
        <v>0</v>
      </c>
      <c r="R26" s="34">
        <f>SUMIFS(亿数通产品表现!$AV:$AV,亿数通产品表现!$A:$A,'VU-6060-6P3CCT'!R1,亿数通产品表现!$D:$D,'VU-6060-6P3CCT'!$A$2)</f>
        <v>0</v>
      </c>
      <c r="S26" s="34">
        <f>SUMIFS(亿数通产品表现!$AV:$AV,亿数通产品表现!$A:$A,'VU-6060-6P3CCT'!S1,亿数通产品表现!$D:$D,'VU-6060-6P3CCT'!$A$2)</f>
        <v>0</v>
      </c>
      <c r="T26" s="34">
        <f>SUMIFS(亿数通产品表现!$AV:$AV,亿数通产品表现!$A:$A,'VU-6060-6P3CCT'!T1,亿数通产品表现!$D:$D,'VU-6060-6P3CCT'!$A$2)</f>
        <v>0</v>
      </c>
      <c r="U26" s="34">
        <f>SUMIFS(亿数通产品表现!$AV:$AV,亿数通产品表现!$A:$A,'VU-6060-6P3CCT'!U1,亿数通产品表现!$D:$D,'VU-6060-6P3CCT'!$A$2)</f>
        <v>0</v>
      </c>
      <c r="V26" s="34">
        <f>SUMIFS(亿数通产品表现!$AV:$AV,亿数通产品表现!$A:$A,'VU-6060-6P3CCT'!V1,亿数通产品表现!$D:$D,'VU-6060-6P3CCT'!$A$2)</f>
        <v>0</v>
      </c>
      <c r="W26" s="34">
        <f>SUMIFS(亿数通产品表现!$AV:$AV,亿数通产品表现!$A:$A,'VU-6060-6P3CCT'!W1,亿数通产品表现!$D:$D,'VU-6060-6P3CCT'!$A$2)</f>
        <v>0</v>
      </c>
      <c r="X26" s="34">
        <f>SUMIFS(亿数通产品表现!$AV:$AV,亿数通产品表现!$A:$A,'VU-6060-6P3CCT'!X1,亿数通产品表现!$D:$D,'VU-6060-6P3CCT'!$A$2)</f>
        <v>0</v>
      </c>
      <c r="Y26" s="34">
        <f>SUMIFS(亿数通产品表现!$AV:$AV,亿数通产品表现!$A:$A,'VU-6060-6P3CCT'!Y1,亿数通产品表现!$D:$D,'VU-6060-6P3CCT'!$A$2)</f>
        <v>0</v>
      </c>
      <c r="Z26" s="34">
        <f>SUMIFS(亿数通产品表现!$AV:$AV,亿数通产品表现!$A:$A,'VU-6060-6P3CCT'!Z1,亿数通产品表现!$D:$D,'VU-6060-6P3CCT'!$A$2)</f>
        <v>0</v>
      </c>
      <c r="AA26" s="34">
        <f>SUMIFS(亿数通产品表现!$AV:$AV,亿数通产品表现!$A:$A,'VU-6060-6P3CCT'!AA1,亿数通产品表现!$D:$D,'VU-6060-6P3CCT'!$A$2)</f>
        <v>0</v>
      </c>
      <c r="AB26" s="34">
        <f>SUMIFS(亿数通产品表现!$AV:$AV,亿数通产品表现!$A:$A,'VU-6060-6P3CCT'!AB1,亿数通产品表现!$D:$D,'VU-6060-6P3CCT'!$A$2)</f>
        <v>0</v>
      </c>
      <c r="AC26" s="34">
        <f>SUMIFS(亿数通产品表现!$AV:$AV,亿数通产品表现!$A:$A,'VU-6060-6P3CCT'!AC1,亿数通产品表现!$D:$D,'VU-6060-6P3CCT'!$A$2)</f>
        <v>0</v>
      </c>
      <c r="AD26" s="34">
        <f>SUMIFS(亿数通产品表现!$AV:$AV,亿数通产品表现!$A:$A,'VU-6060-6P3CCT'!AD1,亿数通产品表现!$D:$D,'VU-6060-6P3CCT'!$A$2)</f>
        <v>0</v>
      </c>
      <c r="AE26" s="34">
        <f>SUMIFS(亿数通产品表现!$AV:$AV,亿数通产品表现!$A:$A,'VU-6060-6P3CCT'!AE1,亿数通产品表现!$D:$D,'VU-6060-6P3CCT'!$A$2)</f>
        <v>0</v>
      </c>
      <c r="AF26" s="34">
        <f>SUMIFS(亿数通产品表现!$AV:$AV,亿数通产品表现!$A:$A,'VU-6060-6P3CCT'!AF1,亿数通产品表现!$D:$D,'VU-6060-6P3CCT'!$A$2)</f>
        <v>0</v>
      </c>
      <c r="AG26" s="34">
        <f>SUMIFS(亿数通产品表现!$AV:$AV,亿数通产品表现!$A:$A,'VU-6060-6P3CCT'!AG1,亿数通产品表现!$D:$D,'VU-6060-6P3CCT'!$A$2)</f>
        <v>0</v>
      </c>
      <c r="AH26" s="34">
        <f>SUMIFS(亿数通产品表现!$AV:$AV,亿数通产品表现!$A:$A,'VU-6060-6P3CCT'!AH1,亿数通产品表现!$D:$D,'VU-6060-6P3CCT'!$A$2)</f>
        <v>0</v>
      </c>
    </row>
    <row r="27" spans="1:34" ht="31" customHeight="1">
      <c r="A27" s="94"/>
      <c r="B27" s="10" t="s">
        <v>71</v>
      </c>
      <c r="C27" s="9" t="e">
        <f>C29/C28</f>
        <v>#DIV/0!</v>
      </c>
      <c r="D27" s="9">
        <f>IFERROR(D29/D28,0)</f>
        <v>0</v>
      </c>
      <c r="E27" s="9">
        <f t="shared" ref="E27:AH27" si="6">IFERROR(E29/E28,0)</f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0</v>
      </c>
      <c r="P27" s="9">
        <f t="shared" si="6"/>
        <v>0</v>
      </c>
      <c r="Q27" s="9">
        <f t="shared" si="6"/>
        <v>0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0</v>
      </c>
      <c r="V27" s="9">
        <f t="shared" si="6"/>
        <v>0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0</v>
      </c>
      <c r="AA27" s="9">
        <f t="shared" si="6"/>
        <v>0</v>
      </c>
      <c r="AB27" s="9">
        <f t="shared" si="6"/>
        <v>0</v>
      </c>
      <c r="AC27" s="9">
        <f t="shared" si="6"/>
        <v>0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0</v>
      </c>
      <c r="AH27" s="9">
        <f t="shared" si="6"/>
        <v>0</v>
      </c>
    </row>
    <row r="28" spans="1:34" ht="27" customHeight="1">
      <c r="A28" s="94"/>
      <c r="B28" s="4" t="s">
        <v>72</v>
      </c>
      <c r="C28" s="9">
        <f>SUM(D28:AH28)</f>
        <v>0</v>
      </c>
      <c r="D28" s="9">
        <f>SUMIFS(亿数通产品表现!$AU:$AU,亿数通产品表现!$A:$A,'VU-6060-6P3CCT'!D1,亿数通产品表现!$D:$D,'VU-6060-6P3CCT'!$A$2)</f>
        <v>0</v>
      </c>
      <c r="E28" s="9">
        <f>SUMIFS(亿数通产品表现!$AU:$AU,亿数通产品表现!$A:$A,'VU-6060-6P3CCT'!E1,亿数通产品表现!$D:$D,'VU-6060-6P3CCT'!$A$2)</f>
        <v>0</v>
      </c>
      <c r="F28" s="9">
        <f>SUMIFS(亿数通产品表现!$AU:$AU,亿数通产品表现!$A:$A,'VU-6060-6P3CCT'!F1,亿数通产品表现!$D:$D,'VU-6060-6P3CCT'!$A$2)</f>
        <v>0</v>
      </c>
      <c r="G28" s="9">
        <f>SUMIFS(亿数通产品表现!$AU:$AU,亿数通产品表现!$A:$A,'VU-6060-6P3CCT'!G1,亿数通产品表现!$D:$D,'VU-6060-6P3CCT'!$A$2)</f>
        <v>0</v>
      </c>
      <c r="H28" s="9">
        <f>SUMIFS(亿数通产品表现!$AU:$AU,亿数通产品表现!$A:$A,'VU-6060-6P3CCT'!H1,亿数通产品表现!$D:$D,'VU-6060-6P3CCT'!$A$2)</f>
        <v>0</v>
      </c>
      <c r="I28" s="9">
        <f>SUMIFS(亿数通产品表现!$AU:$AU,亿数通产品表现!$A:$A,'VU-6060-6P3CCT'!I1,亿数通产品表现!$D:$D,'VU-6060-6P3CCT'!$A$2)</f>
        <v>0</v>
      </c>
      <c r="J28" s="9">
        <f>SUMIFS(亿数通产品表现!$AU:$AU,亿数通产品表现!$A:$A,'VU-6060-6P3CCT'!J1,亿数通产品表现!$D:$D,'VU-6060-6P3CCT'!$A$2)</f>
        <v>0</v>
      </c>
      <c r="K28" s="9">
        <f>SUMIFS(亿数通产品表现!$AU:$AU,亿数通产品表现!$A:$A,'VU-6060-6P3CCT'!K1,亿数通产品表现!$D:$D,'VU-6060-6P3CCT'!$A$2)</f>
        <v>0</v>
      </c>
      <c r="L28" s="9">
        <f>SUMIFS(亿数通产品表现!$AU:$AU,亿数通产品表现!$A:$A,'VU-6060-6P3CCT'!L1,亿数通产品表现!$D:$D,'VU-6060-6P3CCT'!$A$2)</f>
        <v>0</v>
      </c>
      <c r="M28" s="9">
        <f>SUMIFS(亿数通产品表现!$AU:$AU,亿数通产品表现!$A:$A,'VU-6060-6P3CCT'!M1,亿数通产品表现!$D:$D,'VU-6060-6P3CCT'!$A$2)</f>
        <v>0</v>
      </c>
      <c r="N28" s="9">
        <f>SUMIFS(亿数通产品表现!$AU:$AU,亿数通产品表现!$A:$A,'VU-6060-6P3CCT'!N1,亿数通产品表现!$D:$D,'VU-6060-6P3CCT'!$A$2)</f>
        <v>0</v>
      </c>
      <c r="O28" s="9">
        <f>SUMIFS(亿数通产品表现!$AU:$AU,亿数通产品表现!$A:$A,'VU-6060-6P3CCT'!O1,亿数通产品表现!$D:$D,'VU-6060-6P3CCT'!$A$2)</f>
        <v>0</v>
      </c>
      <c r="P28" s="9">
        <f>SUMIFS(亿数通产品表现!$AU:$AU,亿数通产品表现!$A:$A,'VU-6060-6P3CCT'!P1,亿数通产品表现!$D:$D,'VU-6060-6P3CCT'!$A$2)</f>
        <v>0</v>
      </c>
      <c r="Q28" s="9">
        <f>SUMIFS(亿数通产品表现!$AU:$AU,亿数通产品表现!$A:$A,'VU-6060-6P3CCT'!Q1,亿数通产品表现!$D:$D,'VU-6060-6P3CCT'!$A$2)</f>
        <v>0</v>
      </c>
      <c r="R28" s="9">
        <f>SUMIFS(亿数通产品表现!$AU:$AU,亿数通产品表现!$A:$A,'VU-6060-6P3CCT'!R1,亿数通产品表现!$D:$D,'VU-6060-6P3CCT'!$A$2)</f>
        <v>0</v>
      </c>
      <c r="S28" s="9">
        <f>SUMIFS(亿数通产品表现!$AU:$AU,亿数通产品表现!$A:$A,'VU-6060-6P3CCT'!S1,亿数通产品表现!$D:$D,'VU-6060-6P3CCT'!$A$2)</f>
        <v>0</v>
      </c>
      <c r="T28" s="9">
        <f>SUMIFS(亿数通产品表现!$AU:$AU,亿数通产品表现!$A:$A,'VU-6060-6P3CCT'!T1,亿数通产品表现!$D:$D,'VU-6060-6P3CCT'!$A$2)</f>
        <v>0</v>
      </c>
      <c r="U28" s="9">
        <f>SUMIFS(亿数通产品表现!$AU:$AU,亿数通产品表现!$A:$A,'VU-6060-6P3CCT'!U1,亿数通产品表现!$D:$D,'VU-6060-6P3CCT'!$A$2)</f>
        <v>0</v>
      </c>
      <c r="V28" s="9">
        <f>SUMIFS(亿数通产品表现!$AU:$AU,亿数通产品表现!$A:$A,'VU-6060-6P3CCT'!V1,亿数通产品表现!$D:$D,'VU-6060-6P3CCT'!$A$2)</f>
        <v>0</v>
      </c>
      <c r="W28" s="9">
        <f>SUMIFS(亿数通产品表现!$AU:$AU,亿数通产品表现!$A:$A,'VU-6060-6P3CCT'!W1,亿数通产品表现!$D:$D,'VU-6060-6P3CCT'!$A$2)</f>
        <v>0</v>
      </c>
      <c r="X28" s="9">
        <f>SUMIFS(亿数通产品表现!$AU:$AU,亿数通产品表现!$A:$A,'VU-6060-6P3CCT'!X1,亿数通产品表现!$D:$D,'VU-6060-6P3CCT'!$A$2)</f>
        <v>0</v>
      </c>
      <c r="Y28" s="9">
        <f>SUMIFS(亿数通产品表现!$AU:$AU,亿数通产品表现!$A:$A,'VU-6060-6P3CCT'!Y1,亿数通产品表现!$D:$D,'VU-6060-6P3CCT'!$A$2)</f>
        <v>0</v>
      </c>
      <c r="Z28" s="9">
        <f>SUMIFS(亿数通产品表现!$AU:$AU,亿数通产品表现!$A:$A,'VU-6060-6P3CCT'!Z1,亿数通产品表现!$D:$D,'VU-6060-6P3CCT'!$A$2)</f>
        <v>0</v>
      </c>
      <c r="AA28" s="9">
        <f>SUMIFS(亿数通产品表现!$AU:$AU,亿数通产品表现!$A:$A,'VU-6060-6P3CCT'!AA1,亿数通产品表现!$D:$D,'VU-6060-6P3CCT'!$A$2)</f>
        <v>0</v>
      </c>
      <c r="AB28" s="9">
        <f>SUMIFS(亿数通产品表现!$AU:$AU,亿数通产品表现!$A:$A,'VU-6060-6P3CCT'!AB1,亿数通产品表现!$D:$D,'VU-6060-6P3CCT'!$A$2)</f>
        <v>0</v>
      </c>
      <c r="AC28" s="9">
        <f>SUMIFS(亿数通产品表现!$AU:$AU,亿数通产品表现!$A:$A,'VU-6060-6P3CCT'!AC1,亿数通产品表现!$D:$D,'VU-6060-6P3CCT'!$A$2)</f>
        <v>0</v>
      </c>
      <c r="AD28" s="9">
        <f>SUMIFS(亿数通产品表现!$AU:$AU,亿数通产品表现!$A:$A,'VU-6060-6P3CCT'!AD1,亿数通产品表现!$D:$D,'VU-6060-6P3CCT'!$A$2)</f>
        <v>0</v>
      </c>
      <c r="AE28" s="9">
        <f>SUMIFS(亿数通产品表现!$AU:$AU,亿数通产品表现!$A:$A,'VU-6060-6P3CCT'!AE1,亿数通产品表现!$D:$D,'VU-6060-6P3CCT'!$A$2)</f>
        <v>0</v>
      </c>
      <c r="AF28" s="9">
        <f>SUMIFS(亿数通产品表现!$AU:$AU,亿数通产品表现!$A:$A,'VU-6060-6P3CCT'!AF1,亿数通产品表现!$D:$D,'VU-6060-6P3CCT'!$A$2)</f>
        <v>0</v>
      </c>
      <c r="AG28" s="9">
        <f>SUMIFS(亿数通产品表现!$AU:$AU,亿数通产品表现!$A:$A,'VU-6060-6P3CCT'!AG1,亿数通产品表现!$D:$D,'VU-6060-6P3CCT'!$A$2)</f>
        <v>0</v>
      </c>
      <c r="AH28" s="9">
        <f>SUMIFS(亿数通产品表现!$AU:$AU,亿数通产品表现!$A:$A,'VU-6060-6P3CCT'!AH1,亿数通产品表现!$D:$D,'VU-6060-6P3CCT'!$A$2)</f>
        <v>0</v>
      </c>
    </row>
    <row r="29" spans="1:34" ht="19" customHeight="1">
      <c r="A29" s="94"/>
      <c r="B29" s="35" t="s">
        <v>73</v>
      </c>
      <c r="C29" s="36">
        <f>SUM(D29:AH29)</f>
        <v>0</v>
      </c>
      <c r="D29" s="36">
        <f>SUMIFS(亿数通产品表现!$AW:$AW,亿数通产品表现!$A:$A,'VU-6060-6P3CCT'!D1,亿数通产品表现!$D:$D,'VU-6060-6P3CCT'!$A$2)</f>
        <v>0</v>
      </c>
      <c r="E29" s="36">
        <f>SUMIFS(亿数通产品表现!$AW:$AW,亿数通产品表现!$A:$A,'VU-6060-6P3CCT'!E1,亿数通产品表现!$D:$D,'VU-6060-6P3CCT'!$A$2)</f>
        <v>0</v>
      </c>
      <c r="F29" s="36">
        <f>SUMIFS(亿数通产品表现!$AW:$AW,亿数通产品表现!$A:$A,'VU-6060-6P3CCT'!F1,亿数通产品表现!$D:$D,'VU-6060-6P3CCT'!$A$2)</f>
        <v>0</v>
      </c>
      <c r="G29" s="36">
        <f>SUMIFS(亿数通产品表现!$AW:$AW,亿数通产品表现!$A:$A,'VU-6060-6P3CCT'!G1,亿数通产品表现!$D:$D,'VU-6060-6P3CCT'!$A$2)</f>
        <v>0</v>
      </c>
      <c r="H29" s="36">
        <f>SUMIFS(亿数通产品表现!$AW:$AW,亿数通产品表现!$A:$A,'VU-6060-6P3CCT'!H1,亿数通产品表现!$D:$D,'VU-6060-6P3CCT'!$A$2)</f>
        <v>0</v>
      </c>
      <c r="I29" s="36">
        <f>SUMIFS(亿数通产品表现!$AW:$AW,亿数通产品表现!$A:$A,'VU-6060-6P3CCT'!I1,亿数通产品表现!$D:$D,'VU-6060-6P3CCT'!$A$2)</f>
        <v>0</v>
      </c>
      <c r="J29" s="36">
        <f>SUMIFS(亿数通产品表现!$AW:$AW,亿数通产品表现!$A:$A,'VU-6060-6P3CCT'!J1,亿数通产品表现!$D:$D,'VU-6060-6P3CCT'!$A$2)</f>
        <v>0</v>
      </c>
      <c r="K29" s="36">
        <f>SUMIFS(亿数通产品表现!$AW:$AW,亿数通产品表现!$A:$A,'VU-6060-6P3CCT'!K1,亿数通产品表现!$D:$D,'VU-6060-6P3CCT'!$A$2)</f>
        <v>0</v>
      </c>
      <c r="L29" s="36">
        <f>SUMIFS(亿数通产品表现!$AW:$AW,亿数通产品表现!$A:$A,'VU-6060-6P3CCT'!L1,亿数通产品表现!$D:$D,'VU-6060-6P3CCT'!$A$2)</f>
        <v>0</v>
      </c>
      <c r="M29" s="36">
        <f>SUMIFS(亿数通产品表现!$AW:$AW,亿数通产品表现!$A:$A,'VU-6060-6P3CCT'!M1,亿数通产品表现!$D:$D,'VU-6060-6P3CCT'!$A$2)</f>
        <v>0</v>
      </c>
      <c r="N29" s="36">
        <f>SUMIFS(亿数通产品表现!$AW:$AW,亿数通产品表现!$A:$A,'VU-6060-6P3CCT'!N1,亿数通产品表现!$D:$D,'VU-6060-6P3CCT'!$A$2)</f>
        <v>0</v>
      </c>
      <c r="O29" s="36">
        <f>SUMIFS(亿数通产品表现!$AW:$AW,亿数通产品表现!$A:$A,'VU-6060-6P3CCT'!O1,亿数通产品表现!$D:$D,'VU-6060-6P3CCT'!$A$2)</f>
        <v>0</v>
      </c>
      <c r="P29" s="36">
        <f>SUMIFS(亿数通产品表现!$AW:$AW,亿数通产品表现!$A:$A,'VU-6060-6P3CCT'!P1,亿数通产品表现!$D:$D,'VU-6060-6P3CCT'!$A$2)</f>
        <v>0</v>
      </c>
      <c r="Q29" s="36">
        <f>SUMIFS(亿数通产品表现!$AW:$AW,亿数通产品表现!$A:$A,'VU-6060-6P3CCT'!Q1,亿数通产品表现!$D:$D,'VU-6060-6P3CCT'!$A$2)</f>
        <v>0</v>
      </c>
      <c r="R29" s="36">
        <f>SUMIFS(亿数通产品表现!$AW:$AW,亿数通产品表现!$A:$A,'VU-6060-6P3CCT'!R1,亿数通产品表现!$D:$D,'VU-6060-6P3CCT'!$A$2)</f>
        <v>0</v>
      </c>
      <c r="S29" s="36">
        <f>SUMIFS(亿数通产品表现!$AW:$AW,亿数通产品表现!$A:$A,'VU-6060-6P3CCT'!S1,亿数通产品表现!$D:$D,'VU-6060-6P3CCT'!$A$2)</f>
        <v>0</v>
      </c>
      <c r="T29" s="36">
        <f>SUMIFS(亿数通产品表现!$AW:$AW,亿数通产品表现!$A:$A,'VU-6060-6P3CCT'!T1,亿数通产品表现!$D:$D,'VU-6060-6P3CCT'!$A$2)</f>
        <v>0</v>
      </c>
      <c r="U29" s="36">
        <f>SUMIFS(亿数通产品表现!$AW:$AW,亿数通产品表现!$A:$A,'VU-6060-6P3CCT'!U1,亿数通产品表现!$D:$D,'VU-6060-6P3CCT'!$A$2)</f>
        <v>0</v>
      </c>
      <c r="V29" s="36">
        <f>SUMIFS(亿数通产品表现!$AW:$AW,亿数通产品表现!$A:$A,'VU-6060-6P3CCT'!V1,亿数通产品表现!$D:$D,'VU-6060-6P3CCT'!$A$2)</f>
        <v>0</v>
      </c>
      <c r="W29" s="36">
        <f>SUMIFS(亿数通产品表现!$AW:$AW,亿数通产品表现!$A:$A,'VU-6060-6P3CCT'!W1,亿数通产品表现!$D:$D,'VU-6060-6P3CCT'!$A$2)</f>
        <v>0</v>
      </c>
      <c r="X29" s="36">
        <f>SUMIFS(亿数通产品表现!$AW:$AW,亿数通产品表现!$A:$A,'VU-6060-6P3CCT'!X1,亿数通产品表现!$D:$D,'VU-6060-6P3CCT'!$A$2)</f>
        <v>0</v>
      </c>
      <c r="Y29" s="36">
        <f>SUMIFS(亿数通产品表现!$AW:$AW,亿数通产品表现!$A:$A,'VU-6060-6P3CCT'!Y1,亿数通产品表现!$D:$D,'VU-6060-6P3CCT'!$A$2)</f>
        <v>0</v>
      </c>
      <c r="Z29" s="36">
        <f>SUMIFS(亿数通产品表现!$AW:$AW,亿数通产品表现!$A:$A,'VU-6060-6P3CCT'!Z1,亿数通产品表现!$D:$D,'VU-6060-6P3CCT'!$A$2)</f>
        <v>0</v>
      </c>
      <c r="AA29" s="36">
        <f>SUMIFS(亿数通产品表现!$AW:$AW,亿数通产品表现!$A:$A,'VU-6060-6P3CCT'!AA1,亿数通产品表现!$D:$D,'VU-6060-6P3CCT'!$A$2)</f>
        <v>0</v>
      </c>
      <c r="AB29" s="36">
        <f>SUMIFS(亿数通产品表现!$AW:$AW,亿数通产品表现!$A:$A,'VU-6060-6P3CCT'!AB1,亿数通产品表现!$D:$D,'VU-6060-6P3CCT'!$A$2)</f>
        <v>0</v>
      </c>
      <c r="AC29" s="36">
        <f>SUMIFS(亿数通产品表现!$AW:$AW,亿数通产品表现!$A:$A,'VU-6060-6P3CCT'!AC1,亿数通产品表现!$D:$D,'VU-6060-6P3CCT'!$A$2)</f>
        <v>0</v>
      </c>
      <c r="AD29" s="36">
        <f>SUMIFS(亿数通产品表现!$AW:$AW,亿数通产品表现!$A:$A,'VU-6060-6P3CCT'!AD1,亿数通产品表现!$D:$D,'VU-6060-6P3CCT'!$A$2)</f>
        <v>0</v>
      </c>
      <c r="AE29" s="36">
        <f>SUMIFS(亿数通产品表现!$AW:$AW,亿数通产品表现!$A:$A,'VU-6060-6P3CCT'!AE1,亿数通产品表现!$D:$D,'VU-6060-6P3CCT'!$A$2)</f>
        <v>0</v>
      </c>
      <c r="AF29" s="36">
        <f>SUMIFS(亿数通产品表现!$AW:$AW,亿数通产品表现!$A:$A,'VU-6060-6P3CCT'!AF1,亿数通产品表现!$D:$D,'VU-6060-6P3CCT'!$A$2)</f>
        <v>0</v>
      </c>
      <c r="AG29" s="36">
        <f>SUMIFS(亿数通产品表现!$AW:$AW,亿数通产品表现!$A:$A,'VU-6060-6P3CCT'!AG1,亿数通产品表现!$D:$D,'VU-6060-6P3CCT'!$A$2)</f>
        <v>0</v>
      </c>
      <c r="AH29" s="36">
        <f>SUMIFS(亿数通产品表现!$AW:$AW,亿数通产品表现!$A:$A,'VU-6060-6P3CCT'!AH1,亿数通产品表现!$D:$D,'VU-6060-6P3CCT'!$A$2)</f>
        <v>0</v>
      </c>
    </row>
    <row r="30" spans="1:34" ht="19" customHeight="1">
      <c r="A30" s="95" t="s">
        <v>74</v>
      </c>
      <c r="B30" s="4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9" customHeight="1">
      <c r="A31" s="96"/>
      <c r="B31" s="4" t="s">
        <v>62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9" customHeight="1">
      <c r="A32" s="96"/>
      <c r="B32" s="4" t="s">
        <v>63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38" customHeight="1">
      <c r="A33" s="96"/>
      <c r="B33" s="10" t="s">
        <v>75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7" customHeight="1">
      <c r="A34" s="96"/>
      <c r="B34" s="28" t="s">
        <v>65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9" customHeight="1">
      <c r="A35" s="96"/>
      <c r="B35" s="4" t="s">
        <v>69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38" customHeight="1">
      <c r="A36" s="96"/>
      <c r="B36" s="4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38" customHeight="1">
      <c r="A37" s="96"/>
      <c r="B37" s="37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9" customHeight="1">
      <c r="A38" s="97" t="s">
        <v>76</v>
      </c>
      <c r="B38" s="4" t="s">
        <v>61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9" customHeight="1">
      <c r="A39" s="98"/>
      <c r="B39" s="4" t="s">
        <v>62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9" customHeight="1">
      <c r="A40" s="98"/>
      <c r="B40" s="4" t="s">
        <v>63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8" customHeight="1">
      <c r="A41" s="98"/>
      <c r="B41" s="10" t="s">
        <v>75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7" customHeight="1">
      <c r="A42" s="98"/>
      <c r="B42" s="28" t="s">
        <v>65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9" customHeight="1">
      <c r="A43" s="98"/>
      <c r="B43" s="4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8" customHeight="1">
      <c r="A44" s="98"/>
      <c r="B44" s="4" t="s">
        <v>72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8" customHeight="1">
      <c r="A45" s="98"/>
      <c r="B45" s="4" t="s">
        <v>73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9" customHeight="1">
      <c r="A46" s="99" t="s">
        <v>77</v>
      </c>
      <c r="B46" s="38" t="s">
        <v>61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8" customHeight="1">
      <c r="A47" s="100"/>
      <c r="B47" s="39" t="s">
        <v>78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8" customHeight="1">
      <c r="A48" s="100"/>
      <c r="B48" s="38" t="s">
        <v>79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9" customHeight="1">
      <c r="A49" s="100"/>
      <c r="B49" s="40" t="s">
        <v>80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7" customHeight="1">
      <c r="A50" s="100"/>
      <c r="B50" s="28" t="s">
        <v>65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9" customHeight="1">
      <c r="A51" s="101" t="s">
        <v>81</v>
      </c>
      <c r="B51" s="11" t="s">
        <v>82</v>
      </c>
      <c r="C51" s="9">
        <f>SUM(D51:AH51)</f>
        <v>0</v>
      </c>
      <c r="D51" s="9">
        <f>SUMIFS(亿数通产品表现!$K:$K,亿数通产品表现!$A:$A,'VU-6060-6P3CCT'!D1,亿数通产品表现!$D:$D,'VU-6060-6P3CCT'!$A$2)</f>
        <v>0</v>
      </c>
      <c r="E51" s="9">
        <f>SUMIFS(亿数通产品表现!$K:$K,亿数通产品表现!$A:$A,'VU-6060-6P3CCT'!E1,亿数通产品表现!$D:$D,'VU-6060-6P3CCT'!$A$2)</f>
        <v>0</v>
      </c>
      <c r="F51" s="9">
        <f>SUMIFS(亿数通产品表现!$K:$K,亿数通产品表现!$A:$A,'VU-6060-6P3CCT'!F1,亿数通产品表现!$D:$D,'VU-6060-6P3CCT'!$A$2)</f>
        <v>0</v>
      </c>
      <c r="G51" s="9">
        <f>SUMIFS(亿数通产品表现!$K:$K,亿数通产品表现!$A:$A,'VU-6060-6P3CCT'!G1,亿数通产品表现!$D:$D,'VU-6060-6P3CCT'!$A$2)</f>
        <v>0</v>
      </c>
      <c r="H51" s="9">
        <f>SUMIFS(亿数通产品表现!$K:$K,亿数通产品表现!$A:$A,'VU-6060-6P3CCT'!H1,亿数通产品表现!$D:$D,'VU-6060-6P3CCT'!$A$2)</f>
        <v>0</v>
      </c>
      <c r="I51" s="9">
        <f>SUMIFS(亿数通产品表现!$K:$K,亿数通产品表现!$A:$A,'VU-6060-6P3CCT'!I1,亿数通产品表现!$D:$D,'VU-6060-6P3CCT'!$A$2)</f>
        <v>0</v>
      </c>
      <c r="J51" s="9">
        <f>SUMIFS(亿数通产品表现!$K:$K,亿数通产品表现!$A:$A,'VU-6060-6P3CCT'!J1,亿数通产品表现!$D:$D,'VU-6060-6P3CCT'!$A$2)</f>
        <v>0</v>
      </c>
      <c r="K51" s="9">
        <f>SUMIFS(亿数通产品表现!$K:$K,亿数通产品表现!$A:$A,'VU-6060-6P3CCT'!K1,亿数通产品表现!$D:$D,'VU-6060-6P3CCT'!$A$2)</f>
        <v>0</v>
      </c>
      <c r="L51" s="9">
        <f>SUMIFS(亿数通产品表现!$K:$K,亿数通产品表现!$A:$A,'VU-6060-6P3CCT'!L1,亿数通产品表现!$D:$D,'VU-6060-6P3CCT'!$A$2)</f>
        <v>0</v>
      </c>
      <c r="M51" s="9">
        <f>SUMIFS(亿数通产品表现!$K:$K,亿数通产品表现!$A:$A,'VU-6060-6P3CCT'!M1,亿数通产品表现!$D:$D,'VU-6060-6P3CCT'!$A$2)</f>
        <v>0</v>
      </c>
      <c r="N51" s="9">
        <f>SUMIFS(亿数通产品表现!$K:$K,亿数通产品表现!$A:$A,'VU-6060-6P3CCT'!N1,亿数通产品表现!$D:$D,'VU-6060-6P3CCT'!$A$2)</f>
        <v>0</v>
      </c>
      <c r="O51" s="9">
        <f>SUMIFS(亿数通产品表现!$K:$K,亿数通产品表现!$A:$A,'VU-6060-6P3CCT'!O1,亿数通产品表现!$D:$D,'VU-6060-6P3CCT'!$A$2)</f>
        <v>0</v>
      </c>
      <c r="P51" s="9">
        <f>SUMIFS(亿数通产品表现!$K:$K,亿数通产品表现!$A:$A,'VU-6060-6P3CCT'!P1,亿数通产品表现!$D:$D,'VU-6060-6P3CCT'!$A$2)</f>
        <v>0</v>
      </c>
      <c r="Q51" s="9">
        <f>SUMIFS(亿数通产品表现!$K:$K,亿数通产品表现!$A:$A,'VU-6060-6P3CCT'!Q1,亿数通产品表现!$D:$D,'VU-6060-6P3CCT'!$A$2)</f>
        <v>0</v>
      </c>
      <c r="R51" s="9">
        <f>SUMIFS(亿数通产品表现!$K:$K,亿数通产品表现!$A:$A,'VU-6060-6P3CCT'!R1,亿数通产品表现!$D:$D,'VU-6060-6P3CCT'!$A$2)</f>
        <v>0</v>
      </c>
      <c r="S51" s="9">
        <f>SUMIFS(亿数通产品表现!$K:$K,亿数通产品表现!$A:$A,'VU-6060-6P3CCT'!S1,亿数通产品表现!$D:$D,'VU-6060-6P3CCT'!$A$2)</f>
        <v>0</v>
      </c>
      <c r="T51" s="9">
        <f>SUMIFS(亿数通产品表现!$K:$K,亿数通产品表现!$A:$A,'VU-6060-6P3CCT'!T1,亿数通产品表现!$D:$D,'VU-6060-6P3CCT'!$A$2)</f>
        <v>0</v>
      </c>
      <c r="U51" s="9">
        <f>SUMIFS(亿数通产品表现!$K:$K,亿数通产品表现!$A:$A,'VU-6060-6P3CCT'!U1,亿数通产品表现!$D:$D,'VU-6060-6P3CCT'!$A$2)</f>
        <v>0</v>
      </c>
      <c r="V51" s="9">
        <f>SUMIFS(亿数通产品表现!$K:$K,亿数通产品表现!$A:$A,'VU-6060-6P3CCT'!V1,亿数通产品表现!$D:$D,'VU-6060-6P3CCT'!$A$2)</f>
        <v>0</v>
      </c>
      <c r="W51" s="9">
        <f>SUMIFS(亿数通产品表现!$K:$K,亿数通产品表现!$A:$A,'VU-6060-6P3CCT'!W1,亿数通产品表现!$D:$D,'VU-6060-6P3CCT'!$A$2)</f>
        <v>0</v>
      </c>
      <c r="X51" s="9">
        <f>SUMIFS(亿数通产品表现!$K:$K,亿数通产品表现!$A:$A,'VU-6060-6P3CCT'!X1,亿数通产品表现!$D:$D,'VU-6060-6P3CCT'!$A$2)</f>
        <v>0</v>
      </c>
      <c r="Y51" s="9">
        <f>SUMIFS(亿数通产品表现!$K:$K,亿数通产品表现!$A:$A,'VU-6060-6P3CCT'!Y1,亿数通产品表现!$D:$D,'VU-6060-6P3CCT'!$A$2)</f>
        <v>0</v>
      </c>
      <c r="Z51" s="9">
        <f>SUMIFS(亿数通产品表现!$K:$K,亿数通产品表现!$A:$A,'VU-6060-6P3CCT'!Z1,亿数通产品表现!$D:$D,'VU-6060-6P3CCT'!$A$2)</f>
        <v>0</v>
      </c>
      <c r="AA51" s="9">
        <f>SUMIFS(亿数通产品表现!$K:$K,亿数通产品表现!$A:$A,'VU-6060-6P3CCT'!AA1,亿数通产品表现!$D:$D,'VU-6060-6P3CCT'!$A$2)</f>
        <v>0</v>
      </c>
      <c r="AB51" s="9">
        <f>SUMIFS(亿数通产品表现!$K:$K,亿数通产品表现!$A:$A,'VU-6060-6P3CCT'!AB1,亿数通产品表现!$D:$D,'VU-6060-6P3CCT'!$A$2)</f>
        <v>0</v>
      </c>
      <c r="AC51" s="9">
        <f>SUMIFS(亿数通产品表现!$K:$K,亿数通产品表现!$A:$A,'VU-6060-6P3CCT'!AC1,亿数通产品表现!$D:$D,'VU-6060-6P3CCT'!$A$2)</f>
        <v>0</v>
      </c>
      <c r="AD51" s="9">
        <f>SUMIFS(亿数通产品表现!$K:$K,亿数通产品表现!$A:$A,'VU-6060-6P3CCT'!AD1,亿数通产品表现!$D:$D,'VU-6060-6P3CCT'!$A$2)</f>
        <v>0</v>
      </c>
      <c r="AE51" s="9">
        <f>SUMIFS(亿数通产品表现!$K:$K,亿数通产品表现!$A:$A,'VU-6060-6P3CCT'!AE1,亿数通产品表现!$D:$D,'VU-6060-6P3CCT'!$A$2)</f>
        <v>0</v>
      </c>
      <c r="AF51" s="9">
        <f>SUMIFS(亿数通产品表现!$K:$K,亿数通产品表现!$A:$A,'VU-6060-6P3CCT'!AF1,亿数通产品表现!$D:$D,'VU-6060-6P3CCT'!$A$2)</f>
        <v>0</v>
      </c>
      <c r="AG51" s="9">
        <f>SUMIFS(亿数通产品表现!$K:$K,亿数通产品表现!$A:$A,'VU-6060-6P3CCT'!AG1,亿数通产品表现!$D:$D,'VU-6060-6P3CCT'!$A$2)</f>
        <v>0</v>
      </c>
      <c r="AH51" s="9">
        <f>SUMIFS(亿数通产品表现!$K:$K,亿数通产品表现!$A:$A,'VU-6060-6P3CCT'!AH1,亿数通产品表现!$D:$D,'VU-6060-6P3CCT'!$A$2)</f>
        <v>0</v>
      </c>
    </row>
    <row r="52" spans="1:34" ht="19" customHeight="1">
      <c r="A52" s="102"/>
      <c r="B52" s="41" t="s">
        <v>83</v>
      </c>
      <c r="C52" s="9">
        <f>SUM(D52:AH52)</f>
        <v>0</v>
      </c>
      <c r="D52" s="9">
        <f>SUMIFS(亿数通产品表现!$P:$P,亿数通产品表现!$A:$A,'VU-6060-6P3CCT'!D1,亿数通产品表现!$D:$D,'VU-6060-6P3CCT'!$A$2)</f>
        <v>0</v>
      </c>
      <c r="E52" s="9">
        <f>SUMIFS(亿数通产品表现!$P:$P,亿数通产品表现!$A:$A,'VU-6060-6P3CCT'!E1,亿数通产品表现!$D:$D,'VU-6060-6P3CCT'!$A$2)</f>
        <v>0</v>
      </c>
      <c r="F52" s="9">
        <f>SUMIFS(亿数通产品表现!$P:$P,亿数通产品表现!$A:$A,'VU-6060-6P3CCT'!F1,亿数通产品表现!$D:$D,'VU-6060-6P3CCT'!$A$2)</f>
        <v>0</v>
      </c>
      <c r="G52" s="9">
        <f>SUMIFS(亿数通产品表现!$P:$P,亿数通产品表现!$A:$A,'VU-6060-6P3CCT'!G1,亿数通产品表现!$D:$D,'VU-6060-6P3CCT'!$A$2)</f>
        <v>0</v>
      </c>
      <c r="H52" s="9">
        <f>SUMIFS(亿数通产品表现!$P:$P,亿数通产品表现!$A:$A,'VU-6060-6P3CCT'!H1,亿数通产品表现!$D:$D,'VU-6060-6P3CCT'!$A$2)</f>
        <v>0</v>
      </c>
      <c r="I52" s="9">
        <f>SUMIFS(亿数通产品表现!$P:$P,亿数通产品表现!$A:$A,'VU-6060-6P3CCT'!I1,亿数通产品表现!$D:$D,'VU-6060-6P3CCT'!$A$2)</f>
        <v>0</v>
      </c>
      <c r="J52" s="9">
        <f>SUMIFS(亿数通产品表现!$P:$P,亿数通产品表现!$A:$A,'VU-6060-6P3CCT'!J1,亿数通产品表现!$D:$D,'VU-6060-6P3CCT'!$A$2)</f>
        <v>0</v>
      </c>
      <c r="K52" s="9">
        <f>SUMIFS(亿数通产品表现!$P:$P,亿数通产品表现!$A:$A,'VU-6060-6P3CCT'!K1,亿数通产品表现!$D:$D,'VU-6060-6P3CCT'!$A$2)</f>
        <v>0</v>
      </c>
      <c r="L52" s="9">
        <f>SUMIFS(亿数通产品表现!$P:$P,亿数通产品表现!$A:$A,'VU-6060-6P3CCT'!L1,亿数通产品表现!$D:$D,'VU-6060-6P3CCT'!$A$2)</f>
        <v>0</v>
      </c>
      <c r="M52" s="9">
        <f>SUMIFS(亿数通产品表现!$P:$P,亿数通产品表现!$A:$A,'VU-6060-6P3CCT'!M1,亿数通产品表现!$D:$D,'VU-6060-6P3CCT'!$A$2)</f>
        <v>0</v>
      </c>
      <c r="N52" s="9">
        <f>SUMIFS(亿数通产品表现!$P:$P,亿数通产品表现!$A:$A,'VU-6060-6P3CCT'!N1,亿数通产品表现!$D:$D,'VU-6060-6P3CCT'!$A$2)</f>
        <v>0</v>
      </c>
      <c r="O52" s="9">
        <f>SUMIFS(亿数通产品表现!$P:$P,亿数通产品表现!$A:$A,'VU-6060-6P3CCT'!O1,亿数通产品表现!$D:$D,'VU-6060-6P3CCT'!$A$2)</f>
        <v>0</v>
      </c>
      <c r="P52" s="9">
        <f>SUMIFS(亿数通产品表现!$P:$P,亿数通产品表现!$A:$A,'VU-6060-6P3CCT'!P1,亿数通产品表现!$D:$D,'VU-6060-6P3CCT'!$A$2)</f>
        <v>0</v>
      </c>
      <c r="Q52" s="9">
        <f>SUMIFS(亿数通产品表现!$P:$P,亿数通产品表现!$A:$A,'VU-6060-6P3CCT'!Q1,亿数通产品表现!$D:$D,'VU-6060-6P3CCT'!$A$2)</f>
        <v>0</v>
      </c>
      <c r="R52" s="9">
        <f>SUMIFS(亿数通产品表现!$P:$P,亿数通产品表现!$A:$A,'VU-6060-6P3CCT'!R1,亿数通产品表现!$D:$D,'VU-6060-6P3CCT'!$A$2)</f>
        <v>0</v>
      </c>
      <c r="S52" s="9">
        <f>SUMIFS(亿数通产品表现!$P:$P,亿数通产品表现!$A:$A,'VU-6060-6P3CCT'!S1,亿数通产品表现!$D:$D,'VU-6060-6P3CCT'!$A$2)</f>
        <v>0</v>
      </c>
      <c r="T52" s="9">
        <f>SUMIFS(亿数通产品表现!$P:$P,亿数通产品表现!$A:$A,'VU-6060-6P3CCT'!T1,亿数通产品表现!$D:$D,'VU-6060-6P3CCT'!$A$2)</f>
        <v>0</v>
      </c>
      <c r="U52" s="9">
        <f>SUMIFS(亿数通产品表现!$P:$P,亿数通产品表现!$A:$A,'VU-6060-6P3CCT'!U1,亿数通产品表现!$D:$D,'VU-6060-6P3CCT'!$A$2)</f>
        <v>0</v>
      </c>
      <c r="V52" s="9">
        <f>SUMIFS(亿数通产品表现!$P:$P,亿数通产品表现!$A:$A,'VU-6060-6P3CCT'!V1,亿数通产品表现!$D:$D,'VU-6060-6P3CCT'!$A$2)</f>
        <v>0</v>
      </c>
      <c r="W52" s="9">
        <f>SUMIFS(亿数通产品表现!$P:$P,亿数通产品表现!$A:$A,'VU-6060-6P3CCT'!W1,亿数通产品表现!$D:$D,'VU-6060-6P3CCT'!$A$2)</f>
        <v>0</v>
      </c>
      <c r="X52" s="9">
        <f>SUMIFS(亿数通产品表现!$P:$P,亿数通产品表现!$A:$A,'VU-6060-6P3CCT'!X1,亿数通产品表现!$D:$D,'VU-6060-6P3CCT'!$A$2)</f>
        <v>0</v>
      </c>
      <c r="Y52" s="9">
        <f>SUMIFS(亿数通产品表现!$P:$P,亿数通产品表现!$A:$A,'VU-6060-6P3CCT'!Y1,亿数通产品表现!$D:$D,'VU-6060-6P3CCT'!$A$2)</f>
        <v>0</v>
      </c>
      <c r="Z52" s="9">
        <f>SUMIFS(亿数通产品表现!$P:$P,亿数通产品表现!$A:$A,'VU-6060-6P3CCT'!Z1,亿数通产品表现!$D:$D,'VU-6060-6P3CCT'!$A$2)</f>
        <v>0</v>
      </c>
      <c r="AA52" s="9">
        <f>SUMIFS(亿数通产品表现!$P:$P,亿数通产品表现!$A:$A,'VU-6060-6P3CCT'!AA1,亿数通产品表现!$D:$D,'VU-6060-6P3CCT'!$A$2)</f>
        <v>0</v>
      </c>
      <c r="AB52" s="9">
        <f>SUMIFS(亿数通产品表现!$P:$P,亿数通产品表现!$A:$A,'VU-6060-6P3CCT'!AB1,亿数通产品表现!$D:$D,'VU-6060-6P3CCT'!$A$2)</f>
        <v>0</v>
      </c>
      <c r="AC52" s="9">
        <f>SUMIFS(亿数通产品表现!$P:$P,亿数通产品表现!$A:$A,'VU-6060-6P3CCT'!AC1,亿数通产品表现!$D:$D,'VU-6060-6P3CCT'!$A$2)</f>
        <v>0</v>
      </c>
      <c r="AD52" s="9">
        <f>SUMIFS(亿数通产品表现!$P:$P,亿数通产品表现!$A:$A,'VU-6060-6P3CCT'!AD1,亿数通产品表现!$D:$D,'VU-6060-6P3CCT'!$A$2)</f>
        <v>0</v>
      </c>
      <c r="AE52" s="9">
        <f>SUMIFS(亿数通产品表现!$P:$P,亿数通产品表现!$A:$A,'VU-6060-6P3CCT'!AE1,亿数通产品表现!$D:$D,'VU-6060-6P3CCT'!$A$2)</f>
        <v>0</v>
      </c>
      <c r="AF52" s="9">
        <f>SUMIFS(亿数通产品表现!$P:$P,亿数通产品表现!$A:$A,'VU-6060-6P3CCT'!AF1,亿数通产品表现!$D:$D,'VU-6060-6P3CCT'!$A$2)</f>
        <v>0</v>
      </c>
      <c r="AG52" s="9">
        <f>SUMIFS(亿数通产品表现!$P:$P,亿数通产品表现!$A:$A,'VU-6060-6P3CCT'!AG1,亿数通产品表现!$D:$D,'VU-6060-6P3CCT'!$A$2)</f>
        <v>0</v>
      </c>
      <c r="AH52" s="9">
        <f>SUMIFS(亿数通产品表现!$P:$P,亿数通产品表现!$A:$A,'VU-6060-6P3CCT'!AH1,亿数通产品表现!$D:$D,'VU-6060-6P3CCT'!$A$2)</f>
        <v>0</v>
      </c>
    </row>
    <row r="53" spans="1:34" ht="19" customHeight="1">
      <c r="A53" s="102"/>
      <c r="B53" s="11" t="s">
        <v>84</v>
      </c>
      <c r="C53" s="9">
        <f>SUM(D53:AH53)</f>
        <v>0</v>
      </c>
      <c r="D53" s="9">
        <f>SUMIFS(亿数通产品表现!$L:$L,亿数通产品表现!$A:$A,'VU-6060-6P3CCT'!D1,亿数通产品表现!$D:$D,'VU-6060-6P3CCT'!$A$2)</f>
        <v>0</v>
      </c>
      <c r="E53" s="9">
        <f>SUMIFS(亿数通产品表现!$L:$L,亿数通产品表现!$A:$A,'VU-6060-6P3CCT'!E1,亿数通产品表现!$D:$D,'VU-6060-6P3CCT'!$A$2)</f>
        <v>0</v>
      </c>
      <c r="F53" s="9">
        <f>SUMIFS(亿数通产品表现!$L:$L,亿数通产品表现!$A:$A,'VU-6060-6P3CCT'!F1,亿数通产品表现!$D:$D,'VU-6060-6P3CCT'!$A$2)</f>
        <v>0</v>
      </c>
      <c r="G53" s="9">
        <f>SUMIFS(亿数通产品表现!$L:$L,亿数通产品表现!$A:$A,'VU-6060-6P3CCT'!G1,亿数通产品表现!$D:$D,'VU-6060-6P3CCT'!$A$2)</f>
        <v>0</v>
      </c>
      <c r="H53" s="9">
        <f>SUMIFS(亿数通产品表现!$L:$L,亿数通产品表现!$A:$A,'VU-6060-6P3CCT'!H1,亿数通产品表现!$D:$D,'VU-6060-6P3CCT'!$A$2)</f>
        <v>0</v>
      </c>
      <c r="I53" s="9">
        <f>SUMIFS(亿数通产品表现!$L:$L,亿数通产品表现!$A:$A,'VU-6060-6P3CCT'!I1,亿数通产品表现!$D:$D,'VU-6060-6P3CCT'!$A$2)</f>
        <v>0</v>
      </c>
      <c r="J53" s="9">
        <f>SUMIFS(亿数通产品表现!$L:$L,亿数通产品表现!$A:$A,'VU-6060-6P3CCT'!J1,亿数通产品表现!$D:$D,'VU-6060-6P3CCT'!$A$2)</f>
        <v>0</v>
      </c>
      <c r="K53" s="9">
        <f>SUMIFS(亿数通产品表现!$L:$L,亿数通产品表现!$A:$A,'VU-6060-6P3CCT'!K1,亿数通产品表现!$D:$D,'VU-6060-6P3CCT'!$A$2)</f>
        <v>0</v>
      </c>
      <c r="L53" s="9">
        <f>SUMIFS(亿数通产品表现!$L:$L,亿数通产品表现!$A:$A,'VU-6060-6P3CCT'!L1,亿数通产品表现!$D:$D,'VU-6060-6P3CCT'!$A$2)</f>
        <v>0</v>
      </c>
      <c r="M53" s="9">
        <f>SUMIFS(亿数通产品表现!$L:$L,亿数通产品表现!$A:$A,'VU-6060-6P3CCT'!M1,亿数通产品表现!$D:$D,'VU-6060-6P3CCT'!$A$2)</f>
        <v>0</v>
      </c>
      <c r="N53" s="9">
        <f>SUMIFS(亿数通产品表现!$L:$L,亿数通产品表现!$A:$A,'VU-6060-6P3CCT'!N1,亿数通产品表现!$D:$D,'VU-6060-6P3CCT'!$A$2)</f>
        <v>0</v>
      </c>
      <c r="O53" s="9">
        <f>SUMIFS(亿数通产品表现!$L:$L,亿数通产品表现!$A:$A,'VU-6060-6P3CCT'!O1,亿数通产品表现!$D:$D,'VU-6060-6P3CCT'!$A$2)</f>
        <v>0</v>
      </c>
      <c r="P53" s="9">
        <f>SUMIFS(亿数通产品表现!$L:$L,亿数通产品表现!$A:$A,'VU-6060-6P3CCT'!P1,亿数通产品表现!$D:$D,'VU-6060-6P3CCT'!$A$2)</f>
        <v>0</v>
      </c>
      <c r="Q53" s="9">
        <f>SUMIFS(亿数通产品表现!$L:$L,亿数通产品表现!$A:$A,'VU-6060-6P3CCT'!Q1,亿数通产品表现!$D:$D,'VU-6060-6P3CCT'!$A$2)</f>
        <v>0</v>
      </c>
      <c r="R53" s="9">
        <f>SUMIFS(亿数通产品表现!$L:$L,亿数通产品表现!$A:$A,'VU-6060-6P3CCT'!R1,亿数通产品表现!$D:$D,'VU-6060-6P3CCT'!$A$2)</f>
        <v>0</v>
      </c>
      <c r="S53" s="9">
        <f>SUMIFS(亿数通产品表现!$L:$L,亿数通产品表现!$A:$A,'VU-6060-6P3CCT'!S1,亿数通产品表现!$D:$D,'VU-6060-6P3CCT'!$A$2)</f>
        <v>0</v>
      </c>
      <c r="T53" s="9">
        <f>SUMIFS(亿数通产品表现!$L:$L,亿数通产品表现!$A:$A,'VU-6060-6P3CCT'!T1,亿数通产品表现!$D:$D,'VU-6060-6P3CCT'!$A$2)</f>
        <v>0</v>
      </c>
      <c r="U53" s="9">
        <f>SUMIFS(亿数通产品表现!$L:$L,亿数通产品表现!$A:$A,'VU-6060-6P3CCT'!U1,亿数通产品表现!$D:$D,'VU-6060-6P3CCT'!$A$2)</f>
        <v>0</v>
      </c>
      <c r="V53" s="9">
        <f>SUMIFS(亿数通产品表现!$L:$L,亿数通产品表现!$A:$A,'VU-6060-6P3CCT'!V1,亿数通产品表现!$D:$D,'VU-6060-6P3CCT'!$A$2)</f>
        <v>0</v>
      </c>
      <c r="W53" s="9">
        <f>SUMIFS(亿数通产品表现!$L:$L,亿数通产品表现!$A:$A,'VU-6060-6P3CCT'!W1,亿数通产品表现!$D:$D,'VU-6060-6P3CCT'!$A$2)</f>
        <v>0</v>
      </c>
      <c r="X53" s="9">
        <f>SUMIFS(亿数通产品表现!$L:$L,亿数通产品表现!$A:$A,'VU-6060-6P3CCT'!X1,亿数通产品表现!$D:$D,'VU-6060-6P3CCT'!$A$2)</f>
        <v>0</v>
      </c>
      <c r="Y53" s="9">
        <f>SUMIFS(亿数通产品表现!$L:$L,亿数通产品表现!$A:$A,'VU-6060-6P3CCT'!Y1,亿数通产品表现!$D:$D,'VU-6060-6P3CCT'!$A$2)</f>
        <v>0</v>
      </c>
      <c r="Z53" s="9">
        <f>SUMIFS(亿数通产品表现!$L:$L,亿数通产品表现!$A:$A,'VU-6060-6P3CCT'!Z1,亿数通产品表现!$D:$D,'VU-6060-6P3CCT'!$A$2)</f>
        <v>0</v>
      </c>
      <c r="AA53" s="9">
        <f>SUMIFS(亿数通产品表现!$L:$L,亿数通产品表现!$A:$A,'VU-6060-6P3CCT'!AA1,亿数通产品表现!$D:$D,'VU-6060-6P3CCT'!$A$2)</f>
        <v>0</v>
      </c>
      <c r="AB53" s="9">
        <f>SUMIFS(亿数通产品表现!$L:$L,亿数通产品表现!$A:$A,'VU-6060-6P3CCT'!AB1,亿数通产品表现!$D:$D,'VU-6060-6P3CCT'!$A$2)</f>
        <v>0</v>
      </c>
      <c r="AC53" s="9">
        <f>SUMIFS(亿数通产品表现!$L:$L,亿数通产品表现!$A:$A,'VU-6060-6P3CCT'!AC1,亿数通产品表现!$D:$D,'VU-6060-6P3CCT'!$A$2)</f>
        <v>0</v>
      </c>
      <c r="AD53" s="9">
        <f>SUMIFS(亿数通产品表现!$L:$L,亿数通产品表现!$A:$A,'VU-6060-6P3CCT'!AD1,亿数通产品表现!$D:$D,'VU-6060-6P3CCT'!$A$2)</f>
        <v>0</v>
      </c>
      <c r="AE53" s="9">
        <f>SUMIFS(亿数通产品表现!$L:$L,亿数通产品表现!$A:$A,'VU-6060-6P3CCT'!AE1,亿数通产品表现!$D:$D,'VU-6060-6P3CCT'!$A$2)</f>
        <v>0</v>
      </c>
      <c r="AF53" s="9">
        <f>SUMIFS(亿数通产品表现!$L:$L,亿数通产品表现!$A:$A,'VU-6060-6P3CCT'!AF1,亿数通产品表现!$D:$D,'VU-6060-6P3CCT'!$A$2)</f>
        <v>0</v>
      </c>
      <c r="AG53" s="9">
        <f>SUMIFS(亿数通产品表现!$L:$L,亿数通产品表现!$A:$A,'VU-6060-6P3CCT'!AG1,亿数通产品表现!$D:$D,'VU-6060-6P3CCT'!$A$2)</f>
        <v>0</v>
      </c>
      <c r="AH53" s="9">
        <f>SUMIFS(亿数通产品表现!$L:$L,亿数通产品表现!$A:$A,'VU-6060-6P3CCT'!AH1,亿数通产品表现!$D:$D,'VU-6060-6P3CCT'!$A$2)</f>
        <v>0</v>
      </c>
    </row>
    <row r="54" spans="1:34" ht="38" customHeight="1">
      <c r="A54" s="102"/>
      <c r="B54" s="41" t="s">
        <v>85</v>
      </c>
      <c r="C54" s="9">
        <f>SUM(D54:AH54)</f>
        <v>0</v>
      </c>
      <c r="D54" s="9">
        <f>SUMIFS(亿数通产品表现!$Q:$Q,亿数通产品表现!$A:$A,'VU-6060-6P3CCT'!D1,亿数通产品表现!$D:$D,'VU-6060-6P3CCT'!$A$2)</f>
        <v>0</v>
      </c>
      <c r="E54" s="9">
        <f>SUMIFS(亿数通产品表现!$Q:$Q,亿数通产品表现!$A:$A,'VU-6060-6P3CCT'!E1,亿数通产品表现!$D:$D,'VU-6060-6P3CCT'!$A$2)</f>
        <v>0</v>
      </c>
      <c r="F54" s="9">
        <f>SUMIFS(亿数通产品表现!$Q:$Q,亿数通产品表现!$A:$A,'VU-6060-6P3CCT'!F1,亿数通产品表现!$D:$D,'VU-6060-6P3CCT'!$A$2)</f>
        <v>0</v>
      </c>
      <c r="G54" s="9">
        <f>SUMIFS(亿数通产品表现!$Q:$Q,亿数通产品表现!$A:$A,'VU-6060-6P3CCT'!G1,亿数通产品表现!$D:$D,'VU-6060-6P3CCT'!$A$2)</f>
        <v>0</v>
      </c>
      <c r="H54" s="9">
        <f>SUMIFS(亿数通产品表现!$Q:$Q,亿数通产品表现!$A:$A,'VU-6060-6P3CCT'!H1,亿数通产品表现!$D:$D,'VU-6060-6P3CCT'!$A$2)</f>
        <v>0</v>
      </c>
      <c r="I54" s="9">
        <f>SUMIFS(亿数通产品表现!$Q:$Q,亿数通产品表现!$A:$A,'VU-6060-6P3CCT'!I1,亿数通产品表现!$D:$D,'VU-6060-6P3CCT'!$A$2)</f>
        <v>0</v>
      </c>
      <c r="J54" s="9">
        <f>SUMIFS(亿数通产品表现!$Q:$Q,亿数通产品表现!$A:$A,'VU-6060-6P3CCT'!J1,亿数通产品表现!$D:$D,'VU-6060-6P3CCT'!$A$2)</f>
        <v>0</v>
      </c>
      <c r="K54" s="9">
        <f>SUMIFS(亿数通产品表现!$Q:$Q,亿数通产品表现!$A:$A,'VU-6060-6P3CCT'!K1,亿数通产品表现!$D:$D,'VU-6060-6P3CCT'!$A$2)</f>
        <v>0</v>
      </c>
      <c r="L54" s="9">
        <f>SUMIFS(亿数通产品表现!$Q:$Q,亿数通产品表现!$A:$A,'VU-6060-6P3CCT'!L1,亿数通产品表现!$D:$D,'VU-6060-6P3CCT'!$A$2)</f>
        <v>0</v>
      </c>
      <c r="M54" s="9">
        <f>SUMIFS(亿数通产品表现!$Q:$Q,亿数通产品表现!$A:$A,'VU-6060-6P3CCT'!M1,亿数通产品表现!$D:$D,'VU-6060-6P3CCT'!$A$2)</f>
        <v>0</v>
      </c>
      <c r="N54" s="9">
        <f>SUMIFS(亿数通产品表现!$Q:$Q,亿数通产品表现!$A:$A,'VU-6060-6P3CCT'!N1,亿数通产品表现!$D:$D,'VU-6060-6P3CCT'!$A$2)</f>
        <v>0</v>
      </c>
      <c r="O54" s="9">
        <f>SUMIFS(亿数通产品表现!$Q:$Q,亿数通产品表现!$A:$A,'VU-6060-6P3CCT'!O1,亿数通产品表现!$D:$D,'VU-6060-6P3CCT'!$A$2)</f>
        <v>0</v>
      </c>
      <c r="P54" s="9">
        <f>SUMIFS(亿数通产品表现!$Q:$Q,亿数通产品表现!$A:$A,'VU-6060-6P3CCT'!P1,亿数通产品表现!$D:$D,'VU-6060-6P3CCT'!$A$2)</f>
        <v>0</v>
      </c>
      <c r="Q54" s="9">
        <f>SUMIFS(亿数通产品表现!$Q:$Q,亿数通产品表现!$A:$A,'VU-6060-6P3CCT'!Q1,亿数通产品表现!$D:$D,'VU-6060-6P3CCT'!$A$2)</f>
        <v>0</v>
      </c>
      <c r="R54" s="9">
        <f>SUMIFS(亿数通产品表现!$Q:$Q,亿数通产品表现!$A:$A,'VU-6060-6P3CCT'!R1,亿数通产品表现!$D:$D,'VU-6060-6P3CCT'!$A$2)</f>
        <v>0</v>
      </c>
      <c r="S54" s="9">
        <f>SUMIFS(亿数通产品表现!$Q:$Q,亿数通产品表现!$A:$A,'VU-6060-6P3CCT'!S1,亿数通产品表现!$D:$D,'VU-6060-6P3CCT'!$A$2)</f>
        <v>0</v>
      </c>
      <c r="T54" s="9">
        <f>SUMIFS(亿数通产品表现!$Q:$Q,亿数通产品表现!$A:$A,'VU-6060-6P3CCT'!T1,亿数通产品表现!$D:$D,'VU-6060-6P3CCT'!$A$2)</f>
        <v>0</v>
      </c>
      <c r="U54" s="9">
        <f>SUMIFS(亿数通产品表现!$Q:$Q,亿数通产品表现!$A:$A,'VU-6060-6P3CCT'!U1,亿数通产品表现!$D:$D,'VU-6060-6P3CCT'!$A$2)</f>
        <v>0</v>
      </c>
      <c r="V54" s="9">
        <f>SUMIFS(亿数通产品表现!$Q:$Q,亿数通产品表现!$A:$A,'VU-6060-6P3CCT'!V1,亿数通产品表现!$D:$D,'VU-6060-6P3CCT'!$A$2)</f>
        <v>0</v>
      </c>
      <c r="W54" s="9">
        <f>SUMIFS(亿数通产品表现!$Q:$Q,亿数通产品表现!$A:$A,'VU-6060-6P3CCT'!W1,亿数通产品表现!$D:$D,'VU-6060-6P3CCT'!$A$2)</f>
        <v>0</v>
      </c>
      <c r="X54" s="9">
        <f>SUMIFS(亿数通产品表现!$Q:$Q,亿数通产品表现!$A:$A,'VU-6060-6P3CCT'!X1,亿数通产品表现!$D:$D,'VU-6060-6P3CCT'!$A$2)</f>
        <v>0</v>
      </c>
      <c r="Y54" s="9">
        <f>SUMIFS(亿数通产品表现!$Q:$Q,亿数通产品表现!$A:$A,'VU-6060-6P3CCT'!Y1,亿数通产品表现!$D:$D,'VU-6060-6P3CCT'!$A$2)</f>
        <v>0</v>
      </c>
      <c r="Z54" s="9">
        <f>SUMIFS(亿数通产品表现!$Q:$Q,亿数通产品表现!$A:$A,'VU-6060-6P3CCT'!Z1,亿数通产品表现!$D:$D,'VU-6060-6P3CCT'!$A$2)</f>
        <v>0</v>
      </c>
      <c r="AA54" s="9">
        <f>SUMIFS(亿数通产品表现!$Q:$Q,亿数通产品表现!$A:$A,'VU-6060-6P3CCT'!AA1,亿数通产品表现!$D:$D,'VU-6060-6P3CCT'!$A$2)</f>
        <v>0</v>
      </c>
      <c r="AB54" s="9">
        <f>SUMIFS(亿数通产品表现!$Q:$Q,亿数通产品表现!$A:$A,'VU-6060-6P3CCT'!AB1,亿数通产品表现!$D:$D,'VU-6060-6P3CCT'!$A$2)</f>
        <v>0</v>
      </c>
      <c r="AC54" s="9">
        <f>SUMIFS(亿数通产品表现!$Q:$Q,亿数通产品表现!$A:$A,'VU-6060-6P3CCT'!AC1,亿数通产品表现!$D:$D,'VU-6060-6P3CCT'!$A$2)</f>
        <v>0</v>
      </c>
      <c r="AD54" s="9">
        <f>SUMIFS(亿数通产品表现!$Q:$Q,亿数通产品表现!$A:$A,'VU-6060-6P3CCT'!AD1,亿数通产品表现!$D:$D,'VU-6060-6P3CCT'!$A$2)</f>
        <v>0</v>
      </c>
      <c r="AE54" s="9">
        <f>SUMIFS(亿数通产品表现!$Q:$Q,亿数通产品表现!$A:$A,'VU-6060-6P3CCT'!AE1,亿数通产品表现!$D:$D,'VU-6060-6P3CCT'!$A$2)</f>
        <v>0</v>
      </c>
      <c r="AF54" s="9">
        <f>SUMIFS(亿数通产品表现!$Q:$Q,亿数通产品表现!$A:$A,'VU-6060-6P3CCT'!AF1,亿数通产品表现!$D:$D,'VU-6060-6P3CCT'!$A$2)</f>
        <v>0</v>
      </c>
      <c r="AG54" s="9">
        <f>SUMIFS(亿数通产品表现!$Q:$Q,亿数通产品表现!$A:$A,'VU-6060-6P3CCT'!AG1,亿数通产品表现!$D:$D,'VU-6060-6P3CCT'!$A$2)</f>
        <v>0</v>
      </c>
      <c r="AH54" s="9">
        <f>SUMIFS(亿数通产品表现!$Q:$Q,亿数通产品表现!$A:$A,'VU-6060-6P3CCT'!AH1,亿数通产品表现!$D:$D,'VU-6060-6P3CCT'!$A$2)</f>
        <v>0</v>
      </c>
    </row>
    <row r="55" spans="1:34" s="42" customForma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</row>
    <row r="56" spans="1:34" ht="31" customHeight="1">
      <c r="A56" s="103" t="s">
        <v>86</v>
      </c>
      <c r="B56" s="4" t="s">
        <v>87</v>
      </c>
      <c r="C56" s="9"/>
      <c r="D56" s="9">
        <f>SUMIFS(亿数通广告日报!$272:$272,亿数通广告日报!$1:$1,'VU-6060-6P3CCT'!D1)</f>
        <v>0</v>
      </c>
      <c r="E56" s="9">
        <f>SUMIFS(亿数通广告日报!$272:$272,亿数通广告日报!$1:$1,'VU-6060-6P3CCT'!E1)</f>
        <v>0</v>
      </c>
      <c r="F56" s="9">
        <f>SUMIFS(亿数通广告日报!$272:$272,亿数通广告日报!$1:$1,'VU-6060-6P3CCT'!F1)</f>
        <v>0</v>
      </c>
      <c r="G56" s="9">
        <f>SUMIFS(亿数通广告日报!$272:$272,亿数通广告日报!$1:$1,'VU-6060-6P3CCT'!G1)</f>
        <v>0</v>
      </c>
      <c r="H56" s="9">
        <f>SUMIFS(亿数通广告日报!$272:$272,亿数通广告日报!$1:$1,'VU-6060-6P3CCT'!H1)</f>
        <v>0</v>
      </c>
      <c r="I56" s="9">
        <f>SUMIFS(亿数通广告日报!$272:$272,亿数通广告日报!$1:$1,'VU-6060-6P3CCT'!I1)</f>
        <v>0</v>
      </c>
      <c r="J56" s="9">
        <f>SUMIFS(亿数通广告日报!$272:$272,亿数通广告日报!$1:$1,'VU-6060-6P3CCT'!J1)</f>
        <v>0</v>
      </c>
      <c r="K56" s="9">
        <f>SUMIFS(亿数通广告日报!$272:$272,亿数通广告日报!$1:$1,'VU-6060-6P3CCT'!K1)</f>
        <v>0</v>
      </c>
      <c r="L56" s="9">
        <f>SUMIFS(亿数通广告日报!$272:$272,亿数通广告日报!$1:$1,'VU-6060-6P3CCT'!L1)</f>
        <v>0</v>
      </c>
      <c r="M56" s="9">
        <f>SUMIFS(亿数通广告日报!$272:$272,亿数通广告日报!$1:$1,'VU-6060-6P3CCT'!M1)</f>
        <v>0</v>
      </c>
      <c r="N56" s="9">
        <f>SUMIFS(亿数通广告日报!$272:$272,亿数通广告日报!$1:$1,'VU-6060-6P3CCT'!N1)</f>
        <v>0</v>
      </c>
      <c r="O56" s="9">
        <f>SUMIFS(亿数通广告日报!$272:$272,亿数通广告日报!$1:$1,'VU-6060-6P3CCT'!O1)</f>
        <v>0</v>
      </c>
      <c r="P56" s="9">
        <f>SUMIFS(亿数通广告日报!$272:$272,亿数通广告日报!$1:$1,'VU-6060-6P3CCT'!P1)</f>
        <v>0</v>
      </c>
      <c r="Q56" s="9">
        <f>SUMIFS(亿数通广告日报!$272:$272,亿数通广告日报!$1:$1,'VU-6060-6P3CCT'!Q1)</f>
        <v>0</v>
      </c>
      <c r="R56" s="9">
        <f>SUMIFS(亿数通广告日报!$272:$272,亿数通广告日报!$1:$1,'VU-6060-6P3CCT'!R1)</f>
        <v>0</v>
      </c>
      <c r="S56" s="9">
        <f>SUMIFS(亿数通广告日报!$272:$272,亿数通广告日报!$1:$1,'VU-6060-6P3CCT'!S1)</f>
        <v>0</v>
      </c>
      <c r="T56" s="9">
        <f>SUMIFS(亿数通广告日报!$272:$272,亿数通广告日报!$1:$1,'VU-6060-6P3CCT'!T1)</f>
        <v>0</v>
      </c>
      <c r="U56" s="9">
        <f>SUMIFS(亿数通广告日报!$272:$272,亿数通广告日报!$1:$1,'VU-6060-6P3CCT'!U1)</f>
        <v>0</v>
      </c>
      <c r="V56" s="9">
        <f>SUMIFS(亿数通广告日报!$272:$272,亿数通广告日报!$1:$1,'VU-6060-6P3CCT'!V1)</f>
        <v>0</v>
      </c>
      <c r="W56" s="9">
        <f>SUMIFS(亿数通广告日报!$272:$272,亿数通广告日报!$1:$1,'VU-6060-6P3CCT'!W1)</f>
        <v>0</v>
      </c>
      <c r="X56" s="9">
        <f>SUMIFS(亿数通广告日报!$272:$272,亿数通广告日报!$1:$1,'VU-6060-6P3CCT'!X1)</f>
        <v>0</v>
      </c>
      <c r="Y56" s="9">
        <f>SUMIFS(亿数通广告日报!$272:$272,亿数通广告日报!$1:$1,'VU-6060-6P3CCT'!Y1)</f>
        <v>0</v>
      </c>
      <c r="Z56" s="9">
        <f>SUMIFS(亿数通广告日报!$272:$272,亿数通广告日报!$1:$1,'VU-6060-6P3CCT'!Z1)</f>
        <v>0</v>
      </c>
      <c r="AA56" s="9">
        <f>SUMIFS(亿数通广告日报!$272:$272,亿数通广告日报!$1:$1,'VU-6060-6P3CCT'!AA1)</f>
        <v>0</v>
      </c>
      <c r="AB56" s="9">
        <f>SUMIFS(亿数通广告日报!$272:$272,亿数通广告日报!$1:$1,'VU-6060-6P3CCT'!AB1)</f>
        <v>0</v>
      </c>
      <c r="AC56" s="9">
        <f>SUMIFS(亿数通广告日报!$272:$272,亿数通广告日报!$1:$1,'VU-6060-6P3CCT'!AC1)</f>
        <v>0</v>
      </c>
      <c r="AD56" s="9">
        <f>SUMIFS(亿数通广告日报!$272:$272,亿数通广告日报!$1:$1,'VU-6060-6P3CCT'!AD1)</f>
        <v>0</v>
      </c>
      <c r="AE56" s="9">
        <f>SUMIFS(亿数通广告日报!$272:$272,亿数通广告日报!$1:$1,'VU-6060-6P3CCT'!AE1)</f>
        <v>0</v>
      </c>
      <c r="AF56" s="9">
        <f>SUMIFS(亿数通广告日报!$272:$272,亿数通广告日报!$1:$1,'VU-6060-6P3CCT'!AF1)</f>
        <v>0</v>
      </c>
      <c r="AG56" s="9">
        <f>SUMIFS(亿数通广告日报!$272:$272,亿数通广告日报!$1:$1,'VU-6060-6P3CCT'!AG1)</f>
        <v>0</v>
      </c>
      <c r="AH56" s="9">
        <f>SUMIFS(亿数通广告日报!$272:$272,亿数通广告日报!$1:$1,'VU-6060-6P3CCT'!AH1)</f>
        <v>0</v>
      </c>
    </row>
    <row r="57" spans="1:34" ht="23" customHeight="1">
      <c r="A57" s="103"/>
      <c r="B57" s="4" t="s">
        <v>88</v>
      </c>
      <c r="C57" s="9"/>
      <c r="D57" s="9">
        <f>_xlfn.XLOOKUP(D1,亿数通广告日报!$1:$1,亿数通广告日报!$273:$273)</f>
        <v>0</v>
      </c>
      <c r="E57" s="9">
        <f>_xlfn.XLOOKUP(E1,亿数通广告日报!$1:$1,亿数通广告日报!$273:$273)</f>
        <v>0</v>
      </c>
      <c r="F57" s="9">
        <f>_xlfn.XLOOKUP(F1,亿数通广告日报!$1:$1,亿数通广告日报!$273:$273)</f>
        <v>0</v>
      </c>
      <c r="G57" s="9">
        <f>_xlfn.XLOOKUP(G1,亿数通广告日报!$1:$1,亿数通广告日报!$273:$273)</f>
        <v>0</v>
      </c>
      <c r="H57" s="9">
        <f>_xlfn.XLOOKUP(H1,亿数通广告日报!$1:$1,亿数通广告日报!$273:$273)</f>
        <v>0</v>
      </c>
      <c r="I57" s="9">
        <f>_xlfn.XLOOKUP(I1,亿数通广告日报!$1:$1,亿数通广告日报!$273:$273)</f>
        <v>0</v>
      </c>
      <c r="J57" s="9">
        <f>_xlfn.XLOOKUP(J1,亿数通广告日报!$1:$1,亿数通广告日报!$273:$273)</f>
        <v>0</v>
      </c>
      <c r="K57" s="9">
        <f>_xlfn.XLOOKUP(K1,亿数通广告日报!$1:$1,亿数通广告日报!$273:$273)</f>
        <v>0</v>
      </c>
      <c r="L57" s="9">
        <f>_xlfn.XLOOKUP(L1,亿数通广告日报!$1:$1,亿数通广告日报!$273:$273)</f>
        <v>0</v>
      </c>
      <c r="M57" s="9">
        <f>_xlfn.XLOOKUP(M1,亿数通广告日报!$1:$1,亿数通广告日报!$273:$273)</f>
        <v>0</v>
      </c>
      <c r="N57" s="9">
        <f>_xlfn.XLOOKUP(N1,亿数通广告日报!$1:$1,亿数通广告日报!$273:$273)</f>
        <v>0</v>
      </c>
      <c r="O57" s="9">
        <f>_xlfn.XLOOKUP(O1,亿数通广告日报!$1:$1,亿数通广告日报!$273:$273)</f>
        <v>0</v>
      </c>
      <c r="P57" s="9">
        <f>_xlfn.XLOOKUP(P1,亿数通广告日报!$1:$1,亿数通广告日报!$273:$273)</f>
        <v>0</v>
      </c>
      <c r="Q57" s="9">
        <f>_xlfn.XLOOKUP(Q1,亿数通广告日报!$1:$1,亿数通广告日报!$273:$273)</f>
        <v>0</v>
      </c>
      <c r="R57" s="9">
        <f>_xlfn.XLOOKUP(R1,亿数通广告日报!$1:$1,亿数通广告日报!$273:$273)</f>
        <v>0</v>
      </c>
      <c r="S57" s="9">
        <f>_xlfn.XLOOKUP(S1,亿数通广告日报!$1:$1,亿数通广告日报!$273:$273)</f>
        <v>0</v>
      </c>
      <c r="T57" s="9">
        <f>_xlfn.XLOOKUP(T1,亿数通广告日报!$1:$1,亿数通广告日报!$273:$273)</f>
        <v>0</v>
      </c>
      <c r="U57" s="9">
        <f>_xlfn.XLOOKUP(U1,亿数通广告日报!$1:$1,亿数通广告日报!$273:$273)</f>
        <v>0</v>
      </c>
      <c r="V57" s="9">
        <f>_xlfn.XLOOKUP(V1,亿数通广告日报!$1:$1,亿数通广告日报!$273:$273)</f>
        <v>0</v>
      </c>
      <c r="W57" s="9">
        <f>_xlfn.XLOOKUP(W1,亿数通广告日报!$1:$1,亿数通广告日报!$273:$273)</f>
        <v>0</v>
      </c>
      <c r="X57" s="9">
        <f>_xlfn.XLOOKUP(X1,亿数通广告日报!$1:$1,亿数通广告日报!$273:$273)</f>
        <v>0</v>
      </c>
      <c r="Y57" s="9">
        <f>_xlfn.XLOOKUP(Y1,亿数通广告日报!$1:$1,亿数通广告日报!$273:$273)</f>
        <v>0</v>
      </c>
      <c r="Z57" s="9">
        <f>_xlfn.XLOOKUP(Z1,亿数通广告日报!$1:$1,亿数通广告日报!$273:$273)</f>
        <v>0</v>
      </c>
      <c r="AA57" s="9">
        <f>_xlfn.XLOOKUP(AA1,亿数通广告日报!$1:$1,亿数通广告日报!$273:$273)</f>
        <v>0</v>
      </c>
      <c r="AB57" s="9">
        <f>_xlfn.XLOOKUP(AB1,亿数通广告日报!$1:$1,亿数通广告日报!$273:$273)</f>
        <v>0</v>
      </c>
      <c r="AC57" s="9">
        <f>_xlfn.XLOOKUP(AC1,亿数通广告日报!$1:$1,亿数通广告日报!$273:$273)</f>
        <v>0</v>
      </c>
      <c r="AD57" s="9">
        <f>_xlfn.XLOOKUP(AD1,亿数通广告日报!$1:$1,亿数通广告日报!$273:$273)</f>
        <v>0</v>
      </c>
      <c r="AE57" s="9">
        <f>_xlfn.XLOOKUP(AE1,亿数通广告日报!$1:$1,亿数通广告日报!$273:$273)</f>
        <v>0</v>
      </c>
      <c r="AF57" s="9">
        <f>_xlfn.XLOOKUP(AF1,亿数通广告日报!$1:$1,亿数通广告日报!$273:$273)</f>
        <v>0</v>
      </c>
      <c r="AG57" s="9">
        <f>_xlfn.XLOOKUP(AG1,亿数通广告日报!$1:$1,亿数通广告日报!$273:$273)</f>
        <v>0</v>
      </c>
      <c r="AH57" s="9">
        <f>_xlfn.XLOOKUP(AH1,亿数通广告日报!$1:$1,亿数通广告日报!$273:$273)</f>
        <v>0</v>
      </c>
    </row>
    <row r="58" spans="1:34" ht="19" customHeight="1">
      <c r="A58" s="103"/>
      <c r="B58" s="4" t="s">
        <v>89</v>
      </c>
      <c r="C58" s="9"/>
      <c r="D58" s="9">
        <f>SUMIFS(亿数通产品表现!$P:$P,亿数通产品表现!$A:$A,'VU-6060-6P3CCT'!D1,亿数通产品表现!$D:$D,$A$2)</f>
        <v>0</v>
      </c>
      <c r="E58" s="9">
        <f>SUMIFS(亿数通产品表现!$P:$P,亿数通产品表现!$A:$A,'VU-6060-6P3CCT'!E3,亿数通产品表现!$D:$D,$A$2)</f>
        <v>0</v>
      </c>
      <c r="F58" s="9">
        <f>SUMIFS(亿数通产品表现!$P:$P,亿数通产品表现!$A:$A,'VU-6060-6P3CCT'!F3,亿数通产品表现!$D:$D,$A$2)</f>
        <v>0</v>
      </c>
      <c r="G58" s="9">
        <f>SUMIFS(亿数通产品表现!$P:$P,亿数通产品表现!$A:$A,'VU-6060-6P3CCT'!G3,亿数通产品表现!$D:$D,$A$2)</f>
        <v>0</v>
      </c>
      <c r="H58" s="9">
        <f>SUMIFS(亿数通产品表现!$P:$P,亿数通产品表现!$A:$A,'VU-6060-6P3CCT'!H3,亿数通产品表现!$D:$D,$A$2)</f>
        <v>0</v>
      </c>
      <c r="I58" s="9">
        <f>SUMIFS(亿数通产品表现!$P:$P,亿数通产品表现!$A:$A,'VU-6060-6P3CCT'!I3,亿数通产品表现!$D:$D,$A$2)</f>
        <v>0</v>
      </c>
      <c r="J58" s="9">
        <f>SUMIFS(亿数通产品表现!$P:$P,亿数通产品表现!$A:$A,'VU-6060-6P3CCT'!J3,亿数通产品表现!$D:$D,$A$2)</f>
        <v>0</v>
      </c>
      <c r="K58" s="9">
        <f>SUMIFS(亿数通产品表现!$P:$P,亿数通产品表现!$A:$A,'VU-6060-6P3CCT'!K3,亿数通产品表现!$D:$D,$A$2)</f>
        <v>0</v>
      </c>
      <c r="L58" s="9">
        <f>SUMIFS(亿数通产品表现!$P:$P,亿数通产品表现!$A:$A,'VU-6060-6P3CCT'!L3,亿数通产品表现!$D:$D,$A$2)</f>
        <v>0</v>
      </c>
      <c r="M58" s="9">
        <f>SUMIFS(亿数通产品表现!$P:$P,亿数通产品表现!$A:$A,'VU-6060-6P3CCT'!M3,亿数通产品表现!$D:$D,$A$2)</f>
        <v>0</v>
      </c>
      <c r="N58" s="9">
        <f>SUMIFS(亿数通产品表现!$P:$P,亿数通产品表现!$A:$A,'VU-6060-6P3CCT'!N3,亿数通产品表现!$D:$D,$A$2)</f>
        <v>0</v>
      </c>
      <c r="O58" s="9">
        <f>SUMIFS(亿数通产品表现!$P:$P,亿数通产品表现!$A:$A,'VU-6060-6P3CCT'!O3,亿数通产品表现!$D:$D,$A$2)</f>
        <v>0</v>
      </c>
      <c r="P58" s="9">
        <f>SUMIFS(亿数通产品表现!$P:$P,亿数通产品表现!$A:$A,'VU-6060-6P3CCT'!P3,亿数通产品表现!$D:$D,$A$2)</f>
        <v>0</v>
      </c>
      <c r="Q58" s="9">
        <f>SUMIFS(亿数通产品表现!$P:$P,亿数通产品表现!$A:$A,'VU-6060-6P3CCT'!Q3,亿数通产品表现!$D:$D,$A$2)</f>
        <v>0</v>
      </c>
      <c r="R58" s="9">
        <f>SUMIFS(亿数通产品表现!$P:$P,亿数通产品表现!$A:$A,'VU-6060-6P3CCT'!R3,亿数通产品表现!$D:$D,$A$2)</f>
        <v>0</v>
      </c>
      <c r="S58" s="9">
        <f>SUMIFS(亿数通产品表现!$P:$P,亿数通产品表现!$A:$A,'VU-6060-6P3CCT'!S3,亿数通产品表现!$D:$D,$A$2)</f>
        <v>0</v>
      </c>
      <c r="T58" s="9">
        <f>SUMIFS(亿数通产品表现!$P:$P,亿数通产品表现!$A:$A,'VU-6060-6P3CCT'!T3,亿数通产品表现!$D:$D,$A$2)</f>
        <v>0</v>
      </c>
      <c r="U58" s="9">
        <f>SUMIFS(亿数通产品表现!$P:$P,亿数通产品表现!$A:$A,'VU-6060-6P3CCT'!U3,亿数通产品表现!$D:$D,$A$2)</f>
        <v>0</v>
      </c>
      <c r="V58" s="9">
        <f>SUMIFS(亿数通产品表现!$P:$P,亿数通产品表现!$A:$A,'VU-6060-6P3CCT'!V3,亿数通产品表现!$D:$D,$A$2)</f>
        <v>0</v>
      </c>
      <c r="W58" s="9">
        <f>SUMIFS(亿数通产品表现!$P:$P,亿数通产品表现!$A:$A,'VU-6060-6P3CCT'!W3,亿数通产品表现!$D:$D,$A$2)</f>
        <v>0</v>
      </c>
      <c r="X58" s="9">
        <f>SUMIFS(亿数通产品表现!$P:$P,亿数通产品表现!$A:$A,'VU-6060-6P3CCT'!X3,亿数通产品表现!$D:$D,$A$2)</f>
        <v>0</v>
      </c>
      <c r="Y58" s="9">
        <f>SUMIFS(亿数通产品表现!$P:$P,亿数通产品表现!$A:$A,'VU-6060-6P3CCT'!Y3,亿数通产品表现!$D:$D,$A$2)</f>
        <v>0</v>
      </c>
      <c r="Z58" s="9">
        <f>SUMIFS(亿数通产品表现!$P:$P,亿数通产品表现!$A:$A,'VU-6060-6P3CCT'!Z3,亿数通产品表现!$D:$D,$A$2)</f>
        <v>0</v>
      </c>
      <c r="AA58" s="9">
        <f>SUMIFS(亿数通产品表现!$P:$P,亿数通产品表现!$A:$A,'VU-6060-6P3CCT'!AA3,亿数通产品表现!$D:$D,$A$2)</f>
        <v>0</v>
      </c>
      <c r="AB58" s="9">
        <f>SUMIFS(亿数通产品表现!$P:$P,亿数通产品表现!$A:$A,'VU-6060-6P3CCT'!AB3,亿数通产品表现!$D:$D,$A$2)</f>
        <v>0</v>
      </c>
      <c r="AC58" s="9">
        <f>SUMIFS(亿数通产品表现!$P:$P,亿数通产品表现!$A:$A,'VU-6060-6P3CCT'!AC3,亿数通产品表现!$D:$D,$A$2)</f>
        <v>0</v>
      </c>
      <c r="AD58" s="9">
        <f>SUMIFS(亿数通产品表现!$P:$P,亿数通产品表现!$A:$A,'VU-6060-6P3CCT'!AD3,亿数通产品表现!$D:$D,$A$2)</f>
        <v>0</v>
      </c>
      <c r="AE58" s="9">
        <f>SUMIFS(亿数通产品表现!$P:$P,亿数通产品表现!$A:$A,'VU-6060-6P3CCT'!AE3,亿数通产品表现!$D:$D,$A$2)</f>
        <v>0</v>
      </c>
      <c r="AF58" s="9">
        <f>SUMIFS(亿数通产品表现!$P:$P,亿数通产品表现!$A:$A,'VU-6060-6P3CCT'!AF3,亿数通产品表现!$D:$D,$A$2)</f>
        <v>0</v>
      </c>
      <c r="AG58" s="9">
        <f>SUMIFS(亿数通产品表现!$P:$P,亿数通产品表现!$A:$A,'VU-6060-6P3CCT'!AG3,亿数通产品表现!$D:$D,$A$2)</f>
        <v>0</v>
      </c>
      <c r="AH58" s="9">
        <f>SUMIFS(亿数通产品表现!$P:$P,亿数通产品表现!$A:$A,'VU-6060-6P3CCT'!AH3,亿数通产品表现!$D:$D,$A$2)</f>
        <v>0</v>
      </c>
    </row>
    <row r="59" spans="1:34" ht="19" customHeight="1">
      <c r="A59" s="44" t="s">
        <v>90</v>
      </c>
      <c r="B59" s="10" t="s">
        <v>91</v>
      </c>
      <c r="C59" s="9" t="s">
        <v>92</v>
      </c>
      <c r="D59" s="9">
        <f>SUMIFS(领星产品表现!$P:$P,领星产品表现!$A:$A,'VU-6060-6P3CCT'!D1,领星产品表现!$B:$B,'VU-6060-6P3CCT'!$A$2)</f>
        <v>0</v>
      </c>
      <c r="E59" s="9">
        <f>SUMIFS(领星产品表现!$P:$P,领星产品表现!$A:$A,'VU-6060-6P3CCT'!E1,领星产品表现!$B:$B,'VU-6060-6P3CCT'!$A$2)</f>
        <v>0</v>
      </c>
      <c r="F59" s="9">
        <f>SUMIFS(领星产品表现!$P:$P,领星产品表现!$A:$A,'VU-6060-6P3CCT'!F1,领星产品表现!$B:$B,'VU-6060-6P3CCT'!$A$2)</f>
        <v>0</v>
      </c>
      <c r="G59" s="9">
        <f>SUMIFS(领星产品表现!$P:$P,领星产品表现!$A:$A,'VU-6060-6P3CCT'!G1,领星产品表现!$B:$B,'VU-6060-6P3CCT'!$A$2)</f>
        <v>0</v>
      </c>
      <c r="H59" s="9">
        <f>SUMIFS(领星产品表现!$P:$P,领星产品表现!$A:$A,'VU-6060-6P3CCT'!H1,领星产品表现!$B:$B,'VU-6060-6P3CCT'!$A$2)</f>
        <v>0</v>
      </c>
      <c r="I59" s="9">
        <f>SUMIFS(领星产品表现!$P:$P,领星产品表现!$A:$A,'VU-6060-6P3CCT'!I1,领星产品表现!$B:$B,'VU-6060-6P3CCT'!$A$2)</f>
        <v>0</v>
      </c>
      <c r="J59" s="9">
        <f>SUMIFS(领星产品表现!$P:$P,领星产品表现!$A:$A,'VU-6060-6P3CCT'!J1,领星产品表现!$B:$B,'VU-6060-6P3CCT'!$A$2)</f>
        <v>0</v>
      </c>
      <c r="K59" s="9">
        <f>SUMIFS(领星产品表现!$P:$P,领星产品表现!$A:$A,'VU-6060-6P3CCT'!K1,领星产品表现!$B:$B,'VU-6060-6P3CCT'!$A$2)</f>
        <v>0</v>
      </c>
      <c r="L59" s="9">
        <f>SUMIFS(领星产品表现!$P:$P,领星产品表现!$A:$A,'VU-6060-6P3CCT'!L1,领星产品表现!$B:$B,'VU-6060-6P3CCT'!$A$2)</f>
        <v>0</v>
      </c>
      <c r="M59" s="9">
        <f>SUMIFS(领星产品表现!$P:$P,领星产品表现!$A:$A,'VU-6060-6P3CCT'!M1,领星产品表现!$B:$B,'VU-6060-6P3CCT'!$A$2)</f>
        <v>0</v>
      </c>
      <c r="N59" s="9">
        <f>SUMIFS(领星产品表现!$P:$P,领星产品表现!$A:$A,'VU-6060-6P3CCT'!N1,领星产品表现!$B:$B,'VU-6060-6P3CCT'!$A$2)</f>
        <v>0</v>
      </c>
      <c r="O59" s="9">
        <f>SUMIFS(领星产品表现!$P:$P,领星产品表现!$A:$A,'VU-6060-6P3CCT'!O1,领星产品表现!$B:$B,'VU-6060-6P3CCT'!$A$2)</f>
        <v>0</v>
      </c>
      <c r="P59" s="9">
        <f>SUMIFS(领星产品表现!$P:$P,领星产品表现!$A:$A,'VU-6060-6P3CCT'!P1,领星产品表现!$B:$B,'VU-6060-6P3CCT'!$A$2)</f>
        <v>0</v>
      </c>
      <c r="Q59" s="9">
        <f>SUMIFS(领星产品表现!$P:$P,领星产品表现!$A:$A,'VU-6060-6P3CCT'!Q1,领星产品表现!$B:$B,'VU-6060-6P3CCT'!$A$2)</f>
        <v>0</v>
      </c>
      <c r="R59" s="9">
        <f>SUMIFS(领星产品表现!$P:$P,领星产品表现!$A:$A,'VU-6060-6P3CCT'!R1,领星产品表现!$B:$B,'VU-6060-6P3CCT'!$A$2)</f>
        <v>0</v>
      </c>
      <c r="S59" s="9">
        <f>SUMIFS(领星产品表现!$P:$P,领星产品表现!$A:$A,'VU-6060-6P3CCT'!S1,领星产品表现!$B:$B,'VU-6060-6P3CCT'!$A$2)</f>
        <v>0</v>
      </c>
      <c r="T59" s="9">
        <f>SUMIFS(领星产品表现!$P:$P,领星产品表现!$A:$A,'VU-6060-6P3CCT'!T1,领星产品表现!$B:$B,'VU-6060-6P3CCT'!$A$2)</f>
        <v>0</v>
      </c>
      <c r="U59" s="9">
        <f>SUMIFS(领星产品表现!$P:$P,领星产品表现!$A:$A,'VU-6060-6P3CCT'!U1,领星产品表现!$B:$B,'VU-6060-6P3CCT'!$A$2)</f>
        <v>0</v>
      </c>
      <c r="V59" s="9">
        <f>SUMIFS(领星产品表现!$P:$P,领星产品表现!$A:$A,'VU-6060-6P3CCT'!V1,领星产品表现!$B:$B,'VU-6060-6P3CCT'!$A$2)</f>
        <v>0</v>
      </c>
      <c r="W59" s="9">
        <f>SUMIFS(领星产品表现!$P:$P,领星产品表现!$A:$A,'VU-6060-6P3CCT'!W1,领星产品表现!$B:$B,'VU-6060-6P3CCT'!$A$2)</f>
        <v>0</v>
      </c>
      <c r="X59" s="9">
        <f>SUMIFS(领星产品表现!$P:$P,领星产品表现!$A:$A,'VU-6060-6P3CCT'!X1,领星产品表现!$B:$B,'VU-6060-6P3CCT'!$A$2)</f>
        <v>0</v>
      </c>
      <c r="Y59" s="9">
        <f>SUMIFS(领星产品表现!$P:$P,领星产品表现!$A:$A,'VU-6060-6P3CCT'!Y1,领星产品表现!$B:$B,'VU-6060-6P3CCT'!$A$2)</f>
        <v>0</v>
      </c>
      <c r="Z59" s="9">
        <f>SUMIFS(领星产品表现!$P:$P,领星产品表现!$A:$A,'VU-6060-6P3CCT'!Z1,领星产品表现!$B:$B,'VU-6060-6P3CCT'!$A$2)</f>
        <v>0</v>
      </c>
      <c r="AA59" s="9">
        <f>SUMIFS(领星产品表现!$P:$P,领星产品表现!$A:$A,'VU-6060-6P3CCT'!AA1,领星产品表现!$B:$B,'VU-6060-6P3CCT'!$A$2)</f>
        <v>0</v>
      </c>
      <c r="AB59" s="9">
        <f>SUMIFS(领星产品表现!$P:$P,领星产品表现!$A:$A,'VU-6060-6P3CCT'!AB1,领星产品表现!$B:$B,'VU-6060-6P3CCT'!$A$2)</f>
        <v>0</v>
      </c>
      <c r="AC59" s="9">
        <f>SUMIFS(领星产品表现!$P:$P,领星产品表现!$A:$A,'VU-6060-6P3CCT'!AC1,领星产品表现!$B:$B,'VU-6060-6P3CCT'!$A$2)</f>
        <v>0</v>
      </c>
      <c r="AD59" s="9">
        <f>SUMIFS(领星产品表现!$P:$P,领星产品表现!$A:$A,'VU-6060-6P3CCT'!AD1,领星产品表现!$B:$B,'VU-6060-6P3CCT'!$A$2)</f>
        <v>0</v>
      </c>
      <c r="AE59" s="9">
        <f>SUMIFS(领星产品表现!$P:$P,领星产品表现!$A:$A,'VU-6060-6P3CCT'!AE1,领星产品表现!$B:$B,'VU-6060-6P3CCT'!$A$2)</f>
        <v>0</v>
      </c>
      <c r="AF59" s="9">
        <f>SUMIFS(领星产品表现!$P:$P,领星产品表现!$A:$A,'VU-6060-6P3CCT'!AF1,领星产品表现!$B:$B,'VU-6060-6P3CCT'!$A$2)</f>
        <v>0</v>
      </c>
      <c r="AG59" s="9">
        <f>SUMIFS(领星产品表现!$P:$P,领星产品表现!$A:$A,'VU-6060-6P3CCT'!AG1,领星产品表现!$B:$B,'VU-6060-6P3CCT'!$A$2)</f>
        <v>0</v>
      </c>
      <c r="AH59" s="9">
        <f>SUMIFS(领星产品表现!$P:$P,领星产品表现!$A:$A,'VU-6060-6P3CCT'!AH1,领星产品表现!$B:$B,'VU-6060-6P3CCT'!$A$2)</f>
        <v>0</v>
      </c>
    </row>
    <row r="60" spans="1:34" ht="16" hidden="1" customHeight="1">
      <c r="A60" s="104"/>
      <c r="B60" s="106"/>
      <c r="C60" s="9" t="s">
        <v>93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45"/>
    </row>
    <row r="61" spans="1:34" hidden="1">
      <c r="A61" s="104"/>
      <c r="B61" s="107"/>
      <c r="C61" s="46" t="s">
        <v>94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</row>
    <row r="62" spans="1:34" ht="18" hidden="1" customHeight="1">
      <c r="A62" s="104"/>
      <c r="B62" s="108"/>
      <c r="C62" s="9" t="s">
        <v>93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45"/>
    </row>
    <row r="63" spans="1:34" hidden="1">
      <c r="A63" s="104"/>
      <c r="B63" s="109"/>
      <c r="C63" s="48" t="s">
        <v>94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9"/>
    </row>
    <row r="64" spans="1:34" ht="16" hidden="1" customHeight="1">
      <c r="A64" s="104"/>
      <c r="B64" s="110"/>
      <c r="C64" s="9" t="s">
        <v>93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45"/>
    </row>
    <row r="65" spans="1:34" ht="16" hidden="1" customHeight="1">
      <c r="A65" s="104"/>
      <c r="B65" s="111"/>
      <c r="C65" s="34" t="s">
        <v>94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50"/>
    </row>
    <row r="66" spans="1:34" ht="16" hidden="1" customHeight="1">
      <c r="A66" s="104"/>
      <c r="B66" s="112"/>
      <c r="C66" s="9" t="s">
        <v>93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45"/>
    </row>
    <row r="67" spans="1:34" ht="19" hidden="1" customHeight="1">
      <c r="A67" s="105"/>
      <c r="B67" s="113"/>
      <c r="C67" s="32" t="s">
        <v>94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51"/>
    </row>
    <row r="68" spans="1:34" ht="19" customHeight="1">
      <c r="A68" s="4" t="s">
        <v>95</v>
      </c>
      <c r="B68" s="4" t="s">
        <v>96</v>
      </c>
      <c r="C68" s="5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8" customHeight="1">
      <c r="A69" s="53" t="s">
        <v>97</v>
      </c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54"/>
      <c r="U69" s="54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8" customHeight="1">
      <c r="A70" s="53" t="s">
        <v>98</v>
      </c>
      <c r="B70" s="28"/>
      <c r="C70" s="5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</sheetData>
  <mergeCells count="14">
    <mergeCell ref="B60:B61"/>
    <mergeCell ref="B62:B63"/>
    <mergeCell ref="B64:B65"/>
    <mergeCell ref="B66:B67"/>
    <mergeCell ref="A38:A45"/>
    <mergeCell ref="A46:A50"/>
    <mergeCell ref="A51:A54"/>
    <mergeCell ref="A56:A58"/>
    <mergeCell ref="A60:A67"/>
    <mergeCell ref="A3:A7"/>
    <mergeCell ref="A8:A10"/>
    <mergeCell ref="A11:A16"/>
    <mergeCell ref="A17:A29"/>
    <mergeCell ref="A30:A37"/>
  </mergeCells>
  <conditionalFormatting sqref="U60:U67">
    <cfRule type="cellIs" dxfId="1" priority="1" operator="lessThanOrEqual">
      <formula>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70"/>
  <sheetViews>
    <sheetView zoomScaleNormal="100" workbookViewId="0">
      <pane xSplit="2" topLeftCell="P1" activePane="topRight" state="frozen"/>
      <selection pane="topRight" activeCell="C60" sqref="C60"/>
    </sheetView>
  </sheetViews>
  <sheetFormatPr baseColWidth="10" defaultColWidth="8.83203125" defaultRowHeight="16" customHeight="1"/>
  <cols>
    <col min="1" max="1" width="12.83203125" customWidth="1"/>
    <col min="2" max="2" width="13.83203125" style="1" customWidth="1"/>
    <col min="3" max="3" width="16.6640625" style="2" customWidth="1"/>
    <col min="4" max="4" width="10.5" style="2" customWidth="1"/>
    <col min="5" max="34" width="10.83203125" style="2" customWidth="1"/>
  </cols>
  <sheetData>
    <row r="1" spans="1:34" ht="19" customHeight="1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9" customHeight="1">
      <c r="A2" s="7" t="s">
        <v>104</v>
      </c>
      <c r="B2" s="4" t="s">
        <v>35</v>
      </c>
      <c r="C2" s="8"/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  <c r="R2" s="9" t="s">
        <v>36</v>
      </c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9" t="s">
        <v>42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36</v>
      </c>
      <c r="AG2" s="9" t="s">
        <v>37</v>
      </c>
      <c r="AH2" s="9" t="s">
        <v>38</v>
      </c>
    </row>
    <row r="3" spans="1:34" ht="19" customHeight="1">
      <c r="A3" s="85" t="s">
        <v>43</v>
      </c>
      <c r="B3" s="4" t="s">
        <v>44</v>
      </c>
      <c r="C3" s="9">
        <f>SUM(D3:AH3)</f>
        <v>43</v>
      </c>
      <c r="D3" s="9">
        <f>SUMIFS(亿数通产品表现!$J:$J,亿数通产品表现!$A:$A,'HEH-6PSM22'!D1,亿数通产品表现!$D:$D,'HEH-6PSM22'!$A$2)</f>
        <v>5</v>
      </c>
      <c r="E3" s="9">
        <f>SUMIFS(亿数通产品表现!$J:$J,亿数通产品表现!$A:$A,'HEH-6PSM22'!E1,亿数通产品表现!$D:$D,'HEH-6PSM22'!$A$2)</f>
        <v>1</v>
      </c>
      <c r="F3" s="9">
        <f>SUMIFS(亿数通产品表现!$J:$J,亿数通产品表现!$A:$A,'HEH-6PSM22'!F1,亿数通产品表现!$D:$D,'HEH-6PSM22'!$A$2)</f>
        <v>1</v>
      </c>
      <c r="G3" s="9">
        <f>SUMIFS(亿数通产品表现!$J:$J,亿数通产品表现!$A:$A,'HEH-6PSM22'!G1,亿数通产品表现!$D:$D,'HEH-6PSM22'!$A$2)</f>
        <v>0</v>
      </c>
      <c r="H3" s="9">
        <f>SUMIFS(亿数通产品表现!$J:$J,亿数通产品表现!$A:$A,'HEH-6PSM22'!H1,亿数通产品表现!$D:$D,'HEH-6PSM22'!$A$2)</f>
        <v>0</v>
      </c>
      <c r="I3" s="9">
        <f>SUMIFS(亿数通产品表现!$J:$J,亿数通产品表现!$A:$A,'HEH-6PSM22'!I1,亿数通产品表现!$D:$D,'HEH-6PSM22'!$A$2)</f>
        <v>1</v>
      </c>
      <c r="J3" s="9">
        <f>SUMIFS(亿数通产品表现!$J:$J,亿数通产品表现!$A:$A,'HEH-6PSM22'!J1,亿数通产品表现!$D:$D,'HEH-6PSM22'!$A$2)</f>
        <v>0</v>
      </c>
      <c r="K3" s="9">
        <f>SUMIFS(亿数通产品表现!$J:$J,亿数通产品表现!$A:$A,'HEH-6PSM22'!K1,亿数通产品表现!$D:$D,'HEH-6PSM22'!$A$2)</f>
        <v>1</v>
      </c>
      <c r="L3" s="9">
        <f>SUMIFS(亿数通产品表现!$J:$J,亿数通产品表现!$A:$A,'HEH-6PSM22'!L1,亿数通产品表现!$D:$D,'HEH-6PSM22'!$A$2)</f>
        <v>0</v>
      </c>
      <c r="M3" s="9">
        <f>SUMIFS(亿数通产品表现!$J:$J,亿数通产品表现!$A:$A,'HEH-6PSM22'!M1,亿数通产品表现!$D:$D,'HEH-6PSM22'!$A$2)</f>
        <v>0</v>
      </c>
      <c r="N3" s="9">
        <f>SUMIFS(亿数通产品表现!$J:$J,亿数通产品表现!$A:$A,'HEH-6PSM22'!N1,亿数通产品表现!$D:$D,'HEH-6PSM22'!$A$2)</f>
        <v>1</v>
      </c>
      <c r="O3" s="9">
        <f>SUMIFS(亿数通产品表现!$J:$J,亿数通产品表现!$A:$A,'HEH-6PSM22'!O1,亿数通产品表现!$D:$D,'HEH-6PSM22'!$A$2)</f>
        <v>1</v>
      </c>
      <c r="P3" s="9">
        <f>SUMIFS(亿数通产品表现!$J:$J,亿数通产品表现!$A:$A,'HEH-6PSM22'!P1,亿数通产品表现!$D:$D,'HEH-6PSM22'!$A$2)</f>
        <v>2</v>
      </c>
      <c r="Q3" s="9">
        <f>SUMIFS(亿数通产品表现!$J:$J,亿数通产品表现!$A:$A,'HEH-6PSM22'!Q1,亿数通产品表现!$D:$D,'HEH-6PSM22'!$A$2)</f>
        <v>0</v>
      </c>
      <c r="R3" s="9">
        <f>SUMIFS(亿数通产品表现!$J:$J,亿数通产品表现!$A:$A,'HEH-6PSM22'!R1,亿数通产品表现!$D:$D,'HEH-6PSM22'!$A$2)</f>
        <v>1</v>
      </c>
      <c r="S3" s="9">
        <f>SUMIFS(亿数通产品表现!$J:$J,亿数通产品表现!$A:$A,'HEH-6PSM22'!S1,亿数通产品表现!$D:$D,'HEH-6PSM22'!$A$2)</f>
        <v>1</v>
      </c>
      <c r="T3" s="9">
        <f>SUMIFS(亿数通产品表现!$J:$J,亿数通产品表现!$A:$A,'HEH-6PSM22'!T1,亿数通产品表现!$D:$D,'HEH-6PSM22'!$A$2)</f>
        <v>1</v>
      </c>
      <c r="U3" s="9">
        <f>SUMIFS(亿数通产品表现!$J:$J,亿数通产品表现!$A:$A,'HEH-6PSM22'!U1,亿数通产品表现!$D:$D,'HEH-6PSM22'!$A$2)</f>
        <v>0</v>
      </c>
      <c r="V3" s="9">
        <f>SUMIFS(亿数通产品表现!$J:$J,亿数通产品表现!$A:$A,'HEH-6PSM22'!V1,亿数通产品表现!$D:$D,'HEH-6PSM22'!$A$2)</f>
        <v>0</v>
      </c>
      <c r="W3" s="9">
        <f>SUMIFS(亿数通产品表现!$J:$J,亿数通产品表现!$A:$A,'HEH-6PSM22'!W1,亿数通产品表现!$D:$D,'HEH-6PSM22'!$A$2)</f>
        <v>0</v>
      </c>
      <c r="X3" s="9">
        <f>SUMIFS(亿数通产品表现!$J:$J,亿数通产品表现!$A:$A,'HEH-6PSM22'!X1,亿数通产品表现!$D:$D,'HEH-6PSM22'!$A$2)</f>
        <v>0</v>
      </c>
      <c r="Y3" s="9">
        <f>SUMIFS(亿数通产品表现!$J:$J,亿数通产品表现!$A:$A,'HEH-6PSM22'!Y1,亿数通产品表现!$D:$D,'HEH-6PSM22'!$A$2)</f>
        <v>2</v>
      </c>
      <c r="Z3" s="9">
        <f>SUMIFS(亿数通产品表现!$J:$J,亿数通产品表现!$A:$A,'HEH-6PSM22'!Z1,亿数通产品表现!$D:$D,'HEH-6PSM22'!$A$2)</f>
        <v>4</v>
      </c>
      <c r="AA3" s="9">
        <f>SUMIFS(亿数通产品表现!$J:$J,亿数通产品表现!$A:$A,'HEH-6PSM22'!AA1,亿数通产品表现!$D:$D,'HEH-6PSM22'!$A$2)</f>
        <v>0</v>
      </c>
      <c r="AB3" s="9">
        <f>SUMIFS(亿数通产品表现!$J:$J,亿数通产品表现!$A:$A,'HEH-6PSM22'!AB1,亿数通产品表现!$D:$D,'HEH-6PSM22'!$A$2)</f>
        <v>1</v>
      </c>
      <c r="AC3" s="9">
        <f>SUMIFS(亿数通产品表现!$J:$J,亿数通产品表现!$A:$A,'HEH-6PSM22'!AC1,亿数通产品表现!$D:$D,'HEH-6PSM22'!$A$2)</f>
        <v>15</v>
      </c>
      <c r="AD3" s="9">
        <f>SUMIFS(亿数通产品表现!$J:$J,亿数通产品表现!$A:$A,'HEH-6PSM22'!AD1,亿数通产品表现!$D:$D,'HEH-6PSM22'!$A$2)</f>
        <v>4</v>
      </c>
      <c r="AE3" s="9">
        <f>SUMIFS(亿数通产品表现!$J:$J,亿数通产品表现!$A:$A,'HEH-6PSM22'!AE1,亿数通产品表现!$D:$D,'HEH-6PSM22'!$A$2)</f>
        <v>1</v>
      </c>
      <c r="AF3" s="9">
        <f>SUMIFS(亿数通产品表现!$J:$J,亿数通产品表现!$A:$A,'HEH-6PSM22'!AF1,亿数通产品表现!$D:$D,'HEH-6PSM22'!$A$2)</f>
        <v>0</v>
      </c>
      <c r="AG3" s="9">
        <f>SUMIFS(亿数通产品表现!$J:$J,亿数通产品表现!$A:$A,'HEH-6PSM22'!AG1,亿数通产品表现!$D:$D,'HEH-6PSM22'!$A$2)</f>
        <v>0</v>
      </c>
      <c r="AH3" s="9">
        <f>SUMIFS(亿数通产品表现!$J:$J,亿数通产品表现!$A:$A,'HEH-6PSM22'!AH1,亿数通产品表现!$D:$D,'HEH-6PSM22'!$A$2)</f>
        <v>0</v>
      </c>
    </row>
    <row r="4" spans="1:34" ht="19" customHeight="1">
      <c r="A4" s="86"/>
      <c r="B4" s="10" t="s">
        <v>45</v>
      </c>
      <c r="C4" s="9">
        <f t="shared" ref="C4:C5" si="0">SUM(D4:AH4)</f>
        <v>2893.2799999999997</v>
      </c>
      <c r="D4" s="9">
        <f>SUMIFS(亿数通产品表现!$N:$N,亿数通产品表现!$A:$A,'HEH-6PSM22'!D1,亿数通产品表现!$D:$D,'HEH-6PSM22'!$A$2)</f>
        <v>437.83</v>
      </c>
      <c r="E4" s="9">
        <f>SUMIFS(亿数通产品表现!$N:$N,亿数通产品表现!$A:$A,'HEH-6PSM22'!E1,亿数通产品表现!$D:$D,'HEH-6PSM22'!$A$2)</f>
        <v>80.989999999999995</v>
      </c>
      <c r="F4" s="9">
        <f>SUMIFS(亿数通产品表现!$N:$N,亿数通产品表现!$A:$A,'HEH-6PSM22'!F1,亿数通产品表现!$D:$D,'HEH-6PSM22'!$A$2)</f>
        <v>89.99</v>
      </c>
      <c r="G4" s="9">
        <f>SUMIFS(亿数通产品表现!$N:$N,亿数通产品表现!$A:$A,'HEH-6PSM22'!G1,亿数通产品表现!$D:$D,'HEH-6PSM22'!$A$2)</f>
        <v>0</v>
      </c>
      <c r="H4" s="9">
        <f>SUMIFS(亿数通产品表现!$N:$N,亿数通产品表现!$A:$A,'HEH-6PSM22'!H1,亿数通产品表现!$D:$D,'HEH-6PSM22'!$A$2)</f>
        <v>0</v>
      </c>
      <c r="I4" s="9">
        <f>SUMIFS(亿数通产品表现!$N:$N,亿数通产品表现!$A:$A,'HEH-6PSM22'!I1,亿数通产品表现!$D:$D,'HEH-6PSM22'!$A$2)</f>
        <v>89.99</v>
      </c>
      <c r="J4" s="9">
        <f>SUMIFS(亿数通产品表现!$N:$N,亿数通产品表现!$A:$A,'HEH-6PSM22'!J1,亿数通产品表现!$D:$D,'HEH-6PSM22'!$A$2)</f>
        <v>0</v>
      </c>
      <c r="K4" s="9">
        <f>SUMIFS(亿数通产品表现!$N:$N,亿数通产品表现!$A:$A,'HEH-6PSM22'!K1,亿数通产品表现!$D:$D,'HEH-6PSM22'!$A$2)</f>
        <v>89.99</v>
      </c>
      <c r="L4" s="9">
        <f>SUMIFS(亿数通产品表现!$N:$N,亿数通产品表现!$A:$A,'HEH-6PSM22'!L1,亿数通产品表现!$D:$D,'HEH-6PSM22'!$A$2)</f>
        <v>0</v>
      </c>
      <c r="M4" s="9">
        <f>SUMIFS(亿数通产品表现!$N:$N,亿数通产品表现!$A:$A,'HEH-6PSM22'!M1,亿数通产品表现!$D:$D,'HEH-6PSM22'!$A$2)</f>
        <v>0</v>
      </c>
      <c r="N4" s="9">
        <f>SUMIFS(亿数通产品表现!$N:$N,亿数通产品表现!$A:$A,'HEH-6PSM22'!N1,亿数通产品表现!$D:$D,'HEH-6PSM22'!$A$2)</f>
        <v>88.99</v>
      </c>
      <c r="O4" s="9">
        <f>SUMIFS(亿数通产品表现!$N:$N,亿数通产品表现!$A:$A,'HEH-6PSM22'!O1,亿数通产品表现!$D:$D,'HEH-6PSM22'!$A$2)</f>
        <v>89.99</v>
      </c>
      <c r="P4" s="9">
        <f>SUMIFS(亿数通产品表现!$N:$N,亿数通产品表现!$A:$A,'HEH-6PSM22'!P1,亿数通产品表现!$D:$D,'HEH-6PSM22'!$A$2)</f>
        <v>174.42</v>
      </c>
      <c r="Q4" s="9">
        <f>SUMIFS(亿数通产品表现!$N:$N,亿数通产品表现!$A:$A,'HEH-6PSM22'!Q1,亿数通产品表现!$D:$D,'HEH-6PSM22'!$A$2)</f>
        <v>0</v>
      </c>
      <c r="R4" s="9">
        <f>SUMIFS(亿数通产品表现!$N:$N,亿数通产品表现!$A:$A,'HEH-6PSM22'!R1,亿数通产品表现!$D:$D,'HEH-6PSM22'!$A$2)</f>
        <v>88.99</v>
      </c>
      <c r="S4" s="9">
        <f>SUMIFS(亿数通产品表现!$N:$N,亿数通产品表现!$A:$A,'HEH-6PSM22'!S1,亿数通产品表现!$D:$D,'HEH-6PSM22'!$A$2)</f>
        <v>89.99</v>
      </c>
      <c r="T4" s="9">
        <f>SUMIFS(亿数通产品表现!$N:$N,亿数通产品表现!$A:$A,'HEH-6PSM22'!T1,亿数通产品表现!$D:$D,'HEH-6PSM22'!$A$2)</f>
        <v>89.99</v>
      </c>
      <c r="U4" s="9">
        <f>SUMIFS(亿数通产品表现!$N:$N,亿数通产品表现!$A:$A,'HEH-6PSM22'!U1,亿数通产品表现!$D:$D,'HEH-6PSM22'!$A$2)</f>
        <v>0</v>
      </c>
      <c r="V4" s="9">
        <f>SUMIFS(亿数通产品表现!$N:$N,亿数通产品表现!$A:$A,'HEH-6PSM22'!V1,亿数通产品表现!$D:$D,'HEH-6PSM22'!$A$2)</f>
        <v>0</v>
      </c>
      <c r="W4" s="9">
        <f>SUMIFS(亿数通产品表现!$N:$N,亿数通产品表现!$A:$A,'HEH-6PSM22'!W1,亿数通产品表现!$D:$D,'HEH-6PSM22'!$A$2)</f>
        <v>0</v>
      </c>
      <c r="X4" s="9">
        <f>SUMIFS(亿数通产品表现!$N:$N,亿数通产品表现!$A:$A,'HEH-6PSM22'!X1,亿数通产品表现!$D:$D,'HEH-6PSM22'!$A$2)</f>
        <v>0</v>
      </c>
      <c r="Y4" s="9">
        <f>SUMIFS(亿数通产品表现!$N:$N,亿数通产品表现!$A:$A,'HEH-6PSM22'!Y1,亿数通产品表现!$D:$D,'HEH-6PSM22'!$A$2)</f>
        <v>179.98</v>
      </c>
      <c r="Z4" s="9">
        <f>SUMIFS(亿数通产品表现!$N:$N,亿数通产品表现!$A:$A,'HEH-6PSM22'!Z1,亿数通产品表现!$D:$D,'HEH-6PSM22'!$A$2)</f>
        <v>348.84</v>
      </c>
      <c r="AA4" s="9">
        <f>SUMIFS(亿数通产品表现!$N:$N,亿数通产品表现!$A:$A,'HEH-6PSM22'!AA1,亿数通产品表现!$D:$D,'HEH-6PSM22'!$A$2)</f>
        <v>0</v>
      </c>
      <c r="AB4" s="9">
        <f>SUMIFS(亿数通产品表现!$N:$N,亿数通产品表现!$A:$A,'HEH-6PSM22'!AB1,亿数通产品表现!$D:$D,'HEH-6PSM22'!$A$2)</f>
        <v>88.99</v>
      </c>
      <c r="AC4" s="9">
        <f>SUMIFS(亿数通产品表现!$N:$N,亿数通产品表现!$A:$A,'HEH-6PSM22'!AC1,亿数通产品表现!$D:$D,'HEH-6PSM22'!$A$2)</f>
        <v>422.7</v>
      </c>
      <c r="AD4" s="9">
        <f>SUMIFS(亿数通产品表现!$N:$N,亿数通产品表现!$A:$A,'HEH-6PSM22'!AD1,亿数通产品表现!$D:$D,'HEH-6PSM22'!$A$2)</f>
        <v>351.62</v>
      </c>
      <c r="AE4" s="9">
        <f>SUMIFS(亿数通产品表现!$N:$N,亿数通产品表现!$A:$A,'HEH-6PSM22'!AE1,亿数通产品表现!$D:$D,'HEH-6PSM22'!$A$2)</f>
        <v>89.99</v>
      </c>
      <c r="AF4" s="9">
        <f>SUMIFS(亿数通产品表现!$N:$N,亿数通产品表现!$A:$A,'HEH-6PSM22'!AF1,亿数通产品表现!$D:$D,'HEH-6PSM22'!$A$2)</f>
        <v>0</v>
      </c>
      <c r="AG4" s="9">
        <f>SUMIFS(亿数通产品表现!$N:$N,亿数通产品表现!$A:$A,'HEH-6PSM22'!AG1,亿数通产品表现!$D:$D,'HEH-6PSM22'!$A$2)</f>
        <v>0</v>
      </c>
      <c r="AH4" s="9">
        <f>SUMIFS(亿数通产品表现!$N:$N,亿数通产品表现!$A:$A,'HEH-6PSM22'!AH1,亿数通产品表现!$D:$D,'HEH-6PSM22'!$A$2)</f>
        <v>0</v>
      </c>
    </row>
    <row r="5" spans="1:34" ht="19" customHeight="1">
      <c r="A5" s="86"/>
      <c r="B5" s="4" t="s">
        <v>46</v>
      </c>
      <c r="C5" s="9">
        <f t="shared" si="0"/>
        <v>2902.2799999999997</v>
      </c>
      <c r="D5" s="9">
        <f>SUMIFS(亿数通产品表现!$O:$O,亿数通产品表现!$A:$A,'HEH-6PSM22'!D1,亿数通产品表现!$D:$D,'HEH-6PSM22'!$A$2)</f>
        <v>437.83</v>
      </c>
      <c r="E5" s="9">
        <f>SUMIFS(亿数通产品表现!$O:$O,亿数通产品表现!$A:$A,'HEH-6PSM22'!E1,亿数通产品表现!$D:$D,'HEH-6PSM22'!$A$2)</f>
        <v>89.99</v>
      </c>
      <c r="F5" s="9">
        <f>SUMIFS(亿数通产品表现!$O:$O,亿数通产品表现!$A:$A,'HEH-6PSM22'!F1,亿数通产品表现!$D:$D,'HEH-6PSM22'!$A$2)</f>
        <v>89.99</v>
      </c>
      <c r="G5" s="9">
        <f>SUMIFS(亿数通产品表现!$O:$O,亿数通产品表现!$A:$A,'HEH-6PSM22'!G1,亿数通产品表现!$D:$D,'HEH-6PSM22'!$A$2)</f>
        <v>0</v>
      </c>
      <c r="H5" s="9">
        <f>SUMIFS(亿数通产品表现!$O:$O,亿数通产品表现!$A:$A,'HEH-6PSM22'!H1,亿数通产品表现!$D:$D,'HEH-6PSM22'!$A$2)</f>
        <v>0</v>
      </c>
      <c r="I5" s="9">
        <f>SUMIFS(亿数通产品表现!$O:$O,亿数通产品表现!$A:$A,'HEH-6PSM22'!I1,亿数通产品表现!$D:$D,'HEH-6PSM22'!$A$2)</f>
        <v>89.99</v>
      </c>
      <c r="J5" s="9">
        <f>SUMIFS(亿数通产品表现!$O:$O,亿数通产品表现!$A:$A,'HEH-6PSM22'!J1,亿数通产品表现!$D:$D,'HEH-6PSM22'!$A$2)</f>
        <v>0</v>
      </c>
      <c r="K5" s="9">
        <f>SUMIFS(亿数通产品表现!$O:$O,亿数通产品表现!$A:$A,'HEH-6PSM22'!K1,亿数通产品表现!$D:$D,'HEH-6PSM22'!$A$2)</f>
        <v>89.99</v>
      </c>
      <c r="L5" s="9">
        <f>SUMIFS(亿数通产品表现!$O:$O,亿数通产品表现!$A:$A,'HEH-6PSM22'!L1,亿数通产品表现!$D:$D,'HEH-6PSM22'!$A$2)</f>
        <v>0</v>
      </c>
      <c r="M5" s="9">
        <f>SUMIFS(亿数通产品表现!$O:$O,亿数通产品表现!$A:$A,'HEH-6PSM22'!M1,亿数通产品表现!$D:$D,'HEH-6PSM22'!$A$2)</f>
        <v>0</v>
      </c>
      <c r="N5" s="9">
        <f>SUMIFS(亿数通产品表现!$O:$O,亿数通产品表现!$A:$A,'HEH-6PSM22'!N1,亿数通产品表现!$D:$D,'HEH-6PSM22'!$A$2)</f>
        <v>88.99</v>
      </c>
      <c r="O5" s="9">
        <f>SUMIFS(亿数通产品表现!$O:$O,亿数通产品表现!$A:$A,'HEH-6PSM22'!O1,亿数通产品表现!$D:$D,'HEH-6PSM22'!$A$2)</f>
        <v>89.99</v>
      </c>
      <c r="P5" s="9">
        <f>SUMIFS(亿数通产品表现!$O:$O,亿数通产品表现!$A:$A,'HEH-6PSM22'!P1,亿数通产品表现!$D:$D,'HEH-6PSM22'!$A$2)</f>
        <v>174.42</v>
      </c>
      <c r="Q5" s="9">
        <f>SUMIFS(亿数通产品表现!$O:$O,亿数通产品表现!$A:$A,'HEH-6PSM22'!Q1,亿数通产品表现!$D:$D,'HEH-6PSM22'!$A$2)</f>
        <v>0</v>
      </c>
      <c r="R5" s="9">
        <f>SUMIFS(亿数通产品表现!$O:$O,亿数通产品表现!$A:$A,'HEH-6PSM22'!R1,亿数通产品表现!$D:$D,'HEH-6PSM22'!$A$2)</f>
        <v>88.99</v>
      </c>
      <c r="S5" s="9">
        <f>SUMIFS(亿数通产品表现!$O:$O,亿数通产品表现!$A:$A,'HEH-6PSM22'!S1,亿数通产品表现!$D:$D,'HEH-6PSM22'!$A$2)</f>
        <v>89.99</v>
      </c>
      <c r="T5" s="9">
        <f>SUMIFS(亿数通产品表现!$O:$O,亿数通产品表现!$A:$A,'HEH-6PSM22'!T1,亿数通产品表现!$D:$D,'HEH-6PSM22'!$A$2)</f>
        <v>89.99</v>
      </c>
      <c r="U5" s="9">
        <f>SUMIFS(亿数通产品表现!$O:$O,亿数通产品表现!$A:$A,'HEH-6PSM22'!U1,亿数通产品表现!$D:$D,'HEH-6PSM22'!$A$2)</f>
        <v>0</v>
      </c>
      <c r="V5" s="9">
        <f>SUMIFS(亿数通产品表现!$O:$O,亿数通产品表现!$A:$A,'HEH-6PSM22'!V1,亿数通产品表现!$D:$D,'HEH-6PSM22'!$A$2)</f>
        <v>0</v>
      </c>
      <c r="W5" s="9">
        <f>SUMIFS(亿数通产品表现!$O:$O,亿数通产品表现!$A:$A,'HEH-6PSM22'!W1,亿数通产品表现!$D:$D,'HEH-6PSM22'!$A$2)</f>
        <v>0</v>
      </c>
      <c r="X5" s="9">
        <f>SUMIFS(亿数通产品表现!$O:$O,亿数通产品表现!$A:$A,'HEH-6PSM22'!X1,亿数通产品表现!$D:$D,'HEH-6PSM22'!$A$2)</f>
        <v>0</v>
      </c>
      <c r="Y5" s="9">
        <f>SUMIFS(亿数通产品表现!$O:$O,亿数通产品表现!$A:$A,'HEH-6PSM22'!Y1,亿数通产品表现!$D:$D,'HEH-6PSM22'!$A$2)</f>
        <v>179.98</v>
      </c>
      <c r="Z5" s="9">
        <f>SUMIFS(亿数通产品表现!$O:$O,亿数通产品表现!$A:$A,'HEH-6PSM22'!Z1,亿数通产品表现!$D:$D,'HEH-6PSM22'!$A$2)</f>
        <v>348.84</v>
      </c>
      <c r="AA5" s="9">
        <f>SUMIFS(亿数通产品表现!$O:$O,亿数通产品表现!$A:$A,'HEH-6PSM22'!AA1,亿数通产品表现!$D:$D,'HEH-6PSM22'!$A$2)</f>
        <v>0</v>
      </c>
      <c r="AB5" s="9">
        <f>SUMIFS(亿数通产品表现!$O:$O,亿数通产品表现!$A:$A,'HEH-6PSM22'!AB1,亿数通产品表现!$D:$D,'HEH-6PSM22'!$A$2)</f>
        <v>88.99</v>
      </c>
      <c r="AC5" s="9">
        <f>SUMIFS(亿数通产品表现!$O:$O,亿数通产品表现!$A:$A,'HEH-6PSM22'!AC1,亿数通产品表现!$D:$D,'HEH-6PSM22'!$A$2)</f>
        <v>422.7</v>
      </c>
      <c r="AD5" s="9">
        <f>SUMIFS(亿数通产品表现!$O:$O,亿数通产品表现!$A:$A,'HEH-6PSM22'!AD1,亿数通产品表现!$D:$D,'HEH-6PSM22'!$A$2)</f>
        <v>351.62</v>
      </c>
      <c r="AE5" s="9">
        <f>SUMIFS(亿数通产品表现!$O:$O,亿数通产品表现!$A:$A,'HEH-6PSM22'!AE1,亿数通产品表现!$D:$D,'HEH-6PSM22'!$A$2)</f>
        <v>89.99</v>
      </c>
      <c r="AF5" s="9">
        <f>SUMIFS(亿数通产品表现!$O:$O,亿数通产品表现!$A:$A,'HEH-6PSM22'!AF1,亿数通产品表现!$D:$D,'HEH-6PSM22'!$A$2)</f>
        <v>0</v>
      </c>
      <c r="AG5" s="9">
        <f>SUMIFS(亿数通产品表现!$O:$O,亿数通产品表现!$A:$A,'HEH-6PSM22'!AG1,亿数通产品表现!$D:$D,'HEH-6PSM22'!$A$2)</f>
        <v>0</v>
      </c>
      <c r="AH5" s="9">
        <f>SUMIFS(亿数通产品表现!$O:$O,亿数通产品表现!$A:$A,'HEH-6PSM22'!AH1,亿数通产品表现!$D:$D,'HEH-6PSM22'!$A$2)</f>
        <v>0</v>
      </c>
    </row>
    <row r="6" spans="1:34" ht="19" customHeight="1">
      <c r="A6" s="86"/>
      <c r="B6" s="11" t="s">
        <v>47</v>
      </c>
      <c r="C6" s="9">
        <f>AH6</f>
        <v>0</v>
      </c>
      <c r="D6" s="9">
        <f>SUMIFS(亿数通产品表现!$AB:$AB,亿数通产品表现!$A:$A,'HEH-6PSM22'!D1,亿数通产品表现!$D:$D,'HEH-6PSM22'!$A$2)</f>
        <v>20</v>
      </c>
      <c r="E6" s="9">
        <f>SUMIFS(亿数通产品表现!$AB:$AB,亿数通产品表现!$A:$A,'HEH-6PSM22'!E1,亿数通产品表现!$D:$D,'HEH-6PSM22'!$A$2)</f>
        <v>20</v>
      </c>
      <c r="F6" s="9">
        <f>SUMIFS(亿数通产品表现!$AB:$AB,亿数通产品表现!$A:$A,'HEH-6PSM22'!F1,亿数通产品表现!$D:$D,'HEH-6PSM22'!$A$2)</f>
        <v>20</v>
      </c>
      <c r="G6" s="9">
        <f>SUMIFS(亿数通产品表现!$AB:$AB,亿数通产品表现!$A:$A,'HEH-6PSM22'!G1,亿数通产品表现!$D:$D,'HEH-6PSM22'!$A$2)</f>
        <v>20</v>
      </c>
      <c r="H6" s="9">
        <f>SUMIFS(亿数通产品表现!$AB:$AB,亿数通产品表现!$A:$A,'HEH-6PSM22'!H1,亿数通产品表现!$D:$D,'HEH-6PSM22'!$A$2)</f>
        <v>20</v>
      </c>
      <c r="I6" s="9">
        <f>SUMIFS(亿数通产品表现!$AB:$AB,亿数通产品表现!$A:$A,'HEH-6PSM22'!I1,亿数通产品表现!$D:$D,'HEH-6PSM22'!$A$2)</f>
        <v>20</v>
      </c>
      <c r="J6" s="9">
        <f>SUMIFS(亿数通产品表现!$AB:$AB,亿数通产品表现!$A:$A,'HEH-6PSM22'!J1,亿数通产品表现!$D:$D,'HEH-6PSM22'!$A$2)</f>
        <v>20</v>
      </c>
      <c r="K6" s="9">
        <f>SUMIFS(亿数通产品表现!$AB:$AB,亿数通产品表现!$A:$A,'HEH-6PSM22'!K1,亿数通产品表现!$D:$D,'HEH-6PSM22'!$A$2)</f>
        <v>20</v>
      </c>
      <c r="L6" s="9">
        <f>SUMIFS(亿数通产品表现!$AB:$AB,亿数通产品表现!$A:$A,'HEH-6PSM22'!L1,亿数通产品表现!$D:$D,'HEH-6PSM22'!$A$2)</f>
        <v>20</v>
      </c>
      <c r="M6" s="9">
        <f>SUMIFS(亿数通产品表现!$AB:$AB,亿数通产品表现!$A:$A,'HEH-6PSM22'!M1,亿数通产品表现!$D:$D,'HEH-6PSM22'!$A$2)</f>
        <v>20</v>
      </c>
      <c r="N6" s="9">
        <f>SUMIFS(亿数通产品表现!$AB:$AB,亿数通产品表现!$A:$A,'HEH-6PSM22'!N1,亿数通产品表现!$D:$D,'HEH-6PSM22'!$A$2)</f>
        <v>20</v>
      </c>
      <c r="O6" s="9">
        <f>SUMIFS(亿数通产品表现!$AB:$AB,亿数通产品表现!$A:$A,'HEH-6PSM22'!O1,亿数通产品表现!$D:$D,'HEH-6PSM22'!$A$2)</f>
        <v>20</v>
      </c>
      <c r="P6" s="9">
        <f>SUMIFS(亿数通产品表现!$AB:$AB,亿数通产品表现!$A:$A,'HEH-6PSM22'!P1,亿数通产品表现!$D:$D,'HEH-6PSM22'!$A$2)</f>
        <v>20</v>
      </c>
      <c r="Q6" s="9">
        <f>SUMIFS(亿数通产品表现!$AB:$AB,亿数通产品表现!$A:$A,'HEH-6PSM22'!Q1,亿数通产品表现!$D:$D,'HEH-6PSM22'!$A$2)</f>
        <v>20</v>
      </c>
      <c r="R6" s="9">
        <f>SUMIFS(亿数通产品表现!$AB:$AB,亿数通产品表现!$A:$A,'HEH-6PSM22'!R1,亿数通产品表现!$D:$D,'HEH-6PSM22'!$A$2)</f>
        <v>20</v>
      </c>
      <c r="S6" s="9">
        <f>SUMIFS(亿数通产品表现!$AB:$AB,亿数通产品表现!$A:$A,'HEH-6PSM22'!S1,亿数通产品表现!$D:$D,'HEH-6PSM22'!$A$2)</f>
        <v>5</v>
      </c>
      <c r="T6" s="9">
        <f>SUMIFS(亿数通产品表现!$AB:$AB,亿数通产品表现!$A:$A,'HEH-6PSM22'!T1,亿数通产品表现!$D:$D,'HEH-6PSM22'!$A$2)</f>
        <v>5</v>
      </c>
      <c r="U6" s="9">
        <f>SUMIFS(亿数通产品表现!$AB:$AB,亿数通产品表现!$A:$A,'HEH-6PSM22'!U1,亿数通产品表现!$D:$D,'HEH-6PSM22'!$A$2)</f>
        <v>20</v>
      </c>
      <c r="V6" s="9">
        <f>SUMIFS(亿数通产品表现!$AB:$AB,亿数通产品表现!$A:$A,'HEH-6PSM22'!V1,亿数通产品表现!$D:$D,'HEH-6PSM22'!$A$2)</f>
        <v>20</v>
      </c>
      <c r="W6" s="9">
        <f>SUMIFS(亿数通产品表现!$AB:$AB,亿数通产品表现!$A:$A,'HEH-6PSM22'!W1,亿数通产品表现!$D:$D,'HEH-6PSM22'!$A$2)</f>
        <v>20</v>
      </c>
      <c r="X6" s="9">
        <f>SUMIFS(亿数通产品表现!$AB:$AB,亿数通产品表现!$A:$A,'HEH-6PSM22'!X1,亿数通产品表现!$D:$D,'HEH-6PSM22'!$A$2)</f>
        <v>20</v>
      </c>
      <c r="Y6" s="9">
        <f>SUMIFS(亿数通产品表现!$AB:$AB,亿数通产品表现!$A:$A,'HEH-6PSM22'!Y1,亿数通产品表现!$D:$D,'HEH-6PSM22'!$A$2)</f>
        <v>20</v>
      </c>
      <c r="Z6" s="9">
        <f>SUMIFS(亿数通产品表现!$AB:$AB,亿数通产品表现!$A:$A,'HEH-6PSM22'!Z1,亿数通产品表现!$D:$D,'HEH-6PSM22'!$A$2)</f>
        <v>20</v>
      </c>
      <c r="AA6" s="9">
        <f>SUMIFS(亿数通产品表现!$AB:$AB,亿数通产品表现!$A:$A,'HEH-6PSM22'!AA1,亿数通产品表现!$D:$D,'HEH-6PSM22'!$A$2)</f>
        <v>0</v>
      </c>
      <c r="AB6" s="9">
        <f>SUMIFS(亿数通产品表现!$AB:$AB,亿数通产品表现!$A:$A,'HEH-6PSM22'!AB1,亿数通产品表现!$D:$D,'HEH-6PSM22'!$A$2)</f>
        <v>5</v>
      </c>
      <c r="AC6" s="9">
        <f>SUMIFS(亿数通产品表现!$AB:$AB,亿数通产品表现!$A:$A,'HEH-6PSM22'!AC1,亿数通产品表现!$D:$D,'HEH-6PSM22'!$A$2)</f>
        <v>2</v>
      </c>
      <c r="AD6" s="9">
        <f>SUMIFS(亿数通产品表现!$AB:$AB,亿数通产品表现!$A:$A,'HEH-6PSM22'!AD1,亿数通产品表现!$D:$D,'HEH-6PSM22'!$A$2)</f>
        <v>0</v>
      </c>
      <c r="AE6" s="9">
        <f>SUMIFS(亿数通产品表现!$AB:$AB,亿数通产品表现!$A:$A,'HEH-6PSM22'!AE1,亿数通产品表现!$D:$D,'HEH-6PSM22'!$A$2)</f>
        <v>0</v>
      </c>
      <c r="AF6" s="9">
        <f>SUMIFS(亿数通产品表现!$AB:$AB,亿数通产品表现!$A:$A,'HEH-6PSM22'!AF1,亿数通产品表现!$D:$D,'HEH-6PSM22'!$A$2)</f>
        <v>0</v>
      </c>
      <c r="AG6" s="9">
        <f>SUMIFS(亿数通产品表现!$AB:$AB,亿数通产品表现!$A:$A,'HEH-6PSM22'!AG1,亿数通产品表现!$D:$D,'HEH-6PSM22'!$A$2)</f>
        <v>0</v>
      </c>
      <c r="AH6" s="9">
        <f>SUMIFS(亿数通产品表现!$AB:$AB,亿数通产品表现!$A:$A,'HEH-6PSM22'!AH1,亿数通产品表现!$D:$D,'HEH-6PSM22'!$A$2)</f>
        <v>0</v>
      </c>
    </row>
    <row r="7" spans="1:34" ht="19" customHeight="1">
      <c r="A7" s="86"/>
      <c r="B7" s="4" t="s">
        <v>48</v>
      </c>
      <c r="C7" s="9">
        <f>SUM(D7:AH7)</f>
        <v>20</v>
      </c>
      <c r="D7" s="9">
        <f>SUMIFS(亿数通产品表现!$BE:$BE,亿数通产品表现!$A:$A,'HEH-6PSM22'!D1,亿数通产品表现!$D:$D,'HEH-6PSM22'!$A$2)</f>
        <v>2</v>
      </c>
      <c r="E7" s="9">
        <f>SUMIFS(亿数通产品表现!$BE:$BE,亿数通产品表现!$A:$A,'HEH-6PSM22'!E1,亿数通产品表现!$D:$D,'HEH-6PSM22'!$A$2)</f>
        <v>1</v>
      </c>
      <c r="F7" s="9">
        <f>SUMIFS(亿数通产品表现!$BE:$BE,亿数通产品表现!$A:$A,'HEH-6PSM22'!F1,亿数通产品表现!$D:$D,'HEH-6PSM22'!$A$2)</f>
        <v>1</v>
      </c>
      <c r="G7" s="9">
        <f>SUMIFS(亿数通产品表现!$BE:$BE,亿数通产品表现!$A:$A,'HEH-6PSM22'!G1,亿数通产品表现!$D:$D,'HEH-6PSM22'!$A$2)</f>
        <v>0</v>
      </c>
      <c r="H7" s="9">
        <f>SUMIFS(亿数通产品表现!$BE:$BE,亿数通产品表现!$A:$A,'HEH-6PSM22'!H1,亿数通产品表现!$D:$D,'HEH-6PSM22'!$A$2)</f>
        <v>0</v>
      </c>
      <c r="I7" s="9">
        <f>SUMIFS(亿数通产品表现!$BE:$BE,亿数通产品表现!$A:$A,'HEH-6PSM22'!I1,亿数通产品表现!$D:$D,'HEH-6PSM22'!$A$2)</f>
        <v>1</v>
      </c>
      <c r="J7" s="9">
        <f>SUMIFS(亿数通产品表现!$BE:$BE,亿数通产品表现!$A:$A,'HEH-6PSM22'!J1,亿数通产品表现!$D:$D,'HEH-6PSM22'!$A$2)</f>
        <v>0</v>
      </c>
      <c r="K7" s="9">
        <f>SUMIFS(亿数通产品表现!$BE:$BE,亿数通产品表现!$A:$A,'HEH-6PSM22'!K1,亿数通产品表现!$D:$D,'HEH-6PSM22'!$A$2)</f>
        <v>1</v>
      </c>
      <c r="L7" s="9">
        <f>SUMIFS(亿数通产品表现!$BE:$BE,亿数通产品表现!$A:$A,'HEH-6PSM22'!L1,亿数通产品表现!$D:$D,'HEH-6PSM22'!$A$2)</f>
        <v>0</v>
      </c>
      <c r="M7" s="9">
        <f>SUMIFS(亿数通产品表现!$BE:$BE,亿数通产品表现!$A:$A,'HEH-6PSM22'!M1,亿数通产品表现!$D:$D,'HEH-6PSM22'!$A$2)</f>
        <v>0</v>
      </c>
      <c r="N7" s="9">
        <f>SUMIFS(亿数通产品表现!$BE:$BE,亿数通产品表现!$A:$A,'HEH-6PSM22'!N1,亿数通产品表现!$D:$D,'HEH-6PSM22'!$A$2)</f>
        <v>1</v>
      </c>
      <c r="O7" s="9">
        <f>SUMIFS(亿数通产品表现!$BE:$BE,亿数通产品表现!$A:$A,'HEH-6PSM22'!O1,亿数通产品表现!$D:$D,'HEH-6PSM22'!$A$2)</f>
        <v>1</v>
      </c>
      <c r="P7" s="9">
        <f>SUMIFS(亿数通产品表现!$BE:$BE,亿数通产品表现!$A:$A,'HEH-6PSM22'!P1,亿数通产品表现!$D:$D,'HEH-6PSM22'!$A$2)</f>
        <v>1</v>
      </c>
      <c r="Q7" s="9">
        <f>SUMIFS(亿数通产品表现!$BE:$BE,亿数通产品表现!$A:$A,'HEH-6PSM22'!Q1,亿数通产品表现!$D:$D,'HEH-6PSM22'!$A$2)</f>
        <v>0</v>
      </c>
      <c r="R7" s="9">
        <f>SUMIFS(亿数通产品表现!$BE:$BE,亿数通产品表现!$A:$A,'HEH-6PSM22'!R1,亿数通产品表现!$D:$D,'HEH-6PSM22'!$A$2)</f>
        <v>1</v>
      </c>
      <c r="S7" s="9">
        <f>SUMIFS(亿数通产品表现!$BE:$BE,亿数通产品表现!$A:$A,'HEH-6PSM22'!S1,亿数通产品表现!$D:$D,'HEH-6PSM22'!$A$2)</f>
        <v>1</v>
      </c>
      <c r="T7" s="9">
        <f>SUMIFS(亿数通产品表现!$BE:$BE,亿数通产品表现!$A:$A,'HEH-6PSM22'!T1,亿数通产品表现!$D:$D,'HEH-6PSM22'!$A$2)</f>
        <v>1</v>
      </c>
      <c r="U7" s="9">
        <f>SUMIFS(亿数通产品表现!$BE:$BE,亿数通产品表现!$A:$A,'HEH-6PSM22'!U1,亿数通产品表现!$D:$D,'HEH-6PSM22'!$A$2)</f>
        <v>0</v>
      </c>
      <c r="V7" s="9">
        <f>SUMIFS(亿数通产品表现!$BE:$BE,亿数通产品表现!$A:$A,'HEH-6PSM22'!V1,亿数通产品表现!$D:$D,'HEH-6PSM22'!$A$2)</f>
        <v>0</v>
      </c>
      <c r="W7" s="9">
        <f>SUMIFS(亿数通产品表现!$BE:$BE,亿数通产品表现!$A:$A,'HEH-6PSM22'!W1,亿数通产品表现!$D:$D,'HEH-6PSM22'!$A$2)</f>
        <v>0</v>
      </c>
      <c r="X7" s="9">
        <f>SUMIFS(亿数通产品表现!$BE:$BE,亿数通产品表现!$A:$A,'HEH-6PSM22'!X1,亿数通产品表现!$D:$D,'HEH-6PSM22'!$A$2)</f>
        <v>0</v>
      </c>
      <c r="Y7" s="9">
        <f>SUMIFS(亿数通产品表现!$BE:$BE,亿数通产品表现!$A:$A,'HEH-6PSM22'!Y1,亿数通产品表现!$D:$D,'HEH-6PSM22'!$A$2)</f>
        <v>2</v>
      </c>
      <c r="Z7" s="9">
        <f>SUMIFS(亿数通产品表现!$BE:$BE,亿数通产品表现!$A:$A,'HEH-6PSM22'!Z1,亿数通产品表现!$D:$D,'HEH-6PSM22'!$A$2)</f>
        <v>1</v>
      </c>
      <c r="AA7" s="9">
        <f>SUMIFS(亿数通产品表现!$BE:$BE,亿数通产品表现!$A:$A,'HEH-6PSM22'!AA1,亿数通产品表现!$D:$D,'HEH-6PSM22'!$A$2)</f>
        <v>0</v>
      </c>
      <c r="AB7" s="9">
        <f>SUMIFS(亿数通产品表现!$BE:$BE,亿数通产品表现!$A:$A,'HEH-6PSM22'!AB1,亿数通产品表现!$D:$D,'HEH-6PSM22'!$A$2)</f>
        <v>1</v>
      </c>
      <c r="AC7" s="9">
        <f>SUMIFS(亿数通产品表现!$BE:$BE,亿数通产品表现!$A:$A,'HEH-6PSM22'!AC1,亿数通产品表现!$D:$D,'HEH-6PSM22'!$A$2)</f>
        <v>1</v>
      </c>
      <c r="AD7" s="9">
        <f>SUMIFS(亿数通产品表现!$BE:$BE,亿数通产品表现!$A:$A,'HEH-6PSM22'!AD1,亿数通产品表现!$D:$D,'HEH-6PSM22'!$A$2)</f>
        <v>2</v>
      </c>
      <c r="AE7" s="9">
        <f>SUMIFS(亿数通产品表现!$BE:$BE,亿数通产品表现!$A:$A,'HEH-6PSM22'!AE1,亿数通产品表现!$D:$D,'HEH-6PSM22'!$A$2)</f>
        <v>1</v>
      </c>
      <c r="AF7" s="9">
        <f>SUMIFS(亿数通产品表现!$BE:$BE,亿数通产品表现!$A:$A,'HEH-6PSM22'!AF1,亿数通产品表现!$D:$D,'HEH-6PSM22'!$A$2)</f>
        <v>0</v>
      </c>
      <c r="AG7" s="9">
        <f>SUMIFS(亿数通产品表现!$BE:$BE,亿数通产品表现!$A:$A,'HEH-6PSM22'!AG1,亿数通产品表现!$D:$D,'HEH-6PSM22'!$A$2)</f>
        <v>0</v>
      </c>
      <c r="AH7" s="9">
        <f>SUMIFS(亿数通产品表现!$BE:$BE,亿数通产品表现!$A:$A,'HEH-6PSM22'!AH1,亿数通产品表现!$D:$D,'HEH-6PSM22'!$A$2)</f>
        <v>0</v>
      </c>
    </row>
    <row r="8" spans="1:34" ht="19" customHeight="1">
      <c r="A8" s="87" t="s">
        <v>49</v>
      </c>
      <c r="B8" s="12" t="s">
        <v>50</v>
      </c>
      <c r="C8" s="13">
        <f>SUM(D8:AH8)</f>
        <v>622</v>
      </c>
      <c r="D8" s="13">
        <f>SUMIFS(亿数通业务报告!$G:$G,亿数通业务报告!$A:$A,'HEH-6PSM22'!D1,亿数通业务报告!$B:$B,'HEH-6PSM22'!$A$2)</f>
        <v>26</v>
      </c>
      <c r="E8" s="13">
        <f>SUMIFS(亿数通业务报告!$G:$G,亿数通业务报告!$A:$A,'HEH-6PSM22'!E1,亿数通业务报告!$B:$B,'HEH-6PSM22'!$A$2)</f>
        <v>38</v>
      </c>
      <c r="F8" s="13">
        <f>SUMIFS(亿数通业务报告!$G:$G,亿数通业务报告!$A:$A,'HEH-6PSM22'!F1,亿数通业务报告!$B:$B,'HEH-6PSM22'!$A$2)</f>
        <v>30</v>
      </c>
      <c r="G8" s="13">
        <f>SUMIFS(亿数通业务报告!$G:$G,亿数通业务报告!$A:$A,'HEH-6PSM22'!G1,亿数通业务报告!$B:$B,'HEH-6PSM22'!$A$2)</f>
        <v>36</v>
      </c>
      <c r="H8" s="13">
        <f>SUMIFS(亿数通业务报告!$G:$G,亿数通业务报告!$A:$A,'HEH-6PSM22'!H1,亿数通业务报告!$B:$B,'HEH-6PSM22'!$A$2)</f>
        <v>42</v>
      </c>
      <c r="I8" s="13">
        <f>SUMIFS(亿数通业务报告!$G:$G,亿数通业务报告!$A:$A,'HEH-6PSM22'!I1,亿数通业务报告!$B:$B,'HEH-6PSM22'!$A$2)</f>
        <v>24</v>
      </c>
      <c r="J8" s="13">
        <f>SUMIFS(亿数通业务报告!$G:$G,亿数通业务报告!$A:$A,'HEH-6PSM22'!J1,亿数通业务报告!$B:$B,'HEH-6PSM22'!$A$2)</f>
        <v>22</v>
      </c>
      <c r="K8" s="13">
        <f>SUMIFS(亿数通业务报告!$G:$G,亿数通业务报告!$A:$A,'HEH-6PSM22'!K1,亿数通业务报告!$B:$B,'HEH-6PSM22'!$A$2)</f>
        <v>40</v>
      </c>
      <c r="L8" s="13">
        <f>SUMIFS(亿数通业务报告!$G:$G,亿数通业务报告!$A:$A,'HEH-6PSM22'!L1,亿数通业务报告!$B:$B,'HEH-6PSM22'!$A$2)</f>
        <v>18</v>
      </c>
      <c r="M8" s="13">
        <f>SUMIFS(亿数通业务报告!$G:$G,亿数通业务报告!$A:$A,'HEH-6PSM22'!M1,亿数通业务报告!$B:$B,'HEH-6PSM22'!$A$2)</f>
        <v>30</v>
      </c>
      <c r="N8" s="13">
        <f>SUMIFS(亿数通业务报告!$G:$G,亿数通业务报告!$A:$A,'HEH-6PSM22'!N1,亿数通业务报告!$B:$B,'HEH-6PSM22'!$A$2)</f>
        <v>36</v>
      </c>
      <c r="O8" s="13">
        <f>SUMIFS(亿数通业务报告!$G:$G,亿数通业务报告!$A:$A,'HEH-6PSM22'!O1,亿数通业务报告!$B:$B,'HEH-6PSM22'!$A$2)</f>
        <v>28</v>
      </c>
      <c r="P8" s="13">
        <f>SUMIFS(亿数通业务报告!$G:$G,亿数通业务报告!$A:$A,'HEH-6PSM22'!P1,亿数通业务报告!$B:$B,'HEH-6PSM22'!$A$2)</f>
        <v>22</v>
      </c>
      <c r="Q8" s="13">
        <f>SUMIFS(亿数通业务报告!$G:$G,亿数通业务报告!$A:$A,'HEH-6PSM22'!Q1,亿数通业务报告!$B:$B,'HEH-6PSM22'!$A$2)</f>
        <v>14</v>
      </c>
      <c r="R8" s="13">
        <f>SUMIFS(亿数通业务报告!$G:$G,亿数通业务报告!$A:$A,'HEH-6PSM22'!R1,亿数通业务报告!$B:$B,'HEH-6PSM22'!$A$2)</f>
        <v>22</v>
      </c>
      <c r="S8" s="13">
        <f>SUMIFS(亿数通业务报告!$G:$G,亿数通业务报告!$A:$A,'HEH-6PSM22'!S1,亿数通业务报告!$B:$B,'HEH-6PSM22'!$A$2)</f>
        <v>30</v>
      </c>
      <c r="T8" s="13">
        <f>SUMIFS(亿数通业务报告!$G:$G,亿数通业务报告!$A:$A,'HEH-6PSM22'!T1,亿数通业务报告!$B:$B,'HEH-6PSM22'!$A$2)</f>
        <v>24</v>
      </c>
      <c r="U8" s="13">
        <f>SUMIFS(亿数通业务报告!$G:$G,亿数通业务报告!$A:$A,'HEH-6PSM22'!U1,亿数通业务报告!$B:$B,'HEH-6PSM22'!$A$2)</f>
        <v>16</v>
      </c>
      <c r="V8" s="13">
        <f>SUMIFS(亿数通业务报告!$G:$G,亿数通业务报告!$A:$A,'HEH-6PSM22'!V1,亿数通业务报告!$B:$B,'HEH-6PSM22'!$A$2)</f>
        <v>8</v>
      </c>
      <c r="W8" s="13">
        <f>SUMIFS(亿数通业务报告!$G:$G,亿数通业务报告!$A:$A,'HEH-6PSM22'!W1,亿数通业务报告!$B:$B,'HEH-6PSM22'!$A$2)</f>
        <v>7</v>
      </c>
      <c r="X8" s="13">
        <f>SUMIFS(亿数通业务报告!$G:$G,亿数通业务报告!$A:$A,'HEH-6PSM22'!X1,亿数通业务报告!$B:$B,'HEH-6PSM22'!$A$2)</f>
        <v>16</v>
      </c>
      <c r="Y8" s="13">
        <f>SUMIFS(亿数通业务报告!$G:$G,亿数通业务报告!$A:$A,'HEH-6PSM22'!Y1,亿数通业务报告!$B:$B,'HEH-6PSM22'!$A$2)</f>
        <v>17</v>
      </c>
      <c r="Z8" s="13">
        <f>SUMIFS(亿数通业务报告!$G:$G,亿数通业务报告!$A:$A,'HEH-6PSM22'!Z1,亿数通业务报告!$B:$B,'HEH-6PSM22'!$A$2)</f>
        <v>21</v>
      </c>
      <c r="AA8" s="13">
        <f>SUMIFS(亿数通业务报告!$G:$G,亿数通业务报告!$A:$A,'HEH-6PSM22'!AA1,亿数通业务报告!$B:$B,'HEH-6PSM22'!$A$2)</f>
        <v>20</v>
      </c>
      <c r="AB8" s="13">
        <f>SUMIFS(亿数通业务报告!$G:$G,亿数通业务报告!$A:$A,'HEH-6PSM22'!AB1,亿数通业务报告!$B:$B,'HEH-6PSM22'!$A$2)</f>
        <v>7</v>
      </c>
      <c r="AC8" s="13">
        <f>SUMIFS(亿数通业务报告!$G:$G,亿数通业务报告!$A:$A,'HEH-6PSM22'!AC1,亿数通业务报告!$B:$B,'HEH-6PSM22'!$A$2)</f>
        <v>9</v>
      </c>
      <c r="AD8" s="13">
        <f>SUMIFS(亿数通业务报告!$G:$G,亿数通业务报告!$A:$A,'HEH-6PSM22'!AD1,亿数通业务报告!$B:$B,'HEH-6PSM22'!$A$2)</f>
        <v>9</v>
      </c>
      <c r="AE8" s="13">
        <f>SUMIFS(亿数通业务报告!$G:$G,亿数通业务报告!$A:$A,'HEH-6PSM22'!AE1,亿数通业务报告!$B:$B,'HEH-6PSM22'!$A$2)</f>
        <v>10</v>
      </c>
      <c r="AF8" s="13">
        <f>SUMIFS(亿数通业务报告!$G:$G,亿数通业务报告!$A:$A,'HEH-6PSM22'!AF1,亿数通业务报告!$B:$B,'HEH-6PSM22'!$A$2)</f>
        <v>0</v>
      </c>
      <c r="AG8" s="13">
        <f>SUMIFS(亿数通业务报告!$G:$G,亿数通业务报告!$A:$A,'HEH-6PSM22'!AG1,亿数通业务报告!$B:$B,'HEH-6PSM22'!$A$2)</f>
        <v>0</v>
      </c>
      <c r="AH8" s="13">
        <f>SUMIFS(亿数通业务报告!$G:$G,亿数通业务报告!$A:$A,'HEH-6PSM22'!AH1,亿数通业务报告!$B:$B,'HEH-6PSM22'!$A$2)</f>
        <v>0</v>
      </c>
    </row>
    <row r="9" spans="1:34" s="14" customFormat="1" ht="19" customHeight="1">
      <c r="A9" s="88"/>
      <c r="B9" s="15" t="s">
        <v>51</v>
      </c>
      <c r="C9" s="9">
        <f>SUM(D9:AH9)</f>
        <v>839</v>
      </c>
      <c r="D9" s="9">
        <f>SUMIFS(亿数通业务报告!$M:$M,亿数通业务报告!$A:$A,'HEH-6PSM22'!D1,亿数通业务报告!$B:$B,'HEH-6PSM22'!$A$2)</f>
        <v>34</v>
      </c>
      <c r="E9" s="9">
        <f>SUMIFS(亿数通业务报告!$M:$M,亿数通业务报告!$A:$A,'HEH-6PSM22'!E1,亿数通业务报告!$B:$B,'HEH-6PSM22'!$A$2)</f>
        <v>56</v>
      </c>
      <c r="F9" s="9">
        <f>SUMIFS(亿数通业务报告!$M:$M,亿数通业务报告!$A:$A,'HEH-6PSM22'!F1,亿数通业务报告!$B:$B,'HEH-6PSM22'!$A$2)</f>
        <v>44</v>
      </c>
      <c r="G9" s="9">
        <f>SUMIFS(亿数通业务报告!$M:$M,亿数通业务报告!$A:$A,'HEH-6PSM22'!G1,亿数通业务报告!$B:$B,'HEH-6PSM22'!$A$2)</f>
        <v>52</v>
      </c>
      <c r="H9" s="9">
        <f>SUMIFS(亿数通业务报告!$M:$M,亿数通业务报告!$A:$A,'HEH-6PSM22'!H1,亿数通业务报告!$B:$B,'HEH-6PSM22'!$A$2)</f>
        <v>52</v>
      </c>
      <c r="I9" s="9">
        <f>SUMIFS(亿数通业务报告!$M:$M,亿数通业务报告!$A:$A,'HEH-6PSM22'!I1,亿数通业务报告!$B:$B,'HEH-6PSM22'!$A$2)</f>
        <v>28</v>
      </c>
      <c r="J9" s="9">
        <f>SUMIFS(亿数通业务报告!$M:$M,亿数通业务报告!$A:$A,'HEH-6PSM22'!J1,亿数通业务报告!$B:$B,'HEH-6PSM22'!$A$2)</f>
        <v>32</v>
      </c>
      <c r="K9" s="9">
        <f>SUMIFS(亿数通业务报告!$M:$M,亿数通业务报告!$A:$A,'HEH-6PSM22'!K1,亿数通业务报告!$B:$B,'HEH-6PSM22'!$A$2)</f>
        <v>64</v>
      </c>
      <c r="L9" s="9">
        <f>SUMIFS(亿数通业务报告!$M:$M,亿数通业务报告!$A:$A,'HEH-6PSM22'!L1,亿数通业务报告!$B:$B,'HEH-6PSM22'!$A$2)</f>
        <v>24</v>
      </c>
      <c r="M9" s="9">
        <f>SUMIFS(亿数通业务报告!$M:$M,亿数通业务报告!$A:$A,'HEH-6PSM22'!M1,亿数通业务报告!$B:$B,'HEH-6PSM22'!$A$2)</f>
        <v>34</v>
      </c>
      <c r="N9" s="9">
        <f>SUMIFS(亿数通业务报告!$M:$M,亿数通业务报告!$A:$A,'HEH-6PSM22'!N1,亿数通业务报告!$B:$B,'HEH-6PSM22'!$A$2)</f>
        <v>48</v>
      </c>
      <c r="O9" s="9">
        <f>SUMIFS(亿数通业务报告!$M:$M,亿数通业务报告!$A:$A,'HEH-6PSM22'!O1,亿数通业务报告!$B:$B,'HEH-6PSM22'!$A$2)</f>
        <v>50</v>
      </c>
      <c r="P9" s="9">
        <f>SUMIFS(亿数通业务报告!$M:$M,亿数通业务报告!$A:$A,'HEH-6PSM22'!P1,亿数通业务报告!$B:$B,'HEH-6PSM22'!$A$2)</f>
        <v>26</v>
      </c>
      <c r="Q9" s="9">
        <f>SUMIFS(亿数通业务报告!$M:$M,亿数通业务报告!$A:$A,'HEH-6PSM22'!Q1,亿数通业务报告!$B:$B,'HEH-6PSM22'!$A$2)</f>
        <v>20</v>
      </c>
      <c r="R9" s="9">
        <f>SUMIFS(亿数通业务报告!$M:$M,亿数通业务报告!$A:$A,'HEH-6PSM22'!R1,亿数通业务报告!$B:$B,'HEH-6PSM22'!$A$2)</f>
        <v>32</v>
      </c>
      <c r="S9" s="9">
        <f>SUMIFS(亿数通业务报告!$M:$M,亿数通业务报告!$A:$A,'HEH-6PSM22'!S1,亿数通业务报告!$B:$B,'HEH-6PSM22'!$A$2)</f>
        <v>34</v>
      </c>
      <c r="T9" s="9">
        <f>SUMIFS(亿数通业务报告!$M:$M,亿数通业务报告!$A:$A,'HEH-6PSM22'!T1,亿数通业务报告!$B:$B,'HEH-6PSM22'!$A$2)</f>
        <v>24</v>
      </c>
      <c r="U9" s="9">
        <f>SUMIFS(亿数通业务报告!$M:$M,亿数通业务报告!$A:$A,'HEH-6PSM22'!U1,亿数通业务报告!$B:$B,'HEH-6PSM22'!$A$2)</f>
        <v>20</v>
      </c>
      <c r="V9" s="9">
        <f>SUMIFS(亿数通业务报告!$M:$M,亿数通业务报告!$A:$A,'HEH-6PSM22'!V1,亿数通业务报告!$B:$B,'HEH-6PSM22'!$A$2)</f>
        <v>12</v>
      </c>
      <c r="W9" s="9">
        <f>SUMIFS(亿数通业务报告!$M:$M,亿数通业务报告!$A:$A,'HEH-6PSM22'!W1,亿数通业务报告!$B:$B,'HEH-6PSM22'!$A$2)</f>
        <v>8</v>
      </c>
      <c r="X9" s="9">
        <f>SUMIFS(亿数通业务报告!$M:$M,亿数通业务报告!$A:$A,'HEH-6PSM22'!X1,亿数通业务报告!$B:$B,'HEH-6PSM22'!$A$2)</f>
        <v>19</v>
      </c>
      <c r="Y9" s="9">
        <f>SUMIFS(亿数通业务报告!$M:$M,亿数通业务报告!$A:$A,'HEH-6PSM22'!Y1,亿数通业务报告!$B:$B,'HEH-6PSM22'!$A$2)</f>
        <v>19</v>
      </c>
      <c r="Z9" s="9">
        <f>SUMIFS(亿数通业务报告!$M:$M,亿数通业务报告!$A:$A,'HEH-6PSM22'!Z1,亿数通业务报告!$B:$B,'HEH-6PSM22'!$A$2)</f>
        <v>31</v>
      </c>
      <c r="AA9" s="9">
        <f>SUMIFS(亿数通业务报告!$M:$M,亿数通业务报告!$A:$A,'HEH-6PSM22'!AA1,亿数通业务报告!$B:$B,'HEH-6PSM22'!$A$2)</f>
        <v>23</v>
      </c>
      <c r="AB9" s="9">
        <f>SUMIFS(亿数通业务报告!$M:$M,亿数通业务报告!$A:$A,'HEH-6PSM22'!AB1,亿数通业务报告!$B:$B,'HEH-6PSM22'!$A$2)</f>
        <v>13</v>
      </c>
      <c r="AC9" s="9">
        <f>SUMIFS(亿数通业务报告!$M:$M,亿数通业务报告!$A:$A,'HEH-6PSM22'!AC1,亿数通业务报告!$B:$B,'HEH-6PSM22'!$A$2)</f>
        <v>11</v>
      </c>
      <c r="AD9" s="9">
        <f>SUMIFS(亿数通业务报告!$M:$M,亿数通业务报告!$A:$A,'HEH-6PSM22'!AD1,亿数通业务报告!$B:$B,'HEH-6PSM22'!$A$2)</f>
        <v>13</v>
      </c>
      <c r="AE9" s="9">
        <f>SUMIFS(亿数通业务报告!$M:$M,亿数通业务报告!$A:$A,'HEH-6PSM22'!AE1,亿数通业务报告!$B:$B,'HEH-6PSM22'!$A$2)</f>
        <v>16</v>
      </c>
      <c r="AF9" s="9">
        <f>SUMIFS(亿数通业务报告!$M:$M,亿数通业务报告!$A:$A,'HEH-6PSM22'!AF1,亿数通业务报告!$B:$B,'HEH-6PSM22'!$A$2)</f>
        <v>0</v>
      </c>
      <c r="AG9" s="9">
        <f>SUMIFS(亿数通业务报告!$M:$M,亿数通业务报告!$A:$A,'HEH-6PSM22'!AG1,亿数通业务报告!$B:$B,'HEH-6PSM22'!$A$2)</f>
        <v>0</v>
      </c>
      <c r="AH9" s="9">
        <f>SUMIFS(亿数通业务报告!$M:$M,亿数通业务报告!$A:$A,'HEH-6PSM22'!AH1,亿数通业务报告!$B:$B,'HEH-6PSM22'!$A$2)</f>
        <v>0</v>
      </c>
    </row>
    <row r="10" spans="1:34" s="14" customFormat="1" ht="38" customHeight="1">
      <c r="A10" s="89"/>
      <c r="B10" s="16" t="s">
        <v>52</v>
      </c>
      <c r="C10" s="17">
        <f>C7/C8</f>
        <v>3.215434083601286E-2</v>
      </c>
      <c r="D10" s="17">
        <f>D7/D8</f>
        <v>7.6923076923076927E-2</v>
      </c>
      <c r="E10" s="17">
        <f t="shared" ref="E10:AH10" si="1">E7/E8</f>
        <v>2.6315789473684209E-2</v>
      </c>
      <c r="F10" s="17">
        <f t="shared" si="1"/>
        <v>3.3333333333333333E-2</v>
      </c>
      <c r="G10" s="17">
        <f t="shared" si="1"/>
        <v>0</v>
      </c>
      <c r="H10" s="17">
        <f t="shared" si="1"/>
        <v>0</v>
      </c>
      <c r="I10" s="17">
        <f t="shared" si="1"/>
        <v>4.1666666666666664E-2</v>
      </c>
      <c r="J10" s="17">
        <f t="shared" si="1"/>
        <v>0</v>
      </c>
      <c r="K10" s="17">
        <f t="shared" si="1"/>
        <v>2.5000000000000001E-2</v>
      </c>
      <c r="L10" s="17">
        <f t="shared" si="1"/>
        <v>0</v>
      </c>
      <c r="M10" s="17">
        <f t="shared" si="1"/>
        <v>0</v>
      </c>
      <c r="N10" s="17">
        <f t="shared" si="1"/>
        <v>2.7777777777777776E-2</v>
      </c>
      <c r="O10" s="17">
        <f t="shared" si="1"/>
        <v>3.5714285714285712E-2</v>
      </c>
      <c r="P10" s="17">
        <f t="shared" si="1"/>
        <v>4.5454545454545456E-2</v>
      </c>
      <c r="Q10" s="17">
        <f t="shared" si="1"/>
        <v>0</v>
      </c>
      <c r="R10" s="17">
        <f t="shared" si="1"/>
        <v>4.5454545454545456E-2</v>
      </c>
      <c r="S10" s="17">
        <f t="shared" si="1"/>
        <v>3.3333333333333333E-2</v>
      </c>
      <c r="T10" s="17">
        <f t="shared" si="1"/>
        <v>4.1666666666666664E-2</v>
      </c>
      <c r="U10" s="17">
        <f t="shared" si="1"/>
        <v>0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0.11764705882352941</v>
      </c>
      <c r="Z10" s="17">
        <f t="shared" si="1"/>
        <v>4.7619047619047616E-2</v>
      </c>
      <c r="AA10" s="17">
        <f t="shared" si="1"/>
        <v>0</v>
      </c>
      <c r="AB10" s="17">
        <f t="shared" si="1"/>
        <v>0.14285714285714285</v>
      </c>
      <c r="AC10" s="17">
        <f t="shared" si="1"/>
        <v>0.1111111111111111</v>
      </c>
      <c r="AD10" s="17">
        <f t="shared" si="1"/>
        <v>0.22222222222222221</v>
      </c>
      <c r="AE10" s="17">
        <f t="shared" si="1"/>
        <v>0.1</v>
      </c>
      <c r="AF10" s="17" t="e">
        <f t="shared" si="1"/>
        <v>#DIV/0!</v>
      </c>
      <c r="AG10" s="17" t="e">
        <f t="shared" si="1"/>
        <v>#DIV/0!</v>
      </c>
      <c r="AH10" s="17" t="e">
        <f t="shared" si="1"/>
        <v>#DIV/0!</v>
      </c>
    </row>
    <row r="11" spans="1:34" s="18" customFormat="1" ht="38" customHeight="1">
      <c r="A11" s="90" t="s">
        <v>53</v>
      </c>
      <c r="B11" s="4" t="s">
        <v>54</v>
      </c>
      <c r="C11" s="9">
        <f>SUM(D11:AH11)</f>
        <v>18</v>
      </c>
      <c r="D11" s="9">
        <f>SUMIFS(亿数通产品表现!$AR:$AR,亿数通产品表现!$A:$A,'HEH-6PSM22'!D1,亿数通产品表现!$D:$D,'HEH-6PSM22'!$A$2)</f>
        <v>2</v>
      </c>
      <c r="E11" s="9">
        <f>SUMIFS(亿数通产品表现!$AR:$AR,亿数通产品表现!$A:$A,'HEH-6PSM22'!E1,亿数通产品表现!$D:$D,'HEH-6PSM22'!$A$2)</f>
        <v>1</v>
      </c>
      <c r="F11" s="9">
        <f>SUMIFS(亿数通产品表现!$AR:$AR,亿数通产品表现!$A:$A,'HEH-6PSM22'!F1,亿数通产品表现!$D:$D,'HEH-6PSM22'!$A$2)</f>
        <v>1</v>
      </c>
      <c r="G11" s="9">
        <f>SUMIFS(亿数通产品表现!$AR:$AR,亿数通产品表现!$A:$A,'HEH-6PSM22'!G1,亿数通产品表现!$D:$D,'HEH-6PSM22'!$A$2)</f>
        <v>0</v>
      </c>
      <c r="H11" s="9">
        <f>SUMIFS(亿数通产品表现!$AR:$AR,亿数通产品表现!$A:$A,'HEH-6PSM22'!H1,亿数通产品表现!$D:$D,'HEH-6PSM22'!$A$2)</f>
        <v>0</v>
      </c>
      <c r="I11" s="9">
        <f>SUMIFS(亿数通产品表现!$AR:$AR,亿数通产品表现!$A:$A,'HEH-6PSM22'!I1,亿数通产品表现!$D:$D,'HEH-6PSM22'!$A$2)</f>
        <v>1</v>
      </c>
      <c r="J11" s="9">
        <f>SUMIFS(亿数通产品表现!$AR:$AR,亿数通产品表现!$A:$A,'HEH-6PSM22'!J1,亿数通产品表现!$D:$D,'HEH-6PSM22'!$A$2)</f>
        <v>0</v>
      </c>
      <c r="K11" s="9">
        <f>SUMIFS(亿数通产品表现!$AR:$AR,亿数通产品表现!$A:$A,'HEH-6PSM22'!K1,亿数通产品表现!$D:$D,'HEH-6PSM22'!$A$2)</f>
        <v>1</v>
      </c>
      <c r="L11" s="9">
        <f>SUMIFS(亿数通产品表现!$AR:$AR,亿数通产品表现!$A:$A,'HEH-6PSM22'!L1,亿数通产品表现!$D:$D,'HEH-6PSM22'!$A$2)</f>
        <v>0</v>
      </c>
      <c r="M11" s="9">
        <f>SUMIFS(亿数通产品表现!$AR:$AR,亿数通产品表现!$A:$A,'HEH-6PSM22'!M1,亿数通产品表现!$D:$D,'HEH-6PSM22'!$A$2)</f>
        <v>0</v>
      </c>
      <c r="N11" s="9">
        <f>SUMIFS(亿数通产品表现!$AR:$AR,亿数通产品表现!$A:$A,'HEH-6PSM22'!N1,亿数通产品表现!$D:$D,'HEH-6PSM22'!$A$2)</f>
        <v>1</v>
      </c>
      <c r="O11" s="9">
        <f>SUMIFS(亿数通产品表现!$AR:$AR,亿数通产品表现!$A:$A,'HEH-6PSM22'!O1,亿数通产品表现!$D:$D,'HEH-6PSM22'!$A$2)</f>
        <v>0</v>
      </c>
      <c r="P11" s="9">
        <f>SUMIFS(亿数通产品表现!$AR:$AR,亿数通产品表现!$A:$A,'HEH-6PSM22'!P1,亿数通产品表现!$D:$D,'HEH-6PSM22'!$A$2)</f>
        <v>1</v>
      </c>
      <c r="Q11" s="9">
        <f>SUMIFS(亿数通产品表现!$AR:$AR,亿数通产品表现!$A:$A,'HEH-6PSM22'!Q1,亿数通产品表现!$D:$D,'HEH-6PSM22'!$A$2)</f>
        <v>0</v>
      </c>
      <c r="R11" s="9">
        <f>SUMIFS(亿数通产品表现!$AR:$AR,亿数通产品表现!$A:$A,'HEH-6PSM22'!R1,亿数通产品表现!$D:$D,'HEH-6PSM22'!$A$2)</f>
        <v>1</v>
      </c>
      <c r="S11" s="9">
        <f>SUMIFS(亿数通产品表现!$AR:$AR,亿数通产品表现!$A:$A,'HEH-6PSM22'!S1,亿数通产品表现!$D:$D,'HEH-6PSM22'!$A$2)</f>
        <v>1</v>
      </c>
      <c r="T11" s="9">
        <f>SUMIFS(亿数通产品表现!$AR:$AR,亿数通产品表现!$A:$A,'HEH-6PSM22'!T1,亿数通产品表现!$D:$D,'HEH-6PSM22'!$A$2)</f>
        <v>1</v>
      </c>
      <c r="U11" s="9">
        <f>SUMIFS(亿数通产品表现!$AR:$AR,亿数通产品表现!$A:$A,'HEH-6PSM22'!U1,亿数通产品表现!$D:$D,'HEH-6PSM22'!$A$2)</f>
        <v>0</v>
      </c>
      <c r="V11" s="9">
        <f>SUMIFS(亿数通产品表现!$AR:$AR,亿数通产品表现!$A:$A,'HEH-6PSM22'!V1,亿数通产品表现!$D:$D,'HEH-6PSM22'!$A$2)</f>
        <v>0</v>
      </c>
      <c r="W11" s="9">
        <f>SUMIFS(亿数通产品表现!$AR:$AR,亿数通产品表现!$A:$A,'HEH-6PSM22'!W1,亿数通产品表现!$D:$D,'HEH-6PSM22'!$A$2)</f>
        <v>0</v>
      </c>
      <c r="X11" s="9">
        <f>SUMIFS(亿数通产品表现!$AR:$AR,亿数通产品表现!$A:$A,'HEH-6PSM22'!X1,亿数通产品表现!$D:$D,'HEH-6PSM22'!$A$2)</f>
        <v>0</v>
      </c>
      <c r="Y11" s="9">
        <f>SUMIFS(亿数通产品表现!$AR:$AR,亿数通产品表现!$A:$A,'HEH-6PSM22'!Y1,亿数通产品表现!$D:$D,'HEH-6PSM22'!$A$2)</f>
        <v>2</v>
      </c>
      <c r="Z11" s="9">
        <f>SUMIFS(亿数通产品表现!$AR:$AR,亿数通产品表现!$A:$A,'HEH-6PSM22'!Z1,亿数通产品表现!$D:$D,'HEH-6PSM22'!$A$2)</f>
        <v>0</v>
      </c>
      <c r="AA11" s="9">
        <f>SUMIFS(亿数通产品表现!$AR:$AR,亿数通产品表现!$A:$A,'HEH-6PSM22'!AA1,亿数通产品表现!$D:$D,'HEH-6PSM22'!$A$2)</f>
        <v>0</v>
      </c>
      <c r="AB11" s="9">
        <f>SUMIFS(亿数通产品表现!$AR:$AR,亿数通产品表现!$A:$A,'HEH-6PSM22'!AB1,亿数通产品表现!$D:$D,'HEH-6PSM22'!$A$2)</f>
        <v>1</v>
      </c>
      <c r="AC11" s="9">
        <f>SUMIFS(亿数通产品表现!$AR:$AR,亿数通产品表现!$A:$A,'HEH-6PSM22'!AC1,亿数通产品表现!$D:$D,'HEH-6PSM22'!$A$2)</f>
        <v>1</v>
      </c>
      <c r="AD11" s="9">
        <f>SUMIFS(亿数通产品表现!$AR:$AR,亿数通产品表现!$A:$A,'HEH-6PSM22'!AD1,亿数通产品表现!$D:$D,'HEH-6PSM22'!$A$2)</f>
        <v>2</v>
      </c>
      <c r="AE11" s="9">
        <f>SUMIFS(亿数通产品表现!$AR:$AR,亿数通产品表现!$A:$A,'HEH-6PSM22'!AE1,亿数通产品表现!$D:$D,'HEH-6PSM22'!$A$2)</f>
        <v>1</v>
      </c>
      <c r="AF11" s="9">
        <f>SUMIFS(亿数通产品表现!$AR:$AR,亿数通产品表现!$A:$A,'HEH-6PSM22'!AF1,亿数通产品表现!$D:$D,'HEH-6PSM22'!$A$2)</f>
        <v>0</v>
      </c>
      <c r="AG11" s="9">
        <f>SUMIFS(亿数通产品表现!$AR:$AR,亿数通产品表现!$A:$A,'HEH-6PSM22'!AG1,亿数通产品表现!$D:$D,'HEH-6PSM22'!$A$2)</f>
        <v>0</v>
      </c>
      <c r="AH11" s="9">
        <f>SUMIFS(亿数通产品表现!$AR:$AR,亿数通产品表现!$A:$A,'HEH-6PSM22'!AH1,亿数通产品表现!$D:$D,'HEH-6PSM22'!$A$2)</f>
        <v>0</v>
      </c>
    </row>
    <row r="12" spans="1:34" ht="19" customHeight="1">
      <c r="A12" s="91"/>
      <c r="B12" s="4" t="s">
        <v>55</v>
      </c>
      <c r="C12" s="9">
        <f>SUM(D12:AH12)</f>
        <v>38</v>
      </c>
      <c r="D12" s="9">
        <f>SUMIFS(亿数通产品表现!$AS:$AS,亿数通产品表现!$A:$A,'HEH-6PSM22'!D1,亿数通产品表现!$D:$D,'HEH-6PSM22'!$A$2)</f>
        <v>5</v>
      </c>
      <c r="E12" s="9">
        <f>SUMIFS(亿数通产品表现!$AS:$AS,亿数通产品表现!$A:$A,'HEH-6PSM22'!E1,亿数通产品表现!$D:$D,'HEH-6PSM22'!$A$2)</f>
        <v>1</v>
      </c>
      <c r="F12" s="9">
        <f>SUMIFS(亿数通产品表现!$AS:$AS,亿数通产品表现!$A:$A,'HEH-6PSM22'!F1,亿数通产品表现!$D:$D,'HEH-6PSM22'!$A$2)</f>
        <v>1</v>
      </c>
      <c r="G12" s="9">
        <f>SUMIFS(亿数通产品表现!$AS:$AS,亿数通产品表现!$A:$A,'HEH-6PSM22'!G1,亿数通产品表现!$D:$D,'HEH-6PSM22'!$A$2)</f>
        <v>0</v>
      </c>
      <c r="H12" s="9">
        <f>SUMIFS(亿数通产品表现!$AS:$AS,亿数通产品表现!$A:$A,'HEH-6PSM22'!H1,亿数通产品表现!$D:$D,'HEH-6PSM22'!$A$2)</f>
        <v>0</v>
      </c>
      <c r="I12" s="9">
        <f>SUMIFS(亿数通产品表现!$AS:$AS,亿数通产品表现!$A:$A,'HEH-6PSM22'!I1,亿数通产品表现!$D:$D,'HEH-6PSM22'!$A$2)</f>
        <v>1</v>
      </c>
      <c r="J12" s="9">
        <f>SUMIFS(亿数通产品表现!$AS:$AS,亿数通产品表现!$A:$A,'HEH-6PSM22'!J1,亿数通产品表现!$D:$D,'HEH-6PSM22'!$A$2)</f>
        <v>0</v>
      </c>
      <c r="K12" s="9">
        <f>SUMIFS(亿数通产品表现!$AS:$AS,亿数通产品表现!$A:$A,'HEH-6PSM22'!K1,亿数通产品表现!$D:$D,'HEH-6PSM22'!$A$2)</f>
        <v>1</v>
      </c>
      <c r="L12" s="9">
        <f>SUMIFS(亿数通产品表现!$AS:$AS,亿数通产品表现!$A:$A,'HEH-6PSM22'!L1,亿数通产品表现!$D:$D,'HEH-6PSM22'!$A$2)</f>
        <v>0</v>
      </c>
      <c r="M12" s="9">
        <f>SUMIFS(亿数通产品表现!$AS:$AS,亿数通产品表现!$A:$A,'HEH-6PSM22'!M1,亿数通产品表现!$D:$D,'HEH-6PSM22'!$A$2)</f>
        <v>0</v>
      </c>
      <c r="N12" s="9">
        <f>SUMIFS(亿数通产品表现!$AS:$AS,亿数通产品表现!$A:$A,'HEH-6PSM22'!N1,亿数通产品表现!$D:$D,'HEH-6PSM22'!$A$2)</f>
        <v>1</v>
      </c>
      <c r="O12" s="9">
        <f>SUMIFS(亿数通产品表现!$AS:$AS,亿数通产品表现!$A:$A,'HEH-6PSM22'!O1,亿数通产品表现!$D:$D,'HEH-6PSM22'!$A$2)</f>
        <v>0</v>
      </c>
      <c r="P12" s="9">
        <f>SUMIFS(亿数通产品表现!$AS:$AS,亿数通产品表现!$A:$A,'HEH-6PSM22'!P1,亿数通产品表现!$D:$D,'HEH-6PSM22'!$A$2)</f>
        <v>2</v>
      </c>
      <c r="Q12" s="9">
        <f>SUMIFS(亿数通产品表现!$AS:$AS,亿数通产品表现!$A:$A,'HEH-6PSM22'!Q1,亿数通产品表现!$D:$D,'HEH-6PSM22'!$A$2)</f>
        <v>0</v>
      </c>
      <c r="R12" s="9">
        <f>SUMIFS(亿数通产品表现!$AS:$AS,亿数通产品表现!$A:$A,'HEH-6PSM22'!R1,亿数通产品表现!$D:$D,'HEH-6PSM22'!$A$2)</f>
        <v>1</v>
      </c>
      <c r="S12" s="9">
        <f>SUMIFS(亿数通产品表现!$AS:$AS,亿数通产品表现!$A:$A,'HEH-6PSM22'!S1,亿数通产品表现!$D:$D,'HEH-6PSM22'!$A$2)</f>
        <v>1</v>
      </c>
      <c r="T12" s="9">
        <f>SUMIFS(亿数通产品表现!$AS:$AS,亿数通产品表现!$A:$A,'HEH-6PSM22'!T1,亿数通产品表现!$D:$D,'HEH-6PSM22'!$A$2)</f>
        <v>1</v>
      </c>
      <c r="U12" s="9">
        <f>SUMIFS(亿数通产品表现!$AS:$AS,亿数通产品表现!$A:$A,'HEH-6PSM22'!U1,亿数通产品表现!$D:$D,'HEH-6PSM22'!$A$2)</f>
        <v>0</v>
      </c>
      <c r="V12" s="9">
        <f>SUMIFS(亿数通产品表现!$AS:$AS,亿数通产品表现!$A:$A,'HEH-6PSM22'!V1,亿数通产品表现!$D:$D,'HEH-6PSM22'!$A$2)</f>
        <v>0</v>
      </c>
      <c r="W12" s="9">
        <f>SUMIFS(亿数通产品表现!$AS:$AS,亿数通产品表现!$A:$A,'HEH-6PSM22'!W1,亿数通产品表现!$D:$D,'HEH-6PSM22'!$A$2)</f>
        <v>0</v>
      </c>
      <c r="X12" s="9">
        <f>SUMIFS(亿数通产品表现!$AS:$AS,亿数通产品表现!$A:$A,'HEH-6PSM22'!X1,亿数通产品表现!$D:$D,'HEH-6PSM22'!$A$2)</f>
        <v>0</v>
      </c>
      <c r="Y12" s="9">
        <f>SUMIFS(亿数通产品表现!$AS:$AS,亿数通产品表现!$A:$A,'HEH-6PSM22'!Y1,亿数通产品表现!$D:$D,'HEH-6PSM22'!$A$2)</f>
        <v>2</v>
      </c>
      <c r="Z12" s="9">
        <f>SUMIFS(亿数通产品表现!$AS:$AS,亿数通产品表现!$A:$A,'HEH-6PSM22'!Z1,亿数通产品表现!$D:$D,'HEH-6PSM22'!$A$2)</f>
        <v>0</v>
      </c>
      <c r="AA12" s="9">
        <f>SUMIFS(亿数通产品表现!$AS:$AS,亿数通产品表现!$A:$A,'HEH-6PSM22'!AA1,亿数通产品表现!$D:$D,'HEH-6PSM22'!$A$2)</f>
        <v>0</v>
      </c>
      <c r="AB12" s="9">
        <f>SUMIFS(亿数通产品表现!$AS:$AS,亿数通产品表现!$A:$A,'HEH-6PSM22'!AB1,亿数通产品表现!$D:$D,'HEH-6PSM22'!$A$2)</f>
        <v>1</v>
      </c>
      <c r="AC12" s="9">
        <f>SUMIFS(亿数通产品表现!$AS:$AS,亿数通产品表现!$A:$A,'HEH-6PSM22'!AC1,亿数通产品表现!$D:$D,'HEH-6PSM22'!$A$2)</f>
        <v>15</v>
      </c>
      <c r="AD12" s="9">
        <f>SUMIFS(亿数通产品表现!$AS:$AS,亿数通产品表现!$A:$A,'HEH-6PSM22'!AD1,亿数通产品表现!$D:$D,'HEH-6PSM22'!$A$2)</f>
        <v>4</v>
      </c>
      <c r="AE12" s="9">
        <f>SUMIFS(亿数通产品表现!$AS:$AS,亿数通产品表现!$A:$A,'HEH-6PSM22'!AE1,亿数通产品表现!$D:$D,'HEH-6PSM22'!$A$2)</f>
        <v>1</v>
      </c>
      <c r="AF12" s="9">
        <f>SUMIFS(亿数通产品表现!$AS:$AS,亿数通产品表现!$A:$A,'HEH-6PSM22'!AF1,亿数通产品表现!$D:$D,'HEH-6PSM22'!$A$2)</f>
        <v>0</v>
      </c>
      <c r="AG12" s="9">
        <f>SUMIFS(亿数通产品表现!$AS:$AS,亿数通产品表现!$A:$A,'HEH-6PSM22'!AG1,亿数通产品表现!$D:$D,'HEH-6PSM22'!$A$2)</f>
        <v>0</v>
      </c>
      <c r="AH12" s="9">
        <f>SUMIFS(亿数通产品表现!$AS:$AS,亿数通产品表现!$A:$A,'HEH-6PSM22'!AH1,亿数通产品表现!$D:$D,'HEH-6PSM22'!$A$2)</f>
        <v>0</v>
      </c>
    </row>
    <row r="13" spans="1:34" ht="38" customHeight="1">
      <c r="A13" s="91"/>
      <c r="B13" s="4" t="s">
        <v>56</v>
      </c>
      <c r="C13" s="9">
        <f>SUM(D13:AH13)</f>
        <v>2454.4499999999998</v>
      </c>
      <c r="D13" s="9">
        <f>SUMIFS(亿数通产品表现!$AT:$AT,亿数通产品表现!$A:$A,'HEH-6PSM22'!D1,亿数通产品表现!$D:$D,'HEH-6PSM22'!$A$2)</f>
        <v>437.83</v>
      </c>
      <c r="E13" s="9">
        <f>SUMIFS(亿数通产品表现!$AT:$AT,亿数通产品表现!$A:$A,'HEH-6PSM22'!E1,亿数通产品表现!$D:$D,'HEH-6PSM22'!$A$2)</f>
        <v>80.989999999999995</v>
      </c>
      <c r="F13" s="9">
        <f>SUMIFS(亿数通产品表现!$AT:$AT,亿数通产品表现!$A:$A,'HEH-6PSM22'!F1,亿数通产品表现!$D:$D,'HEH-6PSM22'!$A$2)</f>
        <v>89.99</v>
      </c>
      <c r="G13" s="9">
        <f>SUMIFS(亿数通产品表现!$AT:$AT,亿数通产品表现!$A:$A,'HEH-6PSM22'!G1,亿数通产品表现!$D:$D,'HEH-6PSM22'!$A$2)</f>
        <v>0</v>
      </c>
      <c r="H13" s="9">
        <f>SUMIFS(亿数通产品表现!$AT:$AT,亿数通产品表现!$A:$A,'HEH-6PSM22'!H1,亿数通产品表现!$D:$D,'HEH-6PSM22'!$A$2)</f>
        <v>0</v>
      </c>
      <c r="I13" s="9">
        <f>SUMIFS(亿数通产品表现!$AT:$AT,亿数通产品表现!$A:$A,'HEH-6PSM22'!I1,亿数通产品表现!$D:$D,'HEH-6PSM22'!$A$2)</f>
        <v>89.99</v>
      </c>
      <c r="J13" s="9">
        <f>SUMIFS(亿数通产品表现!$AT:$AT,亿数通产品表现!$A:$A,'HEH-6PSM22'!J1,亿数通产品表现!$D:$D,'HEH-6PSM22'!$A$2)</f>
        <v>0</v>
      </c>
      <c r="K13" s="9">
        <f>SUMIFS(亿数通产品表现!$AT:$AT,亿数通产品表现!$A:$A,'HEH-6PSM22'!K1,亿数通产品表现!$D:$D,'HEH-6PSM22'!$A$2)</f>
        <v>89.99</v>
      </c>
      <c r="L13" s="9">
        <f>SUMIFS(亿数通产品表现!$AT:$AT,亿数通产品表现!$A:$A,'HEH-6PSM22'!L1,亿数通产品表现!$D:$D,'HEH-6PSM22'!$A$2)</f>
        <v>0</v>
      </c>
      <c r="M13" s="9">
        <f>SUMIFS(亿数通产品表现!$AT:$AT,亿数通产品表现!$A:$A,'HEH-6PSM22'!M1,亿数通产品表现!$D:$D,'HEH-6PSM22'!$A$2)</f>
        <v>0</v>
      </c>
      <c r="N13" s="9">
        <f>SUMIFS(亿数通产品表现!$AT:$AT,亿数通产品表现!$A:$A,'HEH-6PSM22'!N1,亿数通产品表现!$D:$D,'HEH-6PSM22'!$A$2)</f>
        <v>88.99</v>
      </c>
      <c r="O13" s="9">
        <f>SUMIFS(亿数通产品表现!$AT:$AT,亿数通产品表现!$A:$A,'HEH-6PSM22'!O1,亿数通产品表现!$D:$D,'HEH-6PSM22'!$A$2)</f>
        <v>0</v>
      </c>
      <c r="P13" s="9">
        <f>SUMIFS(亿数通产品表现!$AT:$AT,亿数通产品表现!$A:$A,'HEH-6PSM22'!P1,亿数通产品表现!$D:$D,'HEH-6PSM22'!$A$2)</f>
        <v>174.42</v>
      </c>
      <c r="Q13" s="9">
        <f>SUMIFS(亿数通产品表现!$AT:$AT,亿数通产品表现!$A:$A,'HEH-6PSM22'!Q1,亿数通产品表现!$D:$D,'HEH-6PSM22'!$A$2)</f>
        <v>0</v>
      </c>
      <c r="R13" s="9">
        <f>SUMIFS(亿数通产品表现!$AT:$AT,亿数通产品表现!$A:$A,'HEH-6PSM22'!R1,亿数通产品表现!$D:$D,'HEH-6PSM22'!$A$2)</f>
        <v>88.99</v>
      </c>
      <c r="S13" s="9">
        <f>SUMIFS(亿数通产品表现!$AT:$AT,亿数通产品表现!$A:$A,'HEH-6PSM22'!S1,亿数通产品表现!$D:$D,'HEH-6PSM22'!$A$2)</f>
        <v>89.99</v>
      </c>
      <c r="T13" s="9">
        <f>SUMIFS(亿数通产品表现!$AT:$AT,亿数通产品表现!$A:$A,'HEH-6PSM22'!T1,亿数通产品表现!$D:$D,'HEH-6PSM22'!$A$2)</f>
        <v>89.99</v>
      </c>
      <c r="U13" s="9">
        <f>SUMIFS(亿数通产品表现!$AT:$AT,亿数通产品表现!$A:$A,'HEH-6PSM22'!U1,亿数通产品表现!$D:$D,'HEH-6PSM22'!$A$2)</f>
        <v>0</v>
      </c>
      <c r="V13" s="9">
        <f>SUMIFS(亿数通产品表现!$AT:$AT,亿数通产品表现!$A:$A,'HEH-6PSM22'!V1,亿数通产品表现!$D:$D,'HEH-6PSM22'!$A$2)</f>
        <v>0</v>
      </c>
      <c r="W13" s="9">
        <f>SUMIFS(亿数通产品表现!$AT:$AT,亿数通产品表现!$A:$A,'HEH-6PSM22'!W1,亿数通产品表现!$D:$D,'HEH-6PSM22'!$A$2)</f>
        <v>0</v>
      </c>
      <c r="X13" s="9">
        <f>SUMIFS(亿数通产品表现!$AT:$AT,亿数通产品表现!$A:$A,'HEH-6PSM22'!X1,亿数通产品表现!$D:$D,'HEH-6PSM22'!$A$2)</f>
        <v>0</v>
      </c>
      <c r="Y13" s="9">
        <f>SUMIFS(亿数通产品表现!$AT:$AT,亿数通产品表现!$A:$A,'HEH-6PSM22'!Y1,亿数通产品表现!$D:$D,'HEH-6PSM22'!$A$2)</f>
        <v>179.98</v>
      </c>
      <c r="Z13" s="9">
        <f>SUMIFS(亿数通产品表现!$AT:$AT,亿数通产品表现!$A:$A,'HEH-6PSM22'!Z1,亿数通产品表现!$D:$D,'HEH-6PSM22'!$A$2)</f>
        <v>0</v>
      </c>
      <c r="AA13" s="9">
        <f>SUMIFS(亿数通产品表现!$AT:$AT,亿数通产品表现!$A:$A,'HEH-6PSM22'!AA1,亿数通产品表现!$D:$D,'HEH-6PSM22'!$A$2)</f>
        <v>0</v>
      </c>
      <c r="AB13" s="9">
        <f>SUMIFS(亿数通产品表现!$AT:$AT,亿数通产品表现!$A:$A,'HEH-6PSM22'!AB1,亿数通产品表现!$D:$D,'HEH-6PSM22'!$A$2)</f>
        <v>88.99</v>
      </c>
      <c r="AC13" s="9">
        <f>SUMIFS(亿数通产品表现!$AT:$AT,亿数通产品表现!$A:$A,'HEH-6PSM22'!AC1,亿数通产品表现!$D:$D,'HEH-6PSM22'!$A$2)</f>
        <v>422.7</v>
      </c>
      <c r="AD13" s="9">
        <f>SUMIFS(亿数通产品表现!$AT:$AT,亿数通产品表现!$A:$A,'HEH-6PSM22'!AD1,亿数通产品表现!$D:$D,'HEH-6PSM22'!$A$2)</f>
        <v>351.62</v>
      </c>
      <c r="AE13" s="9">
        <f>SUMIFS(亿数通产品表现!$AT:$AT,亿数通产品表现!$A:$A,'HEH-6PSM22'!AE1,亿数通产品表现!$D:$D,'HEH-6PSM22'!$A$2)</f>
        <v>89.99</v>
      </c>
      <c r="AF13" s="9">
        <f>SUMIFS(亿数通产品表现!$AT:$AT,亿数通产品表现!$A:$A,'HEH-6PSM22'!AF1,亿数通产品表现!$D:$D,'HEH-6PSM22'!$A$2)</f>
        <v>0</v>
      </c>
      <c r="AG13" s="9">
        <f>SUMIFS(亿数通产品表现!$AT:$AT,亿数通产品表现!$A:$A,'HEH-6PSM22'!AG1,亿数通产品表现!$D:$D,'HEH-6PSM22'!$A$2)</f>
        <v>0</v>
      </c>
      <c r="AH13" s="9">
        <f>SUMIFS(亿数通产品表现!$AT:$AT,亿数通产品表现!$A:$A,'HEH-6PSM22'!AH1,亿数通产品表现!$D:$D,'HEH-6PSM22'!$A$2)</f>
        <v>0</v>
      </c>
    </row>
    <row r="14" spans="1:34" s="2" customFormat="1" ht="38" customHeight="1">
      <c r="A14" s="92"/>
      <c r="B14" s="19" t="s">
        <v>57</v>
      </c>
      <c r="C14" s="17">
        <f>C12/C3</f>
        <v>0.88372093023255816</v>
      </c>
      <c r="D14" s="9">
        <f>SUMIFS(亿数通产品表现!$BD:$BD,亿数通产品表现!$A:$A,'HEH-6PSM22'!D1,亿数通产品表现!$D:$D,'HEH-6PSM22'!$A$2)</f>
        <v>0</v>
      </c>
      <c r="E14" s="9">
        <f>SUMIFS(亿数通产品表现!$BD:$BD,亿数通产品表现!$A:$A,'HEH-6PSM22'!E1,亿数通产品表现!$D:$D,'HEH-6PSM22'!$A$2)</f>
        <v>0</v>
      </c>
      <c r="F14" s="9">
        <f>SUMIFS(亿数通产品表现!$BD:$BD,亿数通产品表现!$A:$A,'HEH-6PSM22'!F1,亿数通产品表现!$D:$D,'HEH-6PSM22'!$A$2)</f>
        <v>0</v>
      </c>
      <c r="G14" s="9">
        <f>SUMIFS(亿数通产品表现!$BD:$BD,亿数通产品表现!$A:$A,'HEH-6PSM22'!G1,亿数通产品表现!$D:$D,'HEH-6PSM22'!$A$2)</f>
        <v>0</v>
      </c>
      <c r="H14" s="9">
        <f>SUMIFS(亿数通产品表现!$BD:$BD,亿数通产品表现!$A:$A,'HEH-6PSM22'!H1,亿数通产品表现!$D:$D,'HEH-6PSM22'!$A$2)</f>
        <v>0</v>
      </c>
      <c r="I14" s="9">
        <f>SUMIFS(亿数通产品表现!$BD:$BD,亿数通产品表现!$A:$A,'HEH-6PSM22'!I1,亿数通产品表现!$D:$D,'HEH-6PSM22'!$A$2)</f>
        <v>0</v>
      </c>
      <c r="J14" s="9">
        <f>SUMIFS(亿数通产品表现!$BD:$BD,亿数通产品表现!$A:$A,'HEH-6PSM22'!J1,亿数通产品表现!$D:$D,'HEH-6PSM22'!$A$2)</f>
        <v>0</v>
      </c>
      <c r="K14" s="9">
        <f>SUMIFS(亿数通产品表现!$BD:$BD,亿数通产品表现!$A:$A,'HEH-6PSM22'!K1,亿数通产品表现!$D:$D,'HEH-6PSM22'!$A$2)</f>
        <v>0</v>
      </c>
      <c r="L14" s="9">
        <f>SUMIFS(亿数通产品表现!$BD:$BD,亿数通产品表现!$A:$A,'HEH-6PSM22'!L1,亿数通产品表现!$D:$D,'HEH-6PSM22'!$A$2)</f>
        <v>0</v>
      </c>
      <c r="M14" s="9">
        <f>SUMIFS(亿数通产品表现!$BD:$BD,亿数通产品表现!$A:$A,'HEH-6PSM22'!M1,亿数通产品表现!$D:$D,'HEH-6PSM22'!$A$2)</f>
        <v>0</v>
      </c>
      <c r="N14" s="9">
        <f>SUMIFS(亿数通产品表现!$BD:$BD,亿数通产品表现!$A:$A,'HEH-6PSM22'!N1,亿数通产品表现!$D:$D,'HEH-6PSM22'!$A$2)</f>
        <v>0</v>
      </c>
      <c r="O14" s="9">
        <f>SUMIFS(亿数通产品表现!$BD:$BD,亿数通产品表现!$A:$A,'HEH-6PSM22'!O1,亿数通产品表现!$D:$D,'HEH-6PSM22'!$A$2)</f>
        <v>0</v>
      </c>
      <c r="P14" s="9">
        <f>SUMIFS(亿数通产品表现!$BD:$BD,亿数通产品表现!$A:$A,'HEH-6PSM22'!P1,亿数通产品表现!$D:$D,'HEH-6PSM22'!$A$2)</f>
        <v>0</v>
      </c>
      <c r="Q14" s="9">
        <f>SUMIFS(亿数通产品表现!$BD:$BD,亿数通产品表现!$A:$A,'HEH-6PSM22'!Q1,亿数通产品表现!$D:$D,'HEH-6PSM22'!$A$2)</f>
        <v>0</v>
      </c>
      <c r="R14" s="9">
        <f>SUMIFS(亿数通产品表现!$BD:$BD,亿数通产品表现!$A:$A,'HEH-6PSM22'!R1,亿数通产品表现!$D:$D,'HEH-6PSM22'!$A$2)</f>
        <v>0</v>
      </c>
      <c r="S14" s="9">
        <f>SUMIFS(亿数通产品表现!$BD:$BD,亿数通产品表现!$A:$A,'HEH-6PSM22'!S1,亿数通产品表现!$D:$D,'HEH-6PSM22'!$A$2)</f>
        <v>0</v>
      </c>
      <c r="T14" s="9">
        <f>SUMIFS(亿数通产品表现!$BD:$BD,亿数通产品表现!$A:$A,'HEH-6PSM22'!T1,亿数通产品表现!$D:$D,'HEH-6PSM22'!$A$2)</f>
        <v>0</v>
      </c>
      <c r="U14" s="9">
        <f>SUMIFS(亿数通产品表现!$BD:$BD,亿数通产品表现!$A:$A,'HEH-6PSM22'!U1,亿数通产品表现!$D:$D,'HEH-6PSM22'!$A$2)</f>
        <v>0</v>
      </c>
      <c r="V14" s="9">
        <f>SUMIFS(亿数通产品表现!$BD:$BD,亿数通产品表现!$A:$A,'HEH-6PSM22'!V1,亿数通产品表现!$D:$D,'HEH-6PSM22'!$A$2)</f>
        <v>0</v>
      </c>
      <c r="W14" s="9">
        <f>SUMIFS(亿数通产品表现!$BD:$BD,亿数通产品表现!$A:$A,'HEH-6PSM22'!W1,亿数通产品表现!$D:$D,'HEH-6PSM22'!$A$2)</f>
        <v>0</v>
      </c>
      <c r="X14" s="9">
        <f>SUMIFS(亿数通产品表现!$BD:$BD,亿数通产品表现!$A:$A,'HEH-6PSM22'!X1,亿数通产品表现!$D:$D,'HEH-6PSM22'!$A$2)</f>
        <v>0</v>
      </c>
      <c r="Y14" s="9">
        <f>SUMIFS(亿数通产品表现!$BD:$BD,亿数通产品表现!$A:$A,'HEH-6PSM22'!Y1,亿数通产品表现!$D:$D,'HEH-6PSM22'!$A$2)</f>
        <v>0</v>
      </c>
      <c r="Z14" s="9">
        <f>SUMIFS(亿数通产品表现!$BD:$BD,亿数通产品表现!$A:$A,'HEH-6PSM22'!Z1,亿数通产品表现!$D:$D,'HEH-6PSM22'!$A$2)</f>
        <v>0</v>
      </c>
      <c r="AA14" s="9">
        <f>SUMIFS(亿数通产品表现!$BD:$BD,亿数通产品表现!$A:$A,'HEH-6PSM22'!AA1,亿数通产品表现!$D:$D,'HEH-6PSM22'!$A$2)</f>
        <v>0</v>
      </c>
      <c r="AB14" s="9">
        <f>SUMIFS(亿数通产品表现!$BD:$BD,亿数通产品表现!$A:$A,'HEH-6PSM22'!AB1,亿数通产品表现!$D:$D,'HEH-6PSM22'!$A$2)</f>
        <v>0</v>
      </c>
      <c r="AC14" s="9">
        <f>SUMIFS(亿数通产品表现!$BD:$BD,亿数通产品表现!$A:$A,'HEH-6PSM22'!AC1,亿数通产品表现!$D:$D,'HEH-6PSM22'!$A$2)</f>
        <v>0</v>
      </c>
      <c r="AD14" s="9">
        <f>SUMIFS(亿数通产品表现!$BD:$BD,亿数通产品表现!$A:$A,'HEH-6PSM22'!AD1,亿数通产品表现!$D:$D,'HEH-6PSM22'!$A$2)</f>
        <v>0</v>
      </c>
      <c r="AE14" s="9">
        <f>SUMIFS(亿数通产品表现!$BD:$BD,亿数通产品表现!$A:$A,'HEH-6PSM22'!AE1,亿数通产品表现!$D:$D,'HEH-6PSM22'!$A$2)</f>
        <v>0</v>
      </c>
      <c r="AF14" s="9">
        <f>SUMIFS(亿数通产品表现!$BD:$BD,亿数通产品表现!$A:$A,'HEH-6PSM22'!AF1,亿数通产品表现!$D:$D,'HEH-6PSM22'!$A$2)</f>
        <v>0</v>
      </c>
      <c r="AG14" s="9">
        <f>SUMIFS(亿数通产品表现!$BD:$BD,亿数通产品表现!$A:$A,'HEH-6PSM22'!AG1,亿数通产品表现!$D:$D,'HEH-6PSM22'!$A$2)</f>
        <v>0</v>
      </c>
      <c r="AH14" s="9">
        <f>SUMIFS(亿数通产品表现!$BD:$BD,亿数通产品表现!$A:$A,'HEH-6PSM22'!AH1,亿数通产品表现!$D:$D,'HEH-6PSM22'!$A$2)</f>
        <v>0</v>
      </c>
    </row>
    <row r="15" spans="1:34" s="20" customFormat="1" ht="38" customHeight="1">
      <c r="A15" s="91"/>
      <c r="B15" s="21" t="s">
        <v>58</v>
      </c>
      <c r="C15" s="9">
        <f>C8-C18</f>
        <v>581</v>
      </c>
      <c r="D15" s="9">
        <f t="shared" ref="D15:AH15" si="2">D8-D18</f>
        <v>22</v>
      </c>
      <c r="E15" s="9">
        <f t="shared" si="2"/>
        <v>37</v>
      </c>
      <c r="F15" s="9">
        <f t="shared" si="2"/>
        <v>28</v>
      </c>
      <c r="G15" s="9">
        <f t="shared" si="2"/>
        <v>35</v>
      </c>
      <c r="H15" s="9">
        <f t="shared" si="2"/>
        <v>41</v>
      </c>
      <c r="I15" s="9">
        <f t="shared" si="2"/>
        <v>21</v>
      </c>
      <c r="J15" s="9">
        <f t="shared" si="2"/>
        <v>22</v>
      </c>
      <c r="K15" s="9">
        <f t="shared" si="2"/>
        <v>35</v>
      </c>
      <c r="L15" s="9">
        <f t="shared" si="2"/>
        <v>18</v>
      </c>
      <c r="M15" s="9">
        <f t="shared" si="2"/>
        <v>29</v>
      </c>
      <c r="N15" s="9">
        <f t="shared" si="2"/>
        <v>35</v>
      </c>
      <c r="O15" s="9">
        <f t="shared" si="2"/>
        <v>25</v>
      </c>
      <c r="P15" s="9">
        <f t="shared" si="2"/>
        <v>21</v>
      </c>
      <c r="Q15" s="9">
        <f t="shared" si="2"/>
        <v>12</v>
      </c>
      <c r="R15" s="9">
        <f t="shared" si="2"/>
        <v>22</v>
      </c>
      <c r="S15" s="9">
        <f t="shared" si="2"/>
        <v>29</v>
      </c>
      <c r="T15" s="9">
        <f t="shared" si="2"/>
        <v>23</v>
      </c>
      <c r="U15" s="9">
        <f t="shared" si="2"/>
        <v>13</v>
      </c>
      <c r="V15" s="9">
        <f t="shared" si="2"/>
        <v>7</v>
      </c>
      <c r="W15" s="9">
        <f t="shared" si="2"/>
        <v>7</v>
      </c>
      <c r="X15" s="9">
        <f t="shared" si="2"/>
        <v>16</v>
      </c>
      <c r="Y15" s="9">
        <f t="shared" si="2"/>
        <v>13</v>
      </c>
      <c r="Z15" s="9">
        <f t="shared" si="2"/>
        <v>19</v>
      </c>
      <c r="AA15" s="9">
        <f t="shared" si="2"/>
        <v>20</v>
      </c>
      <c r="AB15" s="9">
        <f t="shared" si="2"/>
        <v>6</v>
      </c>
      <c r="AC15" s="9">
        <f t="shared" si="2"/>
        <v>8</v>
      </c>
      <c r="AD15" s="9">
        <f t="shared" si="2"/>
        <v>8</v>
      </c>
      <c r="AE15" s="9">
        <f t="shared" si="2"/>
        <v>9</v>
      </c>
      <c r="AF15" s="9">
        <f t="shared" si="2"/>
        <v>0</v>
      </c>
      <c r="AG15" s="9">
        <f t="shared" si="2"/>
        <v>0</v>
      </c>
      <c r="AH15" s="9">
        <f t="shared" si="2"/>
        <v>0</v>
      </c>
    </row>
    <row r="16" spans="1:34" ht="38" customHeight="1">
      <c r="A16" s="91"/>
      <c r="B16" s="21" t="s">
        <v>59</v>
      </c>
      <c r="C16" s="17">
        <f>C11/C15</f>
        <v>3.098106712564544E-2</v>
      </c>
      <c r="D16" s="17">
        <f t="shared" ref="D16:AH16" si="3">D11/D15</f>
        <v>9.0909090909090912E-2</v>
      </c>
      <c r="E16" s="17">
        <f t="shared" si="3"/>
        <v>2.7027027027027029E-2</v>
      </c>
      <c r="F16" s="17">
        <f t="shared" si="3"/>
        <v>3.5714285714285712E-2</v>
      </c>
      <c r="G16" s="17">
        <f t="shared" si="3"/>
        <v>0</v>
      </c>
      <c r="H16" s="17">
        <f t="shared" si="3"/>
        <v>0</v>
      </c>
      <c r="I16" s="17">
        <f t="shared" si="3"/>
        <v>4.7619047619047616E-2</v>
      </c>
      <c r="J16" s="17">
        <f t="shared" si="3"/>
        <v>0</v>
      </c>
      <c r="K16" s="17">
        <f t="shared" si="3"/>
        <v>2.8571428571428571E-2</v>
      </c>
      <c r="L16" s="17">
        <f t="shared" si="3"/>
        <v>0</v>
      </c>
      <c r="M16" s="17">
        <f t="shared" si="3"/>
        <v>0</v>
      </c>
      <c r="N16" s="17">
        <f t="shared" si="3"/>
        <v>2.8571428571428571E-2</v>
      </c>
      <c r="O16" s="17">
        <f t="shared" si="3"/>
        <v>0</v>
      </c>
      <c r="P16" s="17">
        <f t="shared" si="3"/>
        <v>4.7619047619047616E-2</v>
      </c>
      <c r="Q16" s="17">
        <f t="shared" si="3"/>
        <v>0</v>
      </c>
      <c r="R16" s="17">
        <f t="shared" si="3"/>
        <v>4.5454545454545456E-2</v>
      </c>
      <c r="S16" s="17">
        <f t="shared" si="3"/>
        <v>3.4482758620689655E-2</v>
      </c>
      <c r="T16" s="17">
        <f t="shared" si="3"/>
        <v>4.3478260869565216E-2</v>
      </c>
      <c r="U16" s="17">
        <f t="shared" si="3"/>
        <v>0</v>
      </c>
      <c r="V16" s="17">
        <f t="shared" si="3"/>
        <v>0</v>
      </c>
      <c r="W16" s="17">
        <f t="shared" si="3"/>
        <v>0</v>
      </c>
      <c r="X16" s="17">
        <f t="shared" si="3"/>
        <v>0</v>
      </c>
      <c r="Y16" s="17">
        <f t="shared" si="3"/>
        <v>0.15384615384615385</v>
      </c>
      <c r="Z16" s="17">
        <f t="shared" si="3"/>
        <v>0</v>
      </c>
      <c r="AA16" s="17">
        <f t="shared" si="3"/>
        <v>0</v>
      </c>
      <c r="AB16" s="17">
        <f t="shared" si="3"/>
        <v>0.16666666666666666</v>
      </c>
      <c r="AC16" s="17">
        <f t="shared" si="3"/>
        <v>0.125</v>
      </c>
      <c r="AD16" s="17">
        <f t="shared" si="3"/>
        <v>0.25</v>
      </c>
      <c r="AE16" s="17">
        <f t="shared" si="3"/>
        <v>0.1111111111111111</v>
      </c>
      <c r="AF16" s="17" t="e">
        <f t="shared" si="3"/>
        <v>#DIV/0!</v>
      </c>
      <c r="AG16" s="17" t="e">
        <f t="shared" si="3"/>
        <v>#DIV/0!</v>
      </c>
      <c r="AH16" s="17" t="e">
        <f t="shared" si="3"/>
        <v>#DIV/0!</v>
      </c>
    </row>
    <row r="17" spans="1:34" ht="19" customHeight="1">
      <c r="A17" s="93" t="s">
        <v>60</v>
      </c>
      <c r="B17" s="22" t="s">
        <v>61</v>
      </c>
      <c r="C17" s="23">
        <f>SUM(D17:AH17)</f>
        <v>9700</v>
      </c>
      <c r="D17" s="23">
        <f>SUMIFS(亿数通产品表现!$V:$V,亿数通产品表现!$A:$A,'HEH-6PSM22'!D1,亿数通产品表现!$D:$D,'HEH-6PSM22'!$A$2)</f>
        <v>510</v>
      </c>
      <c r="E17" s="23">
        <f>SUMIFS(亿数通产品表现!$V:$V,亿数通产品表现!$A:$A,'HEH-6PSM22'!E1,亿数通产品表现!$D:$D,'HEH-6PSM22'!$A$2)</f>
        <v>453</v>
      </c>
      <c r="F17" s="23">
        <f>SUMIFS(亿数通产品表现!$V:$V,亿数通产品表现!$A:$A,'HEH-6PSM22'!F1,亿数通产品表现!$D:$D,'HEH-6PSM22'!$A$2)</f>
        <v>403</v>
      </c>
      <c r="G17" s="23">
        <f>SUMIFS(亿数通产品表现!$V:$V,亿数通产品表现!$A:$A,'HEH-6PSM22'!G1,亿数通产品表现!$D:$D,'HEH-6PSM22'!$A$2)</f>
        <v>486</v>
      </c>
      <c r="H17" s="23">
        <f>SUMIFS(亿数通产品表现!$V:$V,亿数通产品表现!$A:$A,'HEH-6PSM22'!H1,亿数通产品表现!$D:$D,'HEH-6PSM22'!$A$2)</f>
        <v>400</v>
      </c>
      <c r="I17" s="23">
        <f>SUMIFS(亿数通产品表现!$V:$V,亿数通产品表现!$A:$A,'HEH-6PSM22'!I1,亿数通产品表现!$D:$D,'HEH-6PSM22'!$A$2)</f>
        <v>267</v>
      </c>
      <c r="J17" s="23">
        <f>SUMIFS(亿数通产品表现!$V:$V,亿数通产品表现!$A:$A,'HEH-6PSM22'!J1,亿数通产品表现!$D:$D,'HEH-6PSM22'!$A$2)</f>
        <v>344</v>
      </c>
      <c r="K17" s="23">
        <f>SUMIFS(亿数通产品表现!$V:$V,亿数通产品表现!$A:$A,'HEH-6PSM22'!K1,亿数通产品表现!$D:$D,'HEH-6PSM22'!$A$2)</f>
        <v>545</v>
      </c>
      <c r="L17" s="23">
        <f>SUMIFS(亿数通产品表现!$V:$V,亿数通产品表现!$A:$A,'HEH-6PSM22'!L1,亿数通产品表现!$D:$D,'HEH-6PSM22'!$A$2)</f>
        <v>626</v>
      </c>
      <c r="M17" s="23">
        <f>SUMIFS(亿数通产品表现!$V:$V,亿数通产品表现!$A:$A,'HEH-6PSM22'!M1,亿数通产品表现!$D:$D,'HEH-6PSM22'!$A$2)</f>
        <v>612</v>
      </c>
      <c r="N17" s="23">
        <f>SUMIFS(亿数通产品表现!$V:$V,亿数通产品表现!$A:$A,'HEH-6PSM22'!N1,亿数通产品表现!$D:$D,'HEH-6PSM22'!$A$2)</f>
        <v>567</v>
      </c>
      <c r="O17" s="23">
        <f>SUMIFS(亿数通产品表现!$V:$V,亿数通产品表现!$A:$A,'HEH-6PSM22'!O1,亿数通产品表现!$D:$D,'HEH-6PSM22'!$A$2)</f>
        <v>359</v>
      </c>
      <c r="P17" s="23">
        <f>SUMIFS(亿数通产品表现!$V:$V,亿数通产品表现!$A:$A,'HEH-6PSM22'!P1,亿数通产品表现!$D:$D,'HEH-6PSM22'!$A$2)</f>
        <v>345</v>
      </c>
      <c r="Q17" s="23">
        <f>SUMIFS(亿数通产品表现!$V:$V,亿数通产品表现!$A:$A,'HEH-6PSM22'!Q1,亿数通产品表现!$D:$D,'HEH-6PSM22'!$A$2)</f>
        <v>329</v>
      </c>
      <c r="R17" s="23">
        <f>SUMIFS(亿数通产品表现!$V:$V,亿数通产品表现!$A:$A,'HEH-6PSM22'!R1,亿数通产品表现!$D:$D,'HEH-6PSM22'!$A$2)</f>
        <v>393</v>
      </c>
      <c r="S17" s="23">
        <f>SUMIFS(亿数通产品表现!$V:$V,亿数通产品表现!$A:$A,'HEH-6PSM22'!S1,亿数通产品表现!$D:$D,'HEH-6PSM22'!$A$2)</f>
        <v>372</v>
      </c>
      <c r="T17" s="23">
        <f>SUMIFS(亿数通产品表现!$V:$V,亿数通产品表现!$A:$A,'HEH-6PSM22'!T1,亿数通产品表现!$D:$D,'HEH-6PSM22'!$A$2)</f>
        <v>372</v>
      </c>
      <c r="U17" s="23">
        <f>SUMIFS(亿数通产品表现!$V:$V,亿数通产品表现!$A:$A,'HEH-6PSM22'!U1,亿数通产品表现!$D:$D,'HEH-6PSM22'!$A$2)</f>
        <v>247</v>
      </c>
      <c r="V17" s="23">
        <f>SUMIFS(亿数通产品表现!$V:$V,亿数通产品表现!$A:$A,'HEH-6PSM22'!V1,亿数通产品表现!$D:$D,'HEH-6PSM22'!$A$2)</f>
        <v>272</v>
      </c>
      <c r="W17" s="23">
        <f>SUMIFS(亿数通产品表现!$V:$V,亿数通产品表现!$A:$A,'HEH-6PSM22'!W1,亿数通产品表现!$D:$D,'HEH-6PSM22'!$A$2)</f>
        <v>311</v>
      </c>
      <c r="X17" s="23">
        <f>SUMIFS(亿数通产品表现!$V:$V,亿数通产品表现!$A:$A,'HEH-6PSM22'!X1,亿数通产品表现!$D:$D,'HEH-6PSM22'!$A$2)</f>
        <v>311</v>
      </c>
      <c r="Y17" s="23">
        <f>SUMIFS(亿数通产品表现!$V:$V,亿数通产品表现!$A:$A,'HEH-6PSM22'!Y1,亿数通产品表现!$D:$D,'HEH-6PSM22'!$A$2)</f>
        <v>227</v>
      </c>
      <c r="Z17" s="23">
        <f>SUMIFS(亿数通产品表现!$V:$V,亿数通产品表现!$A:$A,'HEH-6PSM22'!Z1,亿数通产品表现!$D:$D,'HEH-6PSM22'!$A$2)</f>
        <v>192</v>
      </c>
      <c r="AA17" s="23">
        <f>SUMIFS(亿数通产品表现!$V:$V,亿数通产品表现!$A:$A,'HEH-6PSM22'!AA1,亿数通产品表现!$D:$D,'HEH-6PSM22'!$A$2)</f>
        <v>0</v>
      </c>
      <c r="AB17" s="23">
        <f>SUMIFS(亿数通产品表现!$V:$V,亿数通产品表现!$A:$A,'HEH-6PSM22'!AB1,亿数通产品表现!$D:$D,'HEH-6PSM22'!$A$2)</f>
        <v>224</v>
      </c>
      <c r="AC17" s="23">
        <f>SUMIFS(亿数通产品表现!$V:$V,亿数通产品表现!$A:$A,'HEH-6PSM22'!AC1,亿数通产品表现!$D:$D,'HEH-6PSM22'!$A$2)</f>
        <v>91</v>
      </c>
      <c r="AD17" s="23">
        <f>SUMIFS(亿数通产品表现!$V:$V,亿数通产品表现!$A:$A,'HEH-6PSM22'!AD1,亿数通产品表现!$D:$D,'HEH-6PSM22'!$A$2)</f>
        <v>236</v>
      </c>
      <c r="AE17" s="23">
        <f>SUMIFS(亿数通产品表现!$V:$V,亿数通产品表现!$A:$A,'HEH-6PSM22'!AE1,亿数通产品表现!$D:$D,'HEH-6PSM22'!$A$2)</f>
        <v>206</v>
      </c>
      <c r="AF17" s="23">
        <f>SUMIFS(亿数通产品表现!$V:$V,亿数通产品表现!$A:$A,'HEH-6PSM22'!AF1,亿数通产品表现!$D:$D,'HEH-6PSM22'!$A$2)</f>
        <v>0</v>
      </c>
      <c r="AG17" s="23">
        <f>SUMIFS(亿数通产品表现!$V:$V,亿数通产品表现!$A:$A,'HEH-6PSM22'!AG1,亿数通产品表现!$D:$D,'HEH-6PSM22'!$A$2)</f>
        <v>0</v>
      </c>
      <c r="AH17" s="23">
        <f>SUMIFS(亿数通产品表现!$V:$V,亿数通产品表现!$A:$A,'HEH-6PSM22'!AH1,亿数通产品表现!$D:$D,'HEH-6PSM22'!$A$2)</f>
        <v>0</v>
      </c>
    </row>
    <row r="18" spans="1:34" ht="19" customHeight="1">
      <c r="A18" s="94"/>
      <c r="B18" s="4" t="s">
        <v>62</v>
      </c>
      <c r="C18" s="9">
        <f>SUM(D18:AH18)</f>
        <v>41</v>
      </c>
      <c r="D18" s="9">
        <f>SUMIFS(亿数通产品表现!$W:$W,亿数通产品表现!$A:$A,'HEH-6PSM22'!D1,亿数通产品表现!$D:$D,'HEH-6PSM22'!$A$2)</f>
        <v>4</v>
      </c>
      <c r="E18" s="9">
        <f>SUMIFS(亿数通产品表现!$W:$W,亿数通产品表现!$A:$A,'HEH-6PSM22'!E1,亿数通产品表现!$D:$D,'HEH-6PSM22'!$A$2)</f>
        <v>1</v>
      </c>
      <c r="F18" s="9">
        <f>SUMIFS(亿数通产品表现!$W:$W,亿数通产品表现!$A:$A,'HEH-6PSM22'!F1,亿数通产品表现!$D:$D,'HEH-6PSM22'!$A$2)</f>
        <v>2</v>
      </c>
      <c r="G18" s="9">
        <f>SUMIFS(亿数通产品表现!$W:$W,亿数通产品表现!$A:$A,'HEH-6PSM22'!G1,亿数通产品表现!$D:$D,'HEH-6PSM22'!$A$2)</f>
        <v>1</v>
      </c>
      <c r="H18" s="9">
        <f>SUMIFS(亿数通产品表现!$W:$W,亿数通产品表现!$A:$A,'HEH-6PSM22'!H1,亿数通产品表现!$D:$D,'HEH-6PSM22'!$A$2)</f>
        <v>1</v>
      </c>
      <c r="I18" s="9">
        <f>SUMIFS(亿数通产品表现!$W:$W,亿数通产品表现!$A:$A,'HEH-6PSM22'!I1,亿数通产品表现!$D:$D,'HEH-6PSM22'!$A$2)</f>
        <v>3</v>
      </c>
      <c r="J18" s="9">
        <f>SUMIFS(亿数通产品表现!$W:$W,亿数通产品表现!$A:$A,'HEH-6PSM22'!J1,亿数通产品表现!$D:$D,'HEH-6PSM22'!$A$2)</f>
        <v>0</v>
      </c>
      <c r="K18" s="9">
        <f>SUMIFS(亿数通产品表现!$W:$W,亿数通产品表现!$A:$A,'HEH-6PSM22'!K1,亿数通产品表现!$D:$D,'HEH-6PSM22'!$A$2)</f>
        <v>5</v>
      </c>
      <c r="L18" s="9">
        <f>SUMIFS(亿数通产品表现!$W:$W,亿数通产品表现!$A:$A,'HEH-6PSM22'!L1,亿数通产品表现!$D:$D,'HEH-6PSM22'!$A$2)</f>
        <v>0</v>
      </c>
      <c r="M18" s="9">
        <f>SUMIFS(亿数通产品表现!$W:$W,亿数通产品表现!$A:$A,'HEH-6PSM22'!M1,亿数通产品表现!$D:$D,'HEH-6PSM22'!$A$2)</f>
        <v>1</v>
      </c>
      <c r="N18" s="9">
        <f>SUMIFS(亿数通产品表现!$W:$W,亿数通产品表现!$A:$A,'HEH-6PSM22'!N1,亿数通产品表现!$D:$D,'HEH-6PSM22'!$A$2)</f>
        <v>1</v>
      </c>
      <c r="O18" s="9">
        <f>SUMIFS(亿数通产品表现!$W:$W,亿数通产品表现!$A:$A,'HEH-6PSM22'!O1,亿数通产品表现!$D:$D,'HEH-6PSM22'!$A$2)</f>
        <v>3</v>
      </c>
      <c r="P18" s="9">
        <f>SUMIFS(亿数通产品表现!$W:$W,亿数通产品表现!$A:$A,'HEH-6PSM22'!P1,亿数通产品表现!$D:$D,'HEH-6PSM22'!$A$2)</f>
        <v>1</v>
      </c>
      <c r="Q18" s="9">
        <f>SUMIFS(亿数通产品表现!$W:$W,亿数通产品表现!$A:$A,'HEH-6PSM22'!Q1,亿数通产品表现!$D:$D,'HEH-6PSM22'!$A$2)</f>
        <v>2</v>
      </c>
      <c r="R18" s="9">
        <f>SUMIFS(亿数通产品表现!$W:$W,亿数通产品表现!$A:$A,'HEH-6PSM22'!R1,亿数通产品表现!$D:$D,'HEH-6PSM22'!$A$2)</f>
        <v>0</v>
      </c>
      <c r="S18" s="9">
        <f>SUMIFS(亿数通产品表现!$W:$W,亿数通产品表现!$A:$A,'HEH-6PSM22'!S1,亿数通产品表现!$D:$D,'HEH-6PSM22'!$A$2)</f>
        <v>1</v>
      </c>
      <c r="T18" s="9">
        <f>SUMIFS(亿数通产品表现!$W:$W,亿数通产品表现!$A:$A,'HEH-6PSM22'!T1,亿数通产品表现!$D:$D,'HEH-6PSM22'!$A$2)</f>
        <v>1</v>
      </c>
      <c r="U18" s="9">
        <f>SUMIFS(亿数通产品表现!$W:$W,亿数通产品表现!$A:$A,'HEH-6PSM22'!U1,亿数通产品表现!$D:$D,'HEH-6PSM22'!$A$2)</f>
        <v>3</v>
      </c>
      <c r="V18" s="9">
        <f>SUMIFS(亿数通产品表现!$W:$W,亿数通产品表现!$A:$A,'HEH-6PSM22'!V1,亿数通产品表现!$D:$D,'HEH-6PSM22'!$A$2)</f>
        <v>1</v>
      </c>
      <c r="W18" s="9">
        <f>SUMIFS(亿数通产品表现!$W:$W,亿数通产品表现!$A:$A,'HEH-6PSM22'!W1,亿数通产品表现!$D:$D,'HEH-6PSM22'!$A$2)</f>
        <v>0</v>
      </c>
      <c r="X18" s="9">
        <f>SUMIFS(亿数通产品表现!$W:$W,亿数通产品表现!$A:$A,'HEH-6PSM22'!X1,亿数通产品表现!$D:$D,'HEH-6PSM22'!$A$2)</f>
        <v>0</v>
      </c>
      <c r="Y18" s="9">
        <f>SUMIFS(亿数通产品表现!$W:$W,亿数通产品表现!$A:$A,'HEH-6PSM22'!Y1,亿数通产品表现!$D:$D,'HEH-6PSM22'!$A$2)</f>
        <v>4</v>
      </c>
      <c r="Z18" s="9">
        <f>SUMIFS(亿数通产品表现!$W:$W,亿数通产品表现!$A:$A,'HEH-6PSM22'!Z1,亿数通产品表现!$D:$D,'HEH-6PSM22'!$A$2)</f>
        <v>2</v>
      </c>
      <c r="AA18" s="9">
        <f>SUMIFS(亿数通产品表现!$W:$W,亿数通产品表现!$A:$A,'HEH-6PSM22'!AA1,亿数通产品表现!$D:$D,'HEH-6PSM22'!$A$2)</f>
        <v>0</v>
      </c>
      <c r="AB18" s="9">
        <f>SUMIFS(亿数通产品表现!$W:$W,亿数通产品表现!$A:$A,'HEH-6PSM22'!AB1,亿数通产品表现!$D:$D,'HEH-6PSM22'!$A$2)</f>
        <v>1</v>
      </c>
      <c r="AC18" s="9">
        <f>SUMIFS(亿数通产品表现!$W:$W,亿数通产品表现!$A:$A,'HEH-6PSM22'!AC1,亿数通产品表现!$D:$D,'HEH-6PSM22'!$A$2)</f>
        <v>1</v>
      </c>
      <c r="AD18" s="9">
        <f>SUMIFS(亿数通产品表现!$W:$W,亿数通产品表现!$A:$A,'HEH-6PSM22'!AD1,亿数通产品表现!$D:$D,'HEH-6PSM22'!$A$2)</f>
        <v>1</v>
      </c>
      <c r="AE18" s="9">
        <f>SUMIFS(亿数通产品表现!$W:$W,亿数通产品表现!$A:$A,'HEH-6PSM22'!AE1,亿数通产品表现!$D:$D,'HEH-6PSM22'!$A$2)</f>
        <v>1</v>
      </c>
      <c r="AF18" s="9">
        <f>SUMIFS(亿数通产品表现!$W:$W,亿数通产品表现!$A:$A,'HEH-6PSM22'!AF1,亿数通产品表现!$D:$D,'HEH-6PSM22'!$A$2)</f>
        <v>0</v>
      </c>
      <c r="AG18" s="9">
        <f>SUMIFS(亿数通产品表现!$W:$W,亿数通产品表现!$A:$A,'HEH-6PSM22'!AG1,亿数通产品表现!$D:$D,'HEH-6PSM22'!$A$2)</f>
        <v>0</v>
      </c>
      <c r="AH18" s="9">
        <f>SUMIFS(亿数通产品表现!$W:$W,亿数通产品表现!$A:$A,'HEH-6PSM22'!AH1,亿数通产品表现!$D:$D,'HEH-6PSM22'!$A$2)</f>
        <v>0</v>
      </c>
    </row>
    <row r="19" spans="1:34" ht="19" customHeight="1">
      <c r="A19" s="94"/>
      <c r="B19" s="24" t="s">
        <v>63</v>
      </c>
      <c r="C19" s="25">
        <f>C18/C17</f>
        <v>4.2268041237113405E-3</v>
      </c>
      <c r="D19" s="25">
        <f>SUMIFS(亿数通产品表现!$X:$X,亿数通产品表现!$A:$A,'HEH-6PSM22'!D1,亿数通产品表现!$D:$D,'HEH-6PSM22'!$A$2)</f>
        <v>0</v>
      </c>
      <c r="E19" s="25">
        <f>SUMIFS(亿数通产品表现!$X:$X,亿数通产品表现!$A:$A,'HEH-6PSM22'!E1,亿数通产品表现!$D:$D,'HEH-6PSM22'!$A$2)</f>
        <v>0</v>
      </c>
      <c r="F19" s="25">
        <f>SUMIFS(亿数通产品表现!$X:$X,亿数通产品表现!$A:$A,'HEH-6PSM22'!F1,亿数通产品表现!$D:$D,'HEH-6PSM22'!$A$2)</f>
        <v>0</v>
      </c>
      <c r="G19" s="25">
        <f>SUMIFS(亿数通产品表现!$X:$X,亿数通产品表现!$A:$A,'HEH-6PSM22'!G1,亿数通产品表现!$D:$D,'HEH-6PSM22'!$A$2)</f>
        <v>0</v>
      </c>
      <c r="H19" s="25">
        <f>SUMIFS(亿数通产品表现!$X:$X,亿数通产品表现!$A:$A,'HEH-6PSM22'!H1,亿数通产品表现!$D:$D,'HEH-6PSM22'!$A$2)</f>
        <v>0</v>
      </c>
      <c r="I19" s="25">
        <f>SUMIFS(亿数通产品表现!$X:$X,亿数通产品表现!$A:$A,'HEH-6PSM22'!I1,亿数通产品表现!$D:$D,'HEH-6PSM22'!$A$2)</f>
        <v>0</v>
      </c>
      <c r="J19" s="25">
        <f>SUMIFS(亿数通产品表现!$X:$X,亿数通产品表现!$A:$A,'HEH-6PSM22'!J1,亿数通产品表现!$D:$D,'HEH-6PSM22'!$A$2)</f>
        <v>0</v>
      </c>
      <c r="K19" s="25">
        <f>SUMIFS(亿数通产品表现!$X:$X,亿数通产品表现!$A:$A,'HEH-6PSM22'!K1,亿数通产品表现!$D:$D,'HEH-6PSM22'!$A$2)</f>
        <v>0</v>
      </c>
      <c r="L19" s="25">
        <f>SUMIFS(亿数通产品表现!$X:$X,亿数通产品表现!$A:$A,'HEH-6PSM22'!L1,亿数通产品表现!$D:$D,'HEH-6PSM22'!$A$2)</f>
        <v>0</v>
      </c>
      <c r="M19" s="25">
        <f>SUMIFS(亿数通产品表现!$X:$X,亿数通产品表现!$A:$A,'HEH-6PSM22'!M1,亿数通产品表现!$D:$D,'HEH-6PSM22'!$A$2)</f>
        <v>0</v>
      </c>
      <c r="N19" s="25">
        <f>SUMIFS(亿数通产品表现!$X:$X,亿数通产品表现!$A:$A,'HEH-6PSM22'!N1,亿数通产品表现!$D:$D,'HEH-6PSM22'!$A$2)</f>
        <v>0</v>
      </c>
      <c r="O19" s="25">
        <f>SUMIFS(亿数通产品表现!$X:$X,亿数通产品表现!$A:$A,'HEH-6PSM22'!O1,亿数通产品表现!$D:$D,'HEH-6PSM22'!$A$2)</f>
        <v>0</v>
      </c>
      <c r="P19" s="25">
        <f>SUMIFS(亿数通产品表现!$X:$X,亿数通产品表现!$A:$A,'HEH-6PSM22'!P1,亿数通产品表现!$D:$D,'HEH-6PSM22'!$A$2)</f>
        <v>0</v>
      </c>
      <c r="Q19" s="25">
        <f>SUMIFS(亿数通产品表现!$X:$X,亿数通产品表现!$A:$A,'HEH-6PSM22'!Q1,亿数通产品表现!$D:$D,'HEH-6PSM22'!$A$2)</f>
        <v>0</v>
      </c>
      <c r="R19" s="25">
        <f>SUMIFS(亿数通产品表现!$X:$X,亿数通产品表现!$A:$A,'HEH-6PSM22'!R1,亿数通产品表现!$D:$D,'HEH-6PSM22'!$A$2)</f>
        <v>0</v>
      </c>
      <c r="S19" s="25">
        <f>SUMIFS(亿数通产品表现!$X:$X,亿数通产品表现!$A:$A,'HEH-6PSM22'!S1,亿数通产品表现!$D:$D,'HEH-6PSM22'!$A$2)</f>
        <v>0</v>
      </c>
      <c r="T19" s="25">
        <f>SUMIFS(亿数通产品表现!$X:$X,亿数通产品表现!$A:$A,'HEH-6PSM22'!T1,亿数通产品表现!$D:$D,'HEH-6PSM22'!$A$2)</f>
        <v>0</v>
      </c>
      <c r="U19" s="25">
        <f>SUMIFS(亿数通产品表现!$X:$X,亿数通产品表现!$A:$A,'HEH-6PSM22'!U1,亿数通产品表现!$D:$D,'HEH-6PSM22'!$A$2)</f>
        <v>0</v>
      </c>
      <c r="V19" s="25">
        <f>SUMIFS(亿数通产品表现!$X:$X,亿数通产品表现!$A:$A,'HEH-6PSM22'!V1,亿数通产品表现!$D:$D,'HEH-6PSM22'!$A$2)</f>
        <v>0</v>
      </c>
      <c r="W19" s="25">
        <f>SUMIFS(亿数通产品表现!$X:$X,亿数通产品表现!$A:$A,'HEH-6PSM22'!W1,亿数通产品表现!$D:$D,'HEH-6PSM22'!$A$2)</f>
        <v>0</v>
      </c>
      <c r="X19" s="25">
        <f>SUMIFS(亿数通产品表现!$X:$X,亿数通产品表现!$A:$A,'HEH-6PSM22'!X1,亿数通产品表现!$D:$D,'HEH-6PSM22'!$A$2)</f>
        <v>0</v>
      </c>
      <c r="Y19" s="25">
        <f>SUMIFS(亿数通产品表现!$X:$X,亿数通产品表现!$A:$A,'HEH-6PSM22'!Y1,亿数通产品表现!$D:$D,'HEH-6PSM22'!$A$2)</f>
        <v>0</v>
      </c>
      <c r="Z19" s="25">
        <f>SUMIFS(亿数通产品表现!$X:$X,亿数通产品表现!$A:$A,'HEH-6PSM22'!Z1,亿数通产品表现!$D:$D,'HEH-6PSM22'!$A$2)</f>
        <v>0</v>
      </c>
      <c r="AA19" s="25">
        <f>SUMIFS(亿数通产品表现!$X:$X,亿数通产品表现!$A:$A,'HEH-6PSM22'!AA1,亿数通产品表现!$D:$D,'HEH-6PSM22'!$A$2)</f>
        <v>0</v>
      </c>
      <c r="AB19" s="25">
        <f>SUMIFS(亿数通产品表现!$X:$X,亿数通产品表现!$A:$A,'HEH-6PSM22'!AB1,亿数通产品表现!$D:$D,'HEH-6PSM22'!$A$2)</f>
        <v>0</v>
      </c>
      <c r="AC19" s="25">
        <f>SUMIFS(亿数通产品表现!$X:$X,亿数通产品表现!$A:$A,'HEH-6PSM22'!AC1,亿数通产品表现!$D:$D,'HEH-6PSM22'!$A$2)</f>
        <v>0</v>
      </c>
      <c r="AD19" s="25">
        <f>SUMIFS(亿数通产品表现!$X:$X,亿数通产品表现!$A:$A,'HEH-6PSM22'!AD1,亿数通产品表现!$D:$D,'HEH-6PSM22'!$A$2)</f>
        <v>0</v>
      </c>
      <c r="AE19" s="25">
        <f>SUMIFS(亿数通产品表现!$X:$X,亿数通产品表现!$A:$A,'HEH-6PSM22'!AE1,亿数通产品表现!$D:$D,'HEH-6PSM22'!$A$2)</f>
        <v>0</v>
      </c>
      <c r="AF19" s="25">
        <f>SUMIFS(亿数通产品表现!$X:$X,亿数通产品表现!$A:$A,'HEH-6PSM22'!AF1,亿数通产品表现!$D:$D,'HEH-6PSM22'!$A$2)</f>
        <v>0</v>
      </c>
      <c r="AG19" s="25">
        <f>SUMIFS(亿数通产品表现!$X:$X,亿数通产品表现!$A:$A,'HEH-6PSM22'!AG1,亿数通产品表现!$D:$D,'HEH-6PSM22'!$A$2)</f>
        <v>0</v>
      </c>
      <c r="AH19" s="25">
        <f>SUMIFS(亿数通产品表现!$X:$X,亿数通产品表现!$A:$A,'HEH-6PSM22'!AH1,亿数通产品表现!$D:$D,'HEH-6PSM22'!$A$2)</f>
        <v>0</v>
      </c>
    </row>
    <row r="20" spans="1:34" ht="63" customHeight="1">
      <c r="A20" s="94"/>
      <c r="B20" s="26" t="s">
        <v>64</v>
      </c>
      <c r="C20" s="27">
        <f>(C7-C11)/C18</f>
        <v>4.878048780487805E-2</v>
      </c>
      <c r="D20" s="27">
        <f t="shared" ref="D20:AH20" si="4">(D7-D11)/D18</f>
        <v>0</v>
      </c>
      <c r="E20" s="27">
        <f t="shared" si="4"/>
        <v>0</v>
      </c>
      <c r="F20" s="27">
        <f t="shared" si="4"/>
        <v>0</v>
      </c>
      <c r="G20" s="27">
        <f t="shared" si="4"/>
        <v>0</v>
      </c>
      <c r="H20" s="27">
        <f t="shared" si="4"/>
        <v>0</v>
      </c>
      <c r="I20" s="27">
        <f t="shared" si="4"/>
        <v>0</v>
      </c>
      <c r="J20" s="27" t="e">
        <f t="shared" si="4"/>
        <v>#DIV/0!</v>
      </c>
      <c r="K20" s="27">
        <f t="shared" si="4"/>
        <v>0</v>
      </c>
      <c r="L20" s="27" t="e">
        <f t="shared" si="4"/>
        <v>#DIV/0!</v>
      </c>
      <c r="M20" s="27">
        <f t="shared" si="4"/>
        <v>0</v>
      </c>
      <c r="N20" s="27">
        <f t="shared" si="4"/>
        <v>0</v>
      </c>
      <c r="O20" s="27">
        <f t="shared" si="4"/>
        <v>0.33333333333333331</v>
      </c>
      <c r="P20" s="27">
        <f t="shared" si="4"/>
        <v>0</v>
      </c>
      <c r="Q20" s="27">
        <f t="shared" si="4"/>
        <v>0</v>
      </c>
      <c r="R20" s="27" t="e">
        <f t="shared" si="4"/>
        <v>#DIV/0!</v>
      </c>
      <c r="S20" s="27">
        <f t="shared" si="4"/>
        <v>0</v>
      </c>
      <c r="T20" s="27">
        <f t="shared" si="4"/>
        <v>0</v>
      </c>
      <c r="U20" s="27">
        <f t="shared" si="4"/>
        <v>0</v>
      </c>
      <c r="V20" s="27">
        <f t="shared" si="4"/>
        <v>0</v>
      </c>
      <c r="W20" s="27" t="e">
        <f t="shared" si="4"/>
        <v>#DIV/0!</v>
      </c>
      <c r="X20" s="27" t="e">
        <f t="shared" si="4"/>
        <v>#DIV/0!</v>
      </c>
      <c r="Y20" s="27">
        <f t="shared" si="4"/>
        <v>0</v>
      </c>
      <c r="Z20" s="27">
        <f t="shared" si="4"/>
        <v>0.5</v>
      </c>
      <c r="AA20" s="27" t="e">
        <f t="shared" si="4"/>
        <v>#DIV/0!</v>
      </c>
      <c r="AB20" s="27">
        <f t="shared" si="4"/>
        <v>0</v>
      </c>
      <c r="AC20" s="27">
        <f t="shared" si="4"/>
        <v>0</v>
      </c>
      <c r="AD20" s="27">
        <f t="shared" si="4"/>
        <v>0</v>
      </c>
      <c r="AE20" s="27">
        <f t="shared" si="4"/>
        <v>0</v>
      </c>
      <c r="AF20" s="27" t="e">
        <f t="shared" si="4"/>
        <v>#DIV/0!</v>
      </c>
      <c r="AG20" s="27" t="e">
        <f t="shared" si="4"/>
        <v>#DIV/0!</v>
      </c>
      <c r="AH20" s="27" t="e">
        <f t="shared" si="4"/>
        <v>#DIV/0!</v>
      </c>
    </row>
    <row r="21" spans="1:34" ht="17" customHeight="1">
      <c r="A21" s="94"/>
      <c r="B21" s="28" t="s">
        <v>65</v>
      </c>
      <c r="C21" s="9"/>
      <c r="D21" s="9">
        <f>SUMIFS(亿数通产品表现!$S:$S,亿数通产品表现!$A:$A,'HEH-6PSM22'!D1,亿数通产品表现!$D:$D,'HEH-6PSM22'!$A$2)</f>
        <v>0</v>
      </c>
      <c r="E21" s="9">
        <f>SUMIFS(亿数通产品表现!$S:$S,亿数通产品表现!$A:$A,'HEH-6PSM22'!E1,亿数通产品表现!$D:$D,'HEH-6PSM22'!$A$2)</f>
        <v>0</v>
      </c>
      <c r="F21" s="9">
        <f>SUMIFS(亿数通产品表现!$S:$S,亿数通产品表现!$A:$A,'HEH-6PSM22'!F1,亿数通产品表现!$D:$D,'HEH-6PSM22'!$A$2)</f>
        <v>0</v>
      </c>
      <c r="G21" s="9">
        <f>SUMIFS(亿数通产品表现!$S:$S,亿数通产品表现!$A:$A,'HEH-6PSM22'!G1,亿数通产品表现!$D:$D,'HEH-6PSM22'!$A$2)</f>
        <v>0</v>
      </c>
      <c r="H21" s="9">
        <f>SUMIFS(亿数通产品表现!$S:$S,亿数通产品表现!$A:$A,'HEH-6PSM22'!H1,亿数通产品表现!$D:$D,'HEH-6PSM22'!$A$2)</f>
        <v>0</v>
      </c>
      <c r="I21" s="9">
        <f>SUMIFS(亿数通产品表现!$S:$S,亿数通产品表现!$A:$A,'HEH-6PSM22'!I1,亿数通产品表现!$D:$D,'HEH-6PSM22'!$A$2)</f>
        <v>0</v>
      </c>
      <c r="J21" s="9">
        <f>SUMIFS(亿数通产品表现!$S:$S,亿数通产品表现!$A:$A,'HEH-6PSM22'!J1,亿数通产品表现!$D:$D,'HEH-6PSM22'!$A$2)</f>
        <v>0</v>
      </c>
      <c r="K21" s="9">
        <f>SUMIFS(亿数通产品表现!$S:$S,亿数通产品表现!$A:$A,'HEH-6PSM22'!K1,亿数通产品表现!$D:$D,'HEH-6PSM22'!$A$2)</f>
        <v>0</v>
      </c>
      <c r="L21" s="9">
        <f>SUMIFS(亿数通产品表现!$S:$S,亿数通产品表现!$A:$A,'HEH-6PSM22'!L1,亿数通产品表现!$D:$D,'HEH-6PSM22'!$A$2)</f>
        <v>0</v>
      </c>
      <c r="M21" s="9">
        <f>SUMIFS(亿数通产品表现!$S:$S,亿数通产品表现!$A:$A,'HEH-6PSM22'!M1,亿数通产品表现!$D:$D,'HEH-6PSM22'!$A$2)</f>
        <v>0</v>
      </c>
      <c r="N21" s="9">
        <f>SUMIFS(亿数通产品表现!$S:$S,亿数通产品表现!$A:$A,'HEH-6PSM22'!N1,亿数通产品表现!$D:$D,'HEH-6PSM22'!$A$2)</f>
        <v>0</v>
      </c>
      <c r="O21" s="9">
        <f>SUMIFS(亿数通产品表现!$S:$S,亿数通产品表现!$A:$A,'HEH-6PSM22'!O1,亿数通产品表现!$D:$D,'HEH-6PSM22'!$A$2)</f>
        <v>0</v>
      </c>
      <c r="P21" s="9">
        <f>SUMIFS(亿数通产品表现!$S:$S,亿数通产品表现!$A:$A,'HEH-6PSM22'!P1,亿数通产品表现!$D:$D,'HEH-6PSM22'!$A$2)</f>
        <v>0</v>
      </c>
      <c r="Q21" s="9">
        <f>SUMIFS(亿数通产品表现!$S:$S,亿数通产品表现!$A:$A,'HEH-6PSM22'!Q1,亿数通产品表现!$D:$D,'HEH-6PSM22'!$A$2)</f>
        <v>0</v>
      </c>
      <c r="R21" s="9">
        <f>SUMIFS(亿数通产品表现!$S:$S,亿数通产品表现!$A:$A,'HEH-6PSM22'!R1,亿数通产品表现!$D:$D,'HEH-6PSM22'!$A$2)</f>
        <v>0</v>
      </c>
      <c r="S21" s="9">
        <f>SUMIFS(亿数通产品表现!$S:$S,亿数通产品表现!$A:$A,'HEH-6PSM22'!S1,亿数通产品表现!$D:$D,'HEH-6PSM22'!$A$2)</f>
        <v>0</v>
      </c>
      <c r="T21" s="9">
        <f>SUMIFS(亿数通产品表现!$S:$S,亿数通产品表现!$A:$A,'HEH-6PSM22'!T1,亿数通产品表现!$D:$D,'HEH-6PSM22'!$A$2)</f>
        <v>0</v>
      </c>
      <c r="U21" s="9">
        <f>SUMIFS(亿数通产品表现!$S:$S,亿数通产品表现!$A:$A,'HEH-6PSM22'!U1,亿数通产品表现!$D:$D,'HEH-6PSM22'!$A$2)</f>
        <v>0</v>
      </c>
      <c r="V21" s="9">
        <f>SUMIFS(亿数通产品表现!$S:$S,亿数通产品表现!$A:$A,'HEH-6PSM22'!V1,亿数通产品表现!$D:$D,'HEH-6PSM22'!$A$2)</f>
        <v>0</v>
      </c>
      <c r="W21" s="9">
        <f>SUMIFS(亿数通产品表现!$S:$S,亿数通产品表现!$A:$A,'HEH-6PSM22'!W1,亿数通产品表现!$D:$D,'HEH-6PSM22'!$A$2)</f>
        <v>0</v>
      </c>
      <c r="X21" s="9">
        <f>SUMIFS(亿数通产品表现!$S:$S,亿数通产品表现!$A:$A,'HEH-6PSM22'!X1,亿数通产品表现!$D:$D,'HEH-6PSM22'!$A$2)</f>
        <v>0</v>
      </c>
      <c r="Y21" s="9">
        <f>SUMIFS(亿数通产品表现!$S:$S,亿数通产品表现!$A:$A,'HEH-6PSM22'!Y1,亿数通产品表现!$D:$D,'HEH-6PSM22'!$A$2)</f>
        <v>0</v>
      </c>
      <c r="Z21" s="9">
        <f>SUMIFS(亿数通产品表现!$S:$S,亿数通产品表现!$A:$A,'HEH-6PSM22'!Z1,亿数通产品表现!$D:$D,'HEH-6PSM22'!$A$2)</f>
        <v>0</v>
      </c>
      <c r="AA21" s="9">
        <f>SUMIFS(亿数通产品表现!$S:$S,亿数通产品表现!$A:$A,'HEH-6PSM22'!AA1,亿数通产品表现!$D:$D,'HEH-6PSM22'!$A$2)</f>
        <v>0</v>
      </c>
      <c r="AB21" s="9">
        <f>SUMIFS(亿数通产品表现!$S:$S,亿数通产品表现!$A:$A,'HEH-6PSM22'!AB1,亿数通产品表现!$D:$D,'HEH-6PSM22'!$A$2)</f>
        <v>0</v>
      </c>
      <c r="AC21" s="9">
        <f>SUMIFS(亿数通产品表现!$S:$S,亿数通产品表现!$A:$A,'HEH-6PSM22'!AC1,亿数通产品表现!$D:$D,'HEH-6PSM22'!$A$2)</f>
        <v>0</v>
      </c>
      <c r="AD21" s="9">
        <f>SUMIFS(亿数通产品表现!$S:$S,亿数通产品表现!$A:$A,'HEH-6PSM22'!AD1,亿数通产品表现!$D:$D,'HEH-6PSM22'!$A$2)</f>
        <v>0</v>
      </c>
      <c r="AE21" s="9">
        <f>SUMIFS(亿数通产品表现!$S:$S,亿数通产品表现!$A:$A,'HEH-6PSM22'!AE1,亿数通产品表现!$D:$D,'HEH-6PSM22'!$A$2)</f>
        <v>0</v>
      </c>
      <c r="AF21" s="9">
        <f>SUMIFS(亿数通产品表现!$S:$S,亿数通产品表现!$A:$A,'HEH-6PSM22'!AF1,亿数通产品表现!$D:$D,'HEH-6PSM22'!$A$2)</f>
        <v>0</v>
      </c>
      <c r="AG21" s="9">
        <f>SUMIFS(亿数通产品表现!$S:$S,亿数通产品表现!$A:$A,'HEH-6PSM22'!AG1,亿数通产品表现!$D:$D,'HEH-6PSM22'!$A$2)</f>
        <v>0</v>
      </c>
      <c r="AH21" s="9">
        <f>SUMIFS(亿数通产品表现!$S:$S,亿数通产品表现!$A:$A,'HEH-6PSM22'!AH1,亿数通产品表现!$D:$D,'HEH-6PSM22'!$A$2)</f>
        <v>0</v>
      </c>
    </row>
    <row r="22" spans="1:34" ht="68" customHeight="1">
      <c r="A22" s="94"/>
      <c r="B22" s="29" t="s">
        <v>66</v>
      </c>
      <c r="C22" s="17">
        <f>C25/C4</f>
        <v>2.0796466294309573E-2</v>
      </c>
      <c r="D22" s="9">
        <f>SUMIFS(亿数通产品表现!$T:$T,亿数通产品表现!$A:$A,'HEH-6PSM22'!D1,亿数通产品表现!$D:$D,'HEH-6PSM22'!$A$2)</f>
        <v>0</v>
      </c>
      <c r="E22" s="9">
        <f>SUMIFS(亿数通产品表现!$T:$T,亿数通产品表现!$A:$A,'HEH-6PSM22'!E1,亿数通产品表现!$D:$D,'HEH-6PSM22'!$A$2)</f>
        <v>0</v>
      </c>
      <c r="F22" s="9">
        <f>SUMIFS(亿数通产品表现!$T:$T,亿数通产品表现!$A:$A,'HEH-6PSM22'!F1,亿数通产品表现!$D:$D,'HEH-6PSM22'!$A$2)</f>
        <v>0</v>
      </c>
      <c r="G22" s="9">
        <f>SUMIFS(亿数通产品表现!$T:$T,亿数通产品表现!$A:$A,'HEH-6PSM22'!G1,亿数通产品表现!$D:$D,'HEH-6PSM22'!$A$2)</f>
        <v>0</v>
      </c>
      <c r="H22" s="9">
        <f>SUMIFS(亿数通产品表现!$T:$T,亿数通产品表现!$A:$A,'HEH-6PSM22'!H1,亿数通产品表现!$D:$D,'HEH-6PSM22'!$A$2)</f>
        <v>0</v>
      </c>
      <c r="I22" s="9">
        <f>SUMIFS(亿数通产品表现!$T:$T,亿数通产品表现!$A:$A,'HEH-6PSM22'!I1,亿数通产品表现!$D:$D,'HEH-6PSM22'!$A$2)</f>
        <v>0</v>
      </c>
      <c r="J22" s="9">
        <f>SUMIFS(亿数通产品表现!$T:$T,亿数通产品表现!$A:$A,'HEH-6PSM22'!J1,亿数通产品表现!$D:$D,'HEH-6PSM22'!$A$2)</f>
        <v>0</v>
      </c>
      <c r="K22" s="9">
        <f>SUMIFS(亿数通产品表现!$T:$T,亿数通产品表现!$A:$A,'HEH-6PSM22'!K1,亿数通产品表现!$D:$D,'HEH-6PSM22'!$A$2)</f>
        <v>0</v>
      </c>
      <c r="L22" s="9">
        <f>SUMIFS(亿数通产品表现!$T:$T,亿数通产品表现!$A:$A,'HEH-6PSM22'!L1,亿数通产品表现!$D:$D,'HEH-6PSM22'!$A$2)</f>
        <v>0</v>
      </c>
      <c r="M22" s="9">
        <f>SUMIFS(亿数通产品表现!$T:$T,亿数通产品表现!$A:$A,'HEH-6PSM22'!M1,亿数通产品表现!$D:$D,'HEH-6PSM22'!$A$2)</f>
        <v>0</v>
      </c>
      <c r="N22" s="9">
        <f>SUMIFS(亿数通产品表现!$T:$T,亿数通产品表现!$A:$A,'HEH-6PSM22'!N1,亿数通产品表现!$D:$D,'HEH-6PSM22'!$A$2)</f>
        <v>0</v>
      </c>
      <c r="O22" s="9">
        <f>SUMIFS(亿数通产品表现!$T:$T,亿数通产品表现!$A:$A,'HEH-6PSM22'!O1,亿数通产品表现!$D:$D,'HEH-6PSM22'!$A$2)</f>
        <v>0</v>
      </c>
      <c r="P22" s="9">
        <f>SUMIFS(亿数通产品表现!$T:$T,亿数通产品表现!$A:$A,'HEH-6PSM22'!P1,亿数通产品表现!$D:$D,'HEH-6PSM22'!$A$2)</f>
        <v>0</v>
      </c>
      <c r="Q22" s="9">
        <f>SUMIFS(亿数通产品表现!$T:$T,亿数通产品表现!$A:$A,'HEH-6PSM22'!Q1,亿数通产品表现!$D:$D,'HEH-6PSM22'!$A$2)</f>
        <v>0</v>
      </c>
      <c r="R22" s="9">
        <f>SUMIFS(亿数通产品表现!$T:$T,亿数通产品表现!$A:$A,'HEH-6PSM22'!R1,亿数通产品表现!$D:$D,'HEH-6PSM22'!$A$2)</f>
        <v>0</v>
      </c>
      <c r="S22" s="9">
        <f>SUMIFS(亿数通产品表现!$T:$T,亿数通产品表现!$A:$A,'HEH-6PSM22'!S1,亿数通产品表现!$D:$D,'HEH-6PSM22'!$A$2)</f>
        <v>0</v>
      </c>
      <c r="T22" s="9">
        <f>SUMIFS(亿数通产品表现!$T:$T,亿数通产品表现!$A:$A,'HEH-6PSM22'!T1,亿数通产品表现!$D:$D,'HEH-6PSM22'!$A$2)</f>
        <v>0</v>
      </c>
      <c r="U22" s="9">
        <f>SUMIFS(亿数通产品表现!$T:$T,亿数通产品表现!$A:$A,'HEH-6PSM22'!U1,亿数通产品表现!$D:$D,'HEH-6PSM22'!$A$2)</f>
        <v>0</v>
      </c>
      <c r="V22" s="9">
        <f>SUMIFS(亿数通产品表现!$T:$T,亿数通产品表现!$A:$A,'HEH-6PSM22'!V1,亿数通产品表现!$D:$D,'HEH-6PSM22'!$A$2)</f>
        <v>0</v>
      </c>
      <c r="W22" s="9">
        <f>SUMIFS(亿数通产品表现!$T:$T,亿数通产品表现!$A:$A,'HEH-6PSM22'!W1,亿数通产品表现!$D:$D,'HEH-6PSM22'!$A$2)</f>
        <v>0</v>
      </c>
      <c r="X22" s="9">
        <f>SUMIFS(亿数通产品表现!$T:$T,亿数通产品表现!$A:$A,'HEH-6PSM22'!X1,亿数通产品表现!$D:$D,'HEH-6PSM22'!$A$2)</f>
        <v>0</v>
      </c>
      <c r="Y22" s="9">
        <f>SUMIFS(亿数通产品表现!$T:$T,亿数通产品表现!$A:$A,'HEH-6PSM22'!Y1,亿数通产品表现!$D:$D,'HEH-6PSM22'!$A$2)</f>
        <v>0</v>
      </c>
      <c r="Z22" s="9">
        <f>SUMIFS(亿数通产品表现!$T:$T,亿数通产品表现!$A:$A,'HEH-6PSM22'!Z1,亿数通产品表现!$D:$D,'HEH-6PSM22'!$A$2)</f>
        <v>0</v>
      </c>
      <c r="AA22" s="9">
        <f>SUMIFS(亿数通产品表现!$T:$T,亿数通产品表现!$A:$A,'HEH-6PSM22'!AA1,亿数通产品表现!$D:$D,'HEH-6PSM22'!$A$2)</f>
        <v>0</v>
      </c>
      <c r="AB22" s="9">
        <f>SUMIFS(亿数通产品表现!$T:$T,亿数通产品表现!$A:$A,'HEH-6PSM22'!AB1,亿数通产品表现!$D:$D,'HEH-6PSM22'!$A$2)</f>
        <v>0</v>
      </c>
      <c r="AC22" s="9">
        <f>SUMIFS(亿数通产品表现!$T:$T,亿数通产品表现!$A:$A,'HEH-6PSM22'!AC1,亿数通产品表现!$D:$D,'HEH-6PSM22'!$A$2)</f>
        <v>0</v>
      </c>
      <c r="AD22" s="9">
        <f>SUMIFS(亿数通产品表现!$T:$T,亿数通产品表现!$A:$A,'HEH-6PSM22'!AD1,亿数通产品表现!$D:$D,'HEH-6PSM22'!$A$2)</f>
        <v>0</v>
      </c>
      <c r="AE22" s="9">
        <f>SUMIFS(亿数通产品表现!$T:$T,亿数通产品表现!$A:$A,'HEH-6PSM22'!AE1,亿数通产品表现!$D:$D,'HEH-6PSM22'!$A$2)</f>
        <v>0</v>
      </c>
      <c r="AF22" s="9">
        <f>SUMIFS(亿数通产品表现!$T:$T,亿数通产品表现!$A:$A,'HEH-6PSM22'!AF1,亿数通产品表现!$D:$D,'HEH-6PSM22'!$A$2)</f>
        <v>0</v>
      </c>
      <c r="AG22" s="9">
        <f>SUMIFS(亿数通产品表现!$T:$T,亿数通产品表现!$A:$A,'HEH-6PSM22'!AG1,亿数通产品表现!$D:$D,'HEH-6PSM22'!$A$2)</f>
        <v>0</v>
      </c>
      <c r="AH22" s="9">
        <f>SUMIFS(亿数通产品表现!$T:$T,亿数通产品表现!$A:$A,'HEH-6PSM22'!AH1,亿数通产品表现!$D:$D,'HEH-6PSM22'!$A$2)</f>
        <v>0</v>
      </c>
    </row>
    <row r="23" spans="1:34" ht="52" customHeight="1">
      <c r="A23" s="94"/>
      <c r="B23" s="29" t="s">
        <v>67</v>
      </c>
      <c r="C23" s="17">
        <f>C29/C5</f>
        <v>0.15120181374643385</v>
      </c>
      <c r="D23" s="9">
        <f>SUMIFS(亿数通产品表现!$U:$U,亿数通产品表现!$A:$A,'HEH-6PSM22'!D1,亿数通产品表现!$D:$D,'HEH-6PSM22'!$A$2)</f>
        <v>0</v>
      </c>
      <c r="E23" s="9">
        <f>SUMIFS(亿数通产品表现!$U:$U,亿数通产品表现!$A:$A,'HEH-6PSM22'!E1,亿数通产品表现!$D:$D,'HEH-6PSM22'!$A$2)</f>
        <v>0</v>
      </c>
      <c r="F23" s="9">
        <f>SUMIFS(亿数通产品表现!$U:$U,亿数通产品表现!$A:$A,'HEH-6PSM22'!F1,亿数通产品表现!$D:$D,'HEH-6PSM22'!$A$2)</f>
        <v>0</v>
      </c>
      <c r="G23" s="9">
        <f>SUMIFS(亿数通产品表现!$U:$U,亿数通产品表现!$A:$A,'HEH-6PSM22'!G1,亿数通产品表现!$D:$D,'HEH-6PSM22'!$A$2)</f>
        <v>0</v>
      </c>
      <c r="H23" s="9">
        <f>SUMIFS(亿数通产品表现!$U:$U,亿数通产品表现!$A:$A,'HEH-6PSM22'!H1,亿数通产品表现!$D:$D,'HEH-6PSM22'!$A$2)</f>
        <v>0</v>
      </c>
      <c r="I23" s="9">
        <f>SUMIFS(亿数通产品表现!$U:$U,亿数通产品表现!$A:$A,'HEH-6PSM22'!I1,亿数通产品表现!$D:$D,'HEH-6PSM22'!$A$2)</f>
        <v>0</v>
      </c>
      <c r="J23" s="9">
        <f>SUMIFS(亿数通产品表现!$U:$U,亿数通产品表现!$A:$A,'HEH-6PSM22'!J1,亿数通产品表现!$D:$D,'HEH-6PSM22'!$A$2)</f>
        <v>0</v>
      </c>
      <c r="K23" s="9">
        <f>SUMIFS(亿数通产品表现!$U:$U,亿数通产品表现!$A:$A,'HEH-6PSM22'!K1,亿数通产品表现!$D:$D,'HEH-6PSM22'!$A$2)</f>
        <v>0</v>
      </c>
      <c r="L23" s="9">
        <f>SUMIFS(亿数通产品表现!$U:$U,亿数通产品表现!$A:$A,'HEH-6PSM22'!L1,亿数通产品表现!$D:$D,'HEH-6PSM22'!$A$2)</f>
        <v>0</v>
      </c>
      <c r="M23" s="9">
        <f>SUMIFS(亿数通产品表现!$U:$U,亿数通产品表现!$A:$A,'HEH-6PSM22'!M1,亿数通产品表现!$D:$D,'HEH-6PSM22'!$A$2)</f>
        <v>0</v>
      </c>
      <c r="N23" s="9">
        <f>SUMIFS(亿数通产品表现!$U:$U,亿数通产品表现!$A:$A,'HEH-6PSM22'!N1,亿数通产品表现!$D:$D,'HEH-6PSM22'!$A$2)</f>
        <v>0</v>
      </c>
      <c r="O23" s="9">
        <f>SUMIFS(亿数通产品表现!$U:$U,亿数通产品表现!$A:$A,'HEH-6PSM22'!O1,亿数通产品表现!$D:$D,'HEH-6PSM22'!$A$2)</f>
        <v>0</v>
      </c>
      <c r="P23" s="9">
        <f>SUMIFS(亿数通产品表现!$U:$U,亿数通产品表现!$A:$A,'HEH-6PSM22'!P1,亿数通产品表现!$D:$D,'HEH-6PSM22'!$A$2)</f>
        <v>0</v>
      </c>
      <c r="Q23" s="9">
        <f>SUMIFS(亿数通产品表现!$U:$U,亿数通产品表现!$A:$A,'HEH-6PSM22'!Q1,亿数通产品表现!$D:$D,'HEH-6PSM22'!$A$2)</f>
        <v>0</v>
      </c>
      <c r="R23" s="9">
        <f>SUMIFS(亿数通产品表现!$U:$U,亿数通产品表现!$A:$A,'HEH-6PSM22'!R1,亿数通产品表现!$D:$D,'HEH-6PSM22'!$A$2)</f>
        <v>0</v>
      </c>
      <c r="S23" s="9">
        <f>SUMIFS(亿数通产品表现!$U:$U,亿数通产品表现!$A:$A,'HEH-6PSM22'!S1,亿数通产品表现!$D:$D,'HEH-6PSM22'!$A$2)</f>
        <v>0</v>
      </c>
      <c r="T23" s="9">
        <f>SUMIFS(亿数通产品表现!$U:$U,亿数通产品表现!$A:$A,'HEH-6PSM22'!T1,亿数通产品表现!$D:$D,'HEH-6PSM22'!$A$2)</f>
        <v>0</v>
      </c>
      <c r="U23" s="9">
        <f>SUMIFS(亿数通产品表现!$U:$U,亿数通产品表现!$A:$A,'HEH-6PSM22'!U1,亿数通产品表现!$D:$D,'HEH-6PSM22'!$A$2)</f>
        <v>0</v>
      </c>
      <c r="V23" s="9">
        <f>SUMIFS(亿数通产品表现!$U:$U,亿数通产品表现!$A:$A,'HEH-6PSM22'!V1,亿数通产品表现!$D:$D,'HEH-6PSM22'!$A$2)</f>
        <v>0</v>
      </c>
      <c r="W23" s="9">
        <f>SUMIFS(亿数通产品表现!$U:$U,亿数通产品表现!$A:$A,'HEH-6PSM22'!W1,亿数通产品表现!$D:$D,'HEH-6PSM22'!$A$2)</f>
        <v>0</v>
      </c>
      <c r="X23" s="9">
        <f>SUMIFS(亿数通产品表现!$U:$U,亿数通产品表现!$A:$A,'HEH-6PSM22'!X1,亿数通产品表现!$D:$D,'HEH-6PSM22'!$A$2)</f>
        <v>0</v>
      </c>
      <c r="Y23" s="9">
        <f>SUMIFS(亿数通产品表现!$U:$U,亿数通产品表现!$A:$A,'HEH-6PSM22'!Y1,亿数通产品表现!$D:$D,'HEH-6PSM22'!$A$2)</f>
        <v>0</v>
      </c>
      <c r="Z23" s="9">
        <f>SUMIFS(亿数通产品表现!$U:$U,亿数通产品表现!$A:$A,'HEH-6PSM22'!Z1,亿数通产品表现!$D:$D,'HEH-6PSM22'!$A$2)</f>
        <v>0</v>
      </c>
      <c r="AA23" s="9">
        <f>SUMIFS(亿数通产品表现!$U:$U,亿数通产品表现!$A:$A,'HEH-6PSM22'!AA1,亿数通产品表现!$D:$D,'HEH-6PSM22'!$A$2)</f>
        <v>0</v>
      </c>
      <c r="AB23" s="9">
        <f>SUMIFS(亿数通产品表现!$U:$U,亿数通产品表现!$A:$A,'HEH-6PSM22'!AB1,亿数通产品表现!$D:$D,'HEH-6PSM22'!$A$2)</f>
        <v>0</v>
      </c>
      <c r="AC23" s="9">
        <f>SUMIFS(亿数通产品表现!$U:$U,亿数通产品表现!$A:$A,'HEH-6PSM22'!AC1,亿数通产品表现!$D:$D,'HEH-6PSM22'!$A$2)</f>
        <v>0</v>
      </c>
      <c r="AD23" s="9">
        <f>SUMIFS(亿数通产品表现!$U:$U,亿数通产品表现!$A:$A,'HEH-6PSM22'!AD1,亿数通产品表现!$D:$D,'HEH-6PSM22'!$A$2)</f>
        <v>0</v>
      </c>
      <c r="AE23" s="9">
        <f>SUMIFS(亿数通产品表现!$U:$U,亿数通产品表现!$A:$A,'HEH-6PSM22'!AE1,亿数通产品表现!$D:$D,'HEH-6PSM22'!$A$2)</f>
        <v>0</v>
      </c>
      <c r="AF23" s="9">
        <f>SUMIFS(亿数通产品表现!$U:$U,亿数通产品表现!$A:$A,'HEH-6PSM22'!AF1,亿数通产品表现!$D:$D,'HEH-6PSM22'!$A$2)</f>
        <v>0</v>
      </c>
      <c r="AG23" s="9">
        <f>SUMIFS(亿数通产品表现!$U:$U,亿数通产品表现!$A:$A,'HEH-6PSM22'!AG1,亿数通产品表现!$D:$D,'HEH-6PSM22'!$A$2)</f>
        <v>0</v>
      </c>
      <c r="AH23" s="9">
        <f>SUMIFS(亿数通产品表现!$U:$U,亿数通产品表现!$A:$A,'HEH-6PSM22'!AH1,亿数通产品表现!$D:$D,'HEH-6PSM22'!$A$2)</f>
        <v>0</v>
      </c>
    </row>
    <row r="24" spans="1:34" ht="38" customHeight="1">
      <c r="A24" s="94"/>
      <c r="B24" s="4" t="s">
        <v>68</v>
      </c>
      <c r="C24" s="30">
        <f>C25/C18</f>
        <v>1.4675609756097561</v>
      </c>
      <c r="D24" s="30">
        <f>D25/D18</f>
        <v>0.94</v>
      </c>
      <c r="E24" s="30">
        <f t="shared" ref="E24:AH24" si="5">E25/E18</f>
        <v>1.47</v>
      </c>
      <c r="F24" s="30">
        <f t="shared" si="5"/>
        <v>1.73</v>
      </c>
      <c r="G24" s="30">
        <f t="shared" si="5"/>
        <v>3.36</v>
      </c>
      <c r="H24" s="30">
        <f t="shared" si="5"/>
        <v>0.27</v>
      </c>
      <c r="I24" s="30">
        <f t="shared" si="5"/>
        <v>1.4366666666666665</v>
      </c>
      <c r="J24" s="30" t="e">
        <f t="shared" si="5"/>
        <v>#DIV/0!</v>
      </c>
      <c r="K24" s="30">
        <f t="shared" si="5"/>
        <v>1.768</v>
      </c>
      <c r="L24" s="30" t="e">
        <f t="shared" si="5"/>
        <v>#DIV/0!</v>
      </c>
      <c r="M24" s="30">
        <f t="shared" si="5"/>
        <v>2.4</v>
      </c>
      <c r="N24" s="30">
        <f t="shared" si="5"/>
        <v>2.52</v>
      </c>
      <c r="O24" s="30">
        <f t="shared" si="5"/>
        <v>1.4366666666666665</v>
      </c>
      <c r="P24" s="30">
        <f t="shared" si="5"/>
        <v>1.83</v>
      </c>
      <c r="Q24" s="30">
        <f t="shared" si="5"/>
        <v>1.7749999999999999</v>
      </c>
      <c r="R24" s="30" t="e">
        <f t="shared" si="5"/>
        <v>#DIV/0!</v>
      </c>
      <c r="S24" s="30">
        <f t="shared" si="5"/>
        <v>0.28000000000000003</v>
      </c>
      <c r="T24" s="30">
        <f t="shared" si="5"/>
        <v>0.28000000000000003</v>
      </c>
      <c r="U24" s="30">
        <f t="shared" si="5"/>
        <v>1.4133333333333333</v>
      </c>
      <c r="V24" s="30">
        <f t="shared" si="5"/>
        <v>1.54</v>
      </c>
      <c r="W24" s="30" t="e">
        <f t="shared" si="5"/>
        <v>#DIV/0!</v>
      </c>
      <c r="X24" s="30" t="e">
        <f t="shared" si="5"/>
        <v>#DIV/0!</v>
      </c>
      <c r="Y24" s="30">
        <f t="shared" si="5"/>
        <v>1.4075</v>
      </c>
      <c r="Z24" s="30">
        <f t="shared" si="5"/>
        <v>1.365</v>
      </c>
      <c r="AA24" s="30" t="e">
        <f t="shared" si="5"/>
        <v>#DIV/0!</v>
      </c>
      <c r="AB24" s="30">
        <f t="shared" si="5"/>
        <v>1.69</v>
      </c>
      <c r="AC24" s="30">
        <f t="shared" si="5"/>
        <v>1.89</v>
      </c>
      <c r="AD24" s="30">
        <f t="shared" si="5"/>
        <v>0.5</v>
      </c>
      <c r="AE24" s="30">
        <f t="shared" si="5"/>
        <v>1.31</v>
      </c>
      <c r="AF24" s="30" t="e">
        <f t="shared" si="5"/>
        <v>#DIV/0!</v>
      </c>
      <c r="AG24" s="30" t="e">
        <f t="shared" si="5"/>
        <v>#DIV/0!</v>
      </c>
      <c r="AH24" s="30" t="e">
        <f t="shared" si="5"/>
        <v>#DIV/0!</v>
      </c>
    </row>
    <row r="25" spans="1:34" ht="19" customHeight="1">
      <c r="A25" s="94"/>
      <c r="B25" s="31" t="s">
        <v>69</v>
      </c>
      <c r="C25" s="32">
        <f>SUM(D25:AH25)</f>
        <v>60.169999999999995</v>
      </c>
      <c r="D25" s="32">
        <f>SUMIFS(亿数通产品表现!$AA:$AA,亿数通产品表现!$A:$A,'HEH-6PSM22'!D1,亿数通产品表现!$D:$D,'HEH-6PSM22'!$A$2)</f>
        <v>3.76</v>
      </c>
      <c r="E25" s="32">
        <f>SUMIFS(亿数通产品表现!$AA:$AA,亿数通产品表现!$A:$A,'HEH-6PSM22'!E1,亿数通产品表现!$D:$D,'HEH-6PSM22'!$A$2)</f>
        <v>1.47</v>
      </c>
      <c r="F25" s="32">
        <f>SUMIFS(亿数通产品表现!$AA:$AA,亿数通产品表现!$A:$A,'HEH-6PSM22'!F1,亿数通产品表现!$D:$D,'HEH-6PSM22'!$A$2)</f>
        <v>3.46</v>
      </c>
      <c r="G25" s="32">
        <f>SUMIFS(亿数通产品表现!$AA:$AA,亿数通产品表现!$A:$A,'HEH-6PSM22'!G1,亿数通产品表现!$D:$D,'HEH-6PSM22'!$A$2)</f>
        <v>3.36</v>
      </c>
      <c r="H25" s="32">
        <f>SUMIFS(亿数通产品表现!$AA:$AA,亿数通产品表现!$A:$A,'HEH-6PSM22'!H1,亿数通产品表现!$D:$D,'HEH-6PSM22'!$A$2)</f>
        <v>0.27</v>
      </c>
      <c r="I25" s="32">
        <f>SUMIFS(亿数通产品表现!$AA:$AA,亿数通产品表现!$A:$A,'HEH-6PSM22'!I1,亿数通产品表现!$D:$D,'HEH-6PSM22'!$A$2)</f>
        <v>4.3099999999999996</v>
      </c>
      <c r="J25" s="32">
        <f>SUMIFS(亿数通产品表现!$AA:$AA,亿数通产品表现!$A:$A,'HEH-6PSM22'!J1,亿数通产品表现!$D:$D,'HEH-6PSM22'!$A$2)</f>
        <v>0</v>
      </c>
      <c r="K25" s="32">
        <f>SUMIFS(亿数通产品表现!$AA:$AA,亿数通产品表现!$A:$A,'HEH-6PSM22'!K1,亿数通产品表现!$D:$D,'HEH-6PSM22'!$A$2)</f>
        <v>8.84</v>
      </c>
      <c r="L25" s="32">
        <f>SUMIFS(亿数通产品表现!$AA:$AA,亿数通产品表现!$A:$A,'HEH-6PSM22'!L1,亿数通产品表现!$D:$D,'HEH-6PSM22'!$A$2)</f>
        <v>0</v>
      </c>
      <c r="M25" s="32">
        <f>SUMIFS(亿数通产品表现!$AA:$AA,亿数通产品表现!$A:$A,'HEH-6PSM22'!M1,亿数通产品表现!$D:$D,'HEH-6PSM22'!$A$2)</f>
        <v>2.4</v>
      </c>
      <c r="N25" s="32">
        <f>SUMIFS(亿数通产品表现!$AA:$AA,亿数通产品表现!$A:$A,'HEH-6PSM22'!N1,亿数通产品表现!$D:$D,'HEH-6PSM22'!$A$2)</f>
        <v>2.52</v>
      </c>
      <c r="O25" s="32">
        <f>SUMIFS(亿数通产品表现!$AA:$AA,亿数通产品表现!$A:$A,'HEH-6PSM22'!O1,亿数通产品表现!$D:$D,'HEH-6PSM22'!$A$2)</f>
        <v>4.3099999999999996</v>
      </c>
      <c r="P25" s="32">
        <f>SUMIFS(亿数通产品表现!$AA:$AA,亿数通产品表现!$A:$A,'HEH-6PSM22'!P1,亿数通产品表现!$D:$D,'HEH-6PSM22'!$A$2)</f>
        <v>1.83</v>
      </c>
      <c r="Q25" s="32">
        <f>SUMIFS(亿数通产品表现!$AA:$AA,亿数通产品表现!$A:$A,'HEH-6PSM22'!Q1,亿数通产品表现!$D:$D,'HEH-6PSM22'!$A$2)</f>
        <v>3.55</v>
      </c>
      <c r="R25" s="32">
        <f>SUMIFS(亿数通产品表现!$AA:$AA,亿数通产品表现!$A:$A,'HEH-6PSM22'!R1,亿数通产品表现!$D:$D,'HEH-6PSM22'!$A$2)</f>
        <v>0</v>
      </c>
      <c r="S25" s="32">
        <f>SUMIFS(亿数通产品表现!$AA:$AA,亿数通产品表现!$A:$A,'HEH-6PSM22'!S1,亿数通产品表现!$D:$D,'HEH-6PSM22'!$A$2)</f>
        <v>0.28000000000000003</v>
      </c>
      <c r="T25" s="32">
        <f>SUMIFS(亿数通产品表现!$AA:$AA,亿数通产品表现!$A:$A,'HEH-6PSM22'!T1,亿数通产品表现!$D:$D,'HEH-6PSM22'!$A$2)</f>
        <v>0.28000000000000003</v>
      </c>
      <c r="U25" s="32">
        <f>SUMIFS(亿数通产品表现!$AA:$AA,亿数通产品表现!$A:$A,'HEH-6PSM22'!U1,亿数通产品表现!$D:$D,'HEH-6PSM22'!$A$2)</f>
        <v>4.24</v>
      </c>
      <c r="V25" s="32">
        <f>SUMIFS(亿数通产品表现!$AA:$AA,亿数通产品表现!$A:$A,'HEH-6PSM22'!V1,亿数通产品表现!$D:$D,'HEH-6PSM22'!$A$2)</f>
        <v>1.54</v>
      </c>
      <c r="W25" s="32">
        <f>SUMIFS(亿数通产品表现!$AA:$AA,亿数通产品表现!$A:$A,'HEH-6PSM22'!W1,亿数通产品表现!$D:$D,'HEH-6PSM22'!$A$2)</f>
        <v>0</v>
      </c>
      <c r="X25" s="32">
        <f>SUMIFS(亿数通产品表现!$AA:$AA,亿数通产品表现!$A:$A,'HEH-6PSM22'!X1,亿数通产品表现!$D:$D,'HEH-6PSM22'!$A$2)</f>
        <v>0</v>
      </c>
      <c r="Y25" s="32">
        <f>SUMIFS(亿数通产品表现!$AA:$AA,亿数通产品表现!$A:$A,'HEH-6PSM22'!Y1,亿数通产品表现!$D:$D,'HEH-6PSM22'!$A$2)</f>
        <v>5.63</v>
      </c>
      <c r="Z25" s="32">
        <f>SUMIFS(亿数通产品表现!$AA:$AA,亿数通产品表现!$A:$A,'HEH-6PSM22'!Z1,亿数通产品表现!$D:$D,'HEH-6PSM22'!$A$2)</f>
        <v>2.73</v>
      </c>
      <c r="AA25" s="32">
        <f>SUMIFS(亿数通产品表现!$AA:$AA,亿数通产品表现!$A:$A,'HEH-6PSM22'!AA1,亿数通产品表现!$D:$D,'HEH-6PSM22'!$A$2)</f>
        <v>0</v>
      </c>
      <c r="AB25" s="32">
        <f>SUMIFS(亿数通产品表现!$AA:$AA,亿数通产品表现!$A:$A,'HEH-6PSM22'!AB1,亿数通产品表现!$D:$D,'HEH-6PSM22'!$A$2)</f>
        <v>1.69</v>
      </c>
      <c r="AC25" s="32">
        <f>SUMIFS(亿数通产品表现!$AA:$AA,亿数通产品表现!$A:$A,'HEH-6PSM22'!AC1,亿数通产品表现!$D:$D,'HEH-6PSM22'!$A$2)</f>
        <v>1.89</v>
      </c>
      <c r="AD25" s="32">
        <f>SUMIFS(亿数通产品表现!$AA:$AA,亿数通产品表现!$A:$A,'HEH-6PSM22'!AD1,亿数通产品表现!$D:$D,'HEH-6PSM22'!$A$2)</f>
        <v>0.5</v>
      </c>
      <c r="AE25" s="32">
        <f>SUMIFS(亿数通产品表现!$AA:$AA,亿数通产品表现!$A:$A,'HEH-6PSM22'!AE1,亿数通产品表现!$D:$D,'HEH-6PSM22'!$A$2)</f>
        <v>1.31</v>
      </c>
      <c r="AF25" s="32">
        <f>SUMIFS(亿数通产品表现!$AA:$AA,亿数通产品表现!$A:$A,'HEH-6PSM22'!AF1,亿数通产品表现!$D:$D,'HEH-6PSM22'!$A$2)</f>
        <v>0</v>
      </c>
      <c r="AG25" s="32">
        <f>SUMIFS(亿数通产品表现!$AA:$AA,亿数通产品表现!$A:$A,'HEH-6PSM22'!AG1,亿数通产品表现!$D:$D,'HEH-6PSM22'!$A$2)</f>
        <v>0</v>
      </c>
      <c r="AH25" s="32">
        <f>SUMIFS(亿数通产品表现!$AA:$AA,亿数通产品表现!$A:$A,'HEH-6PSM22'!AH1,亿数通产品表现!$D:$D,'HEH-6PSM22'!$A$2)</f>
        <v>0</v>
      </c>
    </row>
    <row r="26" spans="1:34" ht="19" customHeight="1">
      <c r="A26" s="94"/>
      <c r="B26" s="33" t="s">
        <v>70</v>
      </c>
      <c r="C26" s="34">
        <f>SUM(D26:AH26)</f>
        <v>5</v>
      </c>
      <c r="D26" s="34">
        <f>SUMIFS(亿数通产品表现!$AV:$AV,亿数通产品表现!$A:$A,'HEH-6PSM22'!D1,亿数通产品表现!$D:$D,'HEH-6PSM22'!$A$2)</f>
        <v>0</v>
      </c>
      <c r="E26" s="34">
        <f>SUMIFS(亿数通产品表现!$AV:$AV,亿数通产品表现!$A:$A,'HEH-6PSM22'!E1,亿数通产品表现!$D:$D,'HEH-6PSM22'!$A$2)</f>
        <v>0</v>
      </c>
      <c r="F26" s="34">
        <f>SUMIFS(亿数通产品表现!$AV:$AV,亿数通产品表现!$A:$A,'HEH-6PSM22'!F1,亿数通产品表现!$D:$D,'HEH-6PSM22'!$A$2)</f>
        <v>0</v>
      </c>
      <c r="G26" s="34">
        <f>SUMIFS(亿数通产品表现!$AV:$AV,亿数通产品表现!$A:$A,'HEH-6PSM22'!G1,亿数通产品表现!$D:$D,'HEH-6PSM22'!$A$2)</f>
        <v>0</v>
      </c>
      <c r="H26" s="34">
        <f>SUMIFS(亿数通产品表现!$AV:$AV,亿数通产品表现!$A:$A,'HEH-6PSM22'!H1,亿数通产品表现!$D:$D,'HEH-6PSM22'!$A$2)</f>
        <v>0</v>
      </c>
      <c r="I26" s="34">
        <f>SUMIFS(亿数通产品表现!$AV:$AV,亿数通产品表现!$A:$A,'HEH-6PSM22'!I1,亿数通产品表现!$D:$D,'HEH-6PSM22'!$A$2)</f>
        <v>0</v>
      </c>
      <c r="J26" s="34">
        <f>SUMIFS(亿数通产品表现!$AV:$AV,亿数通产品表现!$A:$A,'HEH-6PSM22'!J1,亿数通产品表现!$D:$D,'HEH-6PSM22'!$A$2)</f>
        <v>0</v>
      </c>
      <c r="K26" s="34">
        <f>SUMIFS(亿数通产品表现!$AV:$AV,亿数通产品表现!$A:$A,'HEH-6PSM22'!K1,亿数通产品表现!$D:$D,'HEH-6PSM22'!$A$2)</f>
        <v>0</v>
      </c>
      <c r="L26" s="34">
        <f>SUMIFS(亿数通产品表现!$AV:$AV,亿数通产品表现!$A:$A,'HEH-6PSM22'!L1,亿数通产品表现!$D:$D,'HEH-6PSM22'!$A$2)</f>
        <v>0</v>
      </c>
      <c r="M26" s="34">
        <f>SUMIFS(亿数通产品表现!$AV:$AV,亿数通产品表现!$A:$A,'HEH-6PSM22'!M1,亿数通产品表现!$D:$D,'HEH-6PSM22'!$A$2)</f>
        <v>0</v>
      </c>
      <c r="N26" s="34">
        <f>SUMIFS(亿数通产品表现!$AV:$AV,亿数通产品表现!$A:$A,'HEH-6PSM22'!N1,亿数通产品表现!$D:$D,'HEH-6PSM22'!$A$2)</f>
        <v>0</v>
      </c>
      <c r="O26" s="34">
        <f>SUMIFS(亿数通产品表现!$AV:$AV,亿数通产品表现!$A:$A,'HEH-6PSM22'!O1,亿数通产品表现!$D:$D,'HEH-6PSM22'!$A$2)</f>
        <v>1</v>
      </c>
      <c r="P26" s="34">
        <f>SUMIFS(亿数通产品表现!$AV:$AV,亿数通产品表现!$A:$A,'HEH-6PSM22'!P1,亿数通产品表现!$D:$D,'HEH-6PSM22'!$A$2)</f>
        <v>0</v>
      </c>
      <c r="Q26" s="34">
        <f>SUMIFS(亿数通产品表现!$AV:$AV,亿数通产品表现!$A:$A,'HEH-6PSM22'!Q1,亿数通产品表现!$D:$D,'HEH-6PSM22'!$A$2)</f>
        <v>0</v>
      </c>
      <c r="R26" s="34">
        <f>SUMIFS(亿数通产品表现!$AV:$AV,亿数通产品表现!$A:$A,'HEH-6PSM22'!R1,亿数通产品表现!$D:$D,'HEH-6PSM22'!$A$2)</f>
        <v>0</v>
      </c>
      <c r="S26" s="34">
        <f>SUMIFS(亿数通产品表现!$AV:$AV,亿数通产品表现!$A:$A,'HEH-6PSM22'!S1,亿数通产品表现!$D:$D,'HEH-6PSM22'!$A$2)</f>
        <v>0</v>
      </c>
      <c r="T26" s="34">
        <f>SUMIFS(亿数通产品表现!$AV:$AV,亿数通产品表现!$A:$A,'HEH-6PSM22'!T1,亿数通产品表现!$D:$D,'HEH-6PSM22'!$A$2)</f>
        <v>0</v>
      </c>
      <c r="U26" s="34">
        <f>SUMIFS(亿数通产品表现!$AV:$AV,亿数通产品表现!$A:$A,'HEH-6PSM22'!U1,亿数通产品表现!$D:$D,'HEH-6PSM22'!$A$2)</f>
        <v>0</v>
      </c>
      <c r="V26" s="34">
        <f>SUMIFS(亿数通产品表现!$AV:$AV,亿数通产品表现!$A:$A,'HEH-6PSM22'!V1,亿数通产品表现!$D:$D,'HEH-6PSM22'!$A$2)</f>
        <v>0</v>
      </c>
      <c r="W26" s="34">
        <f>SUMIFS(亿数通产品表现!$AV:$AV,亿数通产品表现!$A:$A,'HEH-6PSM22'!W1,亿数通产品表现!$D:$D,'HEH-6PSM22'!$A$2)</f>
        <v>0</v>
      </c>
      <c r="X26" s="34">
        <f>SUMIFS(亿数通产品表现!$AV:$AV,亿数通产品表现!$A:$A,'HEH-6PSM22'!X1,亿数通产品表现!$D:$D,'HEH-6PSM22'!$A$2)</f>
        <v>0</v>
      </c>
      <c r="Y26" s="34">
        <f>SUMIFS(亿数通产品表现!$AV:$AV,亿数通产品表现!$A:$A,'HEH-6PSM22'!Y1,亿数通产品表现!$D:$D,'HEH-6PSM22'!$A$2)</f>
        <v>0</v>
      </c>
      <c r="Z26" s="34">
        <f>SUMIFS(亿数通产品表现!$AV:$AV,亿数通产品表现!$A:$A,'HEH-6PSM22'!Z1,亿数通产品表现!$D:$D,'HEH-6PSM22'!$A$2)</f>
        <v>4</v>
      </c>
      <c r="AA26" s="34">
        <f>SUMIFS(亿数通产品表现!$AV:$AV,亿数通产品表现!$A:$A,'HEH-6PSM22'!AA1,亿数通产品表现!$D:$D,'HEH-6PSM22'!$A$2)</f>
        <v>0</v>
      </c>
      <c r="AB26" s="34">
        <f>SUMIFS(亿数通产品表现!$AV:$AV,亿数通产品表现!$A:$A,'HEH-6PSM22'!AB1,亿数通产品表现!$D:$D,'HEH-6PSM22'!$A$2)</f>
        <v>0</v>
      </c>
      <c r="AC26" s="34">
        <f>SUMIFS(亿数通产品表现!$AV:$AV,亿数通产品表现!$A:$A,'HEH-6PSM22'!AC1,亿数通产品表现!$D:$D,'HEH-6PSM22'!$A$2)</f>
        <v>0</v>
      </c>
      <c r="AD26" s="34">
        <f>SUMIFS(亿数通产品表现!$AV:$AV,亿数通产品表现!$A:$A,'HEH-6PSM22'!AD1,亿数通产品表现!$D:$D,'HEH-6PSM22'!$A$2)</f>
        <v>0</v>
      </c>
      <c r="AE26" s="34">
        <f>SUMIFS(亿数通产品表现!$AV:$AV,亿数通产品表现!$A:$A,'HEH-6PSM22'!AE1,亿数通产品表现!$D:$D,'HEH-6PSM22'!$A$2)</f>
        <v>0</v>
      </c>
      <c r="AF26" s="34">
        <f>SUMIFS(亿数通产品表现!$AV:$AV,亿数通产品表现!$A:$A,'HEH-6PSM22'!AF1,亿数通产品表现!$D:$D,'HEH-6PSM22'!$A$2)</f>
        <v>0</v>
      </c>
      <c r="AG26" s="34">
        <f>SUMIFS(亿数通产品表现!$AV:$AV,亿数通产品表现!$A:$A,'HEH-6PSM22'!AG1,亿数通产品表现!$D:$D,'HEH-6PSM22'!$A$2)</f>
        <v>0</v>
      </c>
      <c r="AH26" s="34">
        <f>SUMIFS(亿数通产品表现!$AV:$AV,亿数通产品表现!$A:$A,'HEH-6PSM22'!AH1,亿数通产品表现!$D:$D,'HEH-6PSM22'!$A$2)</f>
        <v>0</v>
      </c>
    </row>
    <row r="27" spans="1:34" ht="31" customHeight="1">
      <c r="A27" s="94"/>
      <c r="B27" s="10" t="s">
        <v>71</v>
      </c>
      <c r="C27" s="9">
        <f>C29/C28</f>
        <v>219.41499999999999</v>
      </c>
      <c r="D27" s="9">
        <f>IFERROR(D29/D28,0)</f>
        <v>0</v>
      </c>
      <c r="E27" s="9">
        <f t="shared" ref="E27:AH27" si="6">IFERROR(E29/E28,0)</f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89.99</v>
      </c>
      <c r="P27" s="9">
        <f t="shared" si="6"/>
        <v>0</v>
      </c>
      <c r="Q27" s="9">
        <f t="shared" si="6"/>
        <v>0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0</v>
      </c>
      <c r="V27" s="9">
        <f t="shared" si="6"/>
        <v>0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348.84</v>
      </c>
      <c r="AA27" s="9">
        <f t="shared" si="6"/>
        <v>0</v>
      </c>
      <c r="AB27" s="9">
        <f t="shared" si="6"/>
        <v>0</v>
      </c>
      <c r="AC27" s="9">
        <f t="shared" si="6"/>
        <v>0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0</v>
      </c>
      <c r="AH27" s="9">
        <f t="shared" si="6"/>
        <v>0</v>
      </c>
    </row>
    <row r="28" spans="1:34" ht="27" customHeight="1">
      <c r="A28" s="94"/>
      <c r="B28" s="4" t="s">
        <v>72</v>
      </c>
      <c r="C28" s="9">
        <f>SUM(D28:AH28)</f>
        <v>2</v>
      </c>
      <c r="D28" s="9">
        <f>SUMIFS(亿数通产品表现!$AU:$AU,亿数通产品表现!$A:$A,'HEH-6PSM22'!D1,亿数通产品表现!$D:$D,'HEH-6PSM22'!$A$2)</f>
        <v>0</v>
      </c>
      <c r="E28" s="9">
        <f>SUMIFS(亿数通产品表现!$AU:$AU,亿数通产品表现!$A:$A,'HEH-6PSM22'!E1,亿数通产品表现!$D:$D,'HEH-6PSM22'!$A$2)</f>
        <v>0</v>
      </c>
      <c r="F28" s="9">
        <f>SUMIFS(亿数通产品表现!$AU:$AU,亿数通产品表现!$A:$A,'HEH-6PSM22'!F1,亿数通产品表现!$D:$D,'HEH-6PSM22'!$A$2)</f>
        <v>0</v>
      </c>
      <c r="G28" s="9">
        <f>SUMIFS(亿数通产品表现!$AU:$AU,亿数通产品表现!$A:$A,'HEH-6PSM22'!G1,亿数通产品表现!$D:$D,'HEH-6PSM22'!$A$2)</f>
        <v>0</v>
      </c>
      <c r="H28" s="9">
        <f>SUMIFS(亿数通产品表现!$AU:$AU,亿数通产品表现!$A:$A,'HEH-6PSM22'!H1,亿数通产品表现!$D:$D,'HEH-6PSM22'!$A$2)</f>
        <v>0</v>
      </c>
      <c r="I28" s="9">
        <f>SUMIFS(亿数通产品表现!$AU:$AU,亿数通产品表现!$A:$A,'HEH-6PSM22'!I1,亿数通产品表现!$D:$D,'HEH-6PSM22'!$A$2)</f>
        <v>0</v>
      </c>
      <c r="J28" s="9">
        <f>SUMIFS(亿数通产品表现!$AU:$AU,亿数通产品表现!$A:$A,'HEH-6PSM22'!J1,亿数通产品表现!$D:$D,'HEH-6PSM22'!$A$2)</f>
        <v>0</v>
      </c>
      <c r="K28" s="9">
        <f>SUMIFS(亿数通产品表现!$AU:$AU,亿数通产品表现!$A:$A,'HEH-6PSM22'!K1,亿数通产品表现!$D:$D,'HEH-6PSM22'!$A$2)</f>
        <v>0</v>
      </c>
      <c r="L28" s="9">
        <f>SUMIFS(亿数通产品表现!$AU:$AU,亿数通产品表现!$A:$A,'HEH-6PSM22'!L1,亿数通产品表现!$D:$D,'HEH-6PSM22'!$A$2)</f>
        <v>0</v>
      </c>
      <c r="M28" s="9">
        <f>SUMIFS(亿数通产品表现!$AU:$AU,亿数通产品表现!$A:$A,'HEH-6PSM22'!M1,亿数通产品表现!$D:$D,'HEH-6PSM22'!$A$2)</f>
        <v>0</v>
      </c>
      <c r="N28" s="9">
        <f>SUMIFS(亿数通产品表现!$AU:$AU,亿数通产品表现!$A:$A,'HEH-6PSM22'!N1,亿数通产品表现!$D:$D,'HEH-6PSM22'!$A$2)</f>
        <v>0</v>
      </c>
      <c r="O28" s="9">
        <f>SUMIFS(亿数通产品表现!$AU:$AU,亿数通产品表现!$A:$A,'HEH-6PSM22'!O1,亿数通产品表现!$D:$D,'HEH-6PSM22'!$A$2)</f>
        <v>1</v>
      </c>
      <c r="P28" s="9">
        <f>SUMIFS(亿数通产品表现!$AU:$AU,亿数通产品表现!$A:$A,'HEH-6PSM22'!P1,亿数通产品表现!$D:$D,'HEH-6PSM22'!$A$2)</f>
        <v>0</v>
      </c>
      <c r="Q28" s="9">
        <f>SUMIFS(亿数通产品表现!$AU:$AU,亿数通产品表现!$A:$A,'HEH-6PSM22'!Q1,亿数通产品表现!$D:$D,'HEH-6PSM22'!$A$2)</f>
        <v>0</v>
      </c>
      <c r="R28" s="9">
        <f>SUMIFS(亿数通产品表现!$AU:$AU,亿数通产品表现!$A:$A,'HEH-6PSM22'!R1,亿数通产品表现!$D:$D,'HEH-6PSM22'!$A$2)</f>
        <v>0</v>
      </c>
      <c r="S28" s="9">
        <f>SUMIFS(亿数通产品表现!$AU:$AU,亿数通产品表现!$A:$A,'HEH-6PSM22'!S1,亿数通产品表现!$D:$D,'HEH-6PSM22'!$A$2)</f>
        <v>0</v>
      </c>
      <c r="T28" s="9">
        <f>SUMIFS(亿数通产品表现!$AU:$AU,亿数通产品表现!$A:$A,'HEH-6PSM22'!T1,亿数通产品表现!$D:$D,'HEH-6PSM22'!$A$2)</f>
        <v>0</v>
      </c>
      <c r="U28" s="9">
        <f>SUMIFS(亿数通产品表现!$AU:$AU,亿数通产品表现!$A:$A,'HEH-6PSM22'!U1,亿数通产品表现!$D:$D,'HEH-6PSM22'!$A$2)</f>
        <v>0</v>
      </c>
      <c r="V28" s="9">
        <f>SUMIFS(亿数通产品表现!$AU:$AU,亿数通产品表现!$A:$A,'HEH-6PSM22'!V1,亿数通产品表现!$D:$D,'HEH-6PSM22'!$A$2)</f>
        <v>0</v>
      </c>
      <c r="W28" s="9">
        <f>SUMIFS(亿数通产品表现!$AU:$AU,亿数通产品表现!$A:$A,'HEH-6PSM22'!W1,亿数通产品表现!$D:$D,'HEH-6PSM22'!$A$2)</f>
        <v>0</v>
      </c>
      <c r="X28" s="9">
        <f>SUMIFS(亿数通产品表现!$AU:$AU,亿数通产品表现!$A:$A,'HEH-6PSM22'!X1,亿数通产品表现!$D:$D,'HEH-6PSM22'!$A$2)</f>
        <v>0</v>
      </c>
      <c r="Y28" s="9">
        <f>SUMIFS(亿数通产品表现!$AU:$AU,亿数通产品表现!$A:$A,'HEH-6PSM22'!Y1,亿数通产品表现!$D:$D,'HEH-6PSM22'!$A$2)</f>
        <v>0</v>
      </c>
      <c r="Z28" s="9">
        <f>SUMIFS(亿数通产品表现!$AU:$AU,亿数通产品表现!$A:$A,'HEH-6PSM22'!Z1,亿数通产品表现!$D:$D,'HEH-6PSM22'!$A$2)</f>
        <v>1</v>
      </c>
      <c r="AA28" s="9">
        <f>SUMIFS(亿数通产品表现!$AU:$AU,亿数通产品表现!$A:$A,'HEH-6PSM22'!AA1,亿数通产品表现!$D:$D,'HEH-6PSM22'!$A$2)</f>
        <v>0</v>
      </c>
      <c r="AB28" s="9">
        <f>SUMIFS(亿数通产品表现!$AU:$AU,亿数通产品表现!$A:$A,'HEH-6PSM22'!AB1,亿数通产品表现!$D:$D,'HEH-6PSM22'!$A$2)</f>
        <v>0</v>
      </c>
      <c r="AC28" s="9">
        <f>SUMIFS(亿数通产品表现!$AU:$AU,亿数通产品表现!$A:$A,'HEH-6PSM22'!AC1,亿数通产品表现!$D:$D,'HEH-6PSM22'!$A$2)</f>
        <v>0</v>
      </c>
      <c r="AD28" s="9">
        <f>SUMIFS(亿数通产品表现!$AU:$AU,亿数通产品表现!$A:$A,'HEH-6PSM22'!AD1,亿数通产品表现!$D:$D,'HEH-6PSM22'!$A$2)</f>
        <v>0</v>
      </c>
      <c r="AE28" s="9">
        <f>SUMIFS(亿数通产品表现!$AU:$AU,亿数通产品表现!$A:$A,'HEH-6PSM22'!AE1,亿数通产品表现!$D:$D,'HEH-6PSM22'!$A$2)</f>
        <v>0</v>
      </c>
      <c r="AF28" s="9">
        <f>SUMIFS(亿数通产品表现!$AU:$AU,亿数通产品表现!$A:$A,'HEH-6PSM22'!AF1,亿数通产品表现!$D:$D,'HEH-6PSM22'!$A$2)</f>
        <v>0</v>
      </c>
      <c r="AG28" s="9">
        <f>SUMIFS(亿数通产品表现!$AU:$AU,亿数通产品表现!$A:$A,'HEH-6PSM22'!AG1,亿数通产品表现!$D:$D,'HEH-6PSM22'!$A$2)</f>
        <v>0</v>
      </c>
      <c r="AH28" s="9">
        <f>SUMIFS(亿数通产品表现!$AU:$AU,亿数通产品表现!$A:$A,'HEH-6PSM22'!AH1,亿数通产品表现!$D:$D,'HEH-6PSM22'!$A$2)</f>
        <v>0</v>
      </c>
    </row>
    <row r="29" spans="1:34" ht="19" customHeight="1">
      <c r="A29" s="94"/>
      <c r="B29" s="35" t="s">
        <v>73</v>
      </c>
      <c r="C29" s="36">
        <f>SUM(D29:AH29)</f>
        <v>438.83</v>
      </c>
      <c r="D29" s="36">
        <f>SUMIFS(亿数通产品表现!$AW:$AW,亿数通产品表现!$A:$A,'HEH-6PSM22'!D1,亿数通产品表现!$D:$D,'HEH-6PSM22'!$A$2)</f>
        <v>0</v>
      </c>
      <c r="E29" s="36">
        <f>SUMIFS(亿数通产品表现!$AW:$AW,亿数通产品表现!$A:$A,'HEH-6PSM22'!E1,亿数通产品表现!$D:$D,'HEH-6PSM22'!$A$2)</f>
        <v>0</v>
      </c>
      <c r="F29" s="36">
        <f>SUMIFS(亿数通产品表现!$AW:$AW,亿数通产品表现!$A:$A,'HEH-6PSM22'!F1,亿数通产品表现!$D:$D,'HEH-6PSM22'!$A$2)</f>
        <v>0</v>
      </c>
      <c r="G29" s="36">
        <f>SUMIFS(亿数通产品表现!$AW:$AW,亿数通产品表现!$A:$A,'HEH-6PSM22'!G1,亿数通产品表现!$D:$D,'HEH-6PSM22'!$A$2)</f>
        <v>0</v>
      </c>
      <c r="H29" s="36">
        <f>SUMIFS(亿数通产品表现!$AW:$AW,亿数通产品表现!$A:$A,'HEH-6PSM22'!H1,亿数通产品表现!$D:$D,'HEH-6PSM22'!$A$2)</f>
        <v>0</v>
      </c>
      <c r="I29" s="36">
        <f>SUMIFS(亿数通产品表现!$AW:$AW,亿数通产品表现!$A:$A,'HEH-6PSM22'!I1,亿数通产品表现!$D:$D,'HEH-6PSM22'!$A$2)</f>
        <v>0</v>
      </c>
      <c r="J29" s="36">
        <f>SUMIFS(亿数通产品表现!$AW:$AW,亿数通产品表现!$A:$A,'HEH-6PSM22'!J1,亿数通产品表现!$D:$D,'HEH-6PSM22'!$A$2)</f>
        <v>0</v>
      </c>
      <c r="K29" s="36">
        <f>SUMIFS(亿数通产品表现!$AW:$AW,亿数通产品表现!$A:$A,'HEH-6PSM22'!K1,亿数通产品表现!$D:$D,'HEH-6PSM22'!$A$2)</f>
        <v>0</v>
      </c>
      <c r="L29" s="36">
        <f>SUMIFS(亿数通产品表现!$AW:$AW,亿数通产品表现!$A:$A,'HEH-6PSM22'!L1,亿数通产品表现!$D:$D,'HEH-6PSM22'!$A$2)</f>
        <v>0</v>
      </c>
      <c r="M29" s="36">
        <f>SUMIFS(亿数通产品表现!$AW:$AW,亿数通产品表现!$A:$A,'HEH-6PSM22'!M1,亿数通产品表现!$D:$D,'HEH-6PSM22'!$A$2)</f>
        <v>0</v>
      </c>
      <c r="N29" s="36">
        <f>SUMIFS(亿数通产品表现!$AW:$AW,亿数通产品表现!$A:$A,'HEH-6PSM22'!N1,亿数通产品表现!$D:$D,'HEH-6PSM22'!$A$2)</f>
        <v>0</v>
      </c>
      <c r="O29" s="36">
        <f>SUMIFS(亿数通产品表现!$AW:$AW,亿数通产品表现!$A:$A,'HEH-6PSM22'!O1,亿数通产品表现!$D:$D,'HEH-6PSM22'!$A$2)</f>
        <v>89.99</v>
      </c>
      <c r="P29" s="36">
        <f>SUMIFS(亿数通产品表现!$AW:$AW,亿数通产品表现!$A:$A,'HEH-6PSM22'!P1,亿数通产品表现!$D:$D,'HEH-6PSM22'!$A$2)</f>
        <v>0</v>
      </c>
      <c r="Q29" s="36">
        <f>SUMIFS(亿数通产品表现!$AW:$AW,亿数通产品表现!$A:$A,'HEH-6PSM22'!Q1,亿数通产品表现!$D:$D,'HEH-6PSM22'!$A$2)</f>
        <v>0</v>
      </c>
      <c r="R29" s="36">
        <f>SUMIFS(亿数通产品表现!$AW:$AW,亿数通产品表现!$A:$A,'HEH-6PSM22'!R1,亿数通产品表现!$D:$D,'HEH-6PSM22'!$A$2)</f>
        <v>0</v>
      </c>
      <c r="S29" s="36">
        <f>SUMIFS(亿数通产品表现!$AW:$AW,亿数通产品表现!$A:$A,'HEH-6PSM22'!S1,亿数通产品表现!$D:$D,'HEH-6PSM22'!$A$2)</f>
        <v>0</v>
      </c>
      <c r="T29" s="36">
        <f>SUMIFS(亿数通产品表现!$AW:$AW,亿数通产品表现!$A:$A,'HEH-6PSM22'!T1,亿数通产品表现!$D:$D,'HEH-6PSM22'!$A$2)</f>
        <v>0</v>
      </c>
      <c r="U29" s="36">
        <f>SUMIFS(亿数通产品表现!$AW:$AW,亿数通产品表现!$A:$A,'HEH-6PSM22'!U1,亿数通产品表现!$D:$D,'HEH-6PSM22'!$A$2)</f>
        <v>0</v>
      </c>
      <c r="V29" s="36">
        <f>SUMIFS(亿数通产品表现!$AW:$AW,亿数通产品表现!$A:$A,'HEH-6PSM22'!V1,亿数通产品表现!$D:$D,'HEH-6PSM22'!$A$2)</f>
        <v>0</v>
      </c>
      <c r="W29" s="36">
        <f>SUMIFS(亿数通产品表现!$AW:$AW,亿数通产品表现!$A:$A,'HEH-6PSM22'!W1,亿数通产品表现!$D:$D,'HEH-6PSM22'!$A$2)</f>
        <v>0</v>
      </c>
      <c r="X29" s="36">
        <f>SUMIFS(亿数通产品表现!$AW:$AW,亿数通产品表现!$A:$A,'HEH-6PSM22'!X1,亿数通产品表现!$D:$D,'HEH-6PSM22'!$A$2)</f>
        <v>0</v>
      </c>
      <c r="Y29" s="36">
        <f>SUMIFS(亿数通产品表现!$AW:$AW,亿数通产品表现!$A:$A,'HEH-6PSM22'!Y1,亿数通产品表现!$D:$D,'HEH-6PSM22'!$A$2)</f>
        <v>0</v>
      </c>
      <c r="Z29" s="36">
        <f>SUMIFS(亿数通产品表现!$AW:$AW,亿数通产品表现!$A:$A,'HEH-6PSM22'!Z1,亿数通产品表现!$D:$D,'HEH-6PSM22'!$A$2)</f>
        <v>348.84</v>
      </c>
      <c r="AA29" s="36">
        <f>SUMIFS(亿数通产品表现!$AW:$AW,亿数通产品表现!$A:$A,'HEH-6PSM22'!AA1,亿数通产品表现!$D:$D,'HEH-6PSM22'!$A$2)</f>
        <v>0</v>
      </c>
      <c r="AB29" s="36">
        <f>SUMIFS(亿数通产品表现!$AW:$AW,亿数通产品表现!$A:$A,'HEH-6PSM22'!AB1,亿数通产品表现!$D:$D,'HEH-6PSM22'!$A$2)</f>
        <v>0</v>
      </c>
      <c r="AC29" s="36">
        <f>SUMIFS(亿数通产品表现!$AW:$AW,亿数通产品表现!$A:$A,'HEH-6PSM22'!AC1,亿数通产品表现!$D:$D,'HEH-6PSM22'!$A$2)</f>
        <v>0</v>
      </c>
      <c r="AD29" s="36">
        <f>SUMIFS(亿数通产品表现!$AW:$AW,亿数通产品表现!$A:$A,'HEH-6PSM22'!AD1,亿数通产品表现!$D:$D,'HEH-6PSM22'!$A$2)</f>
        <v>0</v>
      </c>
      <c r="AE29" s="36">
        <f>SUMIFS(亿数通产品表现!$AW:$AW,亿数通产品表现!$A:$A,'HEH-6PSM22'!AE1,亿数通产品表现!$D:$D,'HEH-6PSM22'!$A$2)</f>
        <v>0</v>
      </c>
      <c r="AF29" s="36">
        <f>SUMIFS(亿数通产品表现!$AW:$AW,亿数通产品表现!$A:$A,'HEH-6PSM22'!AF1,亿数通产品表现!$D:$D,'HEH-6PSM22'!$A$2)</f>
        <v>0</v>
      </c>
      <c r="AG29" s="36">
        <f>SUMIFS(亿数通产品表现!$AW:$AW,亿数通产品表现!$A:$A,'HEH-6PSM22'!AG1,亿数通产品表现!$D:$D,'HEH-6PSM22'!$A$2)</f>
        <v>0</v>
      </c>
      <c r="AH29" s="36">
        <f>SUMIFS(亿数通产品表现!$AW:$AW,亿数通产品表现!$A:$A,'HEH-6PSM22'!AH1,亿数通产品表现!$D:$D,'HEH-6PSM22'!$A$2)</f>
        <v>0</v>
      </c>
    </row>
    <row r="30" spans="1:34" ht="19" customHeight="1">
      <c r="A30" s="95" t="s">
        <v>74</v>
      </c>
      <c r="B30" s="4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9" customHeight="1">
      <c r="A31" s="96"/>
      <c r="B31" s="4" t="s">
        <v>62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9" customHeight="1">
      <c r="A32" s="96"/>
      <c r="B32" s="4" t="s">
        <v>63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38" customHeight="1">
      <c r="A33" s="96"/>
      <c r="B33" s="10" t="s">
        <v>75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7" customHeight="1">
      <c r="A34" s="96"/>
      <c r="B34" s="28" t="s">
        <v>65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9" customHeight="1">
      <c r="A35" s="96"/>
      <c r="B35" s="4" t="s">
        <v>69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38" customHeight="1">
      <c r="A36" s="96"/>
      <c r="B36" s="4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38" customHeight="1">
      <c r="A37" s="96"/>
      <c r="B37" s="37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9" customHeight="1">
      <c r="A38" s="97" t="s">
        <v>76</v>
      </c>
      <c r="B38" s="4" t="s">
        <v>61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9" customHeight="1">
      <c r="A39" s="98"/>
      <c r="B39" s="4" t="s">
        <v>62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9" customHeight="1">
      <c r="A40" s="98"/>
      <c r="B40" s="4" t="s">
        <v>63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8" customHeight="1">
      <c r="A41" s="98"/>
      <c r="B41" s="10" t="s">
        <v>75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7" customHeight="1">
      <c r="A42" s="98"/>
      <c r="B42" s="28" t="s">
        <v>65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9" customHeight="1">
      <c r="A43" s="98"/>
      <c r="B43" s="4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8" customHeight="1">
      <c r="A44" s="98"/>
      <c r="B44" s="4" t="s">
        <v>72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8" customHeight="1">
      <c r="A45" s="98"/>
      <c r="B45" s="4" t="s">
        <v>73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9" customHeight="1">
      <c r="A46" s="99" t="s">
        <v>77</v>
      </c>
      <c r="B46" s="38" t="s">
        <v>61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8" customHeight="1">
      <c r="A47" s="100"/>
      <c r="B47" s="39" t="s">
        <v>78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8" customHeight="1">
      <c r="A48" s="100"/>
      <c r="B48" s="38" t="s">
        <v>79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9" customHeight="1">
      <c r="A49" s="100"/>
      <c r="B49" s="40" t="s">
        <v>80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7" customHeight="1">
      <c r="A50" s="100"/>
      <c r="B50" s="28" t="s">
        <v>65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9" customHeight="1">
      <c r="A51" s="101" t="s">
        <v>81</v>
      </c>
      <c r="B51" s="11" t="s">
        <v>82</v>
      </c>
      <c r="C51" s="9">
        <f>SUM(D51:AH51)</f>
        <v>1</v>
      </c>
      <c r="D51" s="9">
        <f>SUMIFS(亿数通产品表现!$K:$K,亿数通产品表现!$A:$A,'HEH-6PSM22'!D1,亿数通产品表现!$D:$D,'HEH-6PSM22'!$A$2)</f>
        <v>0</v>
      </c>
      <c r="E51" s="9">
        <f>SUMIFS(亿数通产品表现!$K:$K,亿数通产品表现!$A:$A,'HEH-6PSM22'!E1,亿数通产品表现!$D:$D,'HEH-6PSM22'!$A$2)</f>
        <v>1</v>
      </c>
      <c r="F51" s="9">
        <f>SUMIFS(亿数通产品表现!$K:$K,亿数通产品表现!$A:$A,'HEH-6PSM22'!F1,亿数通产品表现!$D:$D,'HEH-6PSM22'!$A$2)</f>
        <v>0</v>
      </c>
      <c r="G51" s="9">
        <f>SUMIFS(亿数通产品表现!$K:$K,亿数通产品表现!$A:$A,'HEH-6PSM22'!G1,亿数通产品表现!$D:$D,'HEH-6PSM22'!$A$2)</f>
        <v>0</v>
      </c>
      <c r="H51" s="9">
        <f>SUMIFS(亿数通产品表现!$K:$K,亿数通产品表现!$A:$A,'HEH-6PSM22'!H1,亿数通产品表现!$D:$D,'HEH-6PSM22'!$A$2)</f>
        <v>0</v>
      </c>
      <c r="I51" s="9">
        <f>SUMIFS(亿数通产品表现!$K:$K,亿数通产品表现!$A:$A,'HEH-6PSM22'!I1,亿数通产品表现!$D:$D,'HEH-6PSM22'!$A$2)</f>
        <v>0</v>
      </c>
      <c r="J51" s="9">
        <f>SUMIFS(亿数通产品表现!$K:$K,亿数通产品表现!$A:$A,'HEH-6PSM22'!J1,亿数通产品表现!$D:$D,'HEH-6PSM22'!$A$2)</f>
        <v>0</v>
      </c>
      <c r="K51" s="9">
        <f>SUMIFS(亿数通产品表现!$K:$K,亿数通产品表现!$A:$A,'HEH-6PSM22'!K1,亿数通产品表现!$D:$D,'HEH-6PSM22'!$A$2)</f>
        <v>0</v>
      </c>
      <c r="L51" s="9">
        <f>SUMIFS(亿数通产品表现!$K:$K,亿数通产品表现!$A:$A,'HEH-6PSM22'!L1,亿数通产品表现!$D:$D,'HEH-6PSM22'!$A$2)</f>
        <v>0</v>
      </c>
      <c r="M51" s="9">
        <f>SUMIFS(亿数通产品表现!$K:$K,亿数通产品表现!$A:$A,'HEH-6PSM22'!M1,亿数通产品表现!$D:$D,'HEH-6PSM22'!$A$2)</f>
        <v>0</v>
      </c>
      <c r="N51" s="9">
        <f>SUMIFS(亿数通产品表现!$K:$K,亿数通产品表现!$A:$A,'HEH-6PSM22'!N1,亿数通产品表现!$D:$D,'HEH-6PSM22'!$A$2)</f>
        <v>0</v>
      </c>
      <c r="O51" s="9">
        <f>SUMIFS(亿数通产品表现!$K:$K,亿数通产品表现!$A:$A,'HEH-6PSM22'!O1,亿数通产品表现!$D:$D,'HEH-6PSM22'!$A$2)</f>
        <v>0</v>
      </c>
      <c r="P51" s="9">
        <f>SUMIFS(亿数通产品表现!$K:$K,亿数通产品表现!$A:$A,'HEH-6PSM22'!P1,亿数通产品表现!$D:$D,'HEH-6PSM22'!$A$2)</f>
        <v>0</v>
      </c>
      <c r="Q51" s="9">
        <f>SUMIFS(亿数通产品表现!$K:$K,亿数通产品表现!$A:$A,'HEH-6PSM22'!Q1,亿数通产品表现!$D:$D,'HEH-6PSM22'!$A$2)</f>
        <v>0</v>
      </c>
      <c r="R51" s="9">
        <f>SUMIFS(亿数通产品表现!$K:$K,亿数通产品表现!$A:$A,'HEH-6PSM22'!R1,亿数通产品表现!$D:$D,'HEH-6PSM22'!$A$2)</f>
        <v>0</v>
      </c>
      <c r="S51" s="9">
        <f>SUMIFS(亿数通产品表现!$K:$K,亿数通产品表现!$A:$A,'HEH-6PSM22'!S1,亿数通产品表现!$D:$D,'HEH-6PSM22'!$A$2)</f>
        <v>0</v>
      </c>
      <c r="T51" s="9">
        <f>SUMIFS(亿数通产品表现!$K:$K,亿数通产品表现!$A:$A,'HEH-6PSM22'!T1,亿数通产品表现!$D:$D,'HEH-6PSM22'!$A$2)</f>
        <v>0</v>
      </c>
      <c r="U51" s="9">
        <f>SUMIFS(亿数通产品表现!$K:$K,亿数通产品表现!$A:$A,'HEH-6PSM22'!U1,亿数通产品表现!$D:$D,'HEH-6PSM22'!$A$2)</f>
        <v>0</v>
      </c>
      <c r="V51" s="9">
        <f>SUMIFS(亿数通产品表现!$K:$K,亿数通产品表现!$A:$A,'HEH-6PSM22'!V1,亿数通产品表现!$D:$D,'HEH-6PSM22'!$A$2)</f>
        <v>0</v>
      </c>
      <c r="W51" s="9">
        <f>SUMIFS(亿数通产品表现!$K:$K,亿数通产品表现!$A:$A,'HEH-6PSM22'!W1,亿数通产品表现!$D:$D,'HEH-6PSM22'!$A$2)</f>
        <v>0</v>
      </c>
      <c r="X51" s="9">
        <f>SUMIFS(亿数通产品表现!$K:$K,亿数通产品表现!$A:$A,'HEH-6PSM22'!X1,亿数通产品表现!$D:$D,'HEH-6PSM22'!$A$2)</f>
        <v>0</v>
      </c>
      <c r="Y51" s="9">
        <f>SUMIFS(亿数通产品表现!$K:$K,亿数通产品表现!$A:$A,'HEH-6PSM22'!Y1,亿数通产品表现!$D:$D,'HEH-6PSM22'!$A$2)</f>
        <v>0</v>
      </c>
      <c r="Z51" s="9">
        <f>SUMIFS(亿数通产品表现!$K:$K,亿数通产品表现!$A:$A,'HEH-6PSM22'!Z1,亿数通产品表现!$D:$D,'HEH-6PSM22'!$A$2)</f>
        <v>0</v>
      </c>
      <c r="AA51" s="9">
        <f>SUMIFS(亿数通产品表现!$K:$K,亿数通产品表现!$A:$A,'HEH-6PSM22'!AA1,亿数通产品表现!$D:$D,'HEH-6PSM22'!$A$2)</f>
        <v>0</v>
      </c>
      <c r="AB51" s="9">
        <f>SUMIFS(亿数通产品表现!$K:$K,亿数通产品表现!$A:$A,'HEH-6PSM22'!AB1,亿数通产品表现!$D:$D,'HEH-6PSM22'!$A$2)</f>
        <v>0</v>
      </c>
      <c r="AC51" s="9">
        <f>SUMIFS(亿数通产品表现!$K:$K,亿数通产品表现!$A:$A,'HEH-6PSM22'!AC1,亿数通产品表现!$D:$D,'HEH-6PSM22'!$A$2)</f>
        <v>0</v>
      </c>
      <c r="AD51" s="9">
        <f>SUMIFS(亿数通产品表现!$K:$K,亿数通产品表现!$A:$A,'HEH-6PSM22'!AD1,亿数通产品表现!$D:$D,'HEH-6PSM22'!$A$2)</f>
        <v>0</v>
      </c>
      <c r="AE51" s="9">
        <f>SUMIFS(亿数通产品表现!$K:$K,亿数通产品表现!$A:$A,'HEH-6PSM22'!AE1,亿数通产品表现!$D:$D,'HEH-6PSM22'!$A$2)</f>
        <v>0</v>
      </c>
      <c r="AF51" s="9">
        <f>SUMIFS(亿数通产品表现!$K:$K,亿数通产品表现!$A:$A,'HEH-6PSM22'!AF1,亿数通产品表现!$D:$D,'HEH-6PSM22'!$A$2)</f>
        <v>0</v>
      </c>
      <c r="AG51" s="9">
        <f>SUMIFS(亿数通产品表现!$K:$K,亿数通产品表现!$A:$A,'HEH-6PSM22'!AG1,亿数通产品表现!$D:$D,'HEH-6PSM22'!$A$2)</f>
        <v>0</v>
      </c>
      <c r="AH51" s="9">
        <f>SUMIFS(亿数通产品表现!$K:$K,亿数通产品表现!$A:$A,'HEH-6PSM22'!AH1,亿数通产品表现!$D:$D,'HEH-6PSM22'!$A$2)</f>
        <v>0</v>
      </c>
    </row>
    <row r="52" spans="1:34" ht="19" customHeight="1">
      <c r="A52" s="102"/>
      <c r="B52" s="41" t="s">
        <v>83</v>
      </c>
      <c r="C52" s="9">
        <f>SUM(D52:AH52)</f>
        <v>80.989999999999995</v>
      </c>
      <c r="D52" s="9">
        <f>SUMIFS(亿数通产品表现!$P:$P,亿数通产品表现!$A:$A,'HEH-6PSM22'!D1,亿数通产品表现!$D:$D,'HEH-6PSM22'!$A$2)</f>
        <v>0</v>
      </c>
      <c r="E52" s="9">
        <f>SUMIFS(亿数通产品表现!$P:$P,亿数通产品表现!$A:$A,'HEH-6PSM22'!E1,亿数通产品表现!$D:$D,'HEH-6PSM22'!$A$2)</f>
        <v>80.989999999999995</v>
      </c>
      <c r="F52" s="9">
        <f>SUMIFS(亿数通产品表现!$P:$P,亿数通产品表现!$A:$A,'HEH-6PSM22'!F1,亿数通产品表现!$D:$D,'HEH-6PSM22'!$A$2)</f>
        <v>0</v>
      </c>
      <c r="G52" s="9">
        <f>SUMIFS(亿数通产品表现!$P:$P,亿数通产品表现!$A:$A,'HEH-6PSM22'!G1,亿数通产品表现!$D:$D,'HEH-6PSM22'!$A$2)</f>
        <v>0</v>
      </c>
      <c r="H52" s="9">
        <f>SUMIFS(亿数通产品表现!$P:$P,亿数通产品表现!$A:$A,'HEH-6PSM22'!H1,亿数通产品表现!$D:$D,'HEH-6PSM22'!$A$2)</f>
        <v>0</v>
      </c>
      <c r="I52" s="9">
        <f>SUMIFS(亿数通产品表现!$P:$P,亿数通产品表现!$A:$A,'HEH-6PSM22'!I1,亿数通产品表现!$D:$D,'HEH-6PSM22'!$A$2)</f>
        <v>0</v>
      </c>
      <c r="J52" s="9">
        <f>SUMIFS(亿数通产品表现!$P:$P,亿数通产品表现!$A:$A,'HEH-6PSM22'!J1,亿数通产品表现!$D:$D,'HEH-6PSM22'!$A$2)</f>
        <v>0</v>
      </c>
      <c r="K52" s="9">
        <f>SUMIFS(亿数通产品表现!$P:$P,亿数通产品表现!$A:$A,'HEH-6PSM22'!K1,亿数通产品表现!$D:$D,'HEH-6PSM22'!$A$2)</f>
        <v>0</v>
      </c>
      <c r="L52" s="9">
        <f>SUMIFS(亿数通产品表现!$P:$P,亿数通产品表现!$A:$A,'HEH-6PSM22'!L1,亿数通产品表现!$D:$D,'HEH-6PSM22'!$A$2)</f>
        <v>0</v>
      </c>
      <c r="M52" s="9">
        <f>SUMIFS(亿数通产品表现!$P:$P,亿数通产品表现!$A:$A,'HEH-6PSM22'!M1,亿数通产品表现!$D:$D,'HEH-6PSM22'!$A$2)</f>
        <v>0</v>
      </c>
      <c r="N52" s="9">
        <f>SUMIFS(亿数通产品表现!$P:$P,亿数通产品表现!$A:$A,'HEH-6PSM22'!N1,亿数通产品表现!$D:$D,'HEH-6PSM22'!$A$2)</f>
        <v>0</v>
      </c>
      <c r="O52" s="9">
        <f>SUMIFS(亿数通产品表现!$P:$P,亿数通产品表现!$A:$A,'HEH-6PSM22'!O1,亿数通产品表现!$D:$D,'HEH-6PSM22'!$A$2)</f>
        <v>0</v>
      </c>
      <c r="P52" s="9">
        <f>SUMIFS(亿数通产品表现!$P:$P,亿数通产品表现!$A:$A,'HEH-6PSM22'!P1,亿数通产品表现!$D:$D,'HEH-6PSM22'!$A$2)</f>
        <v>0</v>
      </c>
      <c r="Q52" s="9">
        <f>SUMIFS(亿数通产品表现!$P:$P,亿数通产品表现!$A:$A,'HEH-6PSM22'!Q1,亿数通产品表现!$D:$D,'HEH-6PSM22'!$A$2)</f>
        <v>0</v>
      </c>
      <c r="R52" s="9">
        <f>SUMIFS(亿数通产品表现!$P:$P,亿数通产品表现!$A:$A,'HEH-6PSM22'!R1,亿数通产品表现!$D:$D,'HEH-6PSM22'!$A$2)</f>
        <v>0</v>
      </c>
      <c r="S52" s="9">
        <f>SUMIFS(亿数通产品表现!$P:$P,亿数通产品表现!$A:$A,'HEH-6PSM22'!S1,亿数通产品表现!$D:$D,'HEH-6PSM22'!$A$2)</f>
        <v>0</v>
      </c>
      <c r="T52" s="9">
        <f>SUMIFS(亿数通产品表现!$P:$P,亿数通产品表现!$A:$A,'HEH-6PSM22'!T1,亿数通产品表现!$D:$D,'HEH-6PSM22'!$A$2)</f>
        <v>0</v>
      </c>
      <c r="U52" s="9">
        <f>SUMIFS(亿数通产品表现!$P:$P,亿数通产品表现!$A:$A,'HEH-6PSM22'!U1,亿数通产品表现!$D:$D,'HEH-6PSM22'!$A$2)</f>
        <v>0</v>
      </c>
      <c r="V52" s="9">
        <f>SUMIFS(亿数通产品表现!$P:$P,亿数通产品表现!$A:$A,'HEH-6PSM22'!V1,亿数通产品表现!$D:$D,'HEH-6PSM22'!$A$2)</f>
        <v>0</v>
      </c>
      <c r="W52" s="9">
        <f>SUMIFS(亿数通产品表现!$P:$P,亿数通产品表现!$A:$A,'HEH-6PSM22'!W1,亿数通产品表现!$D:$D,'HEH-6PSM22'!$A$2)</f>
        <v>0</v>
      </c>
      <c r="X52" s="9">
        <f>SUMIFS(亿数通产品表现!$P:$P,亿数通产品表现!$A:$A,'HEH-6PSM22'!X1,亿数通产品表现!$D:$D,'HEH-6PSM22'!$A$2)</f>
        <v>0</v>
      </c>
      <c r="Y52" s="9">
        <f>SUMIFS(亿数通产品表现!$P:$P,亿数通产品表现!$A:$A,'HEH-6PSM22'!Y1,亿数通产品表现!$D:$D,'HEH-6PSM22'!$A$2)</f>
        <v>0</v>
      </c>
      <c r="Z52" s="9">
        <f>SUMIFS(亿数通产品表现!$P:$P,亿数通产品表现!$A:$A,'HEH-6PSM22'!Z1,亿数通产品表现!$D:$D,'HEH-6PSM22'!$A$2)</f>
        <v>0</v>
      </c>
      <c r="AA52" s="9">
        <f>SUMIFS(亿数通产品表现!$P:$P,亿数通产品表现!$A:$A,'HEH-6PSM22'!AA1,亿数通产品表现!$D:$D,'HEH-6PSM22'!$A$2)</f>
        <v>0</v>
      </c>
      <c r="AB52" s="9">
        <f>SUMIFS(亿数通产品表现!$P:$P,亿数通产品表现!$A:$A,'HEH-6PSM22'!AB1,亿数通产品表现!$D:$D,'HEH-6PSM22'!$A$2)</f>
        <v>0</v>
      </c>
      <c r="AC52" s="9">
        <f>SUMIFS(亿数通产品表现!$P:$P,亿数通产品表现!$A:$A,'HEH-6PSM22'!AC1,亿数通产品表现!$D:$D,'HEH-6PSM22'!$A$2)</f>
        <v>0</v>
      </c>
      <c r="AD52" s="9">
        <f>SUMIFS(亿数通产品表现!$P:$P,亿数通产品表现!$A:$A,'HEH-6PSM22'!AD1,亿数通产品表现!$D:$D,'HEH-6PSM22'!$A$2)</f>
        <v>0</v>
      </c>
      <c r="AE52" s="9">
        <f>SUMIFS(亿数通产品表现!$P:$P,亿数通产品表现!$A:$A,'HEH-6PSM22'!AE1,亿数通产品表现!$D:$D,'HEH-6PSM22'!$A$2)</f>
        <v>0</v>
      </c>
      <c r="AF52" s="9">
        <f>SUMIFS(亿数通产品表现!$P:$P,亿数通产品表现!$A:$A,'HEH-6PSM22'!AF1,亿数通产品表现!$D:$D,'HEH-6PSM22'!$A$2)</f>
        <v>0</v>
      </c>
      <c r="AG52" s="9">
        <f>SUMIFS(亿数通产品表现!$P:$P,亿数通产品表现!$A:$A,'HEH-6PSM22'!AG1,亿数通产品表现!$D:$D,'HEH-6PSM22'!$A$2)</f>
        <v>0</v>
      </c>
      <c r="AH52" s="9">
        <f>SUMIFS(亿数通产品表现!$P:$P,亿数通产品表现!$A:$A,'HEH-6PSM22'!AH1,亿数通产品表现!$D:$D,'HEH-6PSM22'!$A$2)</f>
        <v>0</v>
      </c>
    </row>
    <row r="53" spans="1:34" ht="19" customHeight="1">
      <c r="A53" s="102"/>
      <c r="B53" s="11" t="s">
        <v>84</v>
      </c>
      <c r="C53" s="9">
        <f>SUM(D53:AH53)</f>
        <v>0</v>
      </c>
      <c r="D53" s="9">
        <f>SUMIFS(亿数通产品表现!$L:$L,亿数通产品表现!$A:$A,'HEH-6PSM22'!D1,亿数通产品表现!$D:$D,'HEH-6PSM22'!$A$2)</f>
        <v>0</v>
      </c>
      <c r="E53" s="9">
        <f>SUMIFS(亿数通产品表现!$L:$L,亿数通产品表现!$A:$A,'HEH-6PSM22'!E1,亿数通产品表现!$D:$D,'HEH-6PSM22'!$A$2)</f>
        <v>0</v>
      </c>
      <c r="F53" s="9">
        <f>SUMIFS(亿数通产品表现!$L:$L,亿数通产品表现!$A:$A,'HEH-6PSM22'!F1,亿数通产品表现!$D:$D,'HEH-6PSM22'!$A$2)</f>
        <v>0</v>
      </c>
      <c r="G53" s="9">
        <f>SUMIFS(亿数通产品表现!$L:$L,亿数通产品表现!$A:$A,'HEH-6PSM22'!G1,亿数通产品表现!$D:$D,'HEH-6PSM22'!$A$2)</f>
        <v>0</v>
      </c>
      <c r="H53" s="9">
        <f>SUMIFS(亿数通产品表现!$L:$L,亿数通产品表现!$A:$A,'HEH-6PSM22'!H1,亿数通产品表现!$D:$D,'HEH-6PSM22'!$A$2)</f>
        <v>0</v>
      </c>
      <c r="I53" s="9">
        <f>SUMIFS(亿数通产品表现!$L:$L,亿数通产品表现!$A:$A,'HEH-6PSM22'!I1,亿数通产品表现!$D:$D,'HEH-6PSM22'!$A$2)</f>
        <v>0</v>
      </c>
      <c r="J53" s="9">
        <f>SUMIFS(亿数通产品表现!$L:$L,亿数通产品表现!$A:$A,'HEH-6PSM22'!J1,亿数通产品表现!$D:$D,'HEH-6PSM22'!$A$2)</f>
        <v>0</v>
      </c>
      <c r="K53" s="9">
        <f>SUMIFS(亿数通产品表现!$L:$L,亿数通产品表现!$A:$A,'HEH-6PSM22'!K1,亿数通产品表现!$D:$D,'HEH-6PSM22'!$A$2)</f>
        <v>0</v>
      </c>
      <c r="L53" s="9">
        <f>SUMIFS(亿数通产品表现!$L:$L,亿数通产品表现!$A:$A,'HEH-6PSM22'!L1,亿数通产品表现!$D:$D,'HEH-6PSM22'!$A$2)</f>
        <v>0</v>
      </c>
      <c r="M53" s="9">
        <f>SUMIFS(亿数通产品表现!$L:$L,亿数通产品表现!$A:$A,'HEH-6PSM22'!M1,亿数通产品表现!$D:$D,'HEH-6PSM22'!$A$2)</f>
        <v>0</v>
      </c>
      <c r="N53" s="9">
        <f>SUMIFS(亿数通产品表现!$L:$L,亿数通产品表现!$A:$A,'HEH-6PSM22'!N1,亿数通产品表现!$D:$D,'HEH-6PSM22'!$A$2)</f>
        <v>0</v>
      </c>
      <c r="O53" s="9">
        <f>SUMIFS(亿数通产品表现!$L:$L,亿数通产品表现!$A:$A,'HEH-6PSM22'!O1,亿数通产品表现!$D:$D,'HEH-6PSM22'!$A$2)</f>
        <v>0</v>
      </c>
      <c r="P53" s="9">
        <f>SUMIFS(亿数通产品表现!$L:$L,亿数通产品表现!$A:$A,'HEH-6PSM22'!P1,亿数通产品表现!$D:$D,'HEH-6PSM22'!$A$2)</f>
        <v>0</v>
      </c>
      <c r="Q53" s="9">
        <f>SUMIFS(亿数通产品表现!$L:$L,亿数通产品表现!$A:$A,'HEH-6PSM22'!Q1,亿数通产品表现!$D:$D,'HEH-6PSM22'!$A$2)</f>
        <v>0</v>
      </c>
      <c r="R53" s="9">
        <f>SUMIFS(亿数通产品表现!$L:$L,亿数通产品表现!$A:$A,'HEH-6PSM22'!R1,亿数通产品表现!$D:$D,'HEH-6PSM22'!$A$2)</f>
        <v>0</v>
      </c>
      <c r="S53" s="9">
        <f>SUMIFS(亿数通产品表现!$L:$L,亿数通产品表现!$A:$A,'HEH-6PSM22'!S1,亿数通产品表现!$D:$D,'HEH-6PSM22'!$A$2)</f>
        <v>0</v>
      </c>
      <c r="T53" s="9">
        <f>SUMIFS(亿数通产品表现!$L:$L,亿数通产品表现!$A:$A,'HEH-6PSM22'!T1,亿数通产品表现!$D:$D,'HEH-6PSM22'!$A$2)</f>
        <v>0</v>
      </c>
      <c r="U53" s="9">
        <f>SUMIFS(亿数通产品表现!$L:$L,亿数通产品表现!$A:$A,'HEH-6PSM22'!U1,亿数通产品表现!$D:$D,'HEH-6PSM22'!$A$2)</f>
        <v>0</v>
      </c>
      <c r="V53" s="9">
        <f>SUMIFS(亿数通产品表现!$L:$L,亿数通产品表现!$A:$A,'HEH-6PSM22'!V1,亿数通产品表现!$D:$D,'HEH-6PSM22'!$A$2)</f>
        <v>0</v>
      </c>
      <c r="W53" s="9">
        <f>SUMIFS(亿数通产品表现!$L:$L,亿数通产品表现!$A:$A,'HEH-6PSM22'!W1,亿数通产品表现!$D:$D,'HEH-6PSM22'!$A$2)</f>
        <v>0</v>
      </c>
      <c r="X53" s="9">
        <f>SUMIFS(亿数通产品表现!$L:$L,亿数通产品表现!$A:$A,'HEH-6PSM22'!X1,亿数通产品表现!$D:$D,'HEH-6PSM22'!$A$2)</f>
        <v>0</v>
      </c>
      <c r="Y53" s="9">
        <f>SUMIFS(亿数通产品表现!$L:$L,亿数通产品表现!$A:$A,'HEH-6PSM22'!Y1,亿数通产品表现!$D:$D,'HEH-6PSM22'!$A$2)</f>
        <v>0</v>
      </c>
      <c r="Z53" s="9">
        <f>SUMIFS(亿数通产品表现!$L:$L,亿数通产品表现!$A:$A,'HEH-6PSM22'!Z1,亿数通产品表现!$D:$D,'HEH-6PSM22'!$A$2)</f>
        <v>0</v>
      </c>
      <c r="AA53" s="9">
        <f>SUMIFS(亿数通产品表现!$L:$L,亿数通产品表现!$A:$A,'HEH-6PSM22'!AA1,亿数通产品表现!$D:$D,'HEH-6PSM22'!$A$2)</f>
        <v>0</v>
      </c>
      <c r="AB53" s="9">
        <f>SUMIFS(亿数通产品表现!$L:$L,亿数通产品表现!$A:$A,'HEH-6PSM22'!AB1,亿数通产品表现!$D:$D,'HEH-6PSM22'!$A$2)</f>
        <v>0</v>
      </c>
      <c r="AC53" s="9">
        <f>SUMIFS(亿数通产品表现!$L:$L,亿数通产品表现!$A:$A,'HEH-6PSM22'!AC1,亿数通产品表现!$D:$D,'HEH-6PSM22'!$A$2)</f>
        <v>0</v>
      </c>
      <c r="AD53" s="9">
        <f>SUMIFS(亿数通产品表现!$L:$L,亿数通产品表现!$A:$A,'HEH-6PSM22'!AD1,亿数通产品表现!$D:$D,'HEH-6PSM22'!$A$2)</f>
        <v>0</v>
      </c>
      <c r="AE53" s="9">
        <f>SUMIFS(亿数通产品表现!$L:$L,亿数通产品表现!$A:$A,'HEH-6PSM22'!AE1,亿数通产品表现!$D:$D,'HEH-6PSM22'!$A$2)</f>
        <v>0</v>
      </c>
      <c r="AF53" s="9">
        <f>SUMIFS(亿数通产品表现!$L:$L,亿数通产品表现!$A:$A,'HEH-6PSM22'!AF1,亿数通产品表现!$D:$D,'HEH-6PSM22'!$A$2)</f>
        <v>0</v>
      </c>
      <c r="AG53" s="9">
        <f>SUMIFS(亿数通产品表现!$L:$L,亿数通产品表现!$A:$A,'HEH-6PSM22'!AG1,亿数通产品表现!$D:$D,'HEH-6PSM22'!$A$2)</f>
        <v>0</v>
      </c>
      <c r="AH53" s="9">
        <f>SUMIFS(亿数通产品表现!$L:$L,亿数通产品表现!$A:$A,'HEH-6PSM22'!AH1,亿数通产品表现!$D:$D,'HEH-6PSM22'!$A$2)</f>
        <v>0</v>
      </c>
    </row>
    <row r="54" spans="1:34" ht="38" customHeight="1">
      <c r="A54" s="102"/>
      <c r="B54" s="41" t="s">
        <v>85</v>
      </c>
      <c r="C54" s="9">
        <f>SUM(D54:AH54)</f>
        <v>0</v>
      </c>
      <c r="D54" s="9">
        <f>SUMIFS(亿数通产品表现!$Q:$Q,亿数通产品表现!$A:$A,'HEH-6PSM22'!D1,亿数通产品表现!$D:$D,'HEH-6PSM22'!$A$2)</f>
        <v>0</v>
      </c>
      <c r="E54" s="9">
        <f>SUMIFS(亿数通产品表现!$Q:$Q,亿数通产品表现!$A:$A,'HEH-6PSM22'!E1,亿数通产品表现!$D:$D,'HEH-6PSM22'!$A$2)</f>
        <v>0</v>
      </c>
      <c r="F54" s="9">
        <f>SUMIFS(亿数通产品表现!$Q:$Q,亿数通产品表现!$A:$A,'HEH-6PSM22'!F1,亿数通产品表现!$D:$D,'HEH-6PSM22'!$A$2)</f>
        <v>0</v>
      </c>
      <c r="G54" s="9">
        <f>SUMIFS(亿数通产品表现!$Q:$Q,亿数通产品表现!$A:$A,'HEH-6PSM22'!G1,亿数通产品表现!$D:$D,'HEH-6PSM22'!$A$2)</f>
        <v>0</v>
      </c>
      <c r="H54" s="9">
        <f>SUMIFS(亿数通产品表现!$Q:$Q,亿数通产品表现!$A:$A,'HEH-6PSM22'!H1,亿数通产品表现!$D:$D,'HEH-6PSM22'!$A$2)</f>
        <v>0</v>
      </c>
      <c r="I54" s="9">
        <f>SUMIFS(亿数通产品表现!$Q:$Q,亿数通产品表现!$A:$A,'HEH-6PSM22'!I1,亿数通产品表现!$D:$D,'HEH-6PSM22'!$A$2)</f>
        <v>0</v>
      </c>
      <c r="J54" s="9">
        <f>SUMIFS(亿数通产品表现!$Q:$Q,亿数通产品表现!$A:$A,'HEH-6PSM22'!J1,亿数通产品表现!$D:$D,'HEH-6PSM22'!$A$2)</f>
        <v>0</v>
      </c>
      <c r="K54" s="9">
        <f>SUMIFS(亿数通产品表现!$Q:$Q,亿数通产品表现!$A:$A,'HEH-6PSM22'!K1,亿数通产品表现!$D:$D,'HEH-6PSM22'!$A$2)</f>
        <v>0</v>
      </c>
      <c r="L54" s="9">
        <f>SUMIFS(亿数通产品表现!$Q:$Q,亿数通产品表现!$A:$A,'HEH-6PSM22'!L1,亿数通产品表现!$D:$D,'HEH-6PSM22'!$A$2)</f>
        <v>0</v>
      </c>
      <c r="M54" s="9">
        <f>SUMIFS(亿数通产品表现!$Q:$Q,亿数通产品表现!$A:$A,'HEH-6PSM22'!M1,亿数通产品表现!$D:$D,'HEH-6PSM22'!$A$2)</f>
        <v>0</v>
      </c>
      <c r="N54" s="9">
        <f>SUMIFS(亿数通产品表现!$Q:$Q,亿数通产品表现!$A:$A,'HEH-6PSM22'!N1,亿数通产品表现!$D:$D,'HEH-6PSM22'!$A$2)</f>
        <v>0</v>
      </c>
      <c r="O54" s="9">
        <f>SUMIFS(亿数通产品表现!$Q:$Q,亿数通产品表现!$A:$A,'HEH-6PSM22'!O1,亿数通产品表现!$D:$D,'HEH-6PSM22'!$A$2)</f>
        <v>0</v>
      </c>
      <c r="P54" s="9">
        <f>SUMIFS(亿数通产品表现!$Q:$Q,亿数通产品表现!$A:$A,'HEH-6PSM22'!P1,亿数通产品表现!$D:$D,'HEH-6PSM22'!$A$2)</f>
        <v>0</v>
      </c>
      <c r="Q54" s="9">
        <f>SUMIFS(亿数通产品表现!$Q:$Q,亿数通产品表现!$A:$A,'HEH-6PSM22'!Q1,亿数通产品表现!$D:$D,'HEH-6PSM22'!$A$2)</f>
        <v>0</v>
      </c>
      <c r="R54" s="9">
        <f>SUMIFS(亿数通产品表现!$Q:$Q,亿数通产品表现!$A:$A,'HEH-6PSM22'!R1,亿数通产品表现!$D:$D,'HEH-6PSM22'!$A$2)</f>
        <v>0</v>
      </c>
      <c r="S54" s="9">
        <f>SUMIFS(亿数通产品表现!$Q:$Q,亿数通产品表现!$A:$A,'HEH-6PSM22'!S1,亿数通产品表现!$D:$D,'HEH-6PSM22'!$A$2)</f>
        <v>0</v>
      </c>
      <c r="T54" s="9">
        <f>SUMIFS(亿数通产品表现!$Q:$Q,亿数通产品表现!$A:$A,'HEH-6PSM22'!T1,亿数通产品表现!$D:$D,'HEH-6PSM22'!$A$2)</f>
        <v>0</v>
      </c>
      <c r="U54" s="9">
        <f>SUMIFS(亿数通产品表现!$Q:$Q,亿数通产品表现!$A:$A,'HEH-6PSM22'!U1,亿数通产品表现!$D:$D,'HEH-6PSM22'!$A$2)</f>
        <v>0</v>
      </c>
      <c r="V54" s="9">
        <f>SUMIFS(亿数通产品表现!$Q:$Q,亿数通产品表现!$A:$A,'HEH-6PSM22'!V1,亿数通产品表现!$D:$D,'HEH-6PSM22'!$A$2)</f>
        <v>0</v>
      </c>
      <c r="W54" s="9">
        <f>SUMIFS(亿数通产品表现!$Q:$Q,亿数通产品表现!$A:$A,'HEH-6PSM22'!W1,亿数通产品表现!$D:$D,'HEH-6PSM22'!$A$2)</f>
        <v>0</v>
      </c>
      <c r="X54" s="9">
        <f>SUMIFS(亿数通产品表现!$Q:$Q,亿数通产品表现!$A:$A,'HEH-6PSM22'!X1,亿数通产品表现!$D:$D,'HEH-6PSM22'!$A$2)</f>
        <v>0</v>
      </c>
      <c r="Y54" s="9">
        <f>SUMIFS(亿数通产品表现!$Q:$Q,亿数通产品表现!$A:$A,'HEH-6PSM22'!Y1,亿数通产品表现!$D:$D,'HEH-6PSM22'!$A$2)</f>
        <v>0</v>
      </c>
      <c r="Z54" s="9">
        <f>SUMIFS(亿数通产品表现!$Q:$Q,亿数通产品表现!$A:$A,'HEH-6PSM22'!Z1,亿数通产品表现!$D:$D,'HEH-6PSM22'!$A$2)</f>
        <v>0</v>
      </c>
      <c r="AA54" s="9">
        <f>SUMIFS(亿数通产品表现!$Q:$Q,亿数通产品表现!$A:$A,'HEH-6PSM22'!AA1,亿数通产品表现!$D:$D,'HEH-6PSM22'!$A$2)</f>
        <v>0</v>
      </c>
      <c r="AB54" s="9">
        <f>SUMIFS(亿数通产品表现!$Q:$Q,亿数通产品表现!$A:$A,'HEH-6PSM22'!AB1,亿数通产品表现!$D:$D,'HEH-6PSM22'!$A$2)</f>
        <v>0</v>
      </c>
      <c r="AC54" s="9">
        <f>SUMIFS(亿数通产品表现!$Q:$Q,亿数通产品表现!$A:$A,'HEH-6PSM22'!AC1,亿数通产品表现!$D:$D,'HEH-6PSM22'!$A$2)</f>
        <v>0</v>
      </c>
      <c r="AD54" s="9">
        <f>SUMIFS(亿数通产品表现!$Q:$Q,亿数通产品表现!$A:$A,'HEH-6PSM22'!AD1,亿数通产品表现!$D:$D,'HEH-6PSM22'!$A$2)</f>
        <v>0</v>
      </c>
      <c r="AE54" s="9">
        <f>SUMIFS(亿数通产品表现!$Q:$Q,亿数通产品表现!$A:$A,'HEH-6PSM22'!AE1,亿数通产品表现!$D:$D,'HEH-6PSM22'!$A$2)</f>
        <v>0</v>
      </c>
      <c r="AF54" s="9">
        <f>SUMIFS(亿数通产品表现!$Q:$Q,亿数通产品表现!$A:$A,'HEH-6PSM22'!AF1,亿数通产品表现!$D:$D,'HEH-6PSM22'!$A$2)</f>
        <v>0</v>
      </c>
      <c r="AG54" s="9">
        <f>SUMIFS(亿数通产品表现!$Q:$Q,亿数通产品表现!$A:$A,'HEH-6PSM22'!AG1,亿数通产品表现!$D:$D,'HEH-6PSM22'!$A$2)</f>
        <v>0</v>
      </c>
      <c r="AH54" s="9">
        <f>SUMIFS(亿数通产品表现!$Q:$Q,亿数通产品表现!$A:$A,'HEH-6PSM22'!AH1,亿数通产品表现!$D:$D,'HEH-6PSM22'!$A$2)</f>
        <v>0</v>
      </c>
    </row>
    <row r="55" spans="1:34" s="42" customForma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</row>
    <row r="56" spans="1:34" ht="31" customHeight="1">
      <c r="A56" s="103" t="s">
        <v>86</v>
      </c>
      <c r="B56" s="4" t="s">
        <v>87</v>
      </c>
      <c r="C56" s="9"/>
      <c r="D56" s="9">
        <f>SUMIFS(亿数通广告日报!$272:$272,亿数通广告日报!$1:$1,'HEH-6PSM22'!D1)</f>
        <v>0</v>
      </c>
      <c r="E56" s="9">
        <f>SUMIFS(亿数通广告日报!$272:$272,亿数通广告日报!$1:$1,'HEH-6PSM22'!E1)</f>
        <v>0</v>
      </c>
      <c r="F56" s="9">
        <f>SUMIFS(亿数通广告日报!$272:$272,亿数通广告日报!$1:$1,'HEH-6PSM22'!F1)</f>
        <v>0</v>
      </c>
      <c r="G56" s="9">
        <f>SUMIFS(亿数通广告日报!$272:$272,亿数通广告日报!$1:$1,'HEH-6PSM22'!G1)</f>
        <v>0</v>
      </c>
      <c r="H56" s="9">
        <f>SUMIFS(亿数通广告日报!$272:$272,亿数通广告日报!$1:$1,'HEH-6PSM22'!H1)</f>
        <v>0</v>
      </c>
      <c r="I56" s="9">
        <f>SUMIFS(亿数通广告日报!$272:$272,亿数通广告日报!$1:$1,'HEH-6PSM22'!I1)</f>
        <v>0</v>
      </c>
      <c r="J56" s="9">
        <f>SUMIFS(亿数通广告日报!$272:$272,亿数通广告日报!$1:$1,'HEH-6PSM22'!J1)</f>
        <v>0</v>
      </c>
      <c r="K56" s="9">
        <f>SUMIFS(亿数通广告日报!$272:$272,亿数通广告日报!$1:$1,'HEH-6PSM22'!K1)</f>
        <v>0</v>
      </c>
      <c r="L56" s="9">
        <f>SUMIFS(亿数通广告日报!$272:$272,亿数通广告日报!$1:$1,'HEH-6PSM22'!L1)</f>
        <v>0</v>
      </c>
      <c r="M56" s="9">
        <f>SUMIFS(亿数通广告日报!$272:$272,亿数通广告日报!$1:$1,'HEH-6PSM22'!M1)</f>
        <v>0</v>
      </c>
      <c r="N56" s="9">
        <f>SUMIFS(亿数通广告日报!$272:$272,亿数通广告日报!$1:$1,'HEH-6PSM22'!N1)</f>
        <v>0</v>
      </c>
      <c r="O56" s="9">
        <f>SUMIFS(亿数通广告日报!$272:$272,亿数通广告日报!$1:$1,'HEH-6PSM22'!O1)</f>
        <v>0</v>
      </c>
      <c r="P56" s="9">
        <f>SUMIFS(亿数通广告日报!$272:$272,亿数通广告日报!$1:$1,'HEH-6PSM22'!P1)</f>
        <v>0</v>
      </c>
      <c r="Q56" s="9">
        <f>SUMIFS(亿数通广告日报!$272:$272,亿数通广告日报!$1:$1,'HEH-6PSM22'!Q1)</f>
        <v>0</v>
      </c>
      <c r="R56" s="9">
        <f>SUMIFS(亿数通广告日报!$272:$272,亿数通广告日报!$1:$1,'HEH-6PSM22'!R1)</f>
        <v>0</v>
      </c>
      <c r="S56" s="9">
        <f>SUMIFS(亿数通广告日报!$272:$272,亿数通广告日报!$1:$1,'HEH-6PSM22'!S1)</f>
        <v>0</v>
      </c>
      <c r="T56" s="9">
        <f>SUMIFS(亿数通广告日报!$272:$272,亿数通广告日报!$1:$1,'HEH-6PSM22'!T1)</f>
        <v>0</v>
      </c>
      <c r="U56" s="9">
        <f>SUMIFS(亿数通广告日报!$272:$272,亿数通广告日报!$1:$1,'HEH-6PSM22'!U1)</f>
        <v>0</v>
      </c>
      <c r="V56" s="9">
        <f>SUMIFS(亿数通广告日报!$272:$272,亿数通广告日报!$1:$1,'HEH-6PSM22'!V1)</f>
        <v>0</v>
      </c>
      <c r="W56" s="9">
        <f>SUMIFS(亿数通广告日报!$272:$272,亿数通广告日报!$1:$1,'HEH-6PSM22'!W1)</f>
        <v>0</v>
      </c>
      <c r="X56" s="9">
        <f>SUMIFS(亿数通广告日报!$272:$272,亿数通广告日报!$1:$1,'HEH-6PSM22'!X1)</f>
        <v>0</v>
      </c>
      <c r="Y56" s="9">
        <f>SUMIFS(亿数通广告日报!$272:$272,亿数通广告日报!$1:$1,'HEH-6PSM22'!Y1)</f>
        <v>0</v>
      </c>
      <c r="Z56" s="9">
        <f>SUMIFS(亿数通广告日报!$272:$272,亿数通广告日报!$1:$1,'HEH-6PSM22'!Z1)</f>
        <v>0</v>
      </c>
      <c r="AA56" s="9">
        <f>SUMIFS(亿数通广告日报!$272:$272,亿数通广告日报!$1:$1,'HEH-6PSM22'!AA1)</f>
        <v>0</v>
      </c>
      <c r="AB56" s="9">
        <f>SUMIFS(亿数通广告日报!$272:$272,亿数通广告日报!$1:$1,'HEH-6PSM22'!AB1)</f>
        <v>0</v>
      </c>
      <c r="AC56" s="9">
        <f>SUMIFS(亿数通广告日报!$272:$272,亿数通广告日报!$1:$1,'HEH-6PSM22'!AC1)</f>
        <v>0</v>
      </c>
      <c r="AD56" s="9">
        <f>SUMIFS(亿数通广告日报!$272:$272,亿数通广告日报!$1:$1,'HEH-6PSM22'!AD1)</f>
        <v>0</v>
      </c>
      <c r="AE56" s="9">
        <f>SUMIFS(亿数通广告日报!$272:$272,亿数通广告日报!$1:$1,'HEH-6PSM22'!AE1)</f>
        <v>0</v>
      </c>
      <c r="AF56" s="9">
        <f>SUMIFS(亿数通广告日报!$272:$272,亿数通广告日报!$1:$1,'HEH-6PSM22'!AF1)</f>
        <v>0</v>
      </c>
      <c r="AG56" s="9">
        <f>SUMIFS(亿数通广告日报!$272:$272,亿数通广告日报!$1:$1,'HEH-6PSM22'!AG1)</f>
        <v>0</v>
      </c>
      <c r="AH56" s="9">
        <f>SUMIFS(亿数通广告日报!$272:$272,亿数通广告日报!$1:$1,'HEH-6PSM22'!AH1)</f>
        <v>0</v>
      </c>
    </row>
    <row r="57" spans="1:34" ht="23" customHeight="1">
      <c r="A57" s="103"/>
      <c r="B57" s="4" t="s">
        <v>88</v>
      </c>
      <c r="C57" s="9"/>
      <c r="D57" s="9">
        <f>_xlfn.XLOOKUP(D1,亿数通广告日报!$1:$1,亿数通广告日报!$273:$273)</f>
        <v>0</v>
      </c>
      <c r="E57" s="9">
        <f>_xlfn.XLOOKUP(E1,亿数通广告日报!$1:$1,亿数通广告日报!$273:$273)</f>
        <v>0</v>
      </c>
      <c r="F57" s="9">
        <f>_xlfn.XLOOKUP(F1,亿数通广告日报!$1:$1,亿数通广告日报!$273:$273)</f>
        <v>0</v>
      </c>
      <c r="G57" s="9">
        <f>_xlfn.XLOOKUP(G1,亿数通广告日报!$1:$1,亿数通广告日报!$273:$273)</f>
        <v>0</v>
      </c>
      <c r="H57" s="9">
        <f>_xlfn.XLOOKUP(H1,亿数通广告日报!$1:$1,亿数通广告日报!$273:$273)</f>
        <v>0</v>
      </c>
      <c r="I57" s="9">
        <f>_xlfn.XLOOKUP(I1,亿数通广告日报!$1:$1,亿数通广告日报!$273:$273)</f>
        <v>0</v>
      </c>
      <c r="J57" s="9">
        <f>_xlfn.XLOOKUP(J1,亿数通广告日报!$1:$1,亿数通广告日报!$273:$273)</f>
        <v>0</v>
      </c>
      <c r="K57" s="9">
        <f>_xlfn.XLOOKUP(K1,亿数通广告日报!$1:$1,亿数通广告日报!$273:$273)</f>
        <v>0</v>
      </c>
      <c r="L57" s="9">
        <f>_xlfn.XLOOKUP(L1,亿数通广告日报!$1:$1,亿数通广告日报!$273:$273)</f>
        <v>0</v>
      </c>
      <c r="M57" s="9">
        <f>_xlfn.XLOOKUP(M1,亿数通广告日报!$1:$1,亿数通广告日报!$273:$273)</f>
        <v>0</v>
      </c>
      <c r="N57" s="9">
        <f>_xlfn.XLOOKUP(N1,亿数通广告日报!$1:$1,亿数通广告日报!$273:$273)</f>
        <v>0</v>
      </c>
      <c r="O57" s="9">
        <f>_xlfn.XLOOKUP(O1,亿数通广告日报!$1:$1,亿数通广告日报!$273:$273)</f>
        <v>0</v>
      </c>
      <c r="P57" s="9">
        <f>_xlfn.XLOOKUP(P1,亿数通广告日报!$1:$1,亿数通广告日报!$273:$273)</f>
        <v>0</v>
      </c>
      <c r="Q57" s="9">
        <f>_xlfn.XLOOKUP(Q1,亿数通广告日报!$1:$1,亿数通广告日报!$273:$273)</f>
        <v>0</v>
      </c>
      <c r="R57" s="9">
        <f>_xlfn.XLOOKUP(R1,亿数通广告日报!$1:$1,亿数通广告日报!$273:$273)</f>
        <v>0</v>
      </c>
      <c r="S57" s="9">
        <f>_xlfn.XLOOKUP(S1,亿数通广告日报!$1:$1,亿数通广告日报!$273:$273)</f>
        <v>0</v>
      </c>
      <c r="T57" s="9">
        <f>_xlfn.XLOOKUP(T1,亿数通广告日报!$1:$1,亿数通广告日报!$273:$273)</f>
        <v>0</v>
      </c>
      <c r="U57" s="9">
        <f>_xlfn.XLOOKUP(U1,亿数通广告日报!$1:$1,亿数通广告日报!$273:$273)</f>
        <v>0</v>
      </c>
      <c r="V57" s="9">
        <f>_xlfn.XLOOKUP(V1,亿数通广告日报!$1:$1,亿数通广告日报!$273:$273)</f>
        <v>0</v>
      </c>
      <c r="W57" s="9">
        <f>_xlfn.XLOOKUP(W1,亿数通广告日报!$1:$1,亿数通广告日报!$273:$273)</f>
        <v>0</v>
      </c>
      <c r="X57" s="9">
        <f>_xlfn.XLOOKUP(X1,亿数通广告日报!$1:$1,亿数通广告日报!$273:$273)</f>
        <v>0</v>
      </c>
      <c r="Y57" s="9">
        <f>_xlfn.XLOOKUP(Y1,亿数通广告日报!$1:$1,亿数通广告日报!$273:$273)</f>
        <v>0</v>
      </c>
      <c r="Z57" s="9">
        <f>_xlfn.XLOOKUP(Z1,亿数通广告日报!$1:$1,亿数通广告日报!$273:$273)</f>
        <v>0</v>
      </c>
      <c r="AA57" s="9">
        <f>_xlfn.XLOOKUP(AA1,亿数通广告日报!$1:$1,亿数通广告日报!$273:$273)</f>
        <v>0</v>
      </c>
      <c r="AB57" s="9">
        <f>_xlfn.XLOOKUP(AB1,亿数通广告日报!$1:$1,亿数通广告日报!$273:$273)</f>
        <v>0</v>
      </c>
      <c r="AC57" s="9">
        <f>_xlfn.XLOOKUP(AC1,亿数通广告日报!$1:$1,亿数通广告日报!$273:$273)</f>
        <v>0</v>
      </c>
      <c r="AD57" s="9">
        <f>_xlfn.XLOOKUP(AD1,亿数通广告日报!$1:$1,亿数通广告日报!$273:$273)</f>
        <v>0</v>
      </c>
      <c r="AE57" s="9">
        <f>_xlfn.XLOOKUP(AE1,亿数通广告日报!$1:$1,亿数通广告日报!$273:$273)</f>
        <v>0</v>
      </c>
      <c r="AF57" s="9">
        <f>_xlfn.XLOOKUP(AF1,亿数通广告日报!$1:$1,亿数通广告日报!$273:$273)</f>
        <v>0</v>
      </c>
      <c r="AG57" s="9">
        <f>_xlfn.XLOOKUP(AG1,亿数通广告日报!$1:$1,亿数通广告日报!$273:$273)</f>
        <v>0</v>
      </c>
      <c r="AH57" s="9">
        <f>_xlfn.XLOOKUP(AH1,亿数通广告日报!$1:$1,亿数通广告日报!$273:$273)</f>
        <v>0</v>
      </c>
    </row>
    <row r="58" spans="1:34" ht="19" customHeight="1">
      <c r="A58" s="103"/>
      <c r="B58" s="4" t="s">
        <v>89</v>
      </c>
      <c r="C58" s="9"/>
      <c r="D58" s="9">
        <f>SUMIFS(亿数通产品表现!$P:$P,亿数通产品表现!$A:$A,'HEH-6PSM22'!D1,亿数通产品表现!$D:$D,$A$2)</f>
        <v>0</v>
      </c>
      <c r="E58" s="9">
        <f>SUMIFS(亿数通产品表现!$P:$P,亿数通产品表现!$A:$A,'HEH-6PSM22'!E3,亿数通产品表现!$D:$D,$A$2)</f>
        <v>0</v>
      </c>
      <c r="F58" s="9">
        <f>SUMIFS(亿数通产品表现!$P:$P,亿数通产品表现!$A:$A,'HEH-6PSM22'!F3,亿数通产品表现!$D:$D,$A$2)</f>
        <v>0</v>
      </c>
      <c r="G58" s="9">
        <f>SUMIFS(亿数通产品表现!$P:$P,亿数通产品表现!$A:$A,'HEH-6PSM22'!G3,亿数通产品表现!$D:$D,$A$2)</f>
        <v>0</v>
      </c>
      <c r="H58" s="9">
        <f>SUMIFS(亿数通产品表现!$P:$P,亿数通产品表现!$A:$A,'HEH-6PSM22'!H3,亿数通产品表现!$D:$D,$A$2)</f>
        <v>0</v>
      </c>
      <c r="I58" s="9">
        <f>SUMIFS(亿数通产品表现!$P:$P,亿数通产品表现!$A:$A,'HEH-6PSM22'!I3,亿数通产品表现!$D:$D,$A$2)</f>
        <v>0</v>
      </c>
      <c r="J58" s="9">
        <f>SUMIFS(亿数通产品表现!$P:$P,亿数通产品表现!$A:$A,'HEH-6PSM22'!J3,亿数通产品表现!$D:$D,$A$2)</f>
        <v>0</v>
      </c>
      <c r="K58" s="9">
        <f>SUMIFS(亿数通产品表现!$P:$P,亿数通产品表现!$A:$A,'HEH-6PSM22'!K3,亿数通产品表现!$D:$D,$A$2)</f>
        <v>0</v>
      </c>
      <c r="L58" s="9">
        <f>SUMIFS(亿数通产品表现!$P:$P,亿数通产品表现!$A:$A,'HEH-6PSM22'!L3,亿数通产品表现!$D:$D,$A$2)</f>
        <v>0</v>
      </c>
      <c r="M58" s="9">
        <f>SUMIFS(亿数通产品表现!$P:$P,亿数通产品表现!$A:$A,'HEH-6PSM22'!M3,亿数通产品表现!$D:$D,$A$2)</f>
        <v>0</v>
      </c>
      <c r="N58" s="9">
        <f>SUMIFS(亿数通产品表现!$P:$P,亿数通产品表现!$A:$A,'HEH-6PSM22'!N3,亿数通产品表现!$D:$D,$A$2)</f>
        <v>0</v>
      </c>
      <c r="O58" s="9">
        <f>SUMIFS(亿数通产品表现!$P:$P,亿数通产品表现!$A:$A,'HEH-6PSM22'!O3,亿数通产品表现!$D:$D,$A$2)</f>
        <v>0</v>
      </c>
      <c r="P58" s="9">
        <f>SUMIFS(亿数通产品表现!$P:$P,亿数通产品表现!$A:$A,'HEH-6PSM22'!P3,亿数通产品表现!$D:$D,$A$2)</f>
        <v>0</v>
      </c>
      <c r="Q58" s="9">
        <f>SUMIFS(亿数通产品表现!$P:$P,亿数通产品表现!$A:$A,'HEH-6PSM22'!Q3,亿数通产品表现!$D:$D,$A$2)</f>
        <v>0</v>
      </c>
      <c r="R58" s="9">
        <f>SUMIFS(亿数通产品表现!$P:$P,亿数通产品表现!$A:$A,'HEH-6PSM22'!R3,亿数通产品表现!$D:$D,$A$2)</f>
        <v>0</v>
      </c>
      <c r="S58" s="9">
        <f>SUMIFS(亿数通产品表现!$P:$P,亿数通产品表现!$A:$A,'HEH-6PSM22'!S3,亿数通产品表现!$D:$D,$A$2)</f>
        <v>0</v>
      </c>
      <c r="T58" s="9">
        <f>SUMIFS(亿数通产品表现!$P:$P,亿数通产品表现!$A:$A,'HEH-6PSM22'!T3,亿数通产品表现!$D:$D,$A$2)</f>
        <v>0</v>
      </c>
      <c r="U58" s="9">
        <f>SUMIFS(亿数通产品表现!$P:$P,亿数通产品表现!$A:$A,'HEH-6PSM22'!U3,亿数通产品表现!$D:$D,$A$2)</f>
        <v>0</v>
      </c>
      <c r="V58" s="9">
        <f>SUMIFS(亿数通产品表现!$P:$P,亿数通产品表现!$A:$A,'HEH-6PSM22'!V3,亿数通产品表现!$D:$D,$A$2)</f>
        <v>0</v>
      </c>
      <c r="W58" s="9">
        <f>SUMIFS(亿数通产品表现!$P:$P,亿数通产品表现!$A:$A,'HEH-6PSM22'!W3,亿数通产品表现!$D:$D,$A$2)</f>
        <v>0</v>
      </c>
      <c r="X58" s="9">
        <f>SUMIFS(亿数通产品表现!$P:$P,亿数通产品表现!$A:$A,'HEH-6PSM22'!X3,亿数通产品表现!$D:$D,$A$2)</f>
        <v>0</v>
      </c>
      <c r="Y58" s="9">
        <f>SUMIFS(亿数通产品表现!$P:$P,亿数通产品表现!$A:$A,'HEH-6PSM22'!Y3,亿数通产品表现!$D:$D,$A$2)</f>
        <v>0</v>
      </c>
      <c r="Z58" s="9">
        <f>SUMIFS(亿数通产品表现!$P:$P,亿数通产品表现!$A:$A,'HEH-6PSM22'!Z3,亿数通产品表现!$D:$D,$A$2)</f>
        <v>0</v>
      </c>
      <c r="AA58" s="9">
        <f>SUMIFS(亿数通产品表现!$P:$P,亿数通产品表现!$A:$A,'HEH-6PSM22'!AA3,亿数通产品表现!$D:$D,$A$2)</f>
        <v>0</v>
      </c>
      <c r="AB58" s="9">
        <f>SUMIFS(亿数通产品表现!$P:$P,亿数通产品表现!$A:$A,'HEH-6PSM22'!AB3,亿数通产品表现!$D:$D,$A$2)</f>
        <v>0</v>
      </c>
      <c r="AC58" s="9">
        <f>SUMIFS(亿数通产品表现!$P:$P,亿数通产品表现!$A:$A,'HEH-6PSM22'!AC3,亿数通产品表现!$D:$D,$A$2)</f>
        <v>0</v>
      </c>
      <c r="AD58" s="9">
        <f>SUMIFS(亿数通产品表现!$P:$P,亿数通产品表现!$A:$A,'HEH-6PSM22'!AD3,亿数通产品表现!$D:$D,$A$2)</f>
        <v>0</v>
      </c>
      <c r="AE58" s="9">
        <f>SUMIFS(亿数通产品表现!$P:$P,亿数通产品表现!$A:$A,'HEH-6PSM22'!AE3,亿数通产品表现!$D:$D,$A$2)</f>
        <v>0</v>
      </c>
      <c r="AF58" s="9">
        <f>SUMIFS(亿数通产品表现!$P:$P,亿数通产品表现!$A:$A,'HEH-6PSM22'!AF3,亿数通产品表现!$D:$D,$A$2)</f>
        <v>0</v>
      </c>
      <c r="AG58" s="9">
        <f>SUMIFS(亿数通产品表现!$P:$P,亿数通产品表现!$A:$A,'HEH-6PSM22'!AG3,亿数通产品表现!$D:$D,$A$2)</f>
        <v>0</v>
      </c>
      <c r="AH58" s="9">
        <f>SUMIFS(亿数通产品表现!$P:$P,亿数通产品表现!$A:$A,'HEH-6PSM22'!AH3,亿数通产品表现!$D:$D,$A$2)</f>
        <v>0</v>
      </c>
    </row>
    <row r="59" spans="1:34" ht="19" customHeight="1">
      <c r="A59" s="44" t="s">
        <v>90</v>
      </c>
      <c r="B59" s="10" t="s">
        <v>91</v>
      </c>
      <c r="C59" s="9" t="s">
        <v>92</v>
      </c>
      <c r="D59" s="9">
        <f>SUMIFS(领星产品表现!$P:$P,领星产品表现!$A:$A,'HEH-6PSM22'!D1,领星产品表现!$B:$B,'HEH-6PSM22'!$A$2)</f>
        <v>0</v>
      </c>
      <c r="E59" s="9">
        <f>SUMIFS(领星产品表现!$P:$P,领星产品表现!$A:$A,'HEH-6PSM22'!E1,领星产品表现!$B:$B,'HEH-6PSM22'!$A$2)</f>
        <v>0</v>
      </c>
      <c r="F59" s="9">
        <f>SUMIFS(领星产品表现!$P:$P,领星产品表现!$A:$A,'HEH-6PSM22'!F1,领星产品表现!$B:$B,'HEH-6PSM22'!$A$2)</f>
        <v>0</v>
      </c>
      <c r="G59" s="9">
        <f>SUMIFS(领星产品表现!$P:$P,领星产品表现!$A:$A,'HEH-6PSM22'!G1,领星产品表现!$B:$B,'HEH-6PSM22'!$A$2)</f>
        <v>0</v>
      </c>
      <c r="H59" s="9">
        <f>SUMIFS(领星产品表现!$P:$P,领星产品表现!$A:$A,'HEH-6PSM22'!H1,领星产品表现!$B:$B,'HEH-6PSM22'!$A$2)</f>
        <v>0</v>
      </c>
      <c r="I59" s="9">
        <f>SUMIFS(领星产品表现!$P:$P,领星产品表现!$A:$A,'HEH-6PSM22'!I1,领星产品表现!$B:$B,'HEH-6PSM22'!$A$2)</f>
        <v>0</v>
      </c>
      <c r="J59" s="9">
        <f>SUMIFS(领星产品表现!$P:$P,领星产品表现!$A:$A,'HEH-6PSM22'!J1,领星产品表现!$B:$B,'HEH-6PSM22'!$A$2)</f>
        <v>0</v>
      </c>
      <c r="K59" s="9">
        <f>SUMIFS(领星产品表现!$P:$P,领星产品表现!$A:$A,'HEH-6PSM22'!K1,领星产品表现!$B:$B,'HEH-6PSM22'!$A$2)</f>
        <v>0</v>
      </c>
      <c r="L59" s="9">
        <f>SUMIFS(领星产品表现!$P:$P,领星产品表现!$A:$A,'HEH-6PSM22'!L1,领星产品表现!$B:$B,'HEH-6PSM22'!$A$2)</f>
        <v>0</v>
      </c>
      <c r="M59" s="9">
        <f>SUMIFS(领星产品表现!$P:$P,领星产品表现!$A:$A,'HEH-6PSM22'!M1,领星产品表现!$B:$B,'HEH-6PSM22'!$A$2)</f>
        <v>0</v>
      </c>
      <c r="N59" s="9">
        <f>SUMIFS(领星产品表现!$P:$P,领星产品表现!$A:$A,'HEH-6PSM22'!N1,领星产品表现!$B:$B,'HEH-6PSM22'!$A$2)</f>
        <v>0</v>
      </c>
      <c r="O59" s="9">
        <f>SUMIFS(领星产品表现!$P:$P,领星产品表现!$A:$A,'HEH-6PSM22'!O1,领星产品表现!$B:$B,'HEH-6PSM22'!$A$2)</f>
        <v>0</v>
      </c>
      <c r="P59" s="9">
        <f>SUMIFS(领星产品表现!$P:$P,领星产品表现!$A:$A,'HEH-6PSM22'!P1,领星产品表现!$B:$B,'HEH-6PSM22'!$A$2)</f>
        <v>0</v>
      </c>
      <c r="Q59" s="9">
        <f>SUMIFS(领星产品表现!$P:$P,领星产品表现!$A:$A,'HEH-6PSM22'!Q1,领星产品表现!$B:$B,'HEH-6PSM22'!$A$2)</f>
        <v>0</v>
      </c>
      <c r="R59" s="9">
        <f>SUMIFS(领星产品表现!$P:$P,领星产品表现!$A:$A,'HEH-6PSM22'!R1,领星产品表现!$B:$B,'HEH-6PSM22'!$A$2)</f>
        <v>0</v>
      </c>
      <c r="S59" s="9">
        <f>SUMIFS(领星产品表现!$P:$P,领星产品表现!$A:$A,'HEH-6PSM22'!S1,领星产品表现!$B:$B,'HEH-6PSM22'!$A$2)</f>
        <v>0</v>
      </c>
      <c r="T59" s="9">
        <f>SUMIFS(领星产品表现!$P:$P,领星产品表现!$A:$A,'HEH-6PSM22'!T1,领星产品表现!$B:$B,'HEH-6PSM22'!$A$2)</f>
        <v>0</v>
      </c>
      <c r="U59" s="9">
        <f>SUMIFS(领星产品表现!$P:$P,领星产品表现!$A:$A,'HEH-6PSM22'!U1,领星产品表现!$B:$B,'HEH-6PSM22'!$A$2)</f>
        <v>0</v>
      </c>
      <c r="V59" s="9">
        <f>SUMIFS(领星产品表现!$P:$P,领星产品表现!$A:$A,'HEH-6PSM22'!V1,领星产品表现!$B:$B,'HEH-6PSM22'!$A$2)</f>
        <v>0</v>
      </c>
      <c r="W59" s="9">
        <f>SUMIFS(领星产品表现!$P:$P,领星产品表现!$A:$A,'HEH-6PSM22'!W1,领星产品表现!$B:$B,'HEH-6PSM22'!$A$2)</f>
        <v>0</v>
      </c>
      <c r="X59" s="9">
        <f>SUMIFS(领星产品表现!$P:$P,领星产品表现!$A:$A,'HEH-6PSM22'!X1,领星产品表现!$B:$B,'HEH-6PSM22'!$A$2)</f>
        <v>0</v>
      </c>
      <c r="Y59" s="9">
        <f>SUMIFS(领星产品表现!$P:$P,领星产品表现!$A:$A,'HEH-6PSM22'!Y1,领星产品表现!$B:$B,'HEH-6PSM22'!$A$2)</f>
        <v>0</v>
      </c>
      <c r="Z59" s="9">
        <f>SUMIFS(领星产品表现!$P:$P,领星产品表现!$A:$A,'HEH-6PSM22'!Z1,领星产品表现!$B:$B,'HEH-6PSM22'!$A$2)</f>
        <v>0</v>
      </c>
      <c r="AA59" s="9">
        <f>SUMIFS(领星产品表现!$P:$P,领星产品表现!$A:$A,'HEH-6PSM22'!AA1,领星产品表现!$B:$B,'HEH-6PSM22'!$A$2)</f>
        <v>0</v>
      </c>
      <c r="AB59" s="9">
        <f>SUMIFS(领星产品表现!$P:$P,领星产品表现!$A:$A,'HEH-6PSM22'!AB1,领星产品表现!$B:$B,'HEH-6PSM22'!$A$2)</f>
        <v>0</v>
      </c>
      <c r="AC59" s="9">
        <f>SUMIFS(领星产品表现!$P:$P,领星产品表现!$A:$A,'HEH-6PSM22'!AC1,领星产品表现!$B:$B,'HEH-6PSM22'!$A$2)</f>
        <v>0</v>
      </c>
      <c r="AD59" s="9">
        <f>SUMIFS(领星产品表现!$P:$P,领星产品表现!$A:$A,'HEH-6PSM22'!AD1,领星产品表现!$B:$B,'HEH-6PSM22'!$A$2)</f>
        <v>0</v>
      </c>
      <c r="AE59" s="9">
        <f>SUMIFS(领星产品表现!$P:$P,领星产品表现!$A:$A,'HEH-6PSM22'!AE1,领星产品表现!$B:$B,'HEH-6PSM22'!$A$2)</f>
        <v>0</v>
      </c>
      <c r="AF59" s="9">
        <f>SUMIFS(领星产品表现!$P:$P,领星产品表现!$A:$A,'HEH-6PSM22'!AF1,领星产品表现!$B:$B,'HEH-6PSM22'!$A$2)</f>
        <v>0</v>
      </c>
      <c r="AG59" s="9">
        <f>SUMIFS(领星产品表现!$P:$P,领星产品表现!$A:$A,'HEH-6PSM22'!AG1,领星产品表现!$B:$B,'HEH-6PSM22'!$A$2)</f>
        <v>0</v>
      </c>
      <c r="AH59" s="9">
        <f>SUMIFS(领星产品表现!$P:$P,领星产品表现!$A:$A,'HEH-6PSM22'!AH1,领星产品表现!$B:$B,'HEH-6PSM22'!$A$2)</f>
        <v>0</v>
      </c>
    </row>
    <row r="60" spans="1:34" ht="16" hidden="1" customHeight="1">
      <c r="A60" s="104"/>
      <c r="B60" s="106"/>
      <c r="C60" s="9" t="s">
        <v>93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45"/>
    </row>
    <row r="61" spans="1:34" hidden="1">
      <c r="A61" s="104"/>
      <c r="B61" s="107"/>
      <c r="C61" s="46" t="s">
        <v>94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</row>
    <row r="62" spans="1:34" ht="18" hidden="1" customHeight="1">
      <c r="A62" s="104"/>
      <c r="B62" s="108"/>
      <c r="C62" s="9" t="s">
        <v>93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45"/>
    </row>
    <row r="63" spans="1:34" hidden="1">
      <c r="A63" s="104"/>
      <c r="B63" s="109"/>
      <c r="C63" s="48" t="s">
        <v>94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9"/>
    </row>
    <row r="64" spans="1:34" ht="16" hidden="1" customHeight="1">
      <c r="A64" s="104"/>
      <c r="B64" s="110"/>
      <c r="C64" s="9" t="s">
        <v>93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45"/>
    </row>
    <row r="65" spans="1:34" ht="16" hidden="1" customHeight="1">
      <c r="A65" s="104"/>
      <c r="B65" s="111"/>
      <c r="C65" s="34" t="s">
        <v>94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50"/>
    </row>
    <row r="66" spans="1:34" ht="16" hidden="1" customHeight="1">
      <c r="A66" s="104"/>
      <c r="B66" s="112"/>
      <c r="C66" s="9" t="s">
        <v>93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45"/>
    </row>
    <row r="67" spans="1:34" ht="19" hidden="1" customHeight="1">
      <c r="A67" s="105"/>
      <c r="B67" s="113"/>
      <c r="C67" s="32" t="s">
        <v>94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51"/>
    </row>
    <row r="68" spans="1:34" ht="19" customHeight="1">
      <c r="A68" s="4" t="s">
        <v>95</v>
      </c>
      <c r="B68" s="4" t="s">
        <v>96</v>
      </c>
      <c r="C68" s="5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8" customHeight="1">
      <c r="A69" s="53" t="s">
        <v>97</v>
      </c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54"/>
      <c r="U69" s="54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8" customHeight="1">
      <c r="A70" s="53" t="s">
        <v>98</v>
      </c>
      <c r="B70" s="28"/>
      <c r="C70" s="5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</sheetData>
  <mergeCells count="14">
    <mergeCell ref="B60:B61"/>
    <mergeCell ref="B62:B63"/>
    <mergeCell ref="B64:B65"/>
    <mergeCell ref="B66:B67"/>
    <mergeCell ref="A38:A45"/>
    <mergeCell ref="A46:A50"/>
    <mergeCell ref="A51:A54"/>
    <mergeCell ref="A56:A58"/>
    <mergeCell ref="A60:A67"/>
    <mergeCell ref="A3:A7"/>
    <mergeCell ref="A8:A10"/>
    <mergeCell ref="A11:A16"/>
    <mergeCell ref="A17:A29"/>
    <mergeCell ref="A30:A37"/>
  </mergeCells>
  <conditionalFormatting sqref="U60:U67">
    <cfRule type="cellIs" dxfId="0" priority="1" operator="lessThanOrEqual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76"/>
  <sheetViews>
    <sheetView topLeftCell="A445" zoomScaleNormal="100" workbookViewId="0">
      <selection activeCell="A2" sqref="A2"/>
    </sheetView>
  </sheetViews>
  <sheetFormatPr baseColWidth="10" defaultColWidth="8.83203125" defaultRowHeight="16" customHeight="1"/>
  <cols>
    <col min="1" max="1" width="11.83203125" customWidth="1"/>
    <col min="2" max="3" width="12.6640625" customWidth="1"/>
    <col min="11" max="11" width="10" customWidth="1"/>
    <col min="13" max="14" width="10.33203125" customWidth="1"/>
    <col min="15" max="15" width="8.5" customWidth="1"/>
    <col min="16" max="16" width="10.6640625" style="56" customWidth="1"/>
    <col min="17" max="17" width="11.6640625" customWidth="1"/>
    <col min="19" max="19" width="8.83203125" style="56" customWidth="1"/>
    <col min="20" max="20" width="11.1640625" customWidth="1"/>
  </cols>
  <sheetData>
    <row r="1" spans="1:44" ht="16" customHeight="1">
      <c r="A1" s="57" t="s">
        <v>105</v>
      </c>
      <c r="B1" s="57" t="s">
        <v>0</v>
      </c>
      <c r="C1" s="57" t="s">
        <v>106</v>
      </c>
      <c r="D1" s="57" t="s">
        <v>107</v>
      </c>
      <c r="E1" s="57" t="s">
        <v>108</v>
      </c>
      <c r="F1" s="57" t="s">
        <v>109</v>
      </c>
      <c r="G1" s="57" t="s">
        <v>110</v>
      </c>
      <c r="H1" s="57" t="s">
        <v>111</v>
      </c>
      <c r="I1" s="57" t="s">
        <v>112</v>
      </c>
      <c r="J1" s="57" t="s">
        <v>113</v>
      </c>
      <c r="K1" s="57" t="s">
        <v>114</v>
      </c>
      <c r="L1" s="57" t="s">
        <v>115</v>
      </c>
      <c r="M1" s="57" t="s">
        <v>116</v>
      </c>
      <c r="N1" s="57" t="s">
        <v>117</v>
      </c>
      <c r="O1" s="57" t="s">
        <v>118</v>
      </c>
      <c r="P1" s="58" t="s">
        <v>119</v>
      </c>
      <c r="Q1" s="57" t="s">
        <v>120</v>
      </c>
      <c r="R1" s="57" t="s">
        <v>121</v>
      </c>
      <c r="S1" s="58" t="s">
        <v>89</v>
      </c>
      <c r="T1" s="57" t="s">
        <v>122</v>
      </c>
      <c r="U1" s="57" t="s">
        <v>123</v>
      </c>
      <c r="V1" s="57" t="s">
        <v>124</v>
      </c>
      <c r="W1" s="57" t="s">
        <v>125</v>
      </c>
      <c r="X1" s="57" t="s">
        <v>126</v>
      </c>
      <c r="Y1" s="57" t="s">
        <v>127</v>
      </c>
      <c r="Z1" s="57" t="s">
        <v>128</v>
      </c>
      <c r="AA1" s="57" t="s">
        <v>129</v>
      </c>
      <c r="AB1" s="57" t="s">
        <v>130</v>
      </c>
      <c r="AC1" s="57" t="s">
        <v>131</v>
      </c>
      <c r="AD1" s="57" t="s">
        <v>132</v>
      </c>
      <c r="AE1" s="57" t="s">
        <v>69</v>
      </c>
      <c r="AF1" s="57" t="s">
        <v>133</v>
      </c>
      <c r="AG1" s="57" t="s">
        <v>134</v>
      </c>
      <c r="AH1" s="57" t="s">
        <v>135</v>
      </c>
      <c r="AI1" s="57" t="s">
        <v>136</v>
      </c>
      <c r="AJ1" s="57" t="s">
        <v>137</v>
      </c>
      <c r="AK1" s="57" t="s">
        <v>138</v>
      </c>
      <c r="AL1" s="57" t="s">
        <v>73</v>
      </c>
      <c r="AM1" s="57" t="s">
        <v>139</v>
      </c>
      <c r="AN1" s="57" t="s">
        <v>140</v>
      </c>
      <c r="AO1" s="57" t="s">
        <v>141</v>
      </c>
      <c r="AP1" s="57" t="s">
        <v>142</v>
      </c>
      <c r="AQ1" s="57" t="s">
        <v>143</v>
      </c>
      <c r="AR1" s="57" t="s">
        <v>144</v>
      </c>
    </row>
    <row r="2" spans="1:44" ht="15" customHeight="1">
      <c r="A2" t="s">
        <v>21</v>
      </c>
      <c r="B2" t="s">
        <v>101</v>
      </c>
      <c r="C2" t="s">
        <v>101</v>
      </c>
      <c r="D2" t="s">
        <v>145</v>
      </c>
      <c r="E2">
        <v>2</v>
      </c>
      <c r="F2">
        <v>2</v>
      </c>
      <c r="G2">
        <v>69.98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56">
        <v>429967</v>
      </c>
      <c r="Q2" t="s">
        <v>146</v>
      </c>
      <c r="R2">
        <v>0</v>
      </c>
      <c r="S2" s="59">
        <v>0</v>
      </c>
      <c r="T2">
        <v>4.4000000000000004</v>
      </c>
      <c r="U2">
        <v>2</v>
      </c>
      <c r="V2" t="s">
        <v>147</v>
      </c>
      <c r="W2" t="s">
        <v>148</v>
      </c>
      <c r="X2">
        <v>8.61</v>
      </c>
      <c r="Y2" t="s">
        <v>149</v>
      </c>
      <c r="Z2" t="s">
        <v>150</v>
      </c>
      <c r="AA2">
        <v>0</v>
      </c>
      <c r="AB2" t="s">
        <v>148</v>
      </c>
      <c r="AC2">
        <v>1.52</v>
      </c>
      <c r="AD2" t="s">
        <v>151</v>
      </c>
      <c r="AE2">
        <v>-6.09</v>
      </c>
      <c r="AF2">
        <v>5.75</v>
      </c>
      <c r="AG2" t="s">
        <v>152</v>
      </c>
      <c r="AH2" t="s">
        <v>153</v>
      </c>
      <c r="AI2" t="s">
        <v>154</v>
      </c>
      <c r="AJ2">
        <v>6.09</v>
      </c>
      <c r="AK2">
        <v>37.83</v>
      </c>
      <c r="AL2">
        <v>34.99</v>
      </c>
      <c r="AM2">
        <v>1</v>
      </c>
      <c r="AN2" t="s">
        <v>154</v>
      </c>
      <c r="AO2" t="s">
        <v>155</v>
      </c>
      <c r="AP2">
        <v>161</v>
      </c>
      <c r="AQ2">
        <v>4</v>
      </c>
    </row>
    <row r="3" spans="1:44" ht="15" customHeight="1">
      <c r="A3" t="s">
        <v>21</v>
      </c>
      <c r="B3" t="s">
        <v>156</v>
      </c>
      <c r="C3" t="s">
        <v>100</v>
      </c>
      <c r="D3" t="s">
        <v>157</v>
      </c>
      <c r="E3">
        <v>3</v>
      </c>
      <c r="F3">
        <v>2</v>
      </c>
      <c r="G3">
        <v>372.18</v>
      </c>
      <c r="H3">
        <v>2</v>
      </c>
      <c r="I3">
        <v>1</v>
      </c>
      <c r="J3">
        <v>185.59</v>
      </c>
      <c r="K3">
        <v>1</v>
      </c>
      <c r="L3">
        <v>0</v>
      </c>
      <c r="M3">
        <v>0</v>
      </c>
      <c r="N3">
        <v>0</v>
      </c>
      <c r="O3">
        <v>0</v>
      </c>
      <c r="P3" s="56">
        <v>105124</v>
      </c>
      <c r="Q3" t="s">
        <v>158</v>
      </c>
      <c r="R3">
        <v>0</v>
      </c>
      <c r="S3" s="59">
        <v>0</v>
      </c>
      <c r="T3">
        <v>4.5</v>
      </c>
      <c r="U3">
        <v>46</v>
      </c>
      <c r="V3" t="s">
        <v>147</v>
      </c>
      <c r="W3" t="s">
        <v>148</v>
      </c>
      <c r="X3">
        <v>145.28</v>
      </c>
      <c r="Y3" t="s">
        <v>159</v>
      </c>
      <c r="Z3" t="s">
        <v>160</v>
      </c>
      <c r="AA3">
        <v>0</v>
      </c>
      <c r="AB3" t="s">
        <v>148</v>
      </c>
      <c r="AC3">
        <v>1.58</v>
      </c>
      <c r="AD3" t="s">
        <v>161</v>
      </c>
      <c r="AE3">
        <v>-9.23</v>
      </c>
      <c r="AF3">
        <v>0</v>
      </c>
      <c r="AG3" t="s">
        <v>147</v>
      </c>
      <c r="AH3" t="s">
        <v>151</v>
      </c>
      <c r="AI3" t="s">
        <v>148</v>
      </c>
      <c r="AK3">
        <v>13.28</v>
      </c>
      <c r="AL3">
        <v>0</v>
      </c>
      <c r="AM3">
        <v>0</v>
      </c>
      <c r="AN3" t="s">
        <v>148</v>
      </c>
      <c r="AO3" t="s">
        <v>148</v>
      </c>
      <c r="AP3">
        <v>357</v>
      </c>
      <c r="AQ3">
        <v>3</v>
      </c>
    </row>
    <row r="4" spans="1:44" ht="15" customHeight="1">
      <c r="A4" t="s">
        <v>21</v>
      </c>
      <c r="B4" t="s">
        <v>156</v>
      </c>
      <c r="C4" t="s">
        <v>34</v>
      </c>
      <c r="D4" t="s">
        <v>162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56">
        <v>105124</v>
      </c>
      <c r="Q4" t="s">
        <v>158</v>
      </c>
      <c r="R4">
        <v>0</v>
      </c>
      <c r="S4" s="59">
        <v>0</v>
      </c>
      <c r="T4">
        <v>4.5</v>
      </c>
      <c r="U4">
        <v>46</v>
      </c>
      <c r="V4" t="s">
        <v>147</v>
      </c>
      <c r="X4">
        <v>-3</v>
      </c>
      <c r="Y4" t="s">
        <v>148</v>
      </c>
      <c r="Z4" t="s">
        <v>148</v>
      </c>
      <c r="AA4">
        <v>0</v>
      </c>
      <c r="AB4" t="s">
        <v>148</v>
      </c>
      <c r="AC4">
        <v>3</v>
      </c>
      <c r="AD4" t="s">
        <v>163</v>
      </c>
      <c r="AE4">
        <v>-4.96</v>
      </c>
      <c r="AF4">
        <v>0</v>
      </c>
      <c r="AG4" t="s">
        <v>147</v>
      </c>
      <c r="AH4" t="s">
        <v>147</v>
      </c>
      <c r="AI4" t="s">
        <v>148</v>
      </c>
      <c r="AK4">
        <v>3.21</v>
      </c>
      <c r="AL4">
        <v>0</v>
      </c>
      <c r="AM4">
        <v>0</v>
      </c>
      <c r="AN4" t="s">
        <v>148</v>
      </c>
      <c r="AO4" t="s">
        <v>148</v>
      </c>
      <c r="AP4">
        <v>934</v>
      </c>
      <c r="AQ4">
        <v>1</v>
      </c>
    </row>
    <row r="5" spans="1:44" ht="15" customHeight="1">
      <c r="A5" t="s">
        <v>21</v>
      </c>
      <c r="B5" t="s">
        <v>164</v>
      </c>
      <c r="C5" t="s">
        <v>164</v>
      </c>
      <c r="D5" t="s">
        <v>165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56">
        <v>549078</v>
      </c>
      <c r="Q5" t="s">
        <v>166</v>
      </c>
      <c r="R5">
        <v>0</v>
      </c>
      <c r="S5" s="59">
        <v>0</v>
      </c>
      <c r="T5">
        <v>3.9</v>
      </c>
      <c r="U5">
        <v>3</v>
      </c>
      <c r="X5">
        <v>0</v>
      </c>
      <c r="Y5" t="s">
        <v>148</v>
      </c>
      <c r="Z5" t="s">
        <v>148</v>
      </c>
      <c r="AA5">
        <v>0</v>
      </c>
      <c r="AB5" t="s">
        <v>148</v>
      </c>
      <c r="AD5" t="s">
        <v>148</v>
      </c>
      <c r="AE5">
        <v>0</v>
      </c>
      <c r="AF5">
        <v>0</v>
      </c>
      <c r="AG5" t="s">
        <v>148</v>
      </c>
      <c r="AH5" t="s">
        <v>148</v>
      </c>
      <c r="AI5" t="s">
        <v>148</v>
      </c>
      <c r="AL5">
        <v>0</v>
      </c>
      <c r="AM5">
        <v>0</v>
      </c>
      <c r="AN5" t="s">
        <v>148</v>
      </c>
      <c r="AO5" t="s">
        <v>148</v>
      </c>
      <c r="AP5">
        <v>0</v>
      </c>
      <c r="AQ5">
        <v>0</v>
      </c>
    </row>
    <row r="6" spans="1:44" ht="15" customHeight="1">
      <c r="A6" t="s">
        <v>21</v>
      </c>
      <c r="B6" t="s">
        <v>156</v>
      </c>
      <c r="C6" t="s">
        <v>104</v>
      </c>
      <c r="D6" t="s">
        <v>167</v>
      </c>
      <c r="E6">
        <v>27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56">
        <v>105124</v>
      </c>
      <c r="Q6" t="s">
        <v>158</v>
      </c>
      <c r="R6">
        <v>0</v>
      </c>
      <c r="S6" s="59">
        <v>0</v>
      </c>
      <c r="T6">
        <v>4.5</v>
      </c>
      <c r="U6">
        <v>46</v>
      </c>
      <c r="V6" t="s">
        <v>147</v>
      </c>
      <c r="X6">
        <v>-1.54</v>
      </c>
      <c r="Y6" t="s">
        <v>148</v>
      </c>
      <c r="Z6" t="s">
        <v>148</v>
      </c>
      <c r="AA6">
        <v>0</v>
      </c>
      <c r="AB6" t="s">
        <v>148</v>
      </c>
      <c r="AC6">
        <v>1.54</v>
      </c>
      <c r="AD6" t="s">
        <v>168</v>
      </c>
      <c r="AE6">
        <v>-1.54</v>
      </c>
      <c r="AF6">
        <v>0</v>
      </c>
      <c r="AG6" t="s">
        <v>147</v>
      </c>
      <c r="AH6" t="s">
        <v>147</v>
      </c>
      <c r="AI6" t="s">
        <v>148</v>
      </c>
      <c r="AK6">
        <v>5.62</v>
      </c>
      <c r="AL6">
        <v>0</v>
      </c>
      <c r="AM6">
        <v>0</v>
      </c>
      <c r="AN6" t="s">
        <v>148</v>
      </c>
      <c r="AO6" t="s">
        <v>148</v>
      </c>
      <c r="AP6">
        <v>274</v>
      </c>
      <c r="AQ6">
        <v>1</v>
      </c>
    </row>
    <row r="7" spans="1:44" ht="15" customHeight="1">
      <c r="A7" t="s">
        <v>21</v>
      </c>
      <c r="B7" t="s">
        <v>169</v>
      </c>
      <c r="C7" t="s">
        <v>169</v>
      </c>
      <c r="D7" t="s">
        <v>170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v>0</v>
      </c>
      <c r="S7" s="59">
        <v>0</v>
      </c>
      <c r="T7">
        <v>0</v>
      </c>
      <c r="U7">
        <v>0</v>
      </c>
      <c r="X7">
        <v>0</v>
      </c>
      <c r="Y7" t="s">
        <v>148</v>
      </c>
      <c r="Z7" t="s">
        <v>148</v>
      </c>
      <c r="AA7">
        <v>0</v>
      </c>
      <c r="AB7" t="s">
        <v>148</v>
      </c>
      <c r="AD7" t="s">
        <v>148</v>
      </c>
      <c r="AE7">
        <v>0</v>
      </c>
      <c r="AF7">
        <v>0</v>
      </c>
      <c r="AG7" t="s">
        <v>148</v>
      </c>
      <c r="AH7" t="s">
        <v>148</v>
      </c>
      <c r="AI7" t="s">
        <v>148</v>
      </c>
      <c r="AL7">
        <v>0</v>
      </c>
      <c r="AM7">
        <v>0</v>
      </c>
      <c r="AN7" t="s">
        <v>148</v>
      </c>
      <c r="AO7" t="s">
        <v>148</v>
      </c>
      <c r="AP7">
        <v>0</v>
      </c>
      <c r="AQ7">
        <v>0</v>
      </c>
    </row>
    <row r="8" spans="1:44" ht="15" customHeight="1">
      <c r="A8" t="s">
        <v>21</v>
      </c>
      <c r="B8" t="s">
        <v>171</v>
      </c>
      <c r="C8" t="s">
        <v>171</v>
      </c>
      <c r="D8" t="s">
        <v>172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56">
        <v>81223</v>
      </c>
      <c r="Q8" t="s">
        <v>173</v>
      </c>
      <c r="R8">
        <v>0</v>
      </c>
      <c r="S8" s="59">
        <v>0</v>
      </c>
      <c r="T8">
        <v>4.5999999999999996</v>
      </c>
      <c r="U8">
        <v>10</v>
      </c>
      <c r="X8">
        <v>0</v>
      </c>
      <c r="Y8" t="s">
        <v>148</v>
      </c>
      <c r="Z8" t="s">
        <v>148</v>
      </c>
      <c r="AA8">
        <v>0</v>
      </c>
      <c r="AB8" t="s">
        <v>148</v>
      </c>
      <c r="AD8" t="s">
        <v>148</v>
      </c>
      <c r="AE8">
        <v>0</v>
      </c>
      <c r="AF8">
        <v>0</v>
      </c>
      <c r="AG8" t="s">
        <v>148</v>
      </c>
      <c r="AH8" t="s">
        <v>148</v>
      </c>
      <c r="AI8" t="s">
        <v>148</v>
      </c>
      <c r="AL8">
        <v>0</v>
      </c>
      <c r="AM8">
        <v>0</v>
      </c>
      <c r="AN8" t="s">
        <v>148</v>
      </c>
      <c r="AO8" t="s">
        <v>148</v>
      </c>
      <c r="AP8">
        <v>0</v>
      </c>
      <c r="AQ8">
        <v>0</v>
      </c>
    </row>
    <row r="9" spans="1:44" ht="15" customHeight="1">
      <c r="A9" t="s">
        <v>21</v>
      </c>
      <c r="B9" t="s">
        <v>99</v>
      </c>
      <c r="C9" t="s">
        <v>99</v>
      </c>
      <c r="D9" t="s">
        <v>174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56">
        <v>490388</v>
      </c>
      <c r="Q9" t="s">
        <v>175</v>
      </c>
      <c r="R9">
        <v>0</v>
      </c>
      <c r="S9" s="59">
        <v>0</v>
      </c>
      <c r="T9">
        <v>4.2</v>
      </c>
      <c r="U9">
        <v>15</v>
      </c>
      <c r="V9" t="s">
        <v>154</v>
      </c>
      <c r="X9">
        <v>0</v>
      </c>
      <c r="Y9" t="s">
        <v>148</v>
      </c>
      <c r="Z9" t="s">
        <v>148</v>
      </c>
      <c r="AA9">
        <v>0</v>
      </c>
      <c r="AB9" t="s">
        <v>148</v>
      </c>
      <c r="AD9" t="s">
        <v>148</v>
      </c>
      <c r="AE9">
        <v>-0.89</v>
      </c>
      <c r="AF9">
        <v>0</v>
      </c>
      <c r="AG9" t="s">
        <v>148</v>
      </c>
      <c r="AH9" t="s">
        <v>147</v>
      </c>
      <c r="AI9" t="s">
        <v>148</v>
      </c>
      <c r="AK9">
        <v>0</v>
      </c>
      <c r="AL9">
        <v>0</v>
      </c>
      <c r="AM9">
        <v>0</v>
      </c>
      <c r="AN9" t="s">
        <v>148</v>
      </c>
      <c r="AO9" t="s">
        <v>148</v>
      </c>
      <c r="AP9">
        <v>39</v>
      </c>
      <c r="AQ9">
        <v>0</v>
      </c>
    </row>
    <row r="10" spans="1:44" ht="15" customHeight="1">
      <c r="A10" t="s">
        <v>21</v>
      </c>
      <c r="B10" t="s">
        <v>176</v>
      </c>
      <c r="C10" t="s">
        <v>176</v>
      </c>
      <c r="D10" t="s">
        <v>177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R10">
        <v>0</v>
      </c>
      <c r="S10" s="59">
        <v>0</v>
      </c>
      <c r="T10">
        <v>0</v>
      </c>
      <c r="U10">
        <v>0</v>
      </c>
      <c r="X10">
        <v>0</v>
      </c>
      <c r="Y10" t="s">
        <v>148</v>
      </c>
      <c r="Z10" t="s">
        <v>148</v>
      </c>
      <c r="AA10">
        <v>0</v>
      </c>
      <c r="AB10" t="s">
        <v>148</v>
      </c>
      <c r="AD10" t="s">
        <v>148</v>
      </c>
      <c r="AE10">
        <v>0</v>
      </c>
      <c r="AF10">
        <v>0</v>
      </c>
      <c r="AG10" t="s">
        <v>148</v>
      </c>
      <c r="AH10" t="s">
        <v>148</v>
      </c>
      <c r="AI10" t="s">
        <v>148</v>
      </c>
      <c r="AL10">
        <v>0</v>
      </c>
      <c r="AM10">
        <v>0</v>
      </c>
      <c r="AN10" t="s">
        <v>148</v>
      </c>
      <c r="AO10" t="s">
        <v>148</v>
      </c>
      <c r="AP10">
        <v>0</v>
      </c>
      <c r="AQ10">
        <v>0</v>
      </c>
    </row>
    <row r="11" spans="1:44" ht="15" customHeight="1">
      <c r="A11" t="s">
        <v>21</v>
      </c>
      <c r="B11" t="s">
        <v>178</v>
      </c>
      <c r="C11" t="s">
        <v>178</v>
      </c>
      <c r="D11" t="s">
        <v>179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56">
        <v>680941</v>
      </c>
      <c r="Q11" t="s">
        <v>180</v>
      </c>
      <c r="R11">
        <v>0</v>
      </c>
      <c r="S11" s="59">
        <v>0</v>
      </c>
      <c r="T11">
        <v>4.7</v>
      </c>
      <c r="U11">
        <v>6</v>
      </c>
      <c r="X11">
        <v>0</v>
      </c>
      <c r="Y11" t="s">
        <v>148</v>
      </c>
      <c r="Z11" t="s">
        <v>148</v>
      </c>
      <c r="AA11">
        <v>0</v>
      </c>
      <c r="AB11" t="s">
        <v>148</v>
      </c>
      <c r="AD11" t="s">
        <v>148</v>
      </c>
      <c r="AE11">
        <v>0</v>
      </c>
      <c r="AF11">
        <v>0</v>
      </c>
      <c r="AG11" t="s">
        <v>148</v>
      </c>
      <c r="AH11" t="s">
        <v>148</v>
      </c>
      <c r="AI11" t="s">
        <v>148</v>
      </c>
      <c r="AL11">
        <v>0</v>
      </c>
      <c r="AM11">
        <v>0</v>
      </c>
      <c r="AN11" t="s">
        <v>148</v>
      </c>
      <c r="AO11" t="s">
        <v>148</v>
      </c>
      <c r="AP11">
        <v>0</v>
      </c>
      <c r="AQ11">
        <v>0</v>
      </c>
    </row>
    <row r="12" spans="1:44" ht="15" customHeight="1">
      <c r="A12" t="s">
        <v>21</v>
      </c>
      <c r="B12" t="s">
        <v>181</v>
      </c>
      <c r="C12" t="s">
        <v>181</v>
      </c>
      <c r="D12" t="s">
        <v>182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>
        <v>0</v>
      </c>
      <c r="S12" s="59">
        <v>0</v>
      </c>
      <c r="T12">
        <v>0</v>
      </c>
      <c r="U12">
        <v>0</v>
      </c>
      <c r="X12">
        <v>0</v>
      </c>
      <c r="Y12" t="s">
        <v>148</v>
      </c>
      <c r="Z12" t="s">
        <v>148</v>
      </c>
      <c r="AA12">
        <v>0</v>
      </c>
      <c r="AB12" t="s">
        <v>148</v>
      </c>
      <c r="AD12" t="s">
        <v>148</v>
      </c>
      <c r="AE12">
        <v>0</v>
      </c>
      <c r="AF12">
        <v>0</v>
      </c>
      <c r="AG12" t="s">
        <v>148</v>
      </c>
      <c r="AH12" t="s">
        <v>148</v>
      </c>
      <c r="AI12" t="s">
        <v>148</v>
      </c>
      <c r="AL12">
        <v>0</v>
      </c>
      <c r="AM12">
        <v>0</v>
      </c>
      <c r="AN12" t="s">
        <v>148</v>
      </c>
      <c r="AO12" t="s">
        <v>148</v>
      </c>
      <c r="AP12">
        <v>0</v>
      </c>
      <c r="AQ12">
        <v>0</v>
      </c>
    </row>
    <row r="13" spans="1:44" ht="15" customHeight="1">
      <c r="A13" t="s">
        <v>21</v>
      </c>
      <c r="B13" t="s">
        <v>156</v>
      </c>
      <c r="C13" t="s">
        <v>103</v>
      </c>
      <c r="D13" t="s">
        <v>183</v>
      </c>
      <c r="E13">
        <v>31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56">
        <v>105124</v>
      </c>
      <c r="Q13" t="s">
        <v>158</v>
      </c>
      <c r="R13">
        <v>0</v>
      </c>
      <c r="S13" s="59">
        <v>0</v>
      </c>
      <c r="T13">
        <v>4.5</v>
      </c>
      <c r="U13">
        <v>46</v>
      </c>
      <c r="V13" t="s">
        <v>147</v>
      </c>
      <c r="X13">
        <v>0</v>
      </c>
      <c r="Y13" t="s">
        <v>148</v>
      </c>
      <c r="Z13" t="s">
        <v>148</v>
      </c>
      <c r="AA13">
        <v>0</v>
      </c>
      <c r="AB13" t="s">
        <v>148</v>
      </c>
      <c r="AD13" t="s">
        <v>148</v>
      </c>
      <c r="AE13">
        <v>-1.69</v>
      </c>
      <c r="AF13">
        <v>0</v>
      </c>
      <c r="AG13" t="s">
        <v>148</v>
      </c>
      <c r="AH13" t="s">
        <v>147</v>
      </c>
      <c r="AI13" t="s">
        <v>148</v>
      </c>
      <c r="AK13">
        <v>0</v>
      </c>
      <c r="AL13">
        <v>0</v>
      </c>
      <c r="AM13">
        <v>0</v>
      </c>
      <c r="AN13" t="s">
        <v>148</v>
      </c>
      <c r="AO13" t="s">
        <v>148</v>
      </c>
      <c r="AP13">
        <v>413</v>
      </c>
      <c r="AQ13">
        <v>0</v>
      </c>
    </row>
    <row r="14" spans="1:44" ht="15" customHeight="1">
      <c r="A14" t="s">
        <v>21</v>
      </c>
      <c r="B14" t="s">
        <v>156</v>
      </c>
      <c r="C14" t="s">
        <v>184</v>
      </c>
      <c r="D14" t="s">
        <v>185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56">
        <v>105124</v>
      </c>
      <c r="Q14" t="s">
        <v>158</v>
      </c>
      <c r="R14">
        <v>0</v>
      </c>
      <c r="S14" s="59">
        <v>0</v>
      </c>
      <c r="T14">
        <v>4.4000000000000004</v>
      </c>
      <c r="U14">
        <v>45</v>
      </c>
      <c r="V14" t="s">
        <v>186</v>
      </c>
      <c r="X14">
        <v>-6.9</v>
      </c>
      <c r="Y14" t="s">
        <v>148</v>
      </c>
      <c r="Z14" t="s">
        <v>148</v>
      </c>
      <c r="AA14">
        <v>0</v>
      </c>
      <c r="AB14" t="s">
        <v>148</v>
      </c>
      <c r="AC14">
        <v>1.73</v>
      </c>
      <c r="AD14" t="s">
        <v>187</v>
      </c>
      <c r="AE14">
        <v>-11.62</v>
      </c>
      <c r="AF14">
        <v>0</v>
      </c>
      <c r="AG14" t="s">
        <v>147</v>
      </c>
      <c r="AH14" t="s">
        <v>147</v>
      </c>
      <c r="AI14" t="s">
        <v>148</v>
      </c>
      <c r="AK14">
        <v>18.7</v>
      </c>
      <c r="AL14">
        <v>0</v>
      </c>
      <c r="AM14">
        <v>0</v>
      </c>
      <c r="AN14" t="s">
        <v>148</v>
      </c>
      <c r="AO14" t="s">
        <v>148</v>
      </c>
      <c r="AP14">
        <v>369</v>
      </c>
      <c r="AQ14">
        <v>4</v>
      </c>
    </row>
    <row r="15" spans="1:44" ht="15" customHeight="1">
      <c r="A15" t="s">
        <v>21</v>
      </c>
      <c r="B15" t="s">
        <v>188</v>
      </c>
      <c r="C15" t="s">
        <v>188</v>
      </c>
      <c r="D15" t="s">
        <v>189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R15">
        <v>0</v>
      </c>
      <c r="S15" s="59">
        <v>0</v>
      </c>
      <c r="T15">
        <v>0</v>
      </c>
      <c r="U15">
        <v>0</v>
      </c>
      <c r="X15">
        <v>0</v>
      </c>
      <c r="Y15" t="s">
        <v>148</v>
      </c>
      <c r="Z15" t="s">
        <v>148</v>
      </c>
      <c r="AA15">
        <v>0</v>
      </c>
      <c r="AB15" t="s">
        <v>148</v>
      </c>
      <c r="AD15" t="s">
        <v>148</v>
      </c>
      <c r="AE15">
        <v>0</v>
      </c>
      <c r="AF15">
        <v>0</v>
      </c>
      <c r="AG15" t="s">
        <v>148</v>
      </c>
      <c r="AH15" t="s">
        <v>148</v>
      </c>
      <c r="AI15" t="s">
        <v>148</v>
      </c>
      <c r="AL15">
        <v>0</v>
      </c>
      <c r="AM15">
        <v>0</v>
      </c>
      <c r="AN15" t="s">
        <v>148</v>
      </c>
      <c r="AO15" t="s">
        <v>148</v>
      </c>
      <c r="AP15">
        <v>0</v>
      </c>
      <c r="AQ15">
        <v>0</v>
      </c>
    </row>
    <row r="16" spans="1:44" ht="15" customHeight="1">
      <c r="A16" t="s">
        <v>21</v>
      </c>
      <c r="B16" t="s">
        <v>190</v>
      </c>
      <c r="C16" t="s">
        <v>190</v>
      </c>
      <c r="D16" t="s">
        <v>191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R16">
        <v>0</v>
      </c>
      <c r="S16" s="59">
        <v>0</v>
      </c>
      <c r="T16">
        <v>0</v>
      </c>
      <c r="U16">
        <v>0</v>
      </c>
      <c r="X16">
        <v>0</v>
      </c>
      <c r="Y16" t="s">
        <v>148</v>
      </c>
      <c r="Z16" t="s">
        <v>148</v>
      </c>
      <c r="AA16">
        <v>0</v>
      </c>
      <c r="AB16" t="s">
        <v>148</v>
      </c>
      <c r="AD16" t="s">
        <v>148</v>
      </c>
      <c r="AE16">
        <v>0</v>
      </c>
      <c r="AF16">
        <v>0</v>
      </c>
      <c r="AG16" t="s">
        <v>148</v>
      </c>
      <c r="AH16" t="s">
        <v>148</v>
      </c>
      <c r="AI16" t="s">
        <v>148</v>
      </c>
      <c r="AL16">
        <v>0</v>
      </c>
      <c r="AM16">
        <v>0</v>
      </c>
      <c r="AN16" t="s">
        <v>148</v>
      </c>
      <c r="AO16" t="s">
        <v>148</v>
      </c>
      <c r="AP16">
        <v>0</v>
      </c>
      <c r="AQ16">
        <v>0</v>
      </c>
    </row>
    <row r="17" spans="1:43" ht="15" customHeight="1">
      <c r="A17" t="s">
        <v>21</v>
      </c>
      <c r="B17" t="s">
        <v>192</v>
      </c>
      <c r="C17" t="s">
        <v>192</v>
      </c>
      <c r="D17" t="s">
        <v>193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56">
        <v>634309</v>
      </c>
      <c r="Q17" t="s">
        <v>194</v>
      </c>
      <c r="R17">
        <v>0</v>
      </c>
      <c r="S17" s="59">
        <v>0</v>
      </c>
      <c r="T17">
        <v>4.4000000000000004</v>
      </c>
      <c r="U17">
        <v>8</v>
      </c>
      <c r="X17">
        <v>0</v>
      </c>
      <c r="Y17" t="s">
        <v>148</v>
      </c>
      <c r="Z17" t="s">
        <v>148</v>
      </c>
      <c r="AA17">
        <v>0</v>
      </c>
      <c r="AB17" t="s">
        <v>148</v>
      </c>
      <c r="AD17" t="s">
        <v>148</v>
      </c>
      <c r="AE17">
        <v>0</v>
      </c>
      <c r="AF17">
        <v>0</v>
      </c>
      <c r="AG17" t="s">
        <v>148</v>
      </c>
      <c r="AH17" t="s">
        <v>148</v>
      </c>
      <c r="AI17" t="s">
        <v>148</v>
      </c>
      <c r="AL17">
        <v>0</v>
      </c>
      <c r="AM17">
        <v>0</v>
      </c>
      <c r="AN17" t="s">
        <v>148</v>
      </c>
      <c r="AO17" t="s">
        <v>148</v>
      </c>
      <c r="AP17">
        <v>0</v>
      </c>
      <c r="AQ17">
        <v>0</v>
      </c>
    </row>
    <row r="18" spans="1:43" ht="15" customHeight="1">
      <c r="A18" t="s">
        <v>21</v>
      </c>
      <c r="B18" t="s">
        <v>195</v>
      </c>
      <c r="C18" t="s">
        <v>195</v>
      </c>
      <c r="D18" t="s">
        <v>196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R18">
        <v>0</v>
      </c>
      <c r="S18" s="59">
        <v>0</v>
      </c>
      <c r="T18">
        <v>0</v>
      </c>
      <c r="U18">
        <v>0</v>
      </c>
      <c r="X18">
        <v>0</v>
      </c>
      <c r="Y18" t="s">
        <v>148</v>
      </c>
      <c r="Z18" t="s">
        <v>148</v>
      </c>
      <c r="AA18">
        <v>0</v>
      </c>
      <c r="AB18" t="s">
        <v>148</v>
      </c>
      <c r="AD18" t="s">
        <v>148</v>
      </c>
      <c r="AE18">
        <v>0</v>
      </c>
      <c r="AF18">
        <v>0</v>
      </c>
      <c r="AG18" t="s">
        <v>148</v>
      </c>
      <c r="AH18" t="s">
        <v>148</v>
      </c>
      <c r="AI18" t="s">
        <v>148</v>
      </c>
      <c r="AL18">
        <v>0</v>
      </c>
      <c r="AM18">
        <v>0</v>
      </c>
      <c r="AN18" t="s">
        <v>148</v>
      </c>
      <c r="AO18" t="s">
        <v>148</v>
      </c>
      <c r="AP18">
        <v>0</v>
      </c>
      <c r="AQ18">
        <v>0</v>
      </c>
    </row>
    <row r="19" spans="1:43" ht="15" customHeight="1">
      <c r="A19" t="s">
        <v>21</v>
      </c>
      <c r="B19" t="s">
        <v>156</v>
      </c>
      <c r="C19" t="s">
        <v>102</v>
      </c>
      <c r="D19" t="s">
        <v>197</v>
      </c>
      <c r="E19">
        <v>87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56">
        <v>75108</v>
      </c>
      <c r="Q19" t="s">
        <v>198</v>
      </c>
      <c r="R19">
        <v>0</v>
      </c>
      <c r="S19" s="59">
        <v>0</v>
      </c>
      <c r="T19">
        <v>4.5</v>
      </c>
      <c r="U19">
        <v>46</v>
      </c>
      <c r="V19" t="s">
        <v>199</v>
      </c>
      <c r="X19">
        <v>-7.72</v>
      </c>
      <c r="Y19" t="s">
        <v>148</v>
      </c>
      <c r="Z19" t="s">
        <v>148</v>
      </c>
      <c r="AA19">
        <v>0</v>
      </c>
      <c r="AB19" t="s">
        <v>148</v>
      </c>
      <c r="AC19">
        <v>2.57</v>
      </c>
      <c r="AD19" t="s">
        <v>200</v>
      </c>
      <c r="AE19">
        <v>-8.75</v>
      </c>
      <c r="AF19">
        <v>0</v>
      </c>
      <c r="AG19" t="s">
        <v>147</v>
      </c>
      <c r="AH19" t="s">
        <v>147</v>
      </c>
      <c r="AI19" t="s">
        <v>148</v>
      </c>
      <c r="AK19">
        <v>43.62</v>
      </c>
      <c r="AL19">
        <v>0</v>
      </c>
      <c r="AM19">
        <v>0</v>
      </c>
      <c r="AN19" t="s">
        <v>148</v>
      </c>
      <c r="AO19" t="s">
        <v>148</v>
      </c>
      <c r="AP19">
        <v>177</v>
      </c>
      <c r="AQ19">
        <v>3</v>
      </c>
    </row>
    <row r="20" spans="1:43" ht="15" customHeight="1">
      <c r="A20" t="s">
        <v>22</v>
      </c>
      <c r="B20" t="s">
        <v>156</v>
      </c>
      <c r="C20" t="s">
        <v>100</v>
      </c>
      <c r="D20" t="s">
        <v>157</v>
      </c>
      <c r="E20">
        <v>3</v>
      </c>
      <c r="F20">
        <v>2</v>
      </c>
      <c r="G20">
        <v>373.18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56">
        <v>167327</v>
      </c>
      <c r="Q20" t="s">
        <v>201</v>
      </c>
      <c r="R20">
        <v>0</v>
      </c>
      <c r="S20" s="59">
        <v>0</v>
      </c>
      <c r="T20">
        <v>4.5</v>
      </c>
      <c r="U20">
        <v>46</v>
      </c>
      <c r="V20" t="s">
        <v>147</v>
      </c>
      <c r="W20" t="s">
        <v>148</v>
      </c>
      <c r="X20">
        <v>150.49</v>
      </c>
      <c r="Y20" t="s">
        <v>202</v>
      </c>
      <c r="Z20" t="s">
        <v>203</v>
      </c>
      <c r="AA20">
        <v>0</v>
      </c>
      <c r="AB20" t="s">
        <v>148</v>
      </c>
      <c r="AC20">
        <v>0.38</v>
      </c>
      <c r="AD20" t="s">
        <v>204</v>
      </c>
      <c r="AE20">
        <v>-0.38</v>
      </c>
      <c r="AF20">
        <v>0</v>
      </c>
      <c r="AG20" t="s">
        <v>147</v>
      </c>
      <c r="AH20" t="s">
        <v>205</v>
      </c>
      <c r="AI20" t="s">
        <v>148</v>
      </c>
      <c r="AK20">
        <v>1.07</v>
      </c>
      <c r="AL20">
        <v>0</v>
      </c>
      <c r="AM20">
        <v>0</v>
      </c>
      <c r="AN20" t="s">
        <v>148</v>
      </c>
      <c r="AO20" t="s">
        <v>148</v>
      </c>
      <c r="AP20">
        <v>357</v>
      </c>
      <c r="AQ20">
        <v>1</v>
      </c>
    </row>
    <row r="21" spans="1:43" ht="15" customHeight="1">
      <c r="A21" t="s">
        <v>22</v>
      </c>
      <c r="B21" t="s">
        <v>156</v>
      </c>
      <c r="C21" t="s">
        <v>34</v>
      </c>
      <c r="D21" t="s">
        <v>162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56">
        <v>167327</v>
      </c>
      <c r="Q21" t="s">
        <v>201</v>
      </c>
      <c r="R21">
        <v>0</v>
      </c>
      <c r="S21" s="59">
        <v>0</v>
      </c>
      <c r="T21">
        <v>4.5</v>
      </c>
      <c r="U21">
        <v>46</v>
      </c>
      <c r="V21" t="s">
        <v>147</v>
      </c>
      <c r="X21">
        <v>0</v>
      </c>
      <c r="Y21" t="s">
        <v>148</v>
      </c>
      <c r="Z21" t="s">
        <v>148</v>
      </c>
      <c r="AA21">
        <v>0</v>
      </c>
      <c r="AB21" t="s">
        <v>148</v>
      </c>
      <c r="AD21" t="s">
        <v>148</v>
      </c>
      <c r="AE21">
        <v>0</v>
      </c>
      <c r="AF21">
        <v>0</v>
      </c>
      <c r="AG21" t="s">
        <v>148</v>
      </c>
      <c r="AH21" t="s">
        <v>148</v>
      </c>
      <c r="AI21" t="s">
        <v>148</v>
      </c>
      <c r="AK21">
        <v>0</v>
      </c>
      <c r="AL21">
        <v>0</v>
      </c>
      <c r="AM21">
        <v>0</v>
      </c>
      <c r="AN21" t="s">
        <v>148</v>
      </c>
      <c r="AO21" t="s">
        <v>148</v>
      </c>
      <c r="AP21">
        <v>694</v>
      </c>
      <c r="AQ21">
        <v>0</v>
      </c>
    </row>
    <row r="22" spans="1:43" ht="15" customHeight="1">
      <c r="A22" t="s">
        <v>22</v>
      </c>
      <c r="B22" t="s">
        <v>164</v>
      </c>
      <c r="C22" t="s">
        <v>164</v>
      </c>
      <c r="D22" t="s">
        <v>165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56">
        <v>553117</v>
      </c>
      <c r="Q22" t="s">
        <v>206</v>
      </c>
      <c r="R22">
        <v>0</v>
      </c>
      <c r="S22" s="59">
        <v>0</v>
      </c>
      <c r="T22">
        <v>3.9</v>
      </c>
      <c r="U22">
        <v>3</v>
      </c>
      <c r="X22">
        <v>0</v>
      </c>
      <c r="Y22" t="s">
        <v>148</v>
      </c>
      <c r="Z22" t="s">
        <v>148</v>
      </c>
      <c r="AA22">
        <v>0</v>
      </c>
      <c r="AB22" t="s">
        <v>148</v>
      </c>
      <c r="AD22" t="s">
        <v>148</v>
      </c>
      <c r="AE22">
        <v>0</v>
      </c>
      <c r="AF22">
        <v>0</v>
      </c>
      <c r="AG22" t="s">
        <v>148</v>
      </c>
      <c r="AH22" t="s">
        <v>148</v>
      </c>
      <c r="AI22" t="s">
        <v>148</v>
      </c>
      <c r="AL22">
        <v>0</v>
      </c>
      <c r="AM22">
        <v>0</v>
      </c>
      <c r="AN22" t="s">
        <v>148</v>
      </c>
      <c r="AO22" t="s">
        <v>148</v>
      </c>
      <c r="AP22">
        <v>0</v>
      </c>
      <c r="AQ22">
        <v>0</v>
      </c>
    </row>
    <row r="23" spans="1:43" ht="15" customHeight="1">
      <c r="A23" t="s">
        <v>22</v>
      </c>
      <c r="B23" t="s">
        <v>171</v>
      </c>
      <c r="C23" t="s">
        <v>171</v>
      </c>
      <c r="D23" t="s">
        <v>172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56">
        <v>481223</v>
      </c>
      <c r="Q23" t="s">
        <v>173</v>
      </c>
      <c r="R23">
        <v>0</v>
      </c>
      <c r="S23" s="59">
        <v>0</v>
      </c>
      <c r="T23">
        <v>4.5999999999999996</v>
      </c>
      <c r="U23">
        <v>10</v>
      </c>
      <c r="X23">
        <v>0</v>
      </c>
      <c r="Y23" t="s">
        <v>148</v>
      </c>
      <c r="Z23" t="s">
        <v>148</v>
      </c>
      <c r="AA23">
        <v>0</v>
      </c>
      <c r="AB23" t="s">
        <v>148</v>
      </c>
      <c r="AD23" t="s">
        <v>148</v>
      </c>
      <c r="AE23">
        <v>0</v>
      </c>
      <c r="AF23">
        <v>0</v>
      </c>
      <c r="AG23" t="s">
        <v>148</v>
      </c>
      <c r="AH23" t="s">
        <v>148</v>
      </c>
      <c r="AI23" t="s">
        <v>148</v>
      </c>
      <c r="AL23">
        <v>0</v>
      </c>
      <c r="AM23">
        <v>0</v>
      </c>
      <c r="AN23" t="s">
        <v>148</v>
      </c>
      <c r="AO23" t="s">
        <v>148</v>
      </c>
      <c r="AP23">
        <v>0</v>
      </c>
      <c r="AQ23">
        <v>0</v>
      </c>
    </row>
    <row r="24" spans="1:43" ht="15" customHeight="1">
      <c r="A24" t="s">
        <v>22</v>
      </c>
      <c r="B24" t="s">
        <v>99</v>
      </c>
      <c r="C24" t="s">
        <v>99</v>
      </c>
      <c r="D24" t="s">
        <v>174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56">
        <v>489002</v>
      </c>
      <c r="Q24" t="s">
        <v>207</v>
      </c>
      <c r="R24">
        <v>0</v>
      </c>
      <c r="S24" s="59">
        <v>0</v>
      </c>
      <c r="T24">
        <v>4.2</v>
      </c>
      <c r="U24">
        <v>15</v>
      </c>
      <c r="V24" t="s">
        <v>147</v>
      </c>
      <c r="X24">
        <v>-2.73</v>
      </c>
      <c r="Y24" t="s">
        <v>148</v>
      </c>
      <c r="Z24" t="s">
        <v>148</v>
      </c>
      <c r="AA24">
        <v>0</v>
      </c>
      <c r="AB24" t="s">
        <v>148</v>
      </c>
      <c r="AC24">
        <v>1.37</v>
      </c>
      <c r="AD24" t="s">
        <v>208</v>
      </c>
      <c r="AE24">
        <v>-6.81</v>
      </c>
      <c r="AF24">
        <v>0</v>
      </c>
      <c r="AG24" t="s">
        <v>147</v>
      </c>
      <c r="AH24" t="s">
        <v>147</v>
      </c>
      <c r="AI24" t="s">
        <v>148</v>
      </c>
      <c r="AK24">
        <v>3.64</v>
      </c>
      <c r="AL24">
        <v>0</v>
      </c>
      <c r="AM24">
        <v>0</v>
      </c>
      <c r="AN24" t="s">
        <v>148</v>
      </c>
      <c r="AO24" t="s">
        <v>148</v>
      </c>
      <c r="AP24">
        <v>750</v>
      </c>
      <c r="AQ24">
        <v>2</v>
      </c>
    </row>
    <row r="25" spans="1:43" ht="15" customHeight="1">
      <c r="A25" t="s">
        <v>22</v>
      </c>
      <c r="B25" t="s">
        <v>192</v>
      </c>
      <c r="C25" t="s">
        <v>192</v>
      </c>
      <c r="D25" t="s">
        <v>193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56">
        <v>637649</v>
      </c>
      <c r="Q25" t="s">
        <v>209</v>
      </c>
      <c r="R25">
        <v>0</v>
      </c>
      <c r="S25" s="59">
        <v>0</v>
      </c>
      <c r="T25">
        <v>4.4000000000000004</v>
      </c>
      <c r="U25">
        <v>8</v>
      </c>
      <c r="X25">
        <v>0</v>
      </c>
      <c r="Y25" t="s">
        <v>148</v>
      </c>
      <c r="Z25" t="s">
        <v>148</v>
      </c>
      <c r="AA25">
        <v>0</v>
      </c>
      <c r="AB25" t="s">
        <v>148</v>
      </c>
      <c r="AD25" t="s">
        <v>148</v>
      </c>
      <c r="AE25">
        <v>0</v>
      </c>
      <c r="AF25">
        <v>0</v>
      </c>
      <c r="AG25" t="s">
        <v>148</v>
      </c>
      <c r="AH25" t="s">
        <v>148</v>
      </c>
      <c r="AI25" t="s">
        <v>148</v>
      </c>
      <c r="AL25">
        <v>0</v>
      </c>
      <c r="AM25">
        <v>0</v>
      </c>
      <c r="AN25" t="s">
        <v>148</v>
      </c>
      <c r="AO25" t="s">
        <v>148</v>
      </c>
      <c r="AP25">
        <v>0</v>
      </c>
      <c r="AQ25">
        <v>0</v>
      </c>
    </row>
    <row r="26" spans="1:43" ht="15" customHeight="1">
      <c r="A26" t="s">
        <v>22</v>
      </c>
      <c r="B26" t="s">
        <v>195</v>
      </c>
      <c r="C26" t="s">
        <v>195</v>
      </c>
      <c r="D26" t="s">
        <v>196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R26">
        <v>0</v>
      </c>
      <c r="S26" s="59">
        <v>0</v>
      </c>
      <c r="T26">
        <v>0</v>
      </c>
      <c r="U26">
        <v>0</v>
      </c>
      <c r="X26">
        <v>0</v>
      </c>
      <c r="Y26" t="s">
        <v>148</v>
      </c>
      <c r="Z26" t="s">
        <v>148</v>
      </c>
      <c r="AA26">
        <v>0</v>
      </c>
      <c r="AB26" t="s">
        <v>148</v>
      </c>
      <c r="AD26" t="s">
        <v>148</v>
      </c>
      <c r="AE26">
        <v>0</v>
      </c>
      <c r="AF26">
        <v>0</v>
      </c>
      <c r="AG26" t="s">
        <v>148</v>
      </c>
      <c r="AH26" t="s">
        <v>148</v>
      </c>
      <c r="AI26" t="s">
        <v>148</v>
      </c>
      <c r="AL26">
        <v>0</v>
      </c>
      <c r="AM26">
        <v>0</v>
      </c>
      <c r="AN26" t="s">
        <v>148</v>
      </c>
      <c r="AO26" t="s">
        <v>148</v>
      </c>
      <c r="AP26">
        <v>0</v>
      </c>
      <c r="AQ26">
        <v>0</v>
      </c>
    </row>
    <row r="27" spans="1:43" ht="15" customHeight="1">
      <c r="A27" t="s">
        <v>22</v>
      </c>
      <c r="B27" t="s">
        <v>188</v>
      </c>
      <c r="C27" t="s">
        <v>188</v>
      </c>
      <c r="D27" t="s">
        <v>189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R27">
        <v>0</v>
      </c>
      <c r="S27" s="59">
        <v>0</v>
      </c>
      <c r="T27">
        <v>0</v>
      </c>
      <c r="U27">
        <v>0</v>
      </c>
      <c r="X27">
        <v>0</v>
      </c>
      <c r="Y27" t="s">
        <v>148</v>
      </c>
      <c r="Z27" t="s">
        <v>148</v>
      </c>
      <c r="AA27">
        <v>0</v>
      </c>
      <c r="AB27" t="s">
        <v>148</v>
      </c>
      <c r="AD27" t="s">
        <v>148</v>
      </c>
      <c r="AE27">
        <v>0</v>
      </c>
      <c r="AF27">
        <v>0</v>
      </c>
      <c r="AG27" t="s">
        <v>148</v>
      </c>
      <c r="AH27" t="s">
        <v>148</v>
      </c>
      <c r="AI27" t="s">
        <v>148</v>
      </c>
      <c r="AL27">
        <v>0</v>
      </c>
      <c r="AM27">
        <v>0</v>
      </c>
      <c r="AN27" t="s">
        <v>148</v>
      </c>
      <c r="AO27" t="s">
        <v>148</v>
      </c>
      <c r="AP27">
        <v>0</v>
      </c>
      <c r="AQ27">
        <v>0</v>
      </c>
    </row>
    <row r="28" spans="1:43" ht="15" customHeight="1">
      <c r="A28" t="s">
        <v>22</v>
      </c>
      <c r="B28" t="s">
        <v>190</v>
      </c>
      <c r="C28" t="s">
        <v>190</v>
      </c>
      <c r="D28" t="s">
        <v>191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R28">
        <v>0</v>
      </c>
      <c r="S28" s="59">
        <v>0</v>
      </c>
      <c r="T28">
        <v>0</v>
      </c>
      <c r="U28">
        <v>0</v>
      </c>
      <c r="X28">
        <v>0</v>
      </c>
      <c r="Y28" t="s">
        <v>148</v>
      </c>
      <c r="Z28" t="s">
        <v>148</v>
      </c>
      <c r="AA28">
        <v>0</v>
      </c>
      <c r="AB28" t="s">
        <v>148</v>
      </c>
      <c r="AD28" t="s">
        <v>148</v>
      </c>
      <c r="AE28">
        <v>0</v>
      </c>
      <c r="AF28">
        <v>0</v>
      </c>
      <c r="AG28" t="s">
        <v>148</v>
      </c>
      <c r="AH28" t="s">
        <v>148</v>
      </c>
      <c r="AI28" t="s">
        <v>148</v>
      </c>
      <c r="AL28">
        <v>0</v>
      </c>
      <c r="AM28">
        <v>0</v>
      </c>
      <c r="AN28" t="s">
        <v>148</v>
      </c>
      <c r="AO28" t="s">
        <v>148</v>
      </c>
      <c r="AP28">
        <v>0</v>
      </c>
      <c r="AQ28">
        <v>0</v>
      </c>
    </row>
    <row r="29" spans="1:43" ht="15" customHeight="1">
      <c r="A29" t="s">
        <v>22</v>
      </c>
      <c r="B29" t="s">
        <v>156</v>
      </c>
      <c r="C29" t="s">
        <v>103</v>
      </c>
      <c r="D29" t="s">
        <v>183</v>
      </c>
      <c r="E29">
        <v>33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56">
        <v>148112</v>
      </c>
      <c r="Q29" t="s">
        <v>210</v>
      </c>
      <c r="R29">
        <v>0</v>
      </c>
      <c r="S29" s="59">
        <v>0</v>
      </c>
      <c r="T29">
        <v>4.5</v>
      </c>
      <c r="U29">
        <v>46</v>
      </c>
      <c r="V29" t="s">
        <v>147</v>
      </c>
      <c r="X29">
        <v>-8.5399999999999991</v>
      </c>
      <c r="Y29" t="s">
        <v>148</v>
      </c>
      <c r="Z29" t="s">
        <v>148</v>
      </c>
      <c r="AA29">
        <v>0</v>
      </c>
      <c r="AB29" t="s">
        <v>148</v>
      </c>
      <c r="AC29">
        <v>2.85</v>
      </c>
      <c r="AD29" t="s">
        <v>211</v>
      </c>
      <c r="AE29">
        <v>-9.89</v>
      </c>
      <c r="AF29">
        <v>0</v>
      </c>
      <c r="AG29" t="s">
        <v>147</v>
      </c>
      <c r="AH29" t="s">
        <v>147</v>
      </c>
      <c r="AI29" t="s">
        <v>148</v>
      </c>
      <c r="AK29">
        <v>20.48</v>
      </c>
      <c r="AL29">
        <v>0</v>
      </c>
      <c r="AM29">
        <v>0</v>
      </c>
      <c r="AN29" t="s">
        <v>148</v>
      </c>
      <c r="AO29" t="s">
        <v>148</v>
      </c>
      <c r="AP29">
        <v>417</v>
      </c>
      <c r="AQ29">
        <v>3</v>
      </c>
    </row>
    <row r="30" spans="1:43" ht="15" customHeight="1">
      <c r="A30" t="s">
        <v>22</v>
      </c>
      <c r="B30" t="s">
        <v>156</v>
      </c>
      <c r="C30" t="s">
        <v>184</v>
      </c>
      <c r="D30" t="s">
        <v>185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56">
        <v>167327</v>
      </c>
      <c r="Q30" t="s">
        <v>201</v>
      </c>
      <c r="R30">
        <v>0</v>
      </c>
      <c r="S30" s="59">
        <v>0</v>
      </c>
      <c r="T30">
        <v>4.4000000000000004</v>
      </c>
      <c r="U30">
        <v>45</v>
      </c>
      <c r="V30" t="s">
        <v>212</v>
      </c>
      <c r="X30">
        <v>-25.93</v>
      </c>
      <c r="Y30" t="s">
        <v>148</v>
      </c>
      <c r="Z30" t="s">
        <v>148</v>
      </c>
      <c r="AA30">
        <v>0</v>
      </c>
      <c r="AB30" t="s">
        <v>148</v>
      </c>
      <c r="AC30">
        <v>1.99</v>
      </c>
      <c r="AD30" t="s">
        <v>213</v>
      </c>
      <c r="AE30">
        <v>-28.87</v>
      </c>
      <c r="AF30">
        <v>0</v>
      </c>
      <c r="AG30" t="s">
        <v>147</v>
      </c>
      <c r="AH30" t="s">
        <v>147</v>
      </c>
      <c r="AI30" t="s">
        <v>148</v>
      </c>
      <c r="AK30">
        <v>51.86</v>
      </c>
      <c r="AL30">
        <v>0</v>
      </c>
      <c r="AM30">
        <v>0</v>
      </c>
      <c r="AN30" t="s">
        <v>148</v>
      </c>
      <c r="AO30" t="s">
        <v>148</v>
      </c>
      <c r="AP30">
        <v>500</v>
      </c>
      <c r="AQ30">
        <v>13</v>
      </c>
    </row>
    <row r="31" spans="1:43" ht="15" customHeight="1">
      <c r="A31" t="s">
        <v>22</v>
      </c>
      <c r="B31" t="s">
        <v>156</v>
      </c>
      <c r="C31" t="s">
        <v>104</v>
      </c>
      <c r="D31" t="s">
        <v>167</v>
      </c>
      <c r="E31">
        <v>27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56">
        <v>167327</v>
      </c>
      <c r="Q31" t="s">
        <v>201</v>
      </c>
      <c r="R31">
        <v>0</v>
      </c>
      <c r="S31" s="59">
        <v>0</v>
      </c>
      <c r="T31">
        <v>4.5</v>
      </c>
      <c r="U31">
        <v>46</v>
      </c>
      <c r="V31" t="s">
        <v>147</v>
      </c>
      <c r="X31">
        <v>0</v>
      </c>
      <c r="Y31" t="s">
        <v>148</v>
      </c>
      <c r="Z31" t="s">
        <v>148</v>
      </c>
      <c r="AA31">
        <v>0</v>
      </c>
      <c r="AB31" t="s">
        <v>148</v>
      </c>
      <c r="AD31" t="s">
        <v>148</v>
      </c>
      <c r="AE31">
        <v>-4.24</v>
      </c>
      <c r="AF31">
        <v>0</v>
      </c>
      <c r="AG31" t="s">
        <v>148</v>
      </c>
      <c r="AH31" t="s">
        <v>147</v>
      </c>
      <c r="AI31" t="s">
        <v>148</v>
      </c>
      <c r="AK31">
        <v>0</v>
      </c>
      <c r="AL31">
        <v>0</v>
      </c>
      <c r="AM31">
        <v>0</v>
      </c>
      <c r="AN31" t="s">
        <v>148</v>
      </c>
      <c r="AO31" t="s">
        <v>148</v>
      </c>
      <c r="AP31">
        <v>325</v>
      </c>
      <c r="AQ31">
        <v>0</v>
      </c>
    </row>
    <row r="32" spans="1:43" ht="15" customHeight="1">
      <c r="A32" t="s">
        <v>22</v>
      </c>
      <c r="B32" t="s">
        <v>169</v>
      </c>
      <c r="C32" t="s">
        <v>169</v>
      </c>
      <c r="D32" t="s">
        <v>170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R32">
        <v>0</v>
      </c>
      <c r="S32" s="59">
        <v>0</v>
      </c>
      <c r="T32">
        <v>0</v>
      </c>
      <c r="U32">
        <v>0</v>
      </c>
      <c r="X32">
        <v>0</v>
      </c>
      <c r="Y32" t="s">
        <v>148</v>
      </c>
      <c r="Z32" t="s">
        <v>148</v>
      </c>
      <c r="AA32">
        <v>0</v>
      </c>
      <c r="AB32" t="s">
        <v>148</v>
      </c>
      <c r="AD32" t="s">
        <v>148</v>
      </c>
      <c r="AE32">
        <v>0</v>
      </c>
      <c r="AF32">
        <v>0</v>
      </c>
      <c r="AG32" t="s">
        <v>148</v>
      </c>
      <c r="AH32" t="s">
        <v>148</v>
      </c>
      <c r="AI32" t="s">
        <v>148</v>
      </c>
      <c r="AL32">
        <v>0</v>
      </c>
      <c r="AM32">
        <v>0</v>
      </c>
      <c r="AN32" t="s">
        <v>148</v>
      </c>
      <c r="AO32" t="s">
        <v>148</v>
      </c>
      <c r="AP32">
        <v>0</v>
      </c>
      <c r="AQ32">
        <v>0</v>
      </c>
    </row>
    <row r="33" spans="1:43" ht="15" customHeight="1">
      <c r="A33" t="s">
        <v>22</v>
      </c>
      <c r="B33" t="s">
        <v>178</v>
      </c>
      <c r="C33" t="s">
        <v>178</v>
      </c>
      <c r="D33" t="s">
        <v>179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56">
        <v>683087</v>
      </c>
      <c r="Q33" t="s">
        <v>214</v>
      </c>
      <c r="R33">
        <v>0</v>
      </c>
      <c r="S33" s="59">
        <v>0</v>
      </c>
      <c r="T33">
        <v>4.7</v>
      </c>
      <c r="U33">
        <v>6</v>
      </c>
      <c r="X33">
        <v>0</v>
      </c>
      <c r="Y33" t="s">
        <v>148</v>
      </c>
      <c r="Z33" t="s">
        <v>148</v>
      </c>
      <c r="AA33">
        <v>0</v>
      </c>
      <c r="AB33" t="s">
        <v>148</v>
      </c>
      <c r="AD33" t="s">
        <v>148</v>
      </c>
      <c r="AE33">
        <v>0</v>
      </c>
      <c r="AF33">
        <v>0</v>
      </c>
      <c r="AG33" t="s">
        <v>148</v>
      </c>
      <c r="AH33" t="s">
        <v>148</v>
      </c>
      <c r="AI33" t="s">
        <v>148</v>
      </c>
      <c r="AL33">
        <v>0</v>
      </c>
      <c r="AM33">
        <v>0</v>
      </c>
      <c r="AN33" t="s">
        <v>148</v>
      </c>
      <c r="AO33" t="s">
        <v>148</v>
      </c>
      <c r="AP33">
        <v>0</v>
      </c>
      <c r="AQ33">
        <v>0</v>
      </c>
    </row>
    <row r="34" spans="1:43" ht="15" customHeight="1">
      <c r="A34" t="s">
        <v>22</v>
      </c>
      <c r="B34" t="s">
        <v>176</v>
      </c>
      <c r="C34" t="s">
        <v>176</v>
      </c>
      <c r="D34" t="s">
        <v>177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R34">
        <v>0</v>
      </c>
      <c r="S34" s="59">
        <v>0</v>
      </c>
      <c r="T34">
        <v>0</v>
      </c>
      <c r="U34">
        <v>0</v>
      </c>
      <c r="X34">
        <v>0</v>
      </c>
      <c r="Y34" t="s">
        <v>148</v>
      </c>
      <c r="Z34" t="s">
        <v>148</v>
      </c>
      <c r="AA34">
        <v>0</v>
      </c>
      <c r="AB34" t="s">
        <v>148</v>
      </c>
      <c r="AD34" t="s">
        <v>148</v>
      </c>
      <c r="AE34">
        <v>0</v>
      </c>
      <c r="AF34">
        <v>0</v>
      </c>
      <c r="AG34" t="s">
        <v>148</v>
      </c>
      <c r="AH34" t="s">
        <v>148</v>
      </c>
      <c r="AI34" t="s">
        <v>148</v>
      </c>
      <c r="AL34">
        <v>0</v>
      </c>
      <c r="AM34">
        <v>0</v>
      </c>
      <c r="AN34" t="s">
        <v>148</v>
      </c>
      <c r="AO34" t="s">
        <v>148</v>
      </c>
      <c r="AP34">
        <v>0</v>
      </c>
      <c r="AQ34">
        <v>0</v>
      </c>
    </row>
    <row r="35" spans="1:43" ht="15" customHeight="1">
      <c r="A35" t="s">
        <v>22</v>
      </c>
      <c r="B35" t="s">
        <v>156</v>
      </c>
      <c r="C35" t="s">
        <v>102</v>
      </c>
      <c r="D35" t="s">
        <v>197</v>
      </c>
      <c r="E35">
        <v>88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56">
        <v>106431</v>
      </c>
      <c r="Q35" t="s">
        <v>215</v>
      </c>
      <c r="R35">
        <v>0</v>
      </c>
      <c r="S35" s="59">
        <v>0</v>
      </c>
      <c r="T35">
        <v>4.5</v>
      </c>
      <c r="U35">
        <v>46</v>
      </c>
      <c r="V35" t="s">
        <v>147</v>
      </c>
      <c r="X35">
        <v>-2.5</v>
      </c>
      <c r="Y35" t="s">
        <v>148</v>
      </c>
      <c r="Z35" t="s">
        <v>148</v>
      </c>
      <c r="AA35">
        <v>0</v>
      </c>
      <c r="AB35" t="s">
        <v>148</v>
      </c>
      <c r="AC35">
        <v>2.5</v>
      </c>
      <c r="AD35" t="s">
        <v>216</v>
      </c>
      <c r="AE35">
        <v>-4.8600000000000003</v>
      </c>
      <c r="AF35">
        <v>0</v>
      </c>
      <c r="AG35" t="s">
        <v>147</v>
      </c>
      <c r="AH35" t="s">
        <v>147</v>
      </c>
      <c r="AI35" t="s">
        <v>148</v>
      </c>
      <c r="AK35">
        <v>10.16</v>
      </c>
      <c r="AL35">
        <v>0</v>
      </c>
      <c r="AM35">
        <v>0</v>
      </c>
      <c r="AN35" t="s">
        <v>148</v>
      </c>
      <c r="AO35" t="s">
        <v>148</v>
      </c>
      <c r="AP35">
        <v>246</v>
      </c>
      <c r="AQ35">
        <v>1</v>
      </c>
    </row>
    <row r="36" spans="1:43" ht="15" customHeight="1">
      <c r="A36" t="s">
        <v>22</v>
      </c>
      <c r="B36" t="s">
        <v>181</v>
      </c>
      <c r="C36" t="s">
        <v>181</v>
      </c>
      <c r="D36" t="s">
        <v>182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R36">
        <v>0</v>
      </c>
      <c r="S36" s="59">
        <v>0</v>
      </c>
      <c r="T36">
        <v>0</v>
      </c>
      <c r="U36">
        <v>0</v>
      </c>
      <c r="X36">
        <v>0</v>
      </c>
      <c r="Y36" t="s">
        <v>148</v>
      </c>
      <c r="Z36" t="s">
        <v>148</v>
      </c>
      <c r="AA36">
        <v>0</v>
      </c>
      <c r="AB36" t="s">
        <v>148</v>
      </c>
      <c r="AD36" t="s">
        <v>148</v>
      </c>
      <c r="AE36">
        <v>0</v>
      </c>
      <c r="AF36">
        <v>0</v>
      </c>
      <c r="AG36" t="s">
        <v>148</v>
      </c>
      <c r="AH36" t="s">
        <v>148</v>
      </c>
      <c r="AI36" t="s">
        <v>148</v>
      </c>
      <c r="AL36">
        <v>0</v>
      </c>
      <c r="AM36">
        <v>0</v>
      </c>
      <c r="AN36" t="s">
        <v>148</v>
      </c>
      <c r="AO36" t="s">
        <v>148</v>
      </c>
      <c r="AP36">
        <v>0</v>
      </c>
      <c r="AQ36">
        <v>0</v>
      </c>
    </row>
    <row r="37" spans="1:43" ht="15" customHeight="1">
      <c r="A37" t="s">
        <v>22</v>
      </c>
      <c r="B37" t="s">
        <v>101</v>
      </c>
      <c r="C37" t="s">
        <v>101</v>
      </c>
      <c r="D37" t="s">
        <v>145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56">
        <v>251383</v>
      </c>
      <c r="Q37" t="s">
        <v>217</v>
      </c>
      <c r="R37">
        <v>0</v>
      </c>
      <c r="S37" s="59">
        <v>0</v>
      </c>
      <c r="T37">
        <v>4.4000000000000004</v>
      </c>
      <c r="U37">
        <v>2</v>
      </c>
      <c r="V37" t="s">
        <v>148</v>
      </c>
      <c r="X37">
        <v>0</v>
      </c>
      <c r="Y37" t="s">
        <v>148</v>
      </c>
      <c r="Z37" t="s">
        <v>148</v>
      </c>
      <c r="AA37">
        <v>0</v>
      </c>
      <c r="AB37" t="s">
        <v>148</v>
      </c>
      <c r="AD37" t="s">
        <v>148</v>
      </c>
      <c r="AE37">
        <v>-1.67</v>
      </c>
      <c r="AF37">
        <v>0</v>
      </c>
      <c r="AG37" t="s">
        <v>148</v>
      </c>
      <c r="AH37" t="s">
        <v>147</v>
      </c>
      <c r="AI37" t="s">
        <v>148</v>
      </c>
      <c r="AK37">
        <v>0</v>
      </c>
      <c r="AL37">
        <v>0</v>
      </c>
      <c r="AM37">
        <v>0</v>
      </c>
      <c r="AN37" t="s">
        <v>148</v>
      </c>
      <c r="AO37" t="s">
        <v>148</v>
      </c>
      <c r="AP37">
        <v>157</v>
      </c>
      <c r="AQ37">
        <v>0</v>
      </c>
    </row>
    <row r="38" spans="1:43" ht="15" customHeight="1">
      <c r="A38" t="s">
        <v>23</v>
      </c>
      <c r="B38" t="s">
        <v>156</v>
      </c>
      <c r="C38" t="s">
        <v>102</v>
      </c>
      <c r="D38" t="s">
        <v>197</v>
      </c>
      <c r="E38">
        <v>88</v>
      </c>
      <c r="F38">
        <v>3</v>
      </c>
      <c r="G38">
        <v>590.97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6">
        <v>93040</v>
      </c>
      <c r="Q38" t="s">
        <v>218</v>
      </c>
      <c r="R38">
        <v>0</v>
      </c>
      <c r="S38" s="59">
        <v>0</v>
      </c>
      <c r="T38">
        <v>4.5</v>
      </c>
      <c r="U38">
        <v>46</v>
      </c>
      <c r="V38" t="s">
        <v>219</v>
      </c>
      <c r="W38" t="s">
        <v>148</v>
      </c>
      <c r="X38">
        <v>192.21</v>
      </c>
      <c r="Y38" t="s">
        <v>220</v>
      </c>
      <c r="Z38" t="s">
        <v>221</v>
      </c>
      <c r="AA38">
        <v>0</v>
      </c>
      <c r="AB38" t="s">
        <v>148</v>
      </c>
      <c r="AC38">
        <v>1.5</v>
      </c>
      <c r="AD38" t="s">
        <v>222</v>
      </c>
      <c r="AE38">
        <v>-3.54</v>
      </c>
      <c r="AF38">
        <v>0</v>
      </c>
      <c r="AG38" t="s">
        <v>147</v>
      </c>
      <c r="AH38" t="s">
        <v>223</v>
      </c>
      <c r="AI38" t="s">
        <v>148</v>
      </c>
      <c r="AK38">
        <v>6.61</v>
      </c>
      <c r="AL38">
        <v>0</v>
      </c>
      <c r="AM38">
        <v>0</v>
      </c>
      <c r="AN38" t="s">
        <v>148</v>
      </c>
      <c r="AO38" t="s">
        <v>148</v>
      </c>
      <c r="AP38">
        <v>227</v>
      </c>
      <c r="AQ38">
        <v>1</v>
      </c>
    </row>
    <row r="39" spans="1:43" ht="15" customHeight="1">
      <c r="A39" t="s">
        <v>23</v>
      </c>
      <c r="B39" t="s">
        <v>156</v>
      </c>
      <c r="C39" t="s">
        <v>34</v>
      </c>
      <c r="D39" t="s">
        <v>162</v>
      </c>
      <c r="E39">
        <v>2</v>
      </c>
      <c r="F39">
        <v>1</v>
      </c>
      <c r="G39">
        <v>309.99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56">
        <v>113493</v>
      </c>
      <c r="Q39" t="s">
        <v>224</v>
      </c>
      <c r="R39">
        <v>0</v>
      </c>
      <c r="S39" s="59">
        <v>0</v>
      </c>
      <c r="T39">
        <v>4.5</v>
      </c>
      <c r="U39">
        <v>46</v>
      </c>
      <c r="V39" t="s">
        <v>147</v>
      </c>
      <c r="W39" t="s">
        <v>148</v>
      </c>
      <c r="X39">
        <v>75.989999999999995</v>
      </c>
      <c r="Y39" t="s">
        <v>225</v>
      </c>
      <c r="Z39" t="s">
        <v>226</v>
      </c>
      <c r="AA39">
        <v>0</v>
      </c>
      <c r="AB39" t="s">
        <v>148</v>
      </c>
      <c r="AC39">
        <v>2</v>
      </c>
      <c r="AD39" t="s">
        <v>163</v>
      </c>
      <c r="AE39">
        <v>-5.35</v>
      </c>
      <c r="AF39">
        <v>0</v>
      </c>
      <c r="AG39" t="s">
        <v>147</v>
      </c>
      <c r="AH39" t="s">
        <v>227</v>
      </c>
      <c r="AI39" t="s">
        <v>148</v>
      </c>
      <c r="AK39">
        <v>2.2200000000000002</v>
      </c>
      <c r="AL39">
        <v>0</v>
      </c>
      <c r="AM39">
        <v>0</v>
      </c>
      <c r="AN39" t="s">
        <v>148</v>
      </c>
      <c r="AO39" t="s">
        <v>148</v>
      </c>
      <c r="AP39">
        <v>900</v>
      </c>
      <c r="AQ39">
        <v>1</v>
      </c>
    </row>
    <row r="40" spans="1:43" ht="15" customHeight="1">
      <c r="A40" t="s">
        <v>23</v>
      </c>
      <c r="B40" t="s">
        <v>156</v>
      </c>
      <c r="C40" t="s">
        <v>100</v>
      </c>
      <c r="D40" t="s">
        <v>157</v>
      </c>
      <c r="E40">
        <v>1</v>
      </c>
      <c r="F40">
        <v>1</v>
      </c>
      <c r="G40">
        <v>186.59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56">
        <v>113493</v>
      </c>
      <c r="Q40" t="s">
        <v>224</v>
      </c>
      <c r="R40">
        <v>0</v>
      </c>
      <c r="S40" s="59">
        <v>0</v>
      </c>
      <c r="T40">
        <v>4.5</v>
      </c>
      <c r="U40">
        <v>46</v>
      </c>
      <c r="V40" t="s">
        <v>228</v>
      </c>
      <c r="W40" t="s">
        <v>148</v>
      </c>
      <c r="X40">
        <v>119.2</v>
      </c>
      <c r="Y40" t="s">
        <v>229</v>
      </c>
      <c r="Z40" t="s">
        <v>230</v>
      </c>
      <c r="AA40">
        <v>0</v>
      </c>
      <c r="AB40" t="s">
        <v>148</v>
      </c>
      <c r="AC40">
        <v>0.8</v>
      </c>
      <c r="AD40" t="s">
        <v>231</v>
      </c>
      <c r="AE40">
        <v>-2.97</v>
      </c>
      <c r="AF40">
        <v>0</v>
      </c>
      <c r="AG40" t="s">
        <v>147</v>
      </c>
      <c r="AH40" t="s">
        <v>232</v>
      </c>
      <c r="AI40" t="s">
        <v>148</v>
      </c>
      <c r="AK40">
        <v>5.37</v>
      </c>
      <c r="AL40">
        <v>0</v>
      </c>
      <c r="AM40">
        <v>0</v>
      </c>
      <c r="AN40" t="s">
        <v>148</v>
      </c>
      <c r="AO40" t="s">
        <v>148</v>
      </c>
      <c r="AP40">
        <v>447</v>
      </c>
      <c r="AQ40">
        <v>3</v>
      </c>
    </row>
    <row r="41" spans="1:43" ht="15" customHeight="1">
      <c r="A41" t="s">
        <v>23</v>
      </c>
      <c r="B41" t="s">
        <v>164</v>
      </c>
      <c r="C41" t="s">
        <v>164</v>
      </c>
      <c r="D41" t="s">
        <v>165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56">
        <v>562001</v>
      </c>
      <c r="Q41" t="s">
        <v>233</v>
      </c>
      <c r="R41">
        <v>0</v>
      </c>
      <c r="S41" s="59">
        <v>0</v>
      </c>
      <c r="T41">
        <v>3.9</v>
      </c>
      <c r="U41">
        <v>3</v>
      </c>
      <c r="X41">
        <v>0</v>
      </c>
      <c r="Y41" t="s">
        <v>148</v>
      </c>
      <c r="Z41" t="s">
        <v>148</v>
      </c>
      <c r="AA41">
        <v>0</v>
      </c>
      <c r="AB41" t="s">
        <v>148</v>
      </c>
      <c r="AD41" t="s">
        <v>148</v>
      </c>
      <c r="AE41">
        <v>0</v>
      </c>
      <c r="AF41">
        <v>0</v>
      </c>
      <c r="AG41" t="s">
        <v>148</v>
      </c>
      <c r="AH41" t="s">
        <v>148</v>
      </c>
      <c r="AI41" t="s">
        <v>148</v>
      </c>
      <c r="AL41">
        <v>0</v>
      </c>
      <c r="AM41">
        <v>0</v>
      </c>
      <c r="AN41" t="s">
        <v>148</v>
      </c>
      <c r="AO41" t="s">
        <v>148</v>
      </c>
      <c r="AP41">
        <v>0</v>
      </c>
      <c r="AQ41">
        <v>0</v>
      </c>
    </row>
    <row r="42" spans="1:43" ht="15" customHeight="1">
      <c r="A42" t="s">
        <v>23</v>
      </c>
      <c r="B42" t="s">
        <v>156</v>
      </c>
      <c r="C42" t="s">
        <v>104</v>
      </c>
      <c r="D42" t="s">
        <v>167</v>
      </c>
      <c r="E42">
        <v>27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56">
        <v>113493</v>
      </c>
      <c r="Q42" t="s">
        <v>224</v>
      </c>
      <c r="R42">
        <v>0</v>
      </c>
      <c r="S42" s="59">
        <v>0</v>
      </c>
      <c r="T42">
        <v>4.5</v>
      </c>
      <c r="U42">
        <v>46</v>
      </c>
      <c r="V42" t="s">
        <v>234</v>
      </c>
      <c r="X42">
        <v>-2.2799999999999998</v>
      </c>
      <c r="Y42" t="s">
        <v>148</v>
      </c>
      <c r="Z42" t="s">
        <v>148</v>
      </c>
      <c r="AA42">
        <v>0</v>
      </c>
      <c r="AB42" t="s">
        <v>148</v>
      </c>
      <c r="AC42">
        <v>1.1399999999999999</v>
      </c>
      <c r="AD42" t="s">
        <v>235</v>
      </c>
      <c r="AE42">
        <v>-2.2799999999999998</v>
      </c>
      <c r="AF42">
        <v>0</v>
      </c>
      <c r="AG42" t="s">
        <v>147</v>
      </c>
      <c r="AH42" t="s">
        <v>147</v>
      </c>
      <c r="AI42" t="s">
        <v>148</v>
      </c>
      <c r="AK42">
        <v>9.31</v>
      </c>
      <c r="AL42">
        <v>0</v>
      </c>
      <c r="AM42">
        <v>0</v>
      </c>
      <c r="AN42" t="s">
        <v>148</v>
      </c>
      <c r="AO42" t="s">
        <v>148</v>
      </c>
      <c r="AP42">
        <v>245</v>
      </c>
      <c r="AQ42">
        <v>2</v>
      </c>
    </row>
    <row r="43" spans="1:43" ht="15" customHeight="1">
      <c r="A43" t="s">
        <v>23</v>
      </c>
      <c r="B43" t="s">
        <v>169</v>
      </c>
      <c r="C43" t="s">
        <v>169</v>
      </c>
      <c r="D43" t="s">
        <v>170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R43">
        <v>0</v>
      </c>
      <c r="S43" s="59">
        <v>0</v>
      </c>
      <c r="T43">
        <v>0</v>
      </c>
      <c r="U43">
        <v>0</v>
      </c>
      <c r="X43">
        <v>0</v>
      </c>
      <c r="Y43" t="s">
        <v>148</v>
      </c>
      <c r="Z43" t="s">
        <v>148</v>
      </c>
      <c r="AA43">
        <v>0</v>
      </c>
      <c r="AB43" t="s">
        <v>148</v>
      </c>
      <c r="AD43" t="s">
        <v>148</v>
      </c>
      <c r="AE43">
        <v>0</v>
      </c>
      <c r="AF43">
        <v>0</v>
      </c>
      <c r="AG43" t="s">
        <v>148</v>
      </c>
      <c r="AH43" t="s">
        <v>148</v>
      </c>
      <c r="AI43" t="s">
        <v>148</v>
      </c>
      <c r="AL43">
        <v>0</v>
      </c>
      <c r="AM43">
        <v>0</v>
      </c>
      <c r="AN43" t="s">
        <v>148</v>
      </c>
      <c r="AO43" t="s">
        <v>148</v>
      </c>
      <c r="AP43">
        <v>0</v>
      </c>
      <c r="AQ43">
        <v>0</v>
      </c>
    </row>
    <row r="44" spans="1:43" ht="15" customHeight="1">
      <c r="A44" t="s">
        <v>23</v>
      </c>
      <c r="B44" t="s">
        <v>171</v>
      </c>
      <c r="C44" t="s">
        <v>171</v>
      </c>
      <c r="D44" t="s">
        <v>172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56">
        <v>481223</v>
      </c>
      <c r="Q44" t="s">
        <v>173</v>
      </c>
      <c r="R44">
        <v>0</v>
      </c>
      <c r="S44" s="59">
        <v>0</v>
      </c>
      <c r="T44">
        <v>4.5999999999999996</v>
      </c>
      <c r="U44">
        <v>10</v>
      </c>
      <c r="X44">
        <v>0</v>
      </c>
      <c r="Y44" t="s">
        <v>148</v>
      </c>
      <c r="Z44" t="s">
        <v>148</v>
      </c>
      <c r="AA44">
        <v>0</v>
      </c>
      <c r="AB44" t="s">
        <v>148</v>
      </c>
      <c r="AD44" t="s">
        <v>148</v>
      </c>
      <c r="AE44">
        <v>0</v>
      </c>
      <c r="AF44">
        <v>0</v>
      </c>
      <c r="AG44" t="s">
        <v>148</v>
      </c>
      <c r="AH44" t="s">
        <v>148</v>
      </c>
      <c r="AI44" t="s">
        <v>148</v>
      </c>
      <c r="AL44">
        <v>0</v>
      </c>
      <c r="AM44">
        <v>0</v>
      </c>
      <c r="AN44" t="s">
        <v>148</v>
      </c>
      <c r="AO44" t="s">
        <v>148</v>
      </c>
      <c r="AP44">
        <v>0</v>
      </c>
      <c r="AQ44">
        <v>0</v>
      </c>
    </row>
    <row r="45" spans="1:43" ht="15" customHeight="1">
      <c r="A45" t="s">
        <v>23</v>
      </c>
      <c r="B45" t="s">
        <v>99</v>
      </c>
      <c r="C45" t="s">
        <v>99</v>
      </c>
      <c r="D45" t="s">
        <v>174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56">
        <v>155787</v>
      </c>
      <c r="Q45" t="s">
        <v>236</v>
      </c>
      <c r="R45">
        <v>1</v>
      </c>
      <c r="S45" s="59">
        <v>1</v>
      </c>
      <c r="T45">
        <v>4.2</v>
      </c>
      <c r="U45">
        <v>15</v>
      </c>
      <c r="V45" t="s">
        <v>147</v>
      </c>
      <c r="X45">
        <v>-4.4800000000000004</v>
      </c>
      <c r="Y45" t="s">
        <v>148</v>
      </c>
      <c r="Z45" t="s">
        <v>148</v>
      </c>
      <c r="AA45">
        <v>2</v>
      </c>
      <c r="AB45" t="s">
        <v>147</v>
      </c>
      <c r="AC45">
        <v>0.75</v>
      </c>
      <c r="AD45" t="s">
        <v>237</v>
      </c>
      <c r="AE45">
        <v>-4.97</v>
      </c>
      <c r="AF45">
        <v>41.65</v>
      </c>
      <c r="AG45" t="s">
        <v>238</v>
      </c>
      <c r="AH45" t="s">
        <v>147</v>
      </c>
      <c r="AI45" t="s">
        <v>147</v>
      </c>
      <c r="AJ45">
        <v>4.4800000000000004</v>
      </c>
      <c r="AK45">
        <v>3.39</v>
      </c>
      <c r="AL45">
        <v>186.59</v>
      </c>
      <c r="AM45">
        <v>1</v>
      </c>
      <c r="AN45" t="s">
        <v>147</v>
      </c>
      <c r="AO45" t="s">
        <v>239</v>
      </c>
      <c r="AP45">
        <v>1322</v>
      </c>
      <c r="AQ45">
        <v>6</v>
      </c>
    </row>
    <row r="46" spans="1:43" ht="15" customHeight="1">
      <c r="A46" t="s">
        <v>23</v>
      </c>
      <c r="B46" t="s">
        <v>176</v>
      </c>
      <c r="C46" t="s">
        <v>176</v>
      </c>
      <c r="D46" t="s">
        <v>177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R46">
        <v>0</v>
      </c>
      <c r="S46" s="59">
        <v>0</v>
      </c>
      <c r="T46">
        <v>0</v>
      </c>
      <c r="U46">
        <v>0</v>
      </c>
      <c r="X46">
        <v>0</v>
      </c>
      <c r="Y46" t="s">
        <v>148</v>
      </c>
      <c r="Z46" t="s">
        <v>148</v>
      </c>
      <c r="AA46">
        <v>0</v>
      </c>
      <c r="AB46" t="s">
        <v>148</v>
      </c>
      <c r="AD46" t="s">
        <v>148</v>
      </c>
      <c r="AE46">
        <v>0</v>
      </c>
      <c r="AF46">
        <v>0</v>
      </c>
      <c r="AG46" t="s">
        <v>148</v>
      </c>
      <c r="AH46" t="s">
        <v>148</v>
      </c>
      <c r="AI46" t="s">
        <v>148</v>
      </c>
      <c r="AL46">
        <v>0</v>
      </c>
      <c r="AM46">
        <v>0</v>
      </c>
      <c r="AN46" t="s">
        <v>148</v>
      </c>
      <c r="AO46" t="s">
        <v>148</v>
      </c>
      <c r="AP46">
        <v>0</v>
      </c>
      <c r="AQ46">
        <v>0</v>
      </c>
    </row>
    <row r="47" spans="1:43" ht="15" customHeight="1">
      <c r="A47" t="s">
        <v>23</v>
      </c>
      <c r="B47" t="s">
        <v>178</v>
      </c>
      <c r="C47" t="s">
        <v>178</v>
      </c>
      <c r="D47" t="s">
        <v>179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56">
        <v>686383</v>
      </c>
      <c r="Q47" t="s">
        <v>240</v>
      </c>
      <c r="R47">
        <v>0</v>
      </c>
      <c r="S47" s="59">
        <v>0</v>
      </c>
      <c r="T47">
        <v>4.7</v>
      </c>
      <c r="U47">
        <v>6</v>
      </c>
      <c r="X47">
        <v>0</v>
      </c>
      <c r="Y47" t="s">
        <v>148</v>
      </c>
      <c r="Z47" t="s">
        <v>148</v>
      </c>
      <c r="AA47">
        <v>0</v>
      </c>
      <c r="AB47" t="s">
        <v>148</v>
      </c>
      <c r="AD47" t="s">
        <v>148</v>
      </c>
      <c r="AE47">
        <v>0</v>
      </c>
      <c r="AF47">
        <v>0</v>
      </c>
      <c r="AG47" t="s">
        <v>148</v>
      </c>
      <c r="AH47" t="s">
        <v>148</v>
      </c>
      <c r="AI47" t="s">
        <v>148</v>
      </c>
      <c r="AL47">
        <v>0</v>
      </c>
      <c r="AM47">
        <v>0</v>
      </c>
      <c r="AN47" t="s">
        <v>148</v>
      </c>
      <c r="AO47" t="s">
        <v>148</v>
      </c>
      <c r="AP47">
        <v>0</v>
      </c>
      <c r="AQ47">
        <v>0</v>
      </c>
    </row>
    <row r="48" spans="1:43" ht="15" customHeight="1">
      <c r="A48" t="s">
        <v>23</v>
      </c>
      <c r="B48" t="s">
        <v>181</v>
      </c>
      <c r="C48" t="s">
        <v>181</v>
      </c>
      <c r="D48" t="s">
        <v>182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R48">
        <v>0</v>
      </c>
      <c r="S48" s="59">
        <v>0</v>
      </c>
      <c r="T48">
        <v>0</v>
      </c>
      <c r="U48">
        <v>0</v>
      </c>
      <c r="X48">
        <v>0</v>
      </c>
      <c r="Y48" t="s">
        <v>148</v>
      </c>
      <c r="Z48" t="s">
        <v>148</v>
      </c>
      <c r="AA48">
        <v>0</v>
      </c>
      <c r="AB48" t="s">
        <v>148</v>
      </c>
      <c r="AD48" t="s">
        <v>148</v>
      </c>
      <c r="AE48">
        <v>0</v>
      </c>
      <c r="AF48">
        <v>0</v>
      </c>
      <c r="AG48" t="s">
        <v>148</v>
      </c>
      <c r="AH48" t="s">
        <v>148</v>
      </c>
      <c r="AI48" t="s">
        <v>148</v>
      </c>
      <c r="AL48">
        <v>0</v>
      </c>
      <c r="AM48">
        <v>0</v>
      </c>
      <c r="AN48" t="s">
        <v>148</v>
      </c>
      <c r="AO48" t="s">
        <v>148</v>
      </c>
      <c r="AP48">
        <v>0</v>
      </c>
      <c r="AQ48">
        <v>0</v>
      </c>
    </row>
    <row r="49" spans="1:43" ht="15" customHeight="1">
      <c r="A49" t="s">
        <v>23</v>
      </c>
      <c r="B49" t="s">
        <v>156</v>
      </c>
      <c r="C49" t="s">
        <v>103</v>
      </c>
      <c r="D49" t="s">
        <v>183</v>
      </c>
      <c r="E49">
        <v>33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56">
        <v>113493</v>
      </c>
      <c r="Q49" t="s">
        <v>224</v>
      </c>
      <c r="R49">
        <v>0</v>
      </c>
      <c r="S49" s="59">
        <v>0</v>
      </c>
      <c r="T49">
        <v>4.5</v>
      </c>
      <c r="U49">
        <v>46</v>
      </c>
      <c r="V49" t="s">
        <v>147</v>
      </c>
      <c r="X49">
        <v>0</v>
      </c>
      <c r="Y49" t="s">
        <v>148</v>
      </c>
      <c r="Z49" t="s">
        <v>148</v>
      </c>
      <c r="AA49">
        <v>0</v>
      </c>
      <c r="AB49" t="s">
        <v>148</v>
      </c>
      <c r="AD49" t="s">
        <v>148</v>
      </c>
      <c r="AE49">
        <v>-2.3199999999999998</v>
      </c>
      <c r="AF49">
        <v>0</v>
      </c>
      <c r="AG49" t="s">
        <v>148</v>
      </c>
      <c r="AH49" t="s">
        <v>147</v>
      </c>
      <c r="AI49" t="s">
        <v>148</v>
      </c>
      <c r="AK49">
        <v>0</v>
      </c>
      <c r="AL49">
        <v>0</v>
      </c>
      <c r="AM49">
        <v>0</v>
      </c>
      <c r="AN49" t="s">
        <v>148</v>
      </c>
      <c r="AO49" t="s">
        <v>148</v>
      </c>
      <c r="AP49">
        <v>526</v>
      </c>
      <c r="AQ49">
        <v>0</v>
      </c>
    </row>
    <row r="50" spans="1:43" ht="15" customHeight="1">
      <c r="A50" t="s">
        <v>23</v>
      </c>
      <c r="B50" t="s">
        <v>156</v>
      </c>
      <c r="C50" t="s">
        <v>184</v>
      </c>
      <c r="D50" t="s">
        <v>185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56">
        <v>113493</v>
      </c>
      <c r="Q50" t="s">
        <v>224</v>
      </c>
      <c r="R50">
        <v>0</v>
      </c>
      <c r="S50" s="59">
        <v>0</v>
      </c>
      <c r="T50">
        <v>4.4000000000000004</v>
      </c>
      <c r="U50">
        <v>45</v>
      </c>
      <c r="V50" t="s">
        <v>241</v>
      </c>
      <c r="X50">
        <v>-7.16</v>
      </c>
      <c r="Y50" t="s">
        <v>148</v>
      </c>
      <c r="Z50" t="s">
        <v>148</v>
      </c>
      <c r="AA50">
        <v>0</v>
      </c>
      <c r="AB50" t="s">
        <v>148</v>
      </c>
      <c r="AC50">
        <v>2.39</v>
      </c>
      <c r="AD50" t="s">
        <v>223</v>
      </c>
      <c r="AE50">
        <v>-7.16</v>
      </c>
      <c r="AF50">
        <v>0</v>
      </c>
      <c r="AG50" t="s">
        <v>147</v>
      </c>
      <c r="AH50" t="s">
        <v>147</v>
      </c>
      <c r="AI50" t="s">
        <v>148</v>
      </c>
      <c r="AK50">
        <v>14.35</v>
      </c>
      <c r="AL50">
        <v>0</v>
      </c>
      <c r="AM50">
        <v>0</v>
      </c>
      <c r="AN50" t="s">
        <v>148</v>
      </c>
      <c r="AO50" t="s">
        <v>148</v>
      </c>
      <c r="AP50">
        <v>499</v>
      </c>
      <c r="AQ50">
        <v>3</v>
      </c>
    </row>
    <row r="51" spans="1:43" ht="15" customHeight="1">
      <c r="A51" t="s">
        <v>23</v>
      </c>
      <c r="B51" t="s">
        <v>101</v>
      </c>
      <c r="C51" t="s">
        <v>101</v>
      </c>
      <c r="D51" t="s">
        <v>145</v>
      </c>
      <c r="E51">
        <v>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56">
        <v>340607</v>
      </c>
      <c r="Q51" t="s">
        <v>242</v>
      </c>
      <c r="R51">
        <v>0</v>
      </c>
      <c r="S51" s="59">
        <v>0</v>
      </c>
      <c r="T51">
        <v>4.4000000000000004</v>
      </c>
      <c r="U51">
        <v>2</v>
      </c>
      <c r="V51" t="s">
        <v>147</v>
      </c>
      <c r="X51">
        <v>-2.75</v>
      </c>
      <c r="Y51" t="s">
        <v>148</v>
      </c>
      <c r="Z51" t="s">
        <v>148</v>
      </c>
      <c r="AA51">
        <v>0</v>
      </c>
      <c r="AB51" t="s">
        <v>148</v>
      </c>
      <c r="AC51">
        <v>1.38</v>
      </c>
      <c r="AD51" t="s">
        <v>243</v>
      </c>
      <c r="AE51">
        <v>-12.59</v>
      </c>
      <c r="AF51">
        <v>0</v>
      </c>
      <c r="AG51" t="s">
        <v>147</v>
      </c>
      <c r="AH51" t="s">
        <v>147</v>
      </c>
      <c r="AI51" t="s">
        <v>148</v>
      </c>
      <c r="AK51">
        <v>14.1</v>
      </c>
      <c r="AL51">
        <v>0</v>
      </c>
      <c r="AM51">
        <v>0</v>
      </c>
      <c r="AN51" t="s">
        <v>148</v>
      </c>
      <c r="AO51" t="s">
        <v>148</v>
      </c>
      <c r="AP51">
        <v>195</v>
      </c>
      <c r="AQ51">
        <v>2</v>
      </c>
    </row>
    <row r="52" spans="1:43" ht="15" customHeight="1">
      <c r="A52" t="s">
        <v>23</v>
      </c>
      <c r="B52" t="s">
        <v>192</v>
      </c>
      <c r="C52" t="s">
        <v>192</v>
      </c>
      <c r="D52" t="s">
        <v>193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56">
        <v>640311</v>
      </c>
      <c r="Q52" t="s">
        <v>244</v>
      </c>
      <c r="R52">
        <v>0</v>
      </c>
      <c r="S52" s="59">
        <v>0</v>
      </c>
      <c r="T52">
        <v>4.4000000000000004</v>
      </c>
      <c r="U52">
        <v>8</v>
      </c>
      <c r="X52">
        <v>0</v>
      </c>
      <c r="Y52" t="s">
        <v>148</v>
      </c>
      <c r="Z52" t="s">
        <v>148</v>
      </c>
      <c r="AA52">
        <v>0</v>
      </c>
      <c r="AB52" t="s">
        <v>148</v>
      </c>
      <c r="AD52" t="s">
        <v>148</v>
      </c>
      <c r="AE52">
        <v>0</v>
      </c>
      <c r="AF52">
        <v>0</v>
      </c>
      <c r="AG52" t="s">
        <v>148</v>
      </c>
      <c r="AH52" t="s">
        <v>148</v>
      </c>
      <c r="AI52" t="s">
        <v>148</v>
      </c>
      <c r="AL52">
        <v>0</v>
      </c>
      <c r="AM52">
        <v>0</v>
      </c>
      <c r="AN52" t="s">
        <v>148</v>
      </c>
      <c r="AO52" t="s">
        <v>148</v>
      </c>
      <c r="AP52">
        <v>0</v>
      </c>
      <c r="AQ52">
        <v>0</v>
      </c>
    </row>
    <row r="53" spans="1:43" ht="15" customHeight="1">
      <c r="A53" t="s">
        <v>23</v>
      </c>
      <c r="B53" t="s">
        <v>195</v>
      </c>
      <c r="C53" t="s">
        <v>195</v>
      </c>
      <c r="D53" t="s">
        <v>196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R53">
        <v>0</v>
      </c>
      <c r="S53" s="59">
        <v>0</v>
      </c>
      <c r="T53">
        <v>0</v>
      </c>
      <c r="U53">
        <v>0</v>
      </c>
      <c r="X53">
        <v>0</v>
      </c>
      <c r="Y53" t="s">
        <v>148</v>
      </c>
      <c r="Z53" t="s">
        <v>148</v>
      </c>
      <c r="AA53">
        <v>0</v>
      </c>
      <c r="AB53" t="s">
        <v>148</v>
      </c>
      <c r="AD53" t="s">
        <v>148</v>
      </c>
      <c r="AE53">
        <v>0</v>
      </c>
      <c r="AF53">
        <v>0</v>
      </c>
      <c r="AG53" t="s">
        <v>148</v>
      </c>
      <c r="AH53" t="s">
        <v>148</v>
      </c>
      <c r="AI53" t="s">
        <v>148</v>
      </c>
      <c r="AL53">
        <v>0</v>
      </c>
      <c r="AM53">
        <v>0</v>
      </c>
      <c r="AN53" t="s">
        <v>148</v>
      </c>
      <c r="AO53" t="s">
        <v>148</v>
      </c>
      <c r="AP53">
        <v>0</v>
      </c>
      <c r="AQ53">
        <v>0</v>
      </c>
    </row>
    <row r="54" spans="1:43" ht="15" customHeight="1">
      <c r="A54" t="s">
        <v>23</v>
      </c>
      <c r="B54" t="s">
        <v>188</v>
      </c>
      <c r="C54" t="s">
        <v>188</v>
      </c>
      <c r="D54" t="s">
        <v>189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R54">
        <v>0</v>
      </c>
      <c r="S54" s="59">
        <v>0</v>
      </c>
      <c r="T54">
        <v>0</v>
      </c>
      <c r="U54">
        <v>0</v>
      </c>
      <c r="X54">
        <v>0</v>
      </c>
      <c r="Y54" t="s">
        <v>148</v>
      </c>
      <c r="Z54" t="s">
        <v>148</v>
      </c>
      <c r="AA54">
        <v>0</v>
      </c>
      <c r="AB54" t="s">
        <v>148</v>
      </c>
      <c r="AD54" t="s">
        <v>148</v>
      </c>
      <c r="AE54">
        <v>0</v>
      </c>
      <c r="AF54">
        <v>0</v>
      </c>
      <c r="AG54" t="s">
        <v>148</v>
      </c>
      <c r="AH54" t="s">
        <v>148</v>
      </c>
      <c r="AI54" t="s">
        <v>148</v>
      </c>
      <c r="AL54">
        <v>0</v>
      </c>
      <c r="AM54">
        <v>0</v>
      </c>
      <c r="AN54" t="s">
        <v>148</v>
      </c>
      <c r="AO54" t="s">
        <v>148</v>
      </c>
      <c r="AP54">
        <v>0</v>
      </c>
      <c r="AQ54">
        <v>0</v>
      </c>
    </row>
    <row r="55" spans="1:43" ht="15" customHeight="1">
      <c r="A55" t="s">
        <v>23</v>
      </c>
      <c r="B55" t="s">
        <v>190</v>
      </c>
      <c r="C55" t="s">
        <v>190</v>
      </c>
      <c r="D55" t="s">
        <v>191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R55">
        <v>0</v>
      </c>
      <c r="S55" s="59">
        <v>0</v>
      </c>
      <c r="T55">
        <v>0</v>
      </c>
      <c r="U55">
        <v>0</v>
      </c>
      <c r="X55">
        <v>0</v>
      </c>
      <c r="Y55" t="s">
        <v>148</v>
      </c>
      <c r="Z55" t="s">
        <v>148</v>
      </c>
      <c r="AA55">
        <v>0</v>
      </c>
      <c r="AB55" t="s">
        <v>148</v>
      </c>
      <c r="AD55" t="s">
        <v>148</v>
      </c>
      <c r="AE55">
        <v>0</v>
      </c>
      <c r="AF55">
        <v>0</v>
      </c>
      <c r="AG55" t="s">
        <v>148</v>
      </c>
      <c r="AH55" t="s">
        <v>148</v>
      </c>
      <c r="AI55" t="s">
        <v>148</v>
      </c>
      <c r="AL55">
        <v>0</v>
      </c>
      <c r="AM55">
        <v>0</v>
      </c>
      <c r="AN55" t="s">
        <v>148</v>
      </c>
      <c r="AO55" t="s">
        <v>148</v>
      </c>
      <c r="AP55">
        <v>0</v>
      </c>
      <c r="AQ55">
        <v>0</v>
      </c>
    </row>
    <row r="56" spans="1:43" ht="15" customHeight="1">
      <c r="A56" t="s">
        <v>24</v>
      </c>
      <c r="B56" t="s">
        <v>156</v>
      </c>
      <c r="C56" t="s">
        <v>104</v>
      </c>
      <c r="D56" t="s">
        <v>167</v>
      </c>
      <c r="E56">
        <v>26</v>
      </c>
      <c r="F56">
        <v>2</v>
      </c>
      <c r="G56">
        <v>179.98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56">
        <v>66548</v>
      </c>
      <c r="Q56" t="s">
        <v>245</v>
      </c>
      <c r="R56">
        <v>0</v>
      </c>
      <c r="S56" s="59">
        <v>0</v>
      </c>
      <c r="T56">
        <v>4.5</v>
      </c>
      <c r="U56">
        <v>46</v>
      </c>
      <c r="W56" t="s">
        <v>148</v>
      </c>
      <c r="X56">
        <v>67.17</v>
      </c>
      <c r="Y56" t="s">
        <v>246</v>
      </c>
      <c r="Z56" t="s">
        <v>247</v>
      </c>
      <c r="AA56">
        <v>0</v>
      </c>
      <c r="AB56" t="s">
        <v>148</v>
      </c>
      <c r="AC56">
        <v>1.41</v>
      </c>
      <c r="AD56" t="s">
        <v>248</v>
      </c>
      <c r="AE56">
        <v>-5.63</v>
      </c>
      <c r="AF56">
        <v>0</v>
      </c>
      <c r="AG56" t="s">
        <v>147</v>
      </c>
      <c r="AH56" t="s">
        <v>249</v>
      </c>
      <c r="AI56" t="s">
        <v>148</v>
      </c>
      <c r="AK56">
        <v>24.8</v>
      </c>
      <c r="AL56">
        <v>0</v>
      </c>
      <c r="AM56">
        <v>0</v>
      </c>
      <c r="AN56" t="s">
        <v>148</v>
      </c>
      <c r="AO56" t="s">
        <v>148</v>
      </c>
      <c r="AP56">
        <v>227</v>
      </c>
      <c r="AQ56">
        <v>4</v>
      </c>
    </row>
    <row r="57" spans="1:43" ht="15" customHeight="1">
      <c r="A57" t="s">
        <v>24</v>
      </c>
      <c r="B57" t="s">
        <v>156</v>
      </c>
      <c r="C57" t="s">
        <v>34</v>
      </c>
      <c r="D57" t="s">
        <v>162</v>
      </c>
      <c r="E57">
        <v>7</v>
      </c>
      <c r="F57">
        <v>1</v>
      </c>
      <c r="G57">
        <v>309.99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56">
        <v>66548</v>
      </c>
      <c r="Q57" t="s">
        <v>245</v>
      </c>
      <c r="R57">
        <v>0</v>
      </c>
      <c r="S57" s="59">
        <v>0</v>
      </c>
      <c r="T57">
        <v>4.5</v>
      </c>
      <c r="U57">
        <v>46</v>
      </c>
      <c r="W57" t="s">
        <v>148</v>
      </c>
      <c r="X57">
        <v>68.42</v>
      </c>
      <c r="Y57" t="s">
        <v>250</v>
      </c>
      <c r="Z57" t="s">
        <v>251</v>
      </c>
      <c r="AA57">
        <v>0</v>
      </c>
      <c r="AB57" t="s">
        <v>148</v>
      </c>
      <c r="AC57">
        <v>3.19</v>
      </c>
      <c r="AD57" t="s">
        <v>252</v>
      </c>
      <c r="AE57">
        <v>-22.38</v>
      </c>
      <c r="AF57">
        <v>0</v>
      </c>
      <c r="AG57" t="s">
        <v>147</v>
      </c>
      <c r="AH57" t="s">
        <v>253</v>
      </c>
      <c r="AI57" t="s">
        <v>148</v>
      </c>
      <c r="AK57">
        <v>8.19</v>
      </c>
      <c r="AL57">
        <v>0</v>
      </c>
      <c r="AM57">
        <v>0</v>
      </c>
      <c r="AN57" t="s">
        <v>148</v>
      </c>
      <c r="AO57" t="s">
        <v>148</v>
      </c>
      <c r="AP57">
        <v>1169</v>
      </c>
      <c r="AQ57">
        <v>3</v>
      </c>
    </row>
    <row r="58" spans="1:43" ht="15" customHeight="1">
      <c r="A58" t="s">
        <v>24</v>
      </c>
      <c r="B58" t="s">
        <v>156</v>
      </c>
      <c r="C58" t="s">
        <v>100</v>
      </c>
      <c r="D58" t="s">
        <v>157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56">
        <v>66548</v>
      </c>
      <c r="Q58" t="s">
        <v>245</v>
      </c>
      <c r="R58">
        <v>0</v>
      </c>
      <c r="S58" s="59">
        <v>0</v>
      </c>
      <c r="T58">
        <v>4.5</v>
      </c>
      <c r="U58">
        <v>46</v>
      </c>
      <c r="X58">
        <v>-2.72</v>
      </c>
      <c r="Y58" t="s">
        <v>148</v>
      </c>
      <c r="Z58" t="s">
        <v>148</v>
      </c>
      <c r="AA58">
        <v>0</v>
      </c>
      <c r="AB58" t="s">
        <v>148</v>
      </c>
      <c r="AC58">
        <v>1.36</v>
      </c>
      <c r="AD58" t="s">
        <v>254</v>
      </c>
      <c r="AE58">
        <v>-14.25</v>
      </c>
      <c r="AF58">
        <v>0</v>
      </c>
      <c r="AG58" t="s">
        <v>147</v>
      </c>
      <c r="AH58" t="s">
        <v>147</v>
      </c>
      <c r="AI58" t="s">
        <v>148</v>
      </c>
      <c r="AK58">
        <v>5.04</v>
      </c>
      <c r="AL58">
        <v>0</v>
      </c>
      <c r="AM58">
        <v>0</v>
      </c>
      <c r="AN58" t="s">
        <v>148</v>
      </c>
      <c r="AO58" t="s">
        <v>148</v>
      </c>
      <c r="AP58">
        <v>540</v>
      </c>
      <c r="AQ58">
        <v>2</v>
      </c>
    </row>
    <row r="59" spans="1:43" ht="15" customHeight="1">
      <c r="A59" t="s">
        <v>24</v>
      </c>
      <c r="B59" t="s">
        <v>164</v>
      </c>
      <c r="C59" t="s">
        <v>164</v>
      </c>
      <c r="D59" t="s">
        <v>165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56">
        <v>576532</v>
      </c>
      <c r="Q59" t="s">
        <v>255</v>
      </c>
      <c r="R59">
        <v>1</v>
      </c>
      <c r="S59" s="59">
        <v>1</v>
      </c>
      <c r="T59">
        <v>3.9</v>
      </c>
      <c r="U59">
        <v>3</v>
      </c>
      <c r="X59">
        <v>0</v>
      </c>
      <c r="Y59" t="s">
        <v>148</v>
      </c>
      <c r="Z59" t="s">
        <v>148</v>
      </c>
      <c r="AA59">
        <v>0</v>
      </c>
      <c r="AB59" t="s">
        <v>148</v>
      </c>
      <c r="AD59" t="s">
        <v>148</v>
      </c>
      <c r="AE59">
        <v>0</v>
      </c>
      <c r="AF59">
        <v>0</v>
      </c>
      <c r="AG59" t="s">
        <v>148</v>
      </c>
      <c r="AH59" t="s">
        <v>148</v>
      </c>
      <c r="AI59" t="s">
        <v>148</v>
      </c>
      <c r="AL59">
        <v>0</v>
      </c>
      <c r="AM59">
        <v>0</v>
      </c>
      <c r="AN59" t="s">
        <v>148</v>
      </c>
      <c r="AO59" t="s">
        <v>148</v>
      </c>
      <c r="AP59">
        <v>0</v>
      </c>
      <c r="AQ59">
        <v>0</v>
      </c>
    </row>
    <row r="60" spans="1:43" ht="15" customHeight="1">
      <c r="A60" t="s">
        <v>24</v>
      </c>
      <c r="B60" t="s">
        <v>169</v>
      </c>
      <c r="C60" t="s">
        <v>169</v>
      </c>
      <c r="D60" t="s">
        <v>170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R60">
        <v>0</v>
      </c>
      <c r="S60" s="59">
        <v>0</v>
      </c>
      <c r="T60">
        <v>0</v>
      </c>
      <c r="U60">
        <v>0</v>
      </c>
      <c r="X60">
        <v>0</v>
      </c>
      <c r="Y60" t="s">
        <v>148</v>
      </c>
      <c r="Z60" t="s">
        <v>148</v>
      </c>
      <c r="AA60">
        <v>0</v>
      </c>
      <c r="AB60" t="s">
        <v>148</v>
      </c>
      <c r="AD60" t="s">
        <v>148</v>
      </c>
      <c r="AE60">
        <v>0</v>
      </c>
      <c r="AF60">
        <v>0</v>
      </c>
      <c r="AG60" t="s">
        <v>148</v>
      </c>
      <c r="AH60" t="s">
        <v>148</v>
      </c>
      <c r="AI60" t="s">
        <v>148</v>
      </c>
      <c r="AL60">
        <v>0</v>
      </c>
      <c r="AM60">
        <v>0</v>
      </c>
      <c r="AN60" t="s">
        <v>148</v>
      </c>
      <c r="AO60" t="s">
        <v>148</v>
      </c>
      <c r="AP60">
        <v>0</v>
      </c>
      <c r="AQ60">
        <v>0</v>
      </c>
    </row>
    <row r="61" spans="1:43" ht="15" customHeight="1">
      <c r="A61" t="s">
        <v>24</v>
      </c>
      <c r="B61" t="s">
        <v>156</v>
      </c>
      <c r="C61" t="s">
        <v>103</v>
      </c>
      <c r="D61" t="s">
        <v>183</v>
      </c>
      <c r="E61">
        <v>34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56">
        <v>66548</v>
      </c>
      <c r="Q61" t="s">
        <v>245</v>
      </c>
      <c r="R61">
        <v>0</v>
      </c>
      <c r="S61" s="59">
        <v>0</v>
      </c>
      <c r="T61">
        <v>4.5</v>
      </c>
      <c r="U61">
        <v>46</v>
      </c>
      <c r="X61">
        <v>-6.27</v>
      </c>
      <c r="Y61" t="s">
        <v>148</v>
      </c>
      <c r="Z61" t="s">
        <v>148</v>
      </c>
      <c r="AA61">
        <v>0</v>
      </c>
      <c r="AB61" t="s">
        <v>148</v>
      </c>
      <c r="AC61">
        <v>3.14</v>
      </c>
      <c r="AD61" t="s">
        <v>216</v>
      </c>
      <c r="AE61">
        <v>-8.7899999999999991</v>
      </c>
      <c r="AF61">
        <v>0</v>
      </c>
      <c r="AG61" t="s">
        <v>147</v>
      </c>
      <c r="AH61" t="s">
        <v>147</v>
      </c>
      <c r="AI61" t="s">
        <v>148</v>
      </c>
      <c r="AK61">
        <v>12.85</v>
      </c>
      <c r="AL61">
        <v>0</v>
      </c>
      <c r="AM61">
        <v>0</v>
      </c>
      <c r="AN61" t="s">
        <v>148</v>
      </c>
      <c r="AO61" t="s">
        <v>148</v>
      </c>
      <c r="AP61">
        <v>488</v>
      </c>
      <c r="AQ61">
        <v>2</v>
      </c>
    </row>
    <row r="62" spans="1:43" ht="15" customHeight="1">
      <c r="A62" t="s">
        <v>24</v>
      </c>
      <c r="B62" t="s">
        <v>156</v>
      </c>
      <c r="C62" t="s">
        <v>184</v>
      </c>
      <c r="D62" t="s">
        <v>185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56">
        <v>66548</v>
      </c>
      <c r="Q62" t="s">
        <v>245</v>
      </c>
      <c r="R62">
        <v>0</v>
      </c>
      <c r="S62" s="59">
        <v>0</v>
      </c>
      <c r="T62">
        <v>4.4000000000000004</v>
      </c>
      <c r="U62">
        <v>45</v>
      </c>
      <c r="X62">
        <v>-16.190000000000001</v>
      </c>
      <c r="Y62" t="s">
        <v>148</v>
      </c>
      <c r="Z62" t="s">
        <v>148</v>
      </c>
      <c r="AA62">
        <v>0</v>
      </c>
      <c r="AB62" t="s">
        <v>148</v>
      </c>
      <c r="AC62">
        <v>2.31</v>
      </c>
      <c r="AD62" t="s">
        <v>256</v>
      </c>
      <c r="AE62">
        <v>-17.14</v>
      </c>
      <c r="AF62">
        <v>0</v>
      </c>
      <c r="AG62" t="s">
        <v>147</v>
      </c>
      <c r="AH62" t="s">
        <v>147</v>
      </c>
      <c r="AI62" t="s">
        <v>148</v>
      </c>
      <c r="AK62">
        <v>18.149999999999999</v>
      </c>
      <c r="AL62">
        <v>0</v>
      </c>
      <c r="AM62">
        <v>0</v>
      </c>
      <c r="AN62" t="s">
        <v>148</v>
      </c>
      <c r="AO62" t="s">
        <v>148</v>
      </c>
      <c r="AP62">
        <v>892</v>
      </c>
      <c r="AQ62">
        <v>7</v>
      </c>
    </row>
    <row r="63" spans="1:43" ht="15" customHeight="1">
      <c r="A63" t="s">
        <v>24</v>
      </c>
      <c r="B63" t="s">
        <v>188</v>
      </c>
      <c r="C63" t="s">
        <v>188</v>
      </c>
      <c r="D63" t="s">
        <v>189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R63">
        <v>0</v>
      </c>
      <c r="S63" s="59">
        <v>0</v>
      </c>
      <c r="T63">
        <v>0</v>
      </c>
      <c r="U63">
        <v>0</v>
      </c>
      <c r="X63">
        <v>0</v>
      </c>
      <c r="Y63" t="s">
        <v>148</v>
      </c>
      <c r="Z63" t="s">
        <v>148</v>
      </c>
      <c r="AA63">
        <v>0</v>
      </c>
      <c r="AB63" t="s">
        <v>148</v>
      </c>
      <c r="AD63" t="s">
        <v>148</v>
      </c>
      <c r="AE63">
        <v>0</v>
      </c>
      <c r="AF63">
        <v>0</v>
      </c>
      <c r="AG63" t="s">
        <v>148</v>
      </c>
      <c r="AH63" t="s">
        <v>148</v>
      </c>
      <c r="AI63" t="s">
        <v>148</v>
      </c>
      <c r="AL63">
        <v>0</v>
      </c>
      <c r="AM63">
        <v>0</v>
      </c>
      <c r="AN63" t="s">
        <v>148</v>
      </c>
      <c r="AO63" t="s">
        <v>148</v>
      </c>
      <c r="AP63">
        <v>0</v>
      </c>
      <c r="AQ63">
        <v>0</v>
      </c>
    </row>
    <row r="64" spans="1:43" ht="15" customHeight="1">
      <c r="A64" t="s">
        <v>24</v>
      </c>
      <c r="B64" t="s">
        <v>190</v>
      </c>
      <c r="C64" t="s">
        <v>190</v>
      </c>
      <c r="D64" t="s">
        <v>191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R64">
        <v>0</v>
      </c>
      <c r="S64" s="59">
        <v>0</v>
      </c>
      <c r="T64">
        <v>0</v>
      </c>
      <c r="U64">
        <v>0</v>
      </c>
      <c r="X64">
        <v>0</v>
      </c>
      <c r="Y64" t="s">
        <v>148</v>
      </c>
      <c r="Z64" t="s">
        <v>148</v>
      </c>
      <c r="AA64">
        <v>0</v>
      </c>
      <c r="AB64" t="s">
        <v>148</v>
      </c>
      <c r="AD64" t="s">
        <v>148</v>
      </c>
      <c r="AE64">
        <v>0</v>
      </c>
      <c r="AF64">
        <v>0</v>
      </c>
      <c r="AG64" t="s">
        <v>148</v>
      </c>
      <c r="AH64" t="s">
        <v>148</v>
      </c>
      <c r="AI64" t="s">
        <v>148</v>
      </c>
      <c r="AL64">
        <v>0</v>
      </c>
      <c r="AM64">
        <v>0</v>
      </c>
      <c r="AN64" t="s">
        <v>148</v>
      </c>
      <c r="AO64" t="s">
        <v>148</v>
      </c>
      <c r="AP64">
        <v>0</v>
      </c>
      <c r="AQ64">
        <v>0</v>
      </c>
    </row>
    <row r="65" spans="1:43" ht="15" customHeight="1">
      <c r="A65" t="s">
        <v>24</v>
      </c>
      <c r="B65" t="s">
        <v>171</v>
      </c>
      <c r="C65" t="s">
        <v>171</v>
      </c>
      <c r="D65" t="s">
        <v>172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56">
        <v>481223</v>
      </c>
      <c r="Q65" t="s">
        <v>173</v>
      </c>
      <c r="R65">
        <v>0</v>
      </c>
      <c r="S65" s="59">
        <v>0</v>
      </c>
      <c r="T65">
        <v>4.5999999999999996</v>
      </c>
      <c r="U65">
        <v>10</v>
      </c>
      <c r="X65">
        <v>0</v>
      </c>
      <c r="Y65" t="s">
        <v>148</v>
      </c>
      <c r="Z65" t="s">
        <v>148</v>
      </c>
      <c r="AA65">
        <v>0</v>
      </c>
      <c r="AB65" t="s">
        <v>148</v>
      </c>
      <c r="AD65" t="s">
        <v>148</v>
      </c>
      <c r="AE65">
        <v>0</v>
      </c>
      <c r="AF65">
        <v>0</v>
      </c>
      <c r="AG65" t="s">
        <v>148</v>
      </c>
      <c r="AH65" t="s">
        <v>148</v>
      </c>
      <c r="AI65" t="s">
        <v>148</v>
      </c>
      <c r="AL65">
        <v>0</v>
      </c>
      <c r="AM65">
        <v>0</v>
      </c>
      <c r="AN65" t="s">
        <v>148</v>
      </c>
      <c r="AO65" t="s">
        <v>148</v>
      </c>
      <c r="AP65">
        <v>0</v>
      </c>
      <c r="AQ65">
        <v>0</v>
      </c>
    </row>
    <row r="66" spans="1:43" ht="15" customHeight="1">
      <c r="A66" t="s">
        <v>24</v>
      </c>
      <c r="B66" t="s">
        <v>99</v>
      </c>
      <c r="C66" t="s">
        <v>99</v>
      </c>
      <c r="D66" t="s">
        <v>174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56">
        <v>309978</v>
      </c>
      <c r="Q66" t="s">
        <v>257</v>
      </c>
      <c r="R66">
        <v>2</v>
      </c>
      <c r="S66" s="59">
        <v>1</v>
      </c>
      <c r="T66">
        <v>4.2</v>
      </c>
      <c r="U66">
        <v>15</v>
      </c>
      <c r="X66">
        <v>-4.88</v>
      </c>
      <c r="Y66" t="s">
        <v>148</v>
      </c>
      <c r="Z66" t="s">
        <v>148</v>
      </c>
      <c r="AA66">
        <v>1</v>
      </c>
      <c r="AB66" t="s">
        <v>147</v>
      </c>
      <c r="AC66">
        <v>0.81</v>
      </c>
      <c r="AD66" t="s">
        <v>258</v>
      </c>
      <c r="AE66">
        <v>-9.51</v>
      </c>
      <c r="AF66">
        <v>0</v>
      </c>
      <c r="AG66" t="s">
        <v>147</v>
      </c>
      <c r="AH66" t="s">
        <v>147</v>
      </c>
      <c r="AI66" t="s">
        <v>148</v>
      </c>
      <c r="AK66">
        <v>3.72</v>
      </c>
      <c r="AL66">
        <v>0</v>
      </c>
      <c r="AM66">
        <v>0</v>
      </c>
      <c r="AN66" t="s">
        <v>148</v>
      </c>
      <c r="AO66" t="s">
        <v>148</v>
      </c>
      <c r="AP66">
        <v>1311</v>
      </c>
      <c r="AQ66">
        <v>6</v>
      </c>
    </row>
    <row r="67" spans="1:43" ht="15" customHeight="1">
      <c r="A67" t="s">
        <v>24</v>
      </c>
      <c r="B67" t="s">
        <v>192</v>
      </c>
      <c r="C67" t="s">
        <v>192</v>
      </c>
      <c r="D67" t="s">
        <v>193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56">
        <v>640305</v>
      </c>
      <c r="Q67" t="s">
        <v>259</v>
      </c>
      <c r="R67">
        <v>0</v>
      </c>
      <c r="S67" s="59">
        <v>0</v>
      </c>
      <c r="T67">
        <v>4.4000000000000004</v>
      </c>
      <c r="U67">
        <v>8</v>
      </c>
      <c r="X67">
        <v>0</v>
      </c>
      <c r="Y67" t="s">
        <v>148</v>
      </c>
      <c r="Z67" t="s">
        <v>148</v>
      </c>
      <c r="AA67">
        <v>0</v>
      </c>
      <c r="AB67" t="s">
        <v>148</v>
      </c>
      <c r="AD67" t="s">
        <v>148</v>
      </c>
      <c r="AE67">
        <v>0</v>
      </c>
      <c r="AF67">
        <v>0</v>
      </c>
      <c r="AG67" t="s">
        <v>148</v>
      </c>
      <c r="AH67" t="s">
        <v>148</v>
      </c>
      <c r="AI67" t="s">
        <v>148</v>
      </c>
      <c r="AL67">
        <v>0</v>
      </c>
      <c r="AM67">
        <v>0</v>
      </c>
      <c r="AN67" t="s">
        <v>148</v>
      </c>
      <c r="AO67" t="s">
        <v>148</v>
      </c>
      <c r="AP67">
        <v>0</v>
      </c>
      <c r="AQ67">
        <v>0</v>
      </c>
    </row>
    <row r="68" spans="1:43" ht="15" customHeight="1">
      <c r="A68" t="s">
        <v>24</v>
      </c>
      <c r="B68" t="s">
        <v>195</v>
      </c>
      <c r="C68" t="s">
        <v>195</v>
      </c>
      <c r="D68" t="s">
        <v>196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R68">
        <v>0</v>
      </c>
      <c r="S68" s="59">
        <v>0</v>
      </c>
      <c r="T68">
        <v>0</v>
      </c>
      <c r="U68">
        <v>0</v>
      </c>
      <c r="X68">
        <v>0</v>
      </c>
      <c r="Y68" t="s">
        <v>148</v>
      </c>
      <c r="Z68" t="s">
        <v>148</v>
      </c>
      <c r="AA68">
        <v>0</v>
      </c>
      <c r="AB68" t="s">
        <v>148</v>
      </c>
      <c r="AD68" t="s">
        <v>148</v>
      </c>
      <c r="AE68">
        <v>0</v>
      </c>
      <c r="AF68">
        <v>0</v>
      </c>
      <c r="AG68" t="s">
        <v>148</v>
      </c>
      <c r="AH68" t="s">
        <v>148</v>
      </c>
      <c r="AI68" t="s">
        <v>148</v>
      </c>
      <c r="AL68">
        <v>0</v>
      </c>
      <c r="AM68">
        <v>0</v>
      </c>
      <c r="AN68" t="s">
        <v>148</v>
      </c>
      <c r="AO68" t="s">
        <v>148</v>
      </c>
      <c r="AP68">
        <v>0</v>
      </c>
      <c r="AQ68">
        <v>0</v>
      </c>
    </row>
    <row r="69" spans="1:43" ht="15" customHeight="1">
      <c r="A69" t="s">
        <v>24</v>
      </c>
      <c r="B69" t="s">
        <v>178</v>
      </c>
      <c r="C69" t="s">
        <v>178</v>
      </c>
      <c r="D69" t="s">
        <v>179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56">
        <v>687692</v>
      </c>
      <c r="Q69" t="s">
        <v>260</v>
      </c>
      <c r="R69">
        <v>0</v>
      </c>
      <c r="S69" s="59">
        <v>0</v>
      </c>
      <c r="T69">
        <v>4.7</v>
      </c>
      <c r="U69">
        <v>6</v>
      </c>
      <c r="X69">
        <v>0</v>
      </c>
      <c r="Y69" t="s">
        <v>148</v>
      </c>
      <c r="Z69" t="s">
        <v>148</v>
      </c>
      <c r="AA69">
        <v>0</v>
      </c>
      <c r="AB69" t="s">
        <v>148</v>
      </c>
      <c r="AD69" t="s">
        <v>148</v>
      </c>
      <c r="AE69">
        <v>0</v>
      </c>
      <c r="AF69">
        <v>0</v>
      </c>
      <c r="AG69" t="s">
        <v>148</v>
      </c>
      <c r="AH69" t="s">
        <v>148</v>
      </c>
      <c r="AI69" t="s">
        <v>148</v>
      </c>
      <c r="AL69">
        <v>0</v>
      </c>
      <c r="AM69">
        <v>0</v>
      </c>
      <c r="AN69" t="s">
        <v>148</v>
      </c>
      <c r="AO69" t="s">
        <v>148</v>
      </c>
      <c r="AP69">
        <v>0</v>
      </c>
      <c r="AQ69">
        <v>0</v>
      </c>
    </row>
    <row r="70" spans="1:43" ht="15" customHeight="1">
      <c r="A70" t="s">
        <v>24</v>
      </c>
      <c r="B70" t="s">
        <v>176</v>
      </c>
      <c r="C70" t="s">
        <v>176</v>
      </c>
      <c r="D70" t="s">
        <v>177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R70">
        <v>0</v>
      </c>
      <c r="S70" s="59">
        <v>0</v>
      </c>
      <c r="T70">
        <v>0</v>
      </c>
      <c r="U70">
        <v>0</v>
      </c>
      <c r="X70">
        <v>0</v>
      </c>
      <c r="Y70" t="s">
        <v>148</v>
      </c>
      <c r="Z70" t="s">
        <v>148</v>
      </c>
      <c r="AA70">
        <v>0</v>
      </c>
      <c r="AB70" t="s">
        <v>148</v>
      </c>
      <c r="AD70" t="s">
        <v>148</v>
      </c>
      <c r="AE70">
        <v>0</v>
      </c>
      <c r="AF70">
        <v>0</v>
      </c>
      <c r="AG70" t="s">
        <v>148</v>
      </c>
      <c r="AH70" t="s">
        <v>148</v>
      </c>
      <c r="AI70" t="s">
        <v>148</v>
      </c>
      <c r="AL70">
        <v>0</v>
      </c>
      <c r="AM70">
        <v>0</v>
      </c>
      <c r="AN70" t="s">
        <v>148</v>
      </c>
      <c r="AO70" t="s">
        <v>148</v>
      </c>
      <c r="AP70">
        <v>0</v>
      </c>
      <c r="AQ70">
        <v>0</v>
      </c>
    </row>
    <row r="71" spans="1:43" ht="15" customHeight="1">
      <c r="A71" t="s">
        <v>24</v>
      </c>
      <c r="B71" t="s">
        <v>156</v>
      </c>
      <c r="C71" t="s">
        <v>102</v>
      </c>
      <c r="D71" t="s">
        <v>197</v>
      </c>
      <c r="E71">
        <v>83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56">
        <v>88098</v>
      </c>
      <c r="Q71" t="s">
        <v>261</v>
      </c>
      <c r="R71">
        <v>0</v>
      </c>
      <c r="S71" s="59">
        <v>0</v>
      </c>
      <c r="T71">
        <v>4.5</v>
      </c>
      <c r="U71">
        <v>46</v>
      </c>
      <c r="X71">
        <v>-9.26</v>
      </c>
      <c r="Y71" t="s">
        <v>148</v>
      </c>
      <c r="Z71" t="s">
        <v>148</v>
      </c>
      <c r="AA71">
        <v>0</v>
      </c>
      <c r="AB71" t="s">
        <v>148</v>
      </c>
      <c r="AC71">
        <v>3.09</v>
      </c>
      <c r="AD71" t="s">
        <v>262</v>
      </c>
      <c r="AE71">
        <v>-21.97</v>
      </c>
      <c r="AF71">
        <v>0</v>
      </c>
      <c r="AG71" t="s">
        <v>147</v>
      </c>
      <c r="AH71" t="s">
        <v>147</v>
      </c>
      <c r="AI71" t="s">
        <v>148</v>
      </c>
      <c r="AK71">
        <v>30.07</v>
      </c>
      <c r="AL71">
        <v>0</v>
      </c>
      <c r="AM71">
        <v>0</v>
      </c>
      <c r="AN71" t="s">
        <v>148</v>
      </c>
      <c r="AO71" t="s">
        <v>148</v>
      </c>
      <c r="AP71">
        <v>308</v>
      </c>
      <c r="AQ71">
        <v>3</v>
      </c>
    </row>
    <row r="72" spans="1:43" ht="15" customHeight="1">
      <c r="A72" t="s">
        <v>24</v>
      </c>
      <c r="B72" t="s">
        <v>181</v>
      </c>
      <c r="C72" t="s">
        <v>181</v>
      </c>
      <c r="D72" t="s">
        <v>182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R72">
        <v>0</v>
      </c>
      <c r="S72" s="59">
        <v>0</v>
      </c>
      <c r="T72">
        <v>0</v>
      </c>
      <c r="U72">
        <v>0</v>
      </c>
      <c r="X72">
        <v>0</v>
      </c>
      <c r="Y72" t="s">
        <v>148</v>
      </c>
      <c r="Z72" t="s">
        <v>148</v>
      </c>
      <c r="AA72">
        <v>0</v>
      </c>
      <c r="AB72" t="s">
        <v>148</v>
      </c>
      <c r="AD72" t="s">
        <v>148</v>
      </c>
      <c r="AE72">
        <v>0</v>
      </c>
      <c r="AF72">
        <v>0</v>
      </c>
      <c r="AG72" t="s">
        <v>148</v>
      </c>
      <c r="AH72" t="s">
        <v>148</v>
      </c>
      <c r="AI72" t="s">
        <v>148</v>
      </c>
      <c r="AL72">
        <v>0</v>
      </c>
      <c r="AM72">
        <v>0</v>
      </c>
      <c r="AN72" t="s">
        <v>148</v>
      </c>
      <c r="AO72" t="s">
        <v>148</v>
      </c>
      <c r="AP72">
        <v>0</v>
      </c>
      <c r="AQ72">
        <v>0</v>
      </c>
    </row>
    <row r="73" spans="1:43" ht="15" customHeight="1">
      <c r="A73" t="s">
        <v>24</v>
      </c>
      <c r="B73" t="s">
        <v>101</v>
      </c>
      <c r="C73" t="s">
        <v>101</v>
      </c>
      <c r="D73" t="s">
        <v>263</v>
      </c>
      <c r="E73">
        <v>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56">
        <v>394761</v>
      </c>
      <c r="Q73" t="s">
        <v>264</v>
      </c>
      <c r="R73">
        <v>0</v>
      </c>
      <c r="S73" s="59">
        <v>0</v>
      </c>
      <c r="T73">
        <v>4.4000000000000004</v>
      </c>
      <c r="U73">
        <v>2</v>
      </c>
      <c r="X73">
        <v>-2.61</v>
      </c>
      <c r="Y73" t="s">
        <v>148</v>
      </c>
      <c r="Z73" t="s">
        <v>148</v>
      </c>
      <c r="AA73">
        <v>0</v>
      </c>
      <c r="AB73" t="s">
        <v>148</v>
      </c>
      <c r="AC73">
        <v>1.3</v>
      </c>
      <c r="AD73" t="s">
        <v>265</v>
      </c>
      <c r="AE73">
        <v>-4.1500000000000004</v>
      </c>
      <c r="AF73">
        <v>0</v>
      </c>
      <c r="AG73" t="s">
        <v>147</v>
      </c>
      <c r="AH73" t="s">
        <v>147</v>
      </c>
      <c r="AI73" t="s">
        <v>148</v>
      </c>
      <c r="AK73">
        <v>10</v>
      </c>
      <c r="AL73">
        <v>0</v>
      </c>
      <c r="AM73">
        <v>0</v>
      </c>
      <c r="AN73" t="s">
        <v>148</v>
      </c>
      <c r="AO73" t="s">
        <v>148</v>
      </c>
      <c r="AP73">
        <v>261</v>
      </c>
      <c r="AQ73">
        <v>2</v>
      </c>
    </row>
    <row r="74" spans="1:43" ht="15" customHeight="1">
      <c r="A74" t="s">
        <v>25</v>
      </c>
      <c r="B74" t="s">
        <v>156</v>
      </c>
      <c r="C74" t="s">
        <v>104</v>
      </c>
      <c r="D74" t="s">
        <v>167</v>
      </c>
      <c r="E74">
        <v>21</v>
      </c>
      <c r="F74">
        <v>4</v>
      </c>
      <c r="G74">
        <v>348.84</v>
      </c>
      <c r="H74">
        <v>1</v>
      </c>
      <c r="I74">
        <v>4</v>
      </c>
      <c r="J74">
        <v>348.84</v>
      </c>
      <c r="K74">
        <v>1</v>
      </c>
      <c r="L74">
        <v>0</v>
      </c>
      <c r="M74">
        <v>0</v>
      </c>
      <c r="N74">
        <v>0</v>
      </c>
      <c r="O74">
        <v>0</v>
      </c>
      <c r="P74" s="56">
        <v>92467</v>
      </c>
      <c r="Q74" t="s">
        <v>266</v>
      </c>
      <c r="R74">
        <v>0</v>
      </c>
      <c r="S74" s="59">
        <v>0</v>
      </c>
      <c r="T74">
        <v>4.5</v>
      </c>
      <c r="U74">
        <v>46</v>
      </c>
      <c r="V74" t="s">
        <v>267</v>
      </c>
      <c r="W74" t="s">
        <v>148</v>
      </c>
      <c r="X74">
        <v>236.07</v>
      </c>
      <c r="Y74" t="s">
        <v>268</v>
      </c>
      <c r="Z74" t="s">
        <v>269</v>
      </c>
      <c r="AA74">
        <v>0</v>
      </c>
      <c r="AB74" t="s">
        <v>148</v>
      </c>
      <c r="AC74">
        <v>1.37</v>
      </c>
      <c r="AD74" t="s">
        <v>270</v>
      </c>
      <c r="AE74">
        <v>-21.42</v>
      </c>
      <c r="AF74">
        <v>127.78</v>
      </c>
      <c r="AG74" t="s">
        <v>256</v>
      </c>
      <c r="AH74" t="s">
        <v>271</v>
      </c>
      <c r="AI74" t="s">
        <v>147</v>
      </c>
      <c r="AJ74">
        <v>2.73</v>
      </c>
      <c r="AK74">
        <v>14.22</v>
      </c>
      <c r="AL74">
        <v>348.84</v>
      </c>
      <c r="AM74">
        <v>1</v>
      </c>
      <c r="AN74" t="s">
        <v>147</v>
      </c>
      <c r="AO74" t="s">
        <v>154</v>
      </c>
      <c r="AP74">
        <v>192</v>
      </c>
      <c r="AQ74">
        <v>2</v>
      </c>
    </row>
    <row r="75" spans="1:43" ht="15" customHeight="1">
      <c r="A75" t="s">
        <v>25</v>
      </c>
      <c r="B75" t="s">
        <v>156</v>
      </c>
      <c r="C75" t="s">
        <v>100</v>
      </c>
      <c r="D75" t="s">
        <v>157</v>
      </c>
      <c r="E75">
        <v>22</v>
      </c>
      <c r="F75">
        <v>3</v>
      </c>
      <c r="G75">
        <v>559.77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56">
        <v>92467</v>
      </c>
      <c r="Q75" t="s">
        <v>266</v>
      </c>
      <c r="R75">
        <v>0</v>
      </c>
      <c r="S75" s="59">
        <v>0</v>
      </c>
      <c r="T75">
        <v>4.5</v>
      </c>
      <c r="U75">
        <v>46</v>
      </c>
      <c r="V75" t="s">
        <v>147</v>
      </c>
      <c r="W75" t="s">
        <v>148</v>
      </c>
      <c r="X75">
        <v>357.88</v>
      </c>
      <c r="Y75" t="s">
        <v>272</v>
      </c>
      <c r="Z75" t="s">
        <v>273</v>
      </c>
      <c r="AA75">
        <v>0</v>
      </c>
      <c r="AB75" t="s">
        <v>148</v>
      </c>
      <c r="AC75">
        <v>1.73</v>
      </c>
      <c r="AD75" t="s">
        <v>256</v>
      </c>
      <c r="AE75">
        <v>-8.06</v>
      </c>
      <c r="AF75">
        <v>27.04</v>
      </c>
      <c r="AG75" t="s">
        <v>274</v>
      </c>
      <c r="AH75" t="s">
        <v>275</v>
      </c>
      <c r="AI75" t="s">
        <v>276</v>
      </c>
      <c r="AJ75">
        <v>6.9</v>
      </c>
      <c r="AK75">
        <v>13.53</v>
      </c>
      <c r="AL75">
        <v>186.59</v>
      </c>
      <c r="AM75">
        <v>1</v>
      </c>
      <c r="AN75" t="s">
        <v>154</v>
      </c>
      <c r="AO75" t="s">
        <v>155</v>
      </c>
      <c r="AP75">
        <v>510</v>
      </c>
      <c r="AQ75">
        <v>4</v>
      </c>
    </row>
    <row r="76" spans="1:43" ht="15" customHeight="1">
      <c r="A76" t="s">
        <v>25</v>
      </c>
      <c r="B76" t="s">
        <v>99</v>
      </c>
      <c r="C76" t="s">
        <v>99</v>
      </c>
      <c r="D76" t="s">
        <v>174</v>
      </c>
      <c r="E76">
        <v>0</v>
      </c>
      <c r="F76">
        <v>1</v>
      </c>
      <c r="G76">
        <v>129.99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56">
        <v>355217</v>
      </c>
      <c r="Q76" t="s">
        <v>277</v>
      </c>
      <c r="R76">
        <v>0</v>
      </c>
      <c r="S76" s="59">
        <v>0</v>
      </c>
      <c r="T76">
        <v>4.2</v>
      </c>
      <c r="U76">
        <v>15</v>
      </c>
      <c r="V76" t="s">
        <v>147</v>
      </c>
      <c r="W76" t="s">
        <v>148</v>
      </c>
      <c r="X76">
        <v>85.23</v>
      </c>
      <c r="Y76" t="s">
        <v>278</v>
      </c>
      <c r="Z76" t="s">
        <v>279</v>
      </c>
      <c r="AA76">
        <v>0</v>
      </c>
      <c r="AB76" t="s">
        <v>148</v>
      </c>
      <c r="AC76">
        <v>1.47</v>
      </c>
      <c r="AD76" t="s">
        <v>216</v>
      </c>
      <c r="AE76">
        <v>-9.01</v>
      </c>
      <c r="AF76">
        <v>0</v>
      </c>
      <c r="AG76" t="s">
        <v>147</v>
      </c>
      <c r="AH76" t="s">
        <v>280</v>
      </c>
      <c r="AI76" t="s">
        <v>148</v>
      </c>
      <c r="AK76">
        <v>6.04</v>
      </c>
      <c r="AL76">
        <v>0</v>
      </c>
      <c r="AM76">
        <v>0</v>
      </c>
      <c r="AN76" t="s">
        <v>148</v>
      </c>
      <c r="AO76" t="s">
        <v>148</v>
      </c>
      <c r="AP76">
        <v>972</v>
      </c>
      <c r="AQ76">
        <v>4</v>
      </c>
    </row>
    <row r="77" spans="1:43" ht="15" customHeight="1">
      <c r="A77" t="s">
        <v>25</v>
      </c>
      <c r="B77" t="s">
        <v>156</v>
      </c>
      <c r="C77" t="s">
        <v>102</v>
      </c>
      <c r="D77" t="s">
        <v>197</v>
      </c>
      <c r="E77">
        <v>85</v>
      </c>
      <c r="F77">
        <v>1</v>
      </c>
      <c r="G77">
        <v>196.99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56">
        <v>107480</v>
      </c>
      <c r="Q77" t="s">
        <v>281</v>
      </c>
      <c r="R77">
        <v>0</v>
      </c>
      <c r="S77" s="59">
        <v>0</v>
      </c>
      <c r="T77">
        <v>4.5</v>
      </c>
      <c r="U77">
        <v>46</v>
      </c>
      <c r="V77" t="s">
        <v>241</v>
      </c>
      <c r="W77" t="s">
        <v>148</v>
      </c>
      <c r="X77">
        <v>113.15</v>
      </c>
      <c r="Y77" t="s">
        <v>282</v>
      </c>
      <c r="Z77" t="s">
        <v>283</v>
      </c>
      <c r="AA77">
        <v>0</v>
      </c>
      <c r="AB77" t="s">
        <v>148</v>
      </c>
      <c r="AC77">
        <v>2.2400000000000002</v>
      </c>
      <c r="AD77" t="s">
        <v>284</v>
      </c>
      <c r="AE77">
        <v>-15.24</v>
      </c>
      <c r="AF77">
        <v>0</v>
      </c>
      <c r="AG77" t="s">
        <v>147</v>
      </c>
      <c r="AH77" t="s">
        <v>285</v>
      </c>
      <c r="AI77" t="s">
        <v>148</v>
      </c>
      <c r="AK77">
        <v>16.72</v>
      </c>
      <c r="AL77">
        <v>0</v>
      </c>
      <c r="AM77">
        <v>0</v>
      </c>
      <c r="AN77" t="s">
        <v>148</v>
      </c>
      <c r="AO77" t="s">
        <v>148</v>
      </c>
      <c r="AP77">
        <v>402</v>
      </c>
      <c r="AQ77">
        <v>3</v>
      </c>
    </row>
    <row r="78" spans="1:43" ht="15" customHeight="1">
      <c r="A78" t="s">
        <v>25</v>
      </c>
      <c r="B78" t="s">
        <v>156</v>
      </c>
      <c r="C78" t="s">
        <v>34</v>
      </c>
      <c r="D78" t="s">
        <v>162</v>
      </c>
      <c r="E78">
        <v>10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56">
        <v>92467</v>
      </c>
      <c r="Q78" t="s">
        <v>266</v>
      </c>
      <c r="R78">
        <v>0</v>
      </c>
      <c r="S78" s="59">
        <v>0</v>
      </c>
      <c r="T78">
        <v>4.5</v>
      </c>
      <c r="U78">
        <v>46</v>
      </c>
      <c r="V78" t="s">
        <v>147</v>
      </c>
      <c r="X78">
        <v>-10.71</v>
      </c>
      <c r="Y78" t="s">
        <v>148</v>
      </c>
      <c r="Z78" t="s">
        <v>148</v>
      </c>
      <c r="AA78">
        <v>0</v>
      </c>
      <c r="AB78" t="s">
        <v>148</v>
      </c>
      <c r="AC78">
        <v>3.57</v>
      </c>
      <c r="AD78" t="s">
        <v>286</v>
      </c>
      <c r="AE78">
        <v>-17.68</v>
      </c>
      <c r="AF78">
        <v>0</v>
      </c>
      <c r="AG78" t="s">
        <v>147</v>
      </c>
      <c r="AH78" t="s">
        <v>147</v>
      </c>
      <c r="AI78" t="s">
        <v>148</v>
      </c>
      <c r="AK78">
        <v>8.7100000000000009</v>
      </c>
      <c r="AL78">
        <v>0</v>
      </c>
      <c r="AM78">
        <v>0</v>
      </c>
      <c r="AN78" t="s">
        <v>148</v>
      </c>
      <c r="AO78" t="s">
        <v>148</v>
      </c>
      <c r="AP78">
        <v>1230</v>
      </c>
      <c r="AQ78">
        <v>3</v>
      </c>
    </row>
    <row r="79" spans="1:43" ht="15" customHeight="1">
      <c r="A79" t="s">
        <v>25</v>
      </c>
      <c r="B79" t="s">
        <v>164</v>
      </c>
      <c r="C79" t="s">
        <v>164</v>
      </c>
      <c r="D79" t="s">
        <v>165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56">
        <v>580712</v>
      </c>
      <c r="Q79" t="s">
        <v>287</v>
      </c>
      <c r="R79">
        <v>0</v>
      </c>
      <c r="S79" s="59">
        <v>0</v>
      </c>
      <c r="T79">
        <v>3.9</v>
      </c>
      <c r="U79">
        <v>3</v>
      </c>
      <c r="X79">
        <v>0</v>
      </c>
      <c r="Y79" t="s">
        <v>148</v>
      </c>
      <c r="Z79" t="s">
        <v>148</v>
      </c>
      <c r="AA79">
        <v>0</v>
      </c>
      <c r="AB79" t="s">
        <v>148</v>
      </c>
      <c r="AD79" t="s">
        <v>148</v>
      </c>
      <c r="AE79">
        <v>0</v>
      </c>
      <c r="AF79">
        <v>0</v>
      </c>
      <c r="AG79" t="s">
        <v>148</v>
      </c>
      <c r="AH79" t="s">
        <v>148</v>
      </c>
      <c r="AI79" t="s">
        <v>148</v>
      </c>
      <c r="AL79">
        <v>0</v>
      </c>
      <c r="AM79">
        <v>0</v>
      </c>
      <c r="AN79" t="s">
        <v>148</v>
      </c>
      <c r="AO79" t="s">
        <v>148</v>
      </c>
      <c r="AP79">
        <v>0</v>
      </c>
      <c r="AQ79">
        <v>0</v>
      </c>
    </row>
    <row r="80" spans="1:43" ht="15" customHeight="1">
      <c r="A80" t="s">
        <v>25</v>
      </c>
      <c r="B80" t="s">
        <v>169</v>
      </c>
      <c r="C80" t="s">
        <v>169</v>
      </c>
      <c r="D80" t="s">
        <v>170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R80">
        <v>0</v>
      </c>
      <c r="S80" s="59">
        <v>0</v>
      </c>
      <c r="T80">
        <v>0</v>
      </c>
      <c r="U80">
        <v>0</v>
      </c>
      <c r="X80">
        <v>0</v>
      </c>
      <c r="Y80" t="s">
        <v>148</v>
      </c>
      <c r="Z80" t="s">
        <v>148</v>
      </c>
      <c r="AA80">
        <v>0</v>
      </c>
      <c r="AB80" t="s">
        <v>148</v>
      </c>
      <c r="AD80" t="s">
        <v>148</v>
      </c>
      <c r="AE80">
        <v>0</v>
      </c>
      <c r="AF80">
        <v>0</v>
      </c>
      <c r="AG80" t="s">
        <v>148</v>
      </c>
      <c r="AH80" t="s">
        <v>148</v>
      </c>
      <c r="AI80" t="s">
        <v>148</v>
      </c>
      <c r="AL80">
        <v>0</v>
      </c>
      <c r="AM80">
        <v>0</v>
      </c>
      <c r="AN80" t="s">
        <v>148</v>
      </c>
      <c r="AO80" t="s">
        <v>148</v>
      </c>
      <c r="AP80">
        <v>0</v>
      </c>
      <c r="AQ80">
        <v>0</v>
      </c>
    </row>
    <row r="81" spans="1:43" ht="15" customHeight="1">
      <c r="A81" t="s">
        <v>25</v>
      </c>
      <c r="B81" t="s">
        <v>188</v>
      </c>
      <c r="C81" t="s">
        <v>188</v>
      </c>
      <c r="D81" t="s">
        <v>189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R81">
        <v>0</v>
      </c>
      <c r="S81" s="59">
        <v>0</v>
      </c>
      <c r="T81">
        <v>0</v>
      </c>
      <c r="U81">
        <v>0</v>
      </c>
      <c r="X81">
        <v>0</v>
      </c>
      <c r="Y81" t="s">
        <v>148</v>
      </c>
      <c r="Z81" t="s">
        <v>148</v>
      </c>
      <c r="AA81">
        <v>0</v>
      </c>
      <c r="AB81" t="s">
        <v>148</v>
      </c>
      <c r="AD81" t="s">
        <v>148</v>
      </c>
      <c r="AE81">
        <v>0</v>
      </c>
      <c r="AF81">
        <v>0</v>
      </c>
      <c r="AG81" t="s">
        <v>148</v>
      </c>
      <c r="AH81" t="s">
        <v>148</v>
      </c>
      <c r="AI81" t="s">
        <v>148</v>
      </c>
      <c r="AL81">
        <v>0</v>
      </c>
      <c r="AM81">
        <v>0</v>
      </c>
      <c r="AN81" t="s">
        <v>148</v>
      </c>
      <c r="AO81" t="s">
        <v>148</v>
      </c>
      <c r="AP81">
        <v>0</v>
      </c>
      <c r="AQ81">
        <v>0</v>
      </c>
    </row>
    <row r="82" spans="1:43" ht="15" customHeight="1">
      <c r="A82" t="s">
        <v>25</v>
      </c>
      <c r="B82" t="s">
        <v>190</v>
      </c>
      <c r="C82" t="s">
        <v>190</v>
      </c>
      <c r="D82" t="s">
        <v>191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R82">
        <v>0</v>
      </c>
      <c r="S82" s="59">
        <v>0</v>
      </c>
      <c r="T82">
        <v>0</v>
      </c>
      <c r="U82">
        <v>0</v>
      </c>
      <c r="V82" t="s">
        <v>147</v>
      </c>
      <c r="X82">
        <v>0</v>
      </c>
      <c r="Y82" t="s">
        <v>148</v>
      </c>
      <c r="Z82" t="s">
        <v>148</v>
      </c>
      <c r="AA82">
        <v>0</v>
      </c>
      <c r="AB82" t="s">
        <v>148</v>
      </c>
      <c r="AD82" t="s">
        <v>148</v>
      </c>
      <c r="AE82">
        <v>0</v>
      </c>
      <c r="AF82">
        <v>0</v>
      </c>
      <c r="AG82" t="s">
        <v>148</v>
      </c>
      <c r="AH82" t="s">
        <v>148</v>
      </c>
      <c r="AI82" t="s">
        <v>148</v>
      </c>
      <c r="AL82">
        <v>0</v>
      </c>
      <c r="AM82">
        <v>0</v>
      </c>
      <c r="AN82" t="s">
        <v>148</v>
      </c>
      <c r="AO82" t="s">
        <v>148</v>
      </c>
      <c r="AP82">
        <v>0</v>
      </c>
      <c r="AQ82">
        <v>0</v>
      </c>
    </row>
    <row r="83" spans="1:43" ht="15" customHeight="1">
      <c r="A83" t="s">
        <v>25</v>
      </c>
      <c r="B83" t="s">
        <v>176</v>
      </c>
      <c r="C83" t="s">
        <v>176</v>
      </c>
      <c r="D83" t="s">
        <v>177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R83">
        <v>0</v>
      </c>
      <c r="S83" s="59">
        <v>0</v>
      </c>
      <c r="T83">
        <v>0</v>
      </c>
      <c r="U83">
        <v>0</v>
      </c>
      <c r="X83">
        <v>0</v>
      </c>
      <c r="Y83" t="s">
        <v>148</v>
      </c>
      <c r="Z83" t="s">
        <v>148</v>
      </c>
      <c r="AA83">
        <v>0</v>
      </c>
      <c r="AB83" t="s">
        <v>148</v>
      </c>
      <c r="AD83" t="s">
        <v>148</v>
      </c>
      <c r="AE83">
        <v>0</v>
      </c>
      <c r="AF83">
        <v>0</v>
      </c>
      <c r="AG83" t="s">
        <v>148</v>
      </c>
      <c r="AH83" t="s">
        <v>148</v>
      </c>
      <c r="AI83" t="s">
        <v>148</v>
      </c>
      <c r="AL83">
        <v>0</v>
      </c>
      <c r="AM83">
        <v>0</v>
      </c>
      <c r="AN83" t="s">
        <v>148</v>
      </c>
      <c r="AO83" t="s">
        <v>148</v>
      </c>
      <c r="AP83">
        <v>0</v>
      </c>
      <c r="AQ83">
        <v>0</v>
      </c>
    </row>
    <row r="84" spans="1:43" ht="15" customHeight="1">
      <c r="A84" t="s">
        <v>25</v>
      </c>
      <c r="B84" t="s">
        <v>178</v>
      </c>
      <c r="C84" t="s">
        <v>178</v>
      </c>
      <c r="D84" t="s">
        <v>179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56">
        <v>693759</v>
      </c>
      <c r="Q84" t="s">
        <v>288</v>
      </c>
      <c r="R84">
        <v>0</v>
      </c>
      <c r="S84" s="59">
        <v>0</v>
      </c>
      <c r="T84">
        <v>4.7</v>
      </c>
      <c r="U84">
        <v>6</v>
      </c>
      <c r="X84">
        <v>0</v>
      </c>
      <c r="Y84" t="s">
        <v>148</v>
      </c>
      <c r="Z84" t="s">
        <v>148</v>
      </c>
      <c r="AA84">
        <v>0</v>
      </c>
      <c r="AB84" t="s">
        <v>148</v>
      </c>
      <c r="AD84" t="s">
        <v>148</v>
      </c>
      <c r="AE84">
        <v>0</v>
      </c>
      <c r="AF84">
        <v>0</v>
      </c>
      <c r="AG84" t="s">
        <v>148</v>
      </c>
      <c r="AH84" t="s">
        <v>148</v>
      </c>
      <c r="AI84" t="s">
        <v>148</v>
      </c>
      <c r="AL84">
        <v>0</v>
      </c>
      <c r="AM84">
        <v>0</v>
      </c>
      <c r="AN84" t="s">
        <v>148</v>
      </c>
      <c r="AO84" t="s">
        <v>148</v>
      </c>
      <c r="AP84">
        <v>0</v>
      </c>
      <c r="AQ84">
        <v>0</v>
      </c>
    </row>
    <row r="85" spans="1:43" ht="15" customHeight="1">
      <c r="A85" t="s">
        <v>25</v>
      </c>
      <c r="B85" t="s">
        <v>181</v>
      </c>
      <c r="C85" t="s">
        <v>181</v>
      </c>
      <c r="D85" t="s">
        <v>182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R85">
        <v>0</v>
      </c>
      <c r="S85" s="59">
        <v>0</v>
      </c>
      <c r="T85">
        <v>0</v>
      </c>
      <c r="U85">
        <v>0</v>
      </c>
      <c r="X85">
        <v>0</v>
      </c>
      <c r="Y85" t="s">
        <v>148</v>
      </c>
      <c r="Z85" t="s">
        <v>148</v>
      </c>
      <c r="AA85">
        <v>0</v>
      </c>
      <c r="AB85" t="s">
        <v>148</v>
      </c>
      <c r="AD85" t="s">
        <v>148</v>
      </c>
      <c r="AE85">
        <v>0</v>
      </c>
      <c r="AF85">
        <v>0</v>
      </c>
      <c r="AG85" t="s">
        <v>148</v>
      </c>
      <c r="AH85" t="s">
        <v>148</v>
      </c>
      <c r="AI85" t="s">
        <v>148</v>
      </c>
      <c r="AL85">
        <v>0</v>
      </c>
      <c r="AM85">
        <v>0</v>
      </c>
      <c r="AN85" t="s">
        <v>148</v>
      </c>
      <c r="AO85" t="s">
        <v>148</v>
      </c>
      <c r="AP85">
        <v>0</v>
      </c>
      <c r="AQ85">
        <v>0</v>
      </c>
    </row>
    <row r="86" spans="1:43" ht="15" customHeight="1">
      <c r="A86" t="s">
        <v>25</v>
      </c>
      <c r="B86" t="s">
        <v>171</v>
      </c>
      <c r="C86" t="s">
        <v>171</v>
      </c>
      <c r="D86" t="s">
        <v>172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56">
        <v>481223</v>
      </c>
      <c r="Q86" t="s">
        <v>173</v>
      </c>
      <c r="R86">
        <v>0</v>
      </c>
      <c r="S86" s="59">
        <v>0</v>
      </c>
      <c r="T86">
        <v>4.5999999999999996</v>
      </c>
      <c r="U86">
        <v>10</v>
      </c>
      <c r="X86">
        <v>0</v>
      </c>
      <c r="Y86" t="s">
        <v>148</v>
      </c>
      <c r="Z86" t="s">
        <v>148</v>
      </c>
      <c r="AA86">
        <v>0</v>
      </c>
      <c r="AB86" t="s">
        <v>148</v>
      </c>
      <c r="AD86" t="s">
        <v>148</v>
      </c>
      <c r="AE86">
        <v>0</v>
      </c>
      <c r="AF86">
        <v>0</v>
      </c>
      <c r="AG86" t="s">
        <v>148</v>
      </c>
      <c r="AH86" t="s">
        <v>148</v>
      </c>
      <c r="AI86" t="s">
        <v>148</v>
      </c>
      <c r="AL86">
        <v>0</v>
      </c>
      <c r="AM86">
        <v>0</v>
      </c>
      <c r="AN86" t="s">
        <v>148</v>
      </c>
      <c r="AO86" t="s">
        <v>148</v>
      </c>
      <c r="AP86">
        <v>0</v>
      </c>
      <c r="AQ86">
        <v>0</v>
      </c>
    </row>
    <row r="87" spans="1:43" ht="15" customHeight="1">
      <c r="A87" t="s">
        <v>25</v>
      </c>
      <c r="B87" t="s">
        <v>156</v>
      </c>
      <c r="C87" t="s">
        <v>103</v>
      </c>
      <c r="D87" t="s">
        <v>183</v>
      </c>
      <c r="E87">
        <v>35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56">
        <v>74450</v>
      </c>
      <c r="Q87" t="s">
        <v>289</v>
      </c>
      <c r="R87">
        <v>0</v>
      </c>
      <c r="S87" s="59">
        <v>0</v>
      </c>
      <c r="T87">
        <v>4.5</v>
      </c>
      <c r="U87">
        <v>46</v>
      </c>
      <c r="V87" t="s">
        <v>147</v>
      </c>
      <c r="X87">
        <v>-6.6</v>
      </c>
      <c r="Y87" t="s">
        <v>148</v>
      </c>
      <c r="Z87" t="s">
        <v>148</v>
      </c>
      <c r="AA87">
        <v>0</v>
      </c>
      <c r="AB87" t="s">
        <v>148</v>
      </c>
      <c r="AC87">
        <v>3.3</v>
      </c>
      <c r="AD87" t="s">
        <v>290</v>
      </c>
      <c r="AE87">
        <v>-7.78</v>
      </c>
      <c r="AF87">
        <v>29.85</v>
      </c>
      <c r="AG87" t="s">
        <v>291</v>
      </c>
      <c r="AH87" t="s">
        <v>147</v>
      </c>
      <c r="AI87" t="s">
        <v>147</v>
      </c>
      <c r="AJ87">
        <v>6.6</v>
      </c>
      <c r="AK87">
        <v>11.62</v>
      </c>
      <c r="AL87">
        <v>196.99</v>
      </c>
      <c r="AM87">
        <v>1</v>
      </c>
      <c r="AN87" t="s">
        <v>147</v>
      </c>
      <c r="AO87" t="s">
        <v>154</v>
      </c>
      <c r="AP87">
        <v>568</v>
      </c>
      <c r="AQ87">
        <v>2</v>
      </c>
    </row>
    <row r="88" spans="1:43" ht="15" customHeight="1">
      <c r="A88" t="s">
        <v>25</v>
      </c>
      <c r="B88" t="s">
        <v>156</v>
      </c>
      <c r="C88" t="s">
        <v>184</v>
      </c>
      <c r="D88" t="s">
        <v>185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56">
        <v>92467</v>
      </c>
      <c r="Q88" t="s">
        <v>266</v>
      </c>
      <c r="R88">
        <v>0</v>
      </c>
      <c r="S88" s="59">
        <v>0</v>
      </c>
      <c r="T88">
        <v>4.4000000000000004</v>
      </c>
      <c r="U88">
        <v>45</v>
      </c>
      <c r="V88" t="s">
        <v>292</v>
      </c>
      <c r="X88">
        <v>-22.53</v>
      </c>
      <c r="Y88" t="s">
        <v>148</v>
      </c>
      <c r="Z88" t="s">
        <v>148</v>
      </c>
      <c r="AA88">
        <v>0</v>
      </c>
      <c r="AB88" t="s">
        <v>148</v>
      </c>
      <c r="AC88">
        <v>2.5</v>
      </c>
      <c r="AD88" t="s">
        <v>293</v>
      </c>
      <c r="AE88">
        <v>-30.27</v>
      </c>
      <c r="AF88">
        <v>0</v>
      </c>
      <c r="AG88" t="s">
        <v>147</v>
      </c>
      <c r="AH88" t="s">
        <v>147</v>
      </c>
      <c r="AI88" t="s">
        <v>148</v>
      </c>
      <c r="AK88">
        <v>20.73</v>
      </c>
      <c r="AL88">
        <v>0</v>
      </c>
      <c r="AM88">
        <v>0</v>
      </c>
      <c r="AN88" t="s">
        <v>148</v>
      </c>
      <c r="AO88" t="s">
        <v>148</v>
      </c>
      <c r="AP88">
        <v>1087</v>
      </c>
      <c r="AQ88">
        <v>9</v>
      </c>
    </row>
    <row r="89" spans="1:43" ht="15" customHeight="1">
      <c r="A89" t="s">
        <v>25</v>
      </c>
      <c r="B89" t="s">
        <v>192</v>
      </c>
      <c r="C89" t="s">
        <v>192</v>
      </c>
      <c r="D89" t="s">
        <v>193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56">
        <v>645936</v>
      </c>
      <c r="Q89" t="s">
        <v>294</v>
      </c>
      <c r="R89">
        <v>0</v>
      </c>
      <c r="S89" s="59">
        <v>0</v>
      </c>
      <c r="T89">
        <v>4.4000000000000004</v>
      </c>
      <c r="U89">
        <v>8</v>
      </c>
      <c r="X89">
        <v>0</v>
      </c>
      <c r="Y89" t="s">
        <v>148</v>
      </c>
      <c r="Z89" t="s">
        <v>148</v>
      </c>
      <c r="AA89">
        <v>0</v>
      </c>
      <c r="AB89" t="s">
        <v>148</v>
      </c>
      <c r="AD89" t="s">
        <v>148</v>
      </c>
      <c r="AE89">
        <v>0</v>
      </c>
      <c r="AF89">
        <v>0</v>
      </c>
      <c r="AG89" t="s">
        <v>148</v>
      </c>
      <c r="AH89" t="s">
        <v>148</v>
      </c>
      <c r="AI89" t="s">
        <v>148</v>
      </c>
      <c r="AL89">
        <v>0</v>
      </c>
      <c r="AM89">
        <v>0</v>
      </c>
      <c r="AN89" t="s">
        <v>148</v>
      </c>
      <c r="AO89" t="s">
        <v>148</v>
      </c>
      <c r="AP89">
        <v>0</v>
      </c>
      <c r="AQ89">
        <v>0</v>
      </c>
    </row>
    <row r="90" spans="1:43" ht="15" customHeight="1">
      <c r="A90" t="s">
        <v>25</v>
      </c>
      <c r="B90" t="s">
        <v>195</v>
      </c>
      <c r="C90" t="s">
        <v>195</v>
      </c>
      <c r="D90" t="s">
        <v>196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R90">
        <v>0</v>
      </c>
      <c r="S90" s="59">
        <v>0</v>
      </c>
      <c r="T90">
        <v>0</v>
      </c>
      <c r="U90">
        <v>0</v>
      </c>
      <c r="X90">
        <v>0</v>
      </c>
      <c r="Y90" t="s">
        <v>148</v>
      </c>
      <c r="Z90" t="s">
        <v>148</v>
      </c>
      <c r="AA90">
        <v>0</v>
      </c>
      <c r="AB90" t="s">
        <v>148</v>
      </c>
      <c r="AD90" t="s">
        <v>148</v>
      </c>
      <c r="AE90">
        <v>0</v>
      </c>
      <c r="AF90">
        <v>0</v>
      </c>
      <c r="AG90" t="s">
        <v>148</v>
      </c>
      <c r="AH90" t="s">
        <v>148</v>
      </c>
      <c r="AI90" t="s">
        <v>148</v>
      </c>
      <c r="AL90">
        <v>0</v>
      </c>
      <c r="AM90">
        <v>0</v>
      </c>
      <c r="AN90" t="s">
        <v>148</v>
      </c>
      <c r="AO90" t="s">
        <v>148</v>
      </c>
      <c r="AP90">
        <v>0</v>
      </c>
      <c r="AQ90">
        <v>0</v>
      </c>
    </row>
    <row r="91" spans="1:43" ht="15" customHeight="1">
      <c r="A91" t="s">
        <v>25</v>
      </c>
      <c r="B91" t="s">
        <v>101</v>
      </c>
      <c r="C91" t="s">
        <v>101</v>
      </c>
      <c r="D91" t="s">
        <v>263</v>
      </c>
      <c r="E91">
        <v>12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56">
        <v>448654</v>
      </c>
      <c r="Q91" t="s">
        <v>295</v>
      </c>
      <c r="R91">
        <v>0</v>
      </c>
      <c r="S91" s="59">
        <v>0</v>
      </c>
      <c r="T91">
        <v>4.4000000000000004</v>
      </c>
      <c r="U91">
        <v>2</v>
      </c>
      <c r="V91" t="s">
        <v>147</v>
      </c>
      <c r="X91">
        <v>-0.74</v>
      </c>
      <c r="Y91" t="s">
        <v>148</v>
      </c>
      <c r="Z91" t="s">
        <v>148</v>
      </c>
      <c r="AA91">
        <v>0</v>
      </c>
      <c r="AB91" t="s">
        <v>148</v>
      </c>
      <c r="AC91">
        <v>0.74</v>
      </c>
      <c r="AD91" t="s">
        <v>296</v>
      </c>
      <c r="AE91">
        <v>-0.74</v>
      </c>
      <c r="AF91">
        <v>0</v>
      </c>
      <c r="AG91" t="s">
        <v>147</v>
      </c>
      <c r="AH91" t="s">
        <v>147</v>
      </c>
      <c r="AI91" t="s">
        <v>148</v>
      </c>
      <c r="AK91">
        <v>2.96</v>
      </c>
      <c r="AL91">
        <v>0</v>
      </c>
      <c r="AM91">
        <v>0</v>
      </c>
      <c r="AN91" t="s">
        <v>148</v>
      </c>
      <c r="AO91" t="s">
        <v>148</v>
      </c>
      <c r="AP91">
        <v>250</v>
      </c>
      <c r="AQ91">
        <v>1</v>
      </c>
    </row>
    <row r="92" spans="1:43" ht="15" customHeight="1">
      <c r="A92" t="s">
        <v>20</v>
      </c>
      <c r="B92" t="s">
        <v>156</v>
      </c>
      <c r="C92" t="s">
        <v>104</v>
      </c>
      <c r="D92" t="s">
        <v>167</v>
      </c>
      <c r="E92">
        <v>28</v>
      </c>
      <c r="F92">
        <v>1</v>
      </c>
      <c r="G92">
        <v>88.99</v>
      </c>
      <c r="H92">
        <v>1</v>
      </c>
      <c r="I92">
        <v>1</v>
      </c>
      <c r="J92">
        <v>88.99</v>
      </c>
      <c r="K92">
        <v>1</v>
      </c>
      <c r="L92">
        <v>0</v>
      </c>
      <c r="M92">
        <v>0</v>
      </c>
      <c r="N92">
        <v>0</v>
      </c>
      <c r="O92">
        <v>0</v>
      </c>
      <c r="P92" s="56">
        <v>116842</v>
      </c>
      <c r="Q92" t="s">
        <v>297</v>
      </c>
      <c r="R92">
        <v>0</v>
      </c>
      <c r="S92" s="59">
        <v>0</v>
      </c>
      <c r="T92">
        <v>4.5</v>
      </c>
      <c r="U92">
        <v>46</v>
      </c>
      <c r="V92" t="s">
        <v>147</v>
      </c>
      <c r="W92" t="s">
        <v>148</v>
      </c>
      <c r="X92">
        <v>27.86</v>
      </c>
      <c r="Y92" t="s">
        <v>298</v>
      </c>
      <c r="Z92" t="s">
        <v>299</v>
      </c>
      <c r="AA92">
        <v>0</v>
      </c>
      <c r="AB92" t="s">
        <v>148</v>
      </c>
      <c r="AC92">
        <v>0</v>
      </c>
      <c r="AD92" t="s">
        <v>300</v>
      </c>
      <c r="AE92">
        <v>0</v>
      </c>
      <c r="AF92">
        <v>88.99</v>
      </c>
      <c r="AG92" t="s">
        <v>148</v>
      </c>
      <c r="AH92" t="s">
        <v>148</v>
      </c>
      <c r="AI92" t="s">
        <v>147</v>
      </c>
      <c r="AJ92">
        <v>0</v>
      </c>
      <c r="AK92">
        <v>0</v>
      </c>
      <c r="AL92">
        <v>88.99</v>
      </c>
      <c r="AM92">
        <v>1</v>
      </c>
      <c r="AN92" t="s">
        <v>147</v>
      </c>
      <c r="AO92" t="s">
        <v>155</v>
      </c>
      <c r="AP92">
        <v>315</v>
      </c>
      <c r="AQ92">
        <v>4</v>
      </c>
    </row>
    <row r="93" spans="1:43" ht="15" customHeight="1">
      <c r="A93" t="s">
        <v>20</v>
      </c>
      <c r="B93" t="s">
        <v>156</v>
      </c>
      <c r="C93" t="s">
        <v>100</v>
      </c>
      <c r="D93" t="s">
        <v>157</v>
      </c>
      <c r="E93">
        <v>5</v>
      </c>
      <c r="F93">
        <v>1</v>
      </c>
      <c r="G93">
        <v>186.59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56">
        <v>116842</v>
      </c>
      <c r="Q93" t="s">
        <v>297</v>
      </c>
      <c r="R93">
        <v>0</v>
      </c>
      <c r="S93" s="59">
        <v>0</v>
      </c>
      <c r="T93">
        <v>4.5</v>
      </c>
      <c r="U93">
        <v>46</v>
      </c>
      <c r="V93" t="s">
        <v>147</v>
      </c>
      <c r="W93" t="s">
        <v>148</v>
      </c>
      <c r="X93">
        <v>71.48</v>
      </c>
      <c r="Y93" t="s">
        <v>301</v>
      </c>
      <c r="Z93" t="s">
        <v>302</v>
      </c>
      <c r="AA93">
        <v>0</v>
      </c>
      <c r="AB93" t="s">
        <v>148</v>
      </c>
      <c r="AC93">
        <v>0</v>
      </c>
      <c r="AD93" t="s">
        <v>303</v>
      </c>
      <c r="AE93">
        <v>0</v>
      </c>
      <c r="AF93">
        <v>0</v>
      </c>
      <c r="AG93" t="s">
        <v>148</v>
      </c>
      <c r="AH93" t="s">
        <v>148</v>
      </c>
      <c r="AI93" t="s">
        <v>148</v>
      </c>
      <c r="AK93">
        <v>0</v>
      </c>
      <c r="AL93">
        <v>0</v>
      </c>
      <c r="AM93">
        <v>0</v>
      </c>
      <c r="AN93" t="s">
        <v>148</v>
      </c>
      <c r="AO93" t="s">
        <v>148</v>
      </c>
      <c r="AP93">
        <v>341</v>
      </c>
      <c r="AQ93">
        <v>4</v>
      </c>
    </row>
    <row r="94" spans="1:43" ht="15" customHeight="1">
      <c r="A94" t="s">
        <v>20</v>
      </c>
      <c r="B94" t="s">
        <v>156</v>
      </c>
      <c r="C94" t="s">
        <v>34</v>
      </c>
      <c r="D94" t="s">
        <v>162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56">
        <v>116842</v>
      </c>
      <c r="Q94" t="s">
        <v>297</v>
      </c>
      <c r="R94">
        <v>1</v>
      </c>
      <c r="S94" s="59">
        <v>1</v>
      </c>
      <c r="T94">
        <v>4.5</v>
      </c>
      <c r="U94">
        <v>46</v>
      </c>
      <c r="V94" t="s">
        <v>147</v>
      </c>
      <c r="X94">
        <v>-12.17</v>
      </c>
      <c r="Y94" t="s">
        <v>148</v>
      </c>
      <c r="Z94" t="s">
        <v>148</v>
      </c>
      <c r="AA94">
        <v>0</v>
      </c>
      <c r="AB94" t="s">
        <v>148</v>
      </c>
      <c r="AC94">
        <v>0</v>
      </c>
      <c r="AD94" t="s">
        <v>304</v>
      </c>
      <c r="AE94">
        <v>0</v>
      </c>
      <c r="AF94">
        <v>0</v>
      </c>
      <c r="AG94" t="s">
        <v>148</v>
      </c>
      <c r="AH94" t="s">
        <v>148</v>
      </c>
      <c r="AI94" t="s">
        <v>148</v>
      </c>
      <c r="AK94">
        <v>0</v>
      </c>
      <c r="AL94">
        <v>0</v>
      </c>
      <c r="AM94">
        <v>0</v>
      </c>
      <c r="AN94" t="s">
        <v>148</v>
      </c>
      <c r="AO94" t="s">
        <v>148</v>
      </c>
      <c r="AP94">
        <v>1348</v>
      </c>
      <c r="AQ94">
        <v>4</v>
      </c>
    </row>
    <row r="95" spans="1:43" ht="15" customHeight="1">
      <c r="A95" t="s">
        <v>20</v>
      </c>
      <c r="B95" t="s">
        <v>164</v>
      </c>
      <c r="C95" t="s">
        <v>164</v>
      </c>
      <c r="D95" t="s">
        <v>165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56">
        <v>533484</v>
      </c>
      <c r="Q95" t="s">
        <v>305</v>
      </c>
      <c r="R95">
        <v>0</v>
      </c>
      <c r="S95" s="59">
        <v>0</v>
      </c>
      <c r="T95">
        <v>3.9</v>
      </c>
      <c r="U95">
        <v>3</v>
      </c>
      <c r="X95">
        <v>0</v>
      </c>
      <c r="Y95" t="s">
        <v>148</v>
      </c>
      <c r="Z95" t="s">
        <v>148</v>
      </c>
      <c r="AA95">
        <v>0</v>
      </c>
      <c r="AB95" t="s">
        <v>148</v>
      </c>
      <c r="AD95" t="s">
        <v>148</v>
      </c>
      <c r="AE95">
        <v>0</v>
      </c>
      <c r="AF95">
        <v>0</v>
      </c>
      <c r="AG95" t="s">
        <v>148</v>
      </c>
      <c r="AH95" t="s">
        <v>148</v>
      </c>
      <c r="AI95" t="s">
        <v>148</v>
      </c>
      <c r="AL95">
        <v>0</v>
      </c>
      <c r="AM95">
        <v>0</v>
      </c>
      <c r="AN95" t="s">
        <v>148</v>
      </c>
      <c r="AO95" t="s">
        <v>148</v>
      </c>
      <c r="AP95">
        <v>0</v>
      </c>
      <c r="AQ95">
        <v>0</v>
      </c>
    </row>
    <row r="96" spans="1:43" ht="15" customHeight="1">
      <c r="A96" t="s">
        <v>20</v>
      </c>
      <c r="B96" t="s">
        <v>169</v>
      </c>
      <c r="C96" t="s">
        <v>169</v>
      </c>
      <c r="D96" t="s">
        <v>170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R96">
        <v>0</v>
      </c>
      <c r="S96" s="59">
        <v>0</v>
      </c>
      <c r="T96">
        <v>0</v>
      </c>
      <c r="U96">
        <v>0</v>
      </c>
      <c r="X96">
        <v>0</v>
      </c>
      <c r="Y96" t="s">
        <v>148</v>
      </c>
      <c r="Z96" t="s">
        <v>148</v>
      </c>
      <c r="AA96">
        <v>0</v>
      </c>
      <c r="AB96" t="s">
        <v>148</v>
      </c>
      <c r="AD96" t="s">
        <v>148</v>
      </c>
      <c r="AE96">
        <v>0</v>
      </c>
      <c r="AF96">
        <v>0</v>
      </c>
      <c r="AG96" t="s">
        <v>148</v>
      </c>
      <c r="AH96" t="s">
        <v>148</v>
      </c>
      <c r="AI96" t="s">
        <v>148</v>
      </c>
      <c r="AL96">
        <v>0</v>
      </c>
      <c r="AM96">
        <v>0</v>
      </c>
      <c r="AN96" t="s">
        <v>148</v>
      </c>
      <c r="AO96" t="s">
        <v>148</v>
      </c>
      <c r="AP96">
        <v>0</v>
      </c>
      <c r="AQ96">
        <v>0</v>
      </c>
    </row>
    <row r="97" spans="1:43" ht="15" customHeight="1">
      <c r="A97" t="s">
        <v>20</v>
      </c>
      <c r="B97" t="s">
        <v>156</v>
      </c>
      <c r="C97" t="s">
        <v>103</v>
      </c>
      <c r="D97" t="s">
        <v>183</v>
      </c>
      <c r="E97">
        <v>31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56">
        <v>116842</v>
      </c>
      <c r="Q97" t="s">
        <v>297</v>
      </c>
      <c r="R97">
        <v>0</v>
      </c>
      <c r="S97" s="59">
        <v>0</v>
      </c>
      <c r="T97">
        <v>4.5</v>
      </c>
      <c r="U97">
        <v>46</v>
      </c>
      <c r="V97" t="s">
        <v>147</v>
      </c>
      <c r="X97">
        <v>0</v>
      </c>
      <c r="Y97" t="s">
        <v>148</v>
      </c>
      <c r="Z97" t="s">
        <v>148</v>
      </c>
      <c r="AA97">
        <v>0</v>
      </c>
      <c r="AB97" t="s">
        <v>148</v>
      </c>
      <c r="AD97" t="s">
        <v>148</v>
      </c>
      <c r="AE97">
        <v>0</v>
      </c>
      <c r="AF97">
        <v>0</v>
      </c>
      <c r="AG97" t="s">
        <v>148</v>
      </c>
      <c r="AH97" t="s">
        <v>148</v>
      </c>
      <c r="AI97" t="s">
        <v>148</v>
      </c>
      <c r="AK97">
        <v>0</v>
      </c>
      <c r="AL97">
        <v>0</v>
      </c>
      <c r="AM97">
        <v>0</v>
      </c>
      <c r="AN97" t="s">
        <v>148</v>
      </c>
      <c r="AO97" t="s">
        <v>148</v>
      </c>
      <c r="AP97">
        <v>626</v>
      </c>
      <c r="AQ97">
        <v>0</v>
      </c>
    </row>
    <row r="98" spans="1:43" ht="15" customHeight="1">
      <c r="A98" t="s">
        <v>20</v>
      </c>
      <c r="B98" t="s">
        <v>156</v>
      </c>
      <c r="C98" t="s">
        <v>184</v>
      </c>
      <c r="D98" t="s">
        <v>185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56">
        <v>116842</v>
      </c>
      <c r="Q98" t="s">
        <v>297</v>
      </c>
      <c r="R98">
        <v>0</v>
      </c>
      <c r="S98" s="59">
        <v>0</v>
      </c>
      <c r="T98">
        <v>4.4000000000000004</v>
      </c>
      <c r="U98">
        <v>45</v>
      </c>
      <c r="V98" t="s">
        <v>147</v>
      </c>
      <c r="X98">
        <v>-17.78</v>
      </c>
      <c r="Y98" t="s">
        <v>148</v>
      </c>
      <c r="Z98" t="s">
        <v>148</v>
      </c>
      <c r="AA98">
        <v>0</v>
      </c>
      <c r="AB98" t="s">
        <v>148</v>
      </c>
      <c r="AC98">
        <v>0</v>
      </c>
      <c r="AD98" t="s">
        <v>306</v>
      </c>
      <c r="AE98">
        <v>0</v>
      </c>
      <c r="AF98">
        <v>0</v>
      </c>
      <c r="AG98" t="s">
        <v>148</v>
      </c>
      <c r="AH98" t="s">
        <v>148</v>
      </c>
      <c r="AI98" t="s">
        <v>148</v>
      </c>
      <c r="AK98">
        <v>0</v>
      </c>
      <c r="AL98">
        <v>0</v>
      </c>
      <c r="AM98">
        <v>0</v>
      </c>
      <c r="AN98" t="s">
        <v>148</v>
      </c>
      <c r="AO98" t="s">
        <v>148</v>
      </c>
      <c r="AP98">
        <v>393</v>
      </c>
      <c r="AQ98">
        <v>8</v>
      </c>
    </row>
    <row r="99" spans="1:43" ht="15" customHeight="1">
      <c r="A99" t="s">
        <v>20</v>
      </c>
      <c r="B99" t="s">
        <v>188</v>
      </c>
      <c r="C99" t="s">
        <v>188</v>
      </c>
      <c r="D99" t="s">
        <v>189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R99">
        <v>0</v>
      </c>
      <c r="S99" s="59">
        <v>0</v>
      </c>
      <c r="T99">
        <v>0</v>
      </c>
      <c r="U99">
        <v>0</v>
      </c>
      <c r="X99">
        <v>0</v>
      </c>
      <c r="Y99" t="s">
        <v>148</v>
      </c>
      <c r="Z99" t="s">
        <v>148</v>
      </c>
      <c r="AA99">
        <v>0</v>
      </c>
      <c r="AB99" t="s">
        <v>148</v>
      </c>
      <c r="AD99" t="s">
        <v>148</v>
      </c>
      <c r="AE99">
        <v>0</v>
      </c>
      <c r="AF99">
        <v>0</v>
      </c>
      <c r="AG99" t="s">
        <v>148</v>
      </c>
      <c r="AH99" t="s">
        <v>148</v>
      </c>
      <c r="AI99" t="s">
        <v>148</v>
      </c>
      <c r="AL99">
        <v>0</v>
      </c>
      <c r="AM99">
        <v>0</v>
      </c>
      <c r="AN99" t="s">
        <v>148</v>
      </c>
      <c r="AO99" t="s">
        <v>148</v>
      </c>
      <c r="AP99">
        <v>0</v>
      </c>
      <c r="AQ99">
        <v>0</v>
      </c>
    </row>
    <row r="100" spans="1:43" ht="15" customHeight="1">
      <c r="A100" t="s">
        <v>20</v>
      </c>
      <c r="B100" t="s">
        <v>190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R100">
        <v>0</v>
      </c>
      <c r="S100" s="59">
        <v>0</v>
      </c>
      <c r="T100">
        <v>0</v>
      </c>
      <c r="U100">
        <v>0</v>
      </c>
      <c r="X100">
        <v>0</v>
      </c>
      <c r="Y100" t="s">
        <v>148</v>
      </c>
      <c r="Z100" t="s">
        <v>148</v>
      </c>
      <c r="AA100">
        <v>0</v>
      </c>
      <c r="AB100" t="s">
        <v>148</v>
      </c>
      <c r="AD100" t="s">
        <v>148</v>
      </c>
      <c r="AE100">
        <v>0</v>
      </c>
      <c r="AF100">
        <v>0</v>
      </c>
      <c r="AG100" t="s">
        <v>148</v>
      </c>
      <c r="AH100" t="s">
        <v>148</v>
      </c>
      <c r="AI100" t="s">
        <v>148</v>
      </c>
      <c r="AL100">
        <v>0</v>
      </c>
      <c r="AM100">
        <v>0</v>
      </c>
      <c r="AN100" t="s">
        <v>148</v>
      </c>
      <c r="AO100" t="s">
        <v>148</v>
      </c>
      <c r="AP100">
        <v>0</v>
      </c>
      <c r="AQ100">
        <v>0</v>
      </c>
    </row>
    <row r="101" spans="1:43" ht="15" customHeight="1">
      <c r="A101" t="s">
        <v>20</v>
      </c>
      <c r="B101" t="s">
        <v>171</v>
      </c>
      <c r="C101" t="s">
        <v>171</v>
      </c>
      <c r="D101" t="s">
        <v>172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56">
        <v>481223</v>
      </c>
      <c r="Q101" t="s">
        <v>173</v>
      </c>
      <c r="R101">
        <v>0</v>
      </c>
      <c r="S101" s="59">
        <v>0</v>
      </c>
      <c r="T101">
        <v>4.5999999999999996</v>
      </c>
      <c r="U101">
        <v>10</v>
      </c>
      <c r="X101">
        <v>0</v>
      </c>
      <c r="Y101" t="s">
        <v>148</v>
      </c>
      <c r="Z101" t="s">
        <v>148</v>
      </c>
      <c r="AA101">
        <v>0</v>
      </c>
      <c r="AB101" t="s">
        <v>148</v>
      </c>
      <c r="AD101" t="s">
        <v>148</v>
      </c>
      <c r="AE101">
        <v>0</v>
      </c>
      <c r="AF101">
        <v>0</v>
      </c>
      <c r="AG101" t="s">
        <v>148</v>
      </c>
      <c r="AH101" t="s">
        <v>148</v>
      </c>
      <c r="AI101" t="s">
        <v>148</v>
      </c>
      <c r="AL101">
        <v>0</v>
      </c>
      <c r="AM101">
        <v>0</v>
      </c>
      <c r="AN101" t="s">
        <v>148</v>
      </c>
      <c r="AO101" t="s">
        <v>148</v>
      </c>
      <c r="AP101">
        <v>0</v>
      </c>
      <c r="AQ101">
        <v>0</v>
      </c>
    </row>
    <row r="102" spans="1:43" ht="15" customHeight="1">
      <c r="A102" t="s">
        <v>20</v>
      </c>
      <c r="B102" t="s">
        <v>99</v>
      </c>
      <c r="C102" t="s">
        <v>99</v>
      </c>
      <c r="D102" t="s">
        <v>174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56">
        <v>483272</v>
      </c>
      <c r="Q102" t="s">
        <v>307</v>
      </c>
      <c r="R102">
        <v>1</v>
      </c>
      <c r="S102" s="59">
        <v>1</v>
      </c>
      <c r="T102">
        <v>4.2</v>
      </c>
      <c r="U102">
        <v>15</v>
      </c>
      <c r="X102">
        <v>0</v>
      </c>
      <c r="Y102" t="s">
        <v>148</v>
      </c>
      <c r="Z102" t="s">
        <v>148</v>
      </c>
      <c r="AA102">
        <v>1</v>
      </c>
      <c r="AB102" t="s">
        <v>147</v>
      </c>
      <c r="AD102" t="s">
        <v>148</v>
      </c>
      <c r="AE102">
        <v>0</v>
      </c>
      <c r="AF102">
        <v>0</v>
      </c>
      <c r="AG102" t="s">
        <v>148</v>
      </c>
      <c r="AH102" t="s">
        <v>148</v>
      </c>
      <c r="AI102" t="s">
        <v>148</v>
      </c>
      <c r="AL102">
        <v>0</v>
      </c>
      <c r="AM102">
        <v>0</v>
      </c>
      <c r="AN102" t="s">
        <v>148</v>
      </c>
      <c r="AO102" t="s">
        <v>148</v>
      </c>
      <c r="AP102">
        <v>0</v>
      </c>
      <c r="AQ102">
        <v>0</v>
      </c>
    </row>
    <row r="103" spans="1:43" ht="15" customHeight="1">
      <c r="A103" t="s">
        <v>20</v>
      </c>
      <c r="B103" t="s">
        <v>192</v>
      </c>
      <c r="C103" t="s">
        <v>192</v>
      </c>
      <c r="D103" t="s">
        <v>308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56">
        <v>635570</v>
      </c>
      <c r="Q103" t="s">
        <v>309</v>
      </c>
      <c r="R103">
        <v>0</v>
      </c>
      <c r="S103" s="59">
        <v>0</v>
      </c>
      <c r="T103">
        <v>4.4000000000000004</v>
      </c>
      <c r="U103">
        <v>8</v>
      </c>
      <c r="X103">
        <v>0</v>
      </c>
      <c r="Y103" t="s">
        <v>148</v>
      </c>
      <c r="Z103" t="s">
        <v>148</v>
      </c>
      <c r="AA103">
        <v>0</v>
      </c>
      <c r="AB103" t="s">
        <v>148</v>
      </c>
      <c r="AD103" t="s">
        <v>148</v>
      </c>
      <c r="AE103">
        <v>0</v>
      </c>
      <c r="AF103">
        <v>0</v>
      </c>
      <c r="AG103" t="s">
        <v>148</v>
      </c>
      <c r="AH103" t="s">
        <v>148</v>
      </c>
      <c r="AI103" t="s">
        <v>148</v>
      </c>
      <c r="AL103">
        <v>0</v>
      </c>
      <c r="AM103">
        <v>0</v>
      </c>
      <c r="AN103" t="s">
        <v>148</v>
      </c>
      <c r="AO103" t="s">
        <v>148</v>
      </c>
      <c r="AP103">
        <v>0</v>
      </c>
      <c r="AQ103">
        <v>0</v>
      </c>
    </row>
    <row r="104" spans="1:43" ht="15" customHeight="1">
      <c r="A104" t="s">
        <v>20</v>
      </c>
      <c r="B104" t="s">
        <v>195</v>
      </c>
      <c r="C104" t="s">
        <v>195</v>
      </c>
      <c r="D104" t="s">
        <v>196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R104">
        <v>0</v>
      </c>
      <c r="S104" s="59">
        <v>0</v>
      </c>
      <c r="T104">
        <v>0</v>
      </c>
      <c r="U104">
        <v>0</v>
      </c>
      <c r="X104">
        <v>0</v>
      </c>
      <c r="Y104" t="s">
        <v>148</v>
      </c>
      <c r="Z104" t="s">
        <v>148</v>
      </c>
      <c r="AA104">
        <v>0</v>
      </c>
      <c r="AB104" t="s">
        <v>148</v>
      </c>
      <c r="AD104" t="s">
        <v>148</v>
      </c>
      <c r="AE104">
        <v>0</v>
      </c>
      <c r="AF104">
        <v>0</v>
      </c>
      <c r="AG104" t="s">
        <v>148</v>
      </c>
      <c r="AH104" t="s">
        <v>148</v>
      </c>
      <c r="AI104" t="s">
        <v>148</v>
      </c>
      <c r="AL104">
        <v>0</v>
      </c>
      <c r="AM104">
        <v>0</v>
      </c>
      <c r="AN104" t="s">
        <v>148</v>
      </c>
      <c r="AO104" t="s">
        <v>148</v>
      </c>
      <c r="AP104">
        <v>0</v>
      </c>
      <c r="AQ104">
        <v>0</v>
      </c>
    </row>
    <row r="105" spans="1:43" ht="15" customHeight="1">
      <c r="A105" t="s">
        <v>20</v>
      </c>
      <c r="B105" t="s">
        <v>178</v>
      </c>
      <c r="C105" t="s">
        <v>178</v>
      </c>
      <c r="D105" t="s">
        <v>179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56">
        <v>679795</v>
      </c>
      <c r="Q105" t="s">
        <v>310</v>
      </c>
      <c r="R105">
        <v>0</v>
      </c>
      <c r="S105" s="59">
        <v>0</v>
      </c>
      <c r="T105">
        <v>4.7</v>
      </c>
      <c r="U105">
        <v>6</v>
      </c>
      <c r="X105">
        <v>0</v>
      </c>
      <c r="Y105" t="s">
        <v>148</v>
      </c>
      <c r="Z105" t="s">
        <v>148</v>
      </c>
      <c r="AA105">
        <v>0</v>
      </c>
      <c r="AB105" t="s">
        <v>148</v>
      </c>
      <c r="AD105" t="s">
        <v>148</v>
      </c>
      <c r="AE105">
        <v>0</v>
      </c>
      <c r="AF105">
        <v>0</v>
      </c>
      <c r="AG105" t="s">
        <v>148</v>
      </c>
      <c r="AH105" t="s">
        <v>148</v>
      </c>
      <c r="AI105" t="s">
        <v>148</v>
      </c>
      <c r="AL105">
        <v>0</v>
      </c>
      <c r="AM105">
        <v>0</v>
      </c>
      <c r="AN105" t="s">
        <v>148</v>
      </c>
      <c r="AO105" t="s">
        <v>148</v>
      </c>
      <c r="AP105">
        <v>0</v>
      </c>
      <c r="AQ105">
        <v>0</v>
      </c>
    </row>
    <row r="106" spans="1:43" ht="15" customHeight="1">
      <c r="A106" t="s">
        <v>20</v>
      </c>
      <c r="B106" t="s">
        <v>176</v>
      </c>
      <c r="C106" t="s">
        <v>176</v>
      </c>
      <c r="D106" t="s">
        <v>177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R106">
        <v>0</v>
      </c>
      <c r="S106" s="59">
        <v>0</v>
      </c>
      <c r="T106">
        <v>0</v>
      </c>
      <c r="U106">
        <v>0</v>
      </c>
      <c r="X106">
        <v>0</v>
      </c>
      <c r="Y106" t="s">
        <v>148</v>
      </c>
      <c r="Z106" t="s">
        <v>148</v>
      </c>
      <c r="AA106">
        <v>0</v>
      </c>
      <c r="AB106" t="s">
        <v>148</v>
      </c>
      <c r="AD106" t="s">
        <v>148</v>
      </c>
      <c r="AE106">
        <v>0</v>
      </c>
      <c r="AF106">
        <v>0</v>
      </c>
      <c r="AG106" t="s">
        <v>148</v>
      </c>
      <c r="AH106" t="s">
        <v>148</v>
      </c>
      <c r="AI106" t="s">
        <v>148</v>
      </c>
      <c r="AL106">
        <v>0</v>
      </c>
      <c r="AM106">
        <v>0</v>
      </c>
      <c r="AN106" t="s">
        <v>148</v>
      </c>
      <c r="AO106" t="s">
        <v>148</v>
      </c>
      <c r="AP106">
        <v>0</v>
      </c>
      <c r="AQ106">
        <v>0</v>
      </c>
    </row>
    <row r="107" spans="1:43" ht="15" customHeight="1">
      <c r="A107" t="s">
        <v>20</v>
      </c>
      <c r="B107" t="s">
        <v>156</v>
      </c>
      <c r="C107" t="s">
        <v>102</v>
      </c>
      <c r="D107" t="s">
        <v>197</v>
      </c>
      <c r="E107">
        <v>87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56">
        <v>88707</v>
      </c>
      <c r="Q107" t="s">
        <v>311</v>
      </c>
      <c r="R107">
        <v>0</v>
      </c>
      <c r="S107" s="59">
        <v>0</v>
      </c>
      <c r="T107">
        <v>4.4000000000000004</v>
      </c>
      <c r="U107">
        <v>46</v>
      </c>
      <c r="V107" t="s">
        <v>312</v>
      </c>
      <c r="X107">
        <v>0</v>
      </c>
      <c r="Y107" t="s">
        <v>148</v>
      </c>
      <c r="Z107" t="s">
        <v>148</v>
      </c>
      <c r="AA107">
        <v>0</v>
      </c>
      <c r="AB107" t="s">
        <v>148</v>
      </c>
      <c r="AD107" t="s">
        <v>148</v>
      </c>
      <c r="AE107">
        <v>0</v>
      </c>
      <c r="AF107">
        <v>0</v>
      </c>
      <c r="AG107" t="s">
        <v>148</v>
      </c>
      <c r="AH107" t="s">
        <v>148</v>
      </c>
      <c r="AI107" t="s">
        <v>148</v>
      </c>
      <c r="AK107">
        <v>0</v>
      </c>
      <c r="AL107">
        <v>0</v>
      </c>
      <c r="AM107">
        <v>0</v>
      </c>
      <c r="AN107" t="s">
        <v>148</v>
      </c>
      <c r="AO107" t="s">
        <v>148</v>
      </c>
      <c r="AP107">
        <v>350</v>
      </c>
      <c r="AQ107">
        <v>0</v>
      </c>
    </row>
    <row r="108" spans="1:43" ht="15" customHeight="1">
      <c r="A108" t="s">
        <v>20</v>
      </c>
      <c r="B108" t="s">
        <v>181</v>
      </c>
      <c r="C108" t="s">
        <v>181</v>
      </c>
      <c r="D108" t="s">
        <v>182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R108">
        <v>0</v>
      </c>
      <c r="S108" s="59">
        <v>0</v>
      </c>
      <c r="T108">
        <v>0</v>
      </c>
      <c r="U108">
        <v>0</v>
      </c>
      <c r="X108">
        <v>0</v>
      </c>
      <c r="Y108" t="s">
        <v>148</v>
      </c>
      <c r="Z108" t="s">
        <v>148</v>
      </c>
      <c r="AA108">
        <v>0</v>
      </c>
      <c r="AB108" t="s">
        <v>148</v>
      </c>
      <c r="AD108" t="s">
        <v>148</v>
      </c>
      <c r="AE108">
        <v>0</v>
      </c>
      <c r="AF108">
        <v>0</v>
      </c>
      <c r="AG108" t="s">
        <v>148</v>
      </c>
      <c r="AH108" t="s">
        <v>148</v>
      </c>
      <c r="AI108" t="s">
        <v>148</v>
      </c>
      <c r="AL108">
        <v>0</v>
      </c>
      <c r="AM108">
        <v>0</v>
      </c>
      <c r="AN108" t="s">
        <v>148</v>
      </c>
      <c r="AO108" t="s">
        <v>148</v>
      </c>
      <c r="AP108">
        <v>0</v>
      </c>
      <c r="AQ108">
        <v>0</v>
      </c>
    </row>
    <row r="109" spans="1:43" ht="15" customHeight="1">
      <c r="A109" t="s">
        <v>20</v>
      </c>
      <c r="B109" t="s">
        <v>101</v>
      </c>
      <c r="C109" t="s">
        <v>101</v>
      </c>
      <c r="D109" t="s">
        <v>145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56">
        <v>403965</v>
      </c>
      <c r="Q109" t="s">
        <v>313</v>
      </c>
      <c r="R109">
        <v>0</v>
      </c>
      <c r="S109" s="59">
        <v>0</v>
      </c>
      <c r="T109">
        <v>4.4000000000000004</v>
      </c>
      <c r="U109">
        <v>2</v>
      </c>
      <c r="V109" t="s">
        <v>147</v>
      </c>
      <c r="X109">
        <v>-5.36</v>
      </c>
      <c r="Y109" t="s">
        <v>148</v>
      </c>
      <c r="Z109" t="s">
        <v>148</v>
      </c>
      <c r="AA109">
        <v>0</v>
      </c>
      <c r="AB109" t="s">
        <v>148</v>
      </c>
      <c r="AC109">
        <v>0</v>
      </c>
      <c r="AD109" t="s">
        <v>314</v>
      </c>
      <c r="AE109">
        <v>0</v>
      </c>
      <c r="AF109">
        <v>0</v>
      </c>
      <c r="AG109" t="s">
        <v>148</v>
      </c>
      <c r="AH109" t="s">
        <v>148</v>
      </c>
      <c r="AI109" t="s">
        <v>148</v>
      </c>
      <c r="AK109">
        <v>0</v>
      </c>
      <c r="AL109">
        <v>0</v>
      </c>
      <c r="AM109">
        <v>0</v>
      </c>
      <c r="AN109" t="s">
        <v>148</v>
      </c>
      <c r="AO109" t="s">
        <v>148</v>
      </c>
      <c r="AP109">
        <v>175</v>
      </c>
      <c r="AQ109">
        <v>3</v>
      </c>
    </row>
    <row r="110" spans="1:43" ht="15" customHeight="1">
      <c r="A110" s="60">
        <v>44789</v>
      </c>
      <c r="B110" s="61" t="s">
        <v>156</v>
      </c>
      <c r="C110" s="61" t="s">
        <v>100</v>
      </c>
      <c r="D110" s="61" t="s">
        <v>157</v>
      </c>
      <c r="E110" s="62">
        <v>2</v>
      </c>
      <c r="F110" s="62">
        <v>2</v>
      </c>
      <c r="G110" s="63">
        <v>371.18</v>
      </c>
      <c r="H110" s="62">
        <v>1</v>
      </c>
      <c r="I110" s="62">
        <v>2</v>
      </c>
      <c r="J110" s="63">
        <v>371.18</v>
      </c>
      <c r="K110" s="62">
        <v>1</v>
      </c>
      <c r="L110" s="62">
        <v>0</v>
      </c>
      <c r="M110" s="63">
        <v>0</v>
      </c>
      <c r="N110" s="62">
        <v>0</v>
      </c>
      <c r="O110" s="63">
        <v>0</v>
      </c>
      <c r="P110" s="61">
        <v>144687</v>
      </c>
      <c r="Q110" s="61" t="s">
        <v>315</v>
      </c>
      <c r="R110" s="62">
        <v>0</v>
      </c>
      <c r="S110" s="61" t="s">
        <v>148</v>
      </c>
      <c r="T110" s="64">
        <v>4.5</v>
      </c>
      <c r="U110" s="62">
        <v>46</v>
      </c>
      <c r="V110" s="61" t="s">
        <v>147</v>
      </c>
      <c r="W110" s="61" t="s">
        <v>148</v>
      </c>
      <c r="X110" s="63">
        <v>147.12</v>
      </c>
      <c r="Y110" s="61" t="s">
        <v>316</v>
      </c>
      <c r="Z110" s="61" t="s">
        <v>317</v>
      </c>
      <c r="AA110" s="62">
        <v>0</v>
      </c>
      <c r="AB110" s="61" t="s">
        <v>148</v>
      </c>
      <c r="AC110" s="63">
        <v>0</v>
      </c>
      <c r="AD110" s="61" t="s">
        <v>318</v>
      </c>
      <c r="AE110" s="63">
        <v>0</v>
      </c>
      <c r="AF110" s="65">
        <v>0</v>
      </c>
      <c r="AG110" s="61" t="s">
        <v>148</v>
      </c>
      <c r="AH110" s="61" t="s">
        <v>148</v>
      </c>
      <c r="AI110" s="61" t="s">
        <v>148</v>
      </c>
      <c r="AJ110" s="61"/>
      <c r="AK110" s="63">
        <v>0</v>
      </c>
      <c r="AL110" s="63">
        <v>0</v>
      </c>
      <c r="AM110" s="62">
        <v>0</v>
      </c>
      <c r="AN110" s="61" t="s">
        <v>148</v>
      </c>
      <c r="AO110" s="61" t="s">
        <v>148</v>
      </c>
      <c r="AP110" s="62">
        <v>341</v>
      </c>
      <c r="AQ110" s="62">
        <v>2</v>
      </c>
    </row>
    <row r="111" spans="1:43" ht="15" customHeight="1">
      <c r="A111" s="60">
        <v>44789</v>
      </c>
      <c r="B111" s="61" t="s">
        <v>156</v>
      </c>
      <c r="C111" s="61" t="s">
        <v>34</v>
      </c>
      <c r="D111" s="61" t="s">
        <v>162</v>
      </c>
      <c r="E111" s="62">
        <v>0</v>
      </c>
      <c r="F111" s="62">
        <v>0</v>
      </c>
      <c r="G111" s="63">
        <v>0</v>
      </c>
      <c r="H111" s="62">
        <v>0</v>
      </c>
      <c r="I111" s="62">
        <v>0</v>
      </c>
      <c r="J111" s="63">
        <v>0</v>
      </c>
      <c r="K111" s="62">
        <v>0</v>
      </c>
      <c r="L111" s="62">
        <v>0</v>
      </c>
      <c r="M111" s="63">
        <v>0</v>
      </c>
      <c r="N111" s="62">
        <v>0</v>
      </c>
      <c r="O111" s="63">
        <v>0</v>
      </c>
      <c r="P111" s="61">
        <v>126491</v>
      </c>
      <c r="Q111" s="61" t="s">
        <v>319</v>
      </c>
      <c r="R111" s="62">
        <v>0</v>
      </c>
      <c r="S111" s="61" t="s">
        <v>148</v>
      </c>
      <c r="T111" s="64">
        <v>4.4000000000000004</v>
      </c>
      <c r="U111" s="62">
        <v>46</v>
      </c>
      <c r="V111" s="61" t="s">
        <v>199</v>
      </c>
      <c r="W111" s="61"/>
      <c r="X111" s="63">
        <v>0</v>
      </c>
      <c r="Y111" s="61" t="s">
        <v>148</v>
      </c>
      <c r="Z111" s="61" t="s">
        <v>148</v>
      </c>
      <c r="AA111" s="62">
        <v>0</v>
      </c>
      <c r="AB111" s="61" t="s">
        <v>148</v>
      </c>
      <c r="AC111" s="61"/>
      <c r="AD111" s="61" t="s">
        <v>148</v>
      </c>
      <c r="AE111" s="63">
        <v>0</v>
      </c>
      <c r="AF111" s="65">
        <v>0</v>
      </c>
      <c r="AG111" s="61" t="s">
        <v>148</v>
      </c>
      <c r="AH111" s="61" t="s">
        <v>148</v>
      </c>
      <c r="AI111" s="61" t="s">
        <v>148</v>
      </c>
      <c r="AJ111" s="61"/>
      <c r="AK111" s="63">
        <v>0</v>
      </c>
      <c r="AL111" s="63">
        <v>0</v>
      </c>
      <c r="AM111" s="62">
        <v>0</v>
      </c>
      <c r="AN111" s="61" t="s">
        <v>148</v>
      </c>
      <c r="AO111" s="61" t="s">
        <v>148</v>
      </c>
      <c r="AP111" s="62">
        <v>1060</v>
      </c>
      <c r="AQ111" s="62">
        <v>0</v>
      </c>
    </row>
    <row r="112" spans="1:43" ht="15" customHeight="1">
      <c r="A112" s="60">
        <v>44789</v>
      </c>
      <c r="B112" s="61" t="s">
        <v>181</v>
      </c>
      <c r="C112" s="61" t="s">
        <v>181</v>
      </c>
      <c r="D112" s="61" t="s">
        <v>182</v>
      </c>
      <c r="E112" s="62">
        <v>0</v>
      </c>
      <c r="F112" s="62">
        <v>0</v>
      </c>
      <c r="G112" s="63">
        <v>0</v>
      </c>
      <c r="H112" s="62">
        <v>0</v>
      </c>
      <c r="I112" s="62">
        <v>0</v>
      </c>
      <c r="J112" s="63">
        <v>0</v>
      </c>
      <c r="K112" s="62">
        <v>0</v>
      </c>
      <c r="L112" s="62">
        <v>0</v>
      </c>
      <c r="M112" s="63">
        <v>0</v>
      </c>
      <c r="N112" s="62">
        <v>0</v>
      </c>
      <c r="O112" s="63">
        <v>0</v>
      </c>
      <c r="P112" s="61"/>
      <c r="Q112" s="61"/>
      <c r="R112" s="62">
        <v>0</v>
      </c>
      <c r="S112" s="61" t="s">
        <v>148</v>
      </c>
      <c r="T112" s="64">
        <v>0</v>
      </c>
      <c r="U112" s="62">
        <v>0</v>
      </c>
      <c r="V112" s="61"/>
      <c r="W112" s="61"/>
      <c r="X112" s="63">
        <v>0</v>
      </c>
      <c r="Y112" s="61" t="s">
        <v>148</v>
      </c>
      <c r="Z112" s="61" t="s">
        <v>148</v>
      </c>
      <c r="AA112" s="62">
        <v>0</v>
      </c>
      <c r="AB112" s="61" t="s">
        <v>148</v>
      </c>
      <c r="AC112" s="61"/>
      <c r="AD112" s="61" t="s">
        <v>148</v>
      </c>
      <c r="AE112" s="63">
        <v>0</v>
      </c>
      <c r="AF112" s="65">
        <v>0</v>
      </c>
      <c r="AG112" s="61" t="s">
        <v>148</v>
      </c>
      <c r="AH112" s="61" t="s">
        <v>148</v>
      </c>
      <c r="AI112" s="61" t="s">
        <v>148</v>
      </c>
      <c r="AJ112" s="61"/>
      <c r="AK112" s="61"/>
      <c r="AL112" s="63">
        <v>0</v>
      </c>
      <c r="AM112" s="62">
        <v>0</v>
      </c>
      <c r="AN112" s="61" t="s">
        <v>148</v>
      </c>
      <c r="AO112" s="61" t="s">
        <v>148</v>
      </c>
      <c r="AP112" s="62">
        <v>0</v>
      </c>
      <c r="AQ112" s="62">
        <v>0</v>
      </c>
    </row>
    <row r="113" spans="1:43" ht="15" customHeight="1">
      <c r="A113" s="60">
        <v>44789</v>
      </c>
      <c r="B113" s="61" t="s">
        <v>156</v>
      </c>
      <c r="C113" s="61" t="s">
        <v>103</v>
      </c>
      <c r="D113" s="61" t="s">
        <v>183</v>
      </c>
      <c r="E113" s="62">
        <v>31</v>
      </c>
      <c r="F113" s="62">
        <v>0</v>
      </c>
      <c r="G113" s="63">
        <v>0</v>
      </c>
      <c r="H113" s="62">
        <v>0</v>
      </c>
      <c r="I113" s="62">
        <v>0</v>
      </c>
      <c r="J113" s="63">
        <v>0</v>
      </c>
      <c r="K113" s="62">
        <v>0</v>
      </c>
      <c r="L113" s="62">
        <v>0</v>
      </c>
      <c r="M113" s="63">
        <v>0</v>
      </c>
      <c r="N113" s="62">
        <v>0</v>
      </c>
      <c r="O113" s="63">
        <v>0</v>
      </c>
      <c r="P113" s="61">
        <v>126491</v>
      </c>
      <c r="Q113" s="61" t="s">
        <v>319</v>
      </c>
      <c r="R113" s="62">
        <v>0</v>
      </c>
      <c r="S113" s="61" t="s">
        <v>148</v>
      </c>
      <c r="T113" s="64">
        <v>4.4000000000000004</v>
      </c>
      <c r="U113" s="62">
        <v>46</v>
      </c>
      <c r="V113" s="61" t="s">
        <v>147</v>
      </c>
      <c r="W113" s="61"/>
      <c r="X113" s="63">
        <v>-2.16</v>
      </c>
      <c r="Y113" s="61" t="s">
        <v>148</v>
      </c>
      <c r="Z113" s="61" t="s">
        <v>148</v>
      </c>
      <c r="AA113" s="62">
        <v>0</v>
      </c>
      <c r="AB113" s="61" t="s">
        <v>148</v>
      </c>
      <c r="AC113" s="63">
        <v>0</v>
      </c>
      <c r="AD113" s="61" t="s">
        <v>252</v>
      </c>
      <c r="AE113" s="63">
        <v>0</v>
      </c>
      <c r="AF113" s="65">
        <v>0</v>
      </c>
      <c r="AG113" s="61" t="s">
        <v>148</v>
      </c>
      <c r="AH113" s="61" t="s">
        <v>148</v>
      </c>
      <c r="AI113" s="61" t="s">
        <v>148</v>
      </c>
      <c r="AJ113" s="61"/>
      <c r="AK113" s="63">
        <v>0</v>
      </c>
      <c r="AL113" s="63">
        <v>0</v>
      </c>
      <c r="AM113" s="62">
        <v>0</v>
      </c>
      <c r="AN113" s="61" t="s">
        <v>148</v>
      </c>
      <c r="AO113" s="61" t="s">
        <v>148</v>
      </c>
      <c r="AP113" s="62">
        <v>379</v>
      </c>
      <c r="AQ113" s="62">
        <v>1</v>
      </c>
    </row>
    <row r="114" spans="1:43" ht="15" customHeight="1">
      <c r="A114" s="60">
        <v>44789</v>
      </c>
      <c r="B114" s="61" t="s">
        <v>156</v>
      </c>
      <c r="C114" s="61" t="s">
        <v>184</v>
      </c>
      <c r="D114" s="61" t="s">
        <v>185</v>
      </c>
      <c r="E114" s="62">
        <v>0</v>
      </c>
      <c r="F114" s="62">
        <v>0</v>
      </c>
      <c r="G114" s="63">
        <v>0</v>
      </c>
      <c r="H114" s="62">
        <v>0</v>
      </c>
      <c r="I114" s="62">
        <v>0</v>
      </c>
      <c r="J114" s="63">
        <v>0</v>
      </c>
      <c r="K114" s="62">
        <v>0</v>
      </c>
      <c r="L114" s="62">
        <v>0</v>
      </c>
      <c r="M114" s="63">
        <v>0</v>
      </c>
      <c r="N114" s="62">
        <v>0</v>
      </c>
      <c r="O114" s="63">
        <v>0</v>
      </c>
      <c r="P114" s="61">
        <v>144687</v>
      </c>
      <c r="Q114" s="61" t="s">
        <v>315</v>
      </c>
      <c r="R114" s="62">
        <v>0</v>
      </c>
      <c r="S114" s="61" t="s">
        <v>148</v>
      </c>
      <c r="T114" s="64">
        <v>4.4000000000000004</v>
      </c>
      <c r="U114" s="62">
        <v>45</v>
      </c>
      <c r="V114" s="61" t="s">
        <v>320</v>
      </c>
      <c r="W114" s="61"/>
      <c r="X114" s="63">
        <v>-13.62</v>
      </c>
      <c r="Y114" s="61" t="s">
        <v>148</v>
      </c>
      <c r="Z114" s="61" t="s">
        <v>148</v>
      </c>
      <c r="AA114" s="62">
        <v>0</v>
      </c>
      <c r="AB114" s="61" t="s">
        <v>148</v>
      </c>
      <c r="AC114" s="63">
        <v>0</v>
      </c>
      <c r="AD114" s="61" t="s">
        <v>321</v>
      </c>
      <c r="AE114" s="63">
        <v>0</v>
      </c>
      <c r="AF114" s="65">
        <v>0</v>
      </c>
      <c r="AG114" s="61" t="s">
        <v>148</v>
      </c>
      <c r="AH114" s="61" t="s">
        <v>148</v>
      </c>
      <c r="AI114" s="61" t="s">
        <v>148</v>
      </c>
      <c r="AJ114" s="61"/>
      <c r="AK114" s="63">
        <v>0</v>
      </c>
      <c r="AL114" s="63">
        <v>0</v>
      </c>
      <c r="AM114" s="62">
        <v>0</v>
      </c>
      <c r="AN114" s="61" t="s">
        <v>148</v>
      </c>
      <c r="AO114" s="61" t="s">
        <v>148</v>
      </c>
      <c r="AP114" s="62">
        <v>387</v>
      </c>
      <c r="AQ114" s="62">
        <v>8</v>
      </c>
    </row>
    <row r="115" spans="1:43" ht="15" customHeight="1">
      <c r="A115" s="60">
        <v>44789</v>
      </c>
      <c r="B115" s="61" t="s">
        <v>176</v>
      </c>
      <c r="C115" s="61" t="s">
        <v>176</v>
      </c>
      <c r="D115" s="61" t="s">
        <v>177</v>
      </c>
      <c r="E115" s="62">
        <v>0</v>
      </c>
      <c r="F115" s="62">
        <v>0</v>
      </c>
      <c r="G115" s="63">
        <v>0</v>
      </c>
      <c r="H115" s="62">
        <v>0</v>
      </c>
      <c r="I115" s="62">
        <v>0</v>
      </c>
      <c r="J115" s="63">
        <v>0</v>
      </c>
      <c r="K115" s="62">
        <v>0</v>
      </c>
      <c r="L115" s="62">
        <v>0</v>
      </c>
      <c r="M115" s="63">
        <v>0</v>
      </c>
      <c r="N115" s="62">
        <v>0</v>
      </c>
      <c r="O115" s="63">
        <v>0</v>
      </c>
      <c r="P115" s="61"/>
      <c r="Q115" s="61"/>
      <c r="R115" s="62">
        <v>0</v>
      </c>
      <c r="S115" s="61" t="s">
        <v>148</v>
      </c>
      <c r="T115" s="64">
        <v>0</v>
      </c>
      <c r="U115" s="62">
        <v>0</v>
      </c>
      <c r="V115" s="61"/>
      <c r="W115" s="61"/>
      <c r="X115" s="63">
        <v>0</v>
      </c>
      <c r="Y115" s="61" t="s">
        <v>148</v>
      </c>
      <c r="Z115" s="61" t="s">
        <v>148</v>
      </c>
      <c r="AA115" s="62">
        <v>0</v>
      </c>
      <c r="AB115" s="61" t="s">
        <v>148</v>
      </c>
      <c r="AC115" s="61"/>
      <c r="AD115" s="61" t="s">
        <v>148</v>
      </c>
      <c r="AE115" s="63">
        <v>0</v>
      </c>
      <c r="AF115" s="65">
        <v>0</v>
      </c>
      <c r="AG115" s="61" t="s">
        <v>148</v>
      </c>
      <c r="AH115" s="61" t="s">
        <v>148</v>
      </c>
      <c r="AI115" s="61" t="s">
        <v>148</v>
      </c>
      <c r="AJ115" s="61"/>
      <c r="AK115" s="61"/>
      <c r="AL115" s="63">
        <v>0</v>
      </c>
      <c r="AM115" s="62">
        <v>0</v>
      </c>
      <c r="AN115" s="61" t="s">
        <v>148</v>
      </c>
      <c r="AO115" s="61" t="s">
        <v>148</v>
      </c>
      <c r="AP115" s="62">
        <v>0</v>
      </c>
      <c r="AQ115" s="62">
        <v>0</v>
      </c>
    </row>
    <row r="116" spans="1:43" ht="15" customHeight="1">
      <c r="A116" s="60">
        <v>44789</v>
      </c>
      <c r="B116" s="61" t="s">
        <v>101</v>
      </c>
      <c r="C116" s="61" t="s">
        <v>101</v>
      </c>
      <c r="D116" s="61" t="s">
        <v>145</v>
      </c>
      <c r="E116" s="62">
        <v>0</v>
      </c>
      <c r="F116" s="62">
        <v>0</v>
      </c>
      <c r="G116" s="63">
        <v>0</v>
      </c>
      <c r="H116" s="62">
        <v>0</v>
      </c>
      <c r="I116" s="62">
        <v>0</v>
      </c>
      <c r="J116" s="63">
        <v>0</v>
      </c>
      <c r="K116" s="62">
        <v>0</v>
      </c>
      <c r="L116" s="62">
        <v>0</v>
      </c>
      <c r="M116" s="63">
        <v>0</v>
      </c>
      <c r="N116" s="62">
        <v>0</v>
      </c>
      <c r="O116" s="63">
        <v>0</v>
      </c>
      <c r="P116" s="61">
        <v>292649</v>
      </c>
      <c r="Q116" s="61" t="s">
        <v>322</v>
      </c>
      <c r="R116" s="62">
        <v>0</v>
      </c>
      <c r="S116" s="61" t="s">
        <v>148</v>
      </c>
      <c r="T116" s="64">
        <v>4.4000000000000004</v>
      </c>
      <c r="U116" s="62">
        <v>2</v>
      </c>
      <c r="V116" s="61" t="s">
        <v>147</v>
      </c>
      <c r="W116" s="61"/>
      <c r="X116" s="63">
        <v>-0.8</v>
      </c>
      <c r="Y116" s="61" t="s">
        <v>148</v>
      </c>
      <c r="Z116" s="61" t="s">
        <v>148</v>
      </c>
      <c r="AA116" s="62">
        <v>0</v>
      </c>
      <c r="AB116" s="61" t="s">
        <v>148</v>
      </c>
      <c r="AC116" s="63">
        <v>0</v>
      </c>
      <c r="AD116" s="61" t="s">
        <v>323</v>
      </c>
      <c r="AE116" s="63">
        <v>0</v>
      </c>
      <c r="AF116" s="65">
        <v>0</v>
      </c>
      <c r="AG116" s="61" t="s">
        <v>148</v>
      </c>
      <c r="AH116" s="61" t="s">
        <v>148</v>
      </c>
      <c r="AI116" s="61" t="s">
        <v>148</v>
      </c>
      <c r="AJ116" s="61"/>
      <c r="AK116" s="63">
        <v>0</v>
      </c>
      <c r="AL116" s="63">
        <v>0</v>
      </c>
      <c r="AM116" s="62">
        <v>0</v>
      </c>
      <c r="AN116" s="61" t="s">
        <v>148</v>
      </c>
      <c r="AO116" s="61" t="s">
        <v>148</v>
      </c>
      <c r="AP116" s="62">
        <v>130</v>
      </c>
      <c r="AQ116" s="62">
        <v>2</v>
      </c>
    </row>
    <row r="117" spans="1:43" ht="15" customHeight="1">
      <c r="A117" s="60">
        <v>44789</v>
      </c>
      <c r="B117" s="61" t="s">
        <v>188</v>
      </c>
      <c r="C117" s="61" t="s">
        <v>188</v>
      </c>
      <c r="D117" s="61" t="s">
        <v>189</v>
      </c>
      <c r="E117" s="62">
        <v>0</v>
      </c>
      <c r="F117" s="62">
        <v>0</v>
      </c>
      <c r="G117" s="63">
        <v>0</v>
      </c>
      <c r="H117" s="62">
        <v>0</v>
      </c>
      <c r="I117" s="62">
        <v>0</v>
      </c>
      <c r="J117" s="63">
        <v>0</v>
      </c>
      <c r="K117" s="62">
        <v>0</v>
      </c>
      <c r="L117" s="62">
        <v>0</v>
      </c>
      <c r="M117" s="63">
        <v>0</v>
      </c>
      <c r="N117" s="62">
        <v>0</v>
      </c>
      <c r="O117" s="63">
        <v>0</v>
      </c>
      <c r="P117" s="61"/>
      <c r="Q117" s="61"/>
      <c r="R117" s="62">
        <v>0</v>
      </c>
      <c r="S117" s="61" t="s">
        <v>148</v>
      </c>
      <c r="T117" s="64">
        <v>0</v>
      </c>
      <c r="U117" s="62">
        <v>0</v>
      </c>
      <c r="V117" s="61"/>
      <c r="W117" s="61"/>
      <c r="X117" s="63">
        <v>0</v>
      </c>
      <c r="Y117" s="61" t="s">
        <v>148</v>
      </c>
      <c r="Z117" s="61" t="s">
        <v>148</v>
      </c>
      <c r="AA117" s="62">
        <v>0</v>
      </c>
      <c r="AB117" s="61" t="s">
        <v>148</v>
      </c>
      <c r="AC117" s="61"/>
      <c r="AD117" s="61" t="s">
        <v>148</v>
      </c>
      <c r="AE117" s="63">
        <v>0</v>
      </c>
      <c r="AF117" s="65">
        <v>0</v>
      </c>
      <c r="AG117" s="61" t="s">
        <v>148</v>
      </c>
      <c r="AH117" s="61" t="s">
        <v>148</v>
      </c>
      <c r="AI117" s="61" t="s">
        <v>148</v>
      </c>
      <c r="AJ117" s="61"/>
      <c r="AK117" s="61"/>
      <c r="AL117" s="63">
        <v>0</v>
      </c>
      <c r="AM117" s="62">
        <v>0</v>
      </c>
      <c r="AN117" s="61" t="s">
        <v>148</v>
      </c>
      <c r="AO117" s="61" t="s">
        <v>148</v>
      </c>
      <c r="AP117" s="62">
        <v>0</v>
      </c>
      <c r="AQ117" s="62">
        <v>0</v>
      </c>
    </row>
    <row r="118" spans="1:43" ht="15" customHeight="1">
      <c r="A118" s="60">
        <v>44789</v>
      </c>
      <c r="B118" s="61" t="s">
        <v>190</v>
      </c>
      <c r="C118" s="61" t="s">
        <v>190</v>
      </c>
      <c r="D118" s="61" t="s">
        <v>191</v>
      </c>
      <c r="E118" s="62">
        <v>0</v>
      </c>
      <c r="F118" s="62">
        <v>0</v>
      </c>
      <c r="G118" s="63">
        <v>0</v>
      </c>
      <c r="H118" s="62">
        <v>0</v>
      </c>
      <c r="I118" s="62">
        <v>0</v>
      </c>
      <c r="J118" s="63">
        <v>0</v>
      </c>
      <c r="K118" s="62">
        <v>0</v>
      </c>
      <c r="L118" s="62">
        <v>0</v>
      </c>
      <c r="M118" s="63">
        <v>0</v>
      </c>
      <c r="N118" s="62">
        <v>0</v>
      </c>
      <c r="O118" s="63">
        <v>0</v>
      </c>
      <c r="P118" s="61"/>
      <c r="Q118" s="61"/>
      <c r="R118" s="62">
        <v>0</v>
      </c>
      <c r="S118" s="61" t="s">
        <v>148</v>
      </c>
      <c r="T118" s="64">
        <v>0</v>
      </c>
      <c r="U118" s="62">
        <v>0</v>
      </c>
      <c r="V118" s="61"/>
      <c r="W118" s="61"/>
      <c r="X118" s="63">
        <v>0</v>
      </c>
      <c r="Y118" s="61" t="s">
        <v>148</v>
      </c>
      <c r="Z118" s="61" t="s">
        <v>148</v>
      </c>
      <c r="AA118" s="62">
        <v>0</v>
      </c>
      <c r="AB118" s="61" t="s">
        <v>148</v>
      </c>
      <c r="AC118" s="61"/>
      <c r="AD118" s="61" t="s">
        <v>148</v>
      </c>
      <c r="AE118" s="63">
        <v>0</v>
      </c>
      <c r="AF118" s="65">
        <v>0</v>
      </c>
      <c r="AG118" s="61" t="s">
        <v>148</v>
      </c>
      <c r="AH118" s="61" t="s">
        <v>148</v>
      </c>
      <c r="AI118" s="61" t="s">
        <v>148</v>
      </c>
      <c r="AJ118" s="61"/>
      <c r="AK118" s="61"/>
      <c r="AL118" s="63">
        <v>0</v>
      </c>
      <c r="AM118" s="62">
        <v>0</v>
      </c>
      <c r="AN118" s="61" t="s">
        <v>148</v>
      </c>
      <c r="AO118" s="61" t="s">
        <v>148</v>
      </c>
      <c r="AP118" s="62">
        <v>0</v>
      </c>
      <c r="AQ118" s="62">
        <v>0</v>
      </c>
    </row>
    <row r="119" spans="1:43" ht="15" customHeight="1">
      <c r="A119" s="60">
        <v>44789</v>
      </c>
      <c r="B119" s="61" t="s">
        <v>156</v>
      </c>
      <c r="C119" s="61" t="s">
        <v>102</v>
      </c>
      <c r="D119" s="61" t="s">
        <v>197</v>
      </c>
      <c r="E119" s="62">
        <v>87</v>
      </c>
      <c r="F119" s="62">
        <v>0</v>
      </c>
      <c r="G119" s="63">
        <v>0</v>
      </c>
      <c r="H119" s="62">
        <v>0</v>
      </c>
      <c r="I119" s="62">
        <v>0</v>
      </c>
      <c r="J119" s="63">
        <v>0</v>
      </c>
      <c r="K119" s="62">
        <v>0</v>
      </c>
      <c r="L119" s="62">
        <v>0</v>
      </c>
      <c r="M119" s="63">
        <v>0</v>
      </c>
      <c r="N119" s="62">
        <v>0</v>
      </c>
      <c r="O119" s="63">
        <v>0</v>
      </c>
      <c r="P119" s="61">
        <v>207834</v>
      </c>
      <c r="Q119" s="61" t="s">
        <v>324</v>
      </c>
      <c r="R119" s="62">
        <v>0</v>
      </c>
      <c r="S119" s="61" t="s">
        <v>148</v>
      </c>
      <c r="T119" s="64">
        <v>4.4000000000000004</v>
      </c>
      <c r="U119" s="62">
        <v>46</v>
      </c>
      <c r="V119" s="61" t="s">
        <v>241</v>
      </c>
      <c r="W119" s="61"/>
      <c r="X119" s="63">
        <v>-6.04</v>
      </c>
      <c r="Y119" s="61" t="s">
        <v>148</v>
      </c>
      <c r="Z119" s="61" t="s">
        <v>148</v>
      </c>
      <c r="AA119" s="62">
        <v>0</v>
      </c>
      <c r="AB119" s="61" t="s">
        <v>148</v>
      </c>
      <c r="AC119" s="63">
        <v>0</v>
      </c>
      <c r="AD119" s="61" t="s">
        <v>223</v>
      </c>
      <c r="AE119" s="63">
        <v>0</v>
      </c>
      <c r="AF119" s="65">
        <v>0</v>
      </c>
      <c r="AG119" s="61" t="s">
        <v>148</v>
      </c>
      <c r="AH119" s="61" t="s">
        <v>148</v>
      </c>
      <c r="AI119" s="61" t="s">
        <v>148</v>
      </c>
      <c r="AJ119" s="61"/>
      <c r="AK119" s="63">
        <v>0</v>
      </c>
      <c r="AL119" s="63">
        <v>0</v>
      </c>
      <c r="AM119" s="62">
        <v>0</v>
      </c>
      <c r="AN119" s="61" t="s">
        <v>148</v>
      </c>
      <c r="AO119" s="61" t="s">
        <v>148</v>
      </c>
      <c r="AP119" s="62">
        <v>331</v>
      </c>
      <c r="AQ119" s="62">
        <v>2</v>
      </c>
    </row>
    <row r="120" spans="1:43" ht="15" customHeight="1">
      <c r="A120" s="60">
        <v>44789</v>
      </c>
      <c r="B120" s="61" t="s">
        <v>195</v>
      </c>
      <c r="C120" s="61" t="s">
        <v>195</v>
      </c>
      <c r="D120" s="61" t="s">
        <v>196</v>
      </c>
      <c r="E120" s="62">
        <v>0</v>
      </c>
      <c r="F120" s="62">
        <v>0</v>
      </c>
      <c r="G120" s="63">
        <v>0</v>
      </c>
      <c r="H120" s="62">
        <v>0</v>
      </c>
      <c r="I120" s="62">
        <v>0</v>
      </c>
      <c r="J120" s="63">
        <v>0</v>
      </c>
      <c r="K120" s="62">
        <v>0</v>
      </c>
      <c r="L120" s="62">
        <v>0</v>
      </c>
      <c r="M120" s="63">
        <v>0</v>
      </c>
      <c r="N120" s="62">
        <v>0</v>
      </c>
      <c r="O120" s="63">
        <v>0</v>
      </c>
      <c r="P120" s="61"/>
      <c r="Q120" s="61"/>
      <c r="R120" s="62">
        <v>0</v>
      </c>
      <c r="S120" s="61" t="s">
        <v>148</v>
      </c>
      <c r="T120" s="64">
        <v>0</v>
      </c>
      <c r="U120" s="62">
        <v>0</v>
      </c>
      <c r="V120" s="61"/>
      <c r="W120" s="61"/>
      <c r="X120" s="63">
        <v>0</v>
      </c>
      <c r="Y120" s="61" t="s">
        <v>148</v>
      </c>
      <c r="Z120" s="61" t="s">
        <v>148</v>
      </c>
      <c r="AA120" s="62">
        <v>0</v>
      </c>
      <c r="AB120" s="61" t="s">
        <v>148</v>
      </c>
      <c r="AC120" s="61"/>
      <c r="AD120" s="61" t="s">
        <v>148</v>
      </c>
      <c r="AE120" s="63">
        <v>0</v>
      </c>
      <c r="AF120" s="65">
        <v>0</v>
      </c>
      <c r="AG120" s="61" t="s">
        <v>148</v>
      </c>
      <c r="AH120" s="61" t="s">
        <v>148</v>
      </c>
      <c r="AI120" s="61" t="s">
        <v>148</v>
      </c>
      <c r="AJ120" s="61"/>
      <c r="AK120" s="61"/>
      <c r="AL120" s="63">
        <v>0</v>
      </c>
      <c r="AM120" s="62">
        <v>0</v>
      </c>
      <c r="AN120" s="61" t="s">
        <v>148</v>
      </c>
      <c r="AO120" s="61" t="s">
        <v>148</v>
      </c>
      <c r="AP120" s="62">
        <v>0</v>
      </c>
      <c r="AQ120" s="62">
        <v>0</v>
      </c>
    </row>
    <row r="121" spans="1:43" ht="15" customHeight="1">
      <c r="A121" s="60">
        <v>44789</v>
      </c>
      <c r="B121" s="61" t="s">
        <v>156</v>
      </c>
      <c r="C121" s="61" t="s">
        <v>104</v>
      </c>
      <c r="D121" s="61" t="s">
        <v>167</v>
      </c>
      <c r="E121" s="62">
        <v>29</v>
      </c>
      <c r="F121" s="62">
        <v>0</v>
      </c>
      <c r="G121" s="63">
        <v>0</v>
      </c>
      <c r="H121" s="62">
        <v>0</v>
      </c>
      <c r="I121" s="62">
        <v>0</v>
      </c>
      <c r="J121" s="63">
        <v>0</v>
      </c>
      <c r="K121" s="62">
        <v>0</v>
      </c>
      <c r="L121" s="62">
        <v>0</v>
      </c>
      <c r="M121" s="63">
        <v>0</v>
      </c>
      <c r="N121" s="62">
        <v>0</v>
      </c>
      <c r="O121" s="63">
        <v>0</v>
      </c>
      <c r="P121" s="61">
        <v>144687</v>
      </c>
      <c r="Q121" s="61" t="s">
        <v>315</v>
      </c>
      <c r="R121" s="62">
        <v>0</v>
      </c>
      <c r="S121" s="61" t="s">
        <v>148</v>
      </c>
      <c r="T121" s="64">
        <v>4.4000000000000004</v>
      </c>
      <c r="U121" s="62">
        <v>46</v>
      </c>
      <c r="V121" s="61" t="s">
        <v>147</v>
      </c>
      <c r="W121" s="61"/>
      <c r="X121" s="63">
        <v>-2.12</v>
      </c>
      <c r="Y121" s="61" t="s">
        <v>148</v>
      </c>
      <c r="Z121" s="61" t="s">
        <v>148</v>
      </c>
      <c r="AA121" s="62">
        <v>0</v>
      </c>
      <c r="AB121" s="61" t="s">
        <v>148</v>
      </c>
      <c r="AC121" s="63">
        <v>0</v>
      </c>
      <c r="AD121" s="61" t="s">
        <v>325</v>
      </c>
      <c r="AE121" s="63">
        <v>0</v>
      </c>
      <c r="AF121" s="65">
        <v>0</v>
      </c>
      <c r="AG121" s="61" t="s">
        <v>148</v>
      </c>
      <c r="AH121" s="61" t="s">
        <v>148</v>
      </c>
      <c r="AI121" s="61" t="s">
        <v>148</v>
      </c>
      <c r="AJ121" s="61"/>
      <c r="AK121" s="63">
        <v>0</v>
      </c>
      <c r="AL121" s="63">
        <v>0</v>
      </c>
      <c r="AM121" s="62">
        <v>0</v>
      </c>
      <c r="AN121" s="61" t="s">
        <v>148</v>
      </c>
      <c r="AO121" s="61" t="s">
        <v>148</v>
      </c>
      <c r="AP121" s="62">
        <v>451</v>
      </c>
      <c r="AQ121" s="62">
        <v>1</v>
      </c>
    </row>
    <row r="122" spans="1:43" ht="15" customHeight="1">
      <c r="A122" s="60">
        <v>44789</v>
      </c>
      <c r="B122" s="61" t="s">
        <v>169</v>
      </c>
      <c r="C122" s="61" t="s">
        <v>169</v>
      </c>
      <c r="D122" s="61" t="s">
        <v>170</v>
      </c>
      <c r="E122" s="62">
        <v>0</v>
      </c>
      <c r="F122" s="62">
        <v>0</v>
      </c>
      <c r="G122" s="63">
        <v>0</v>
      </c>
      <c r="H122" s="62">
        <v>0</v>
      </c>
      <c r="I122" s="62">
        <v>0</v>
      </c>
      <c r="J122" s="63">
        <v>0</v>
      </c>
      <c r="K122" s="62">
        <v>0</v>
      </c>
      <c r="L122" s="62">
        <v>0</v>
      </c>
      <c r="M122" s="63">
        <v>0</v>
      </c>
      <c r="N122" s="62">
        <v>0</v>
      </c>
      <c r="O122" s="63">
        <v>0</v>
      </c>
      <c r="P122" s="61"/>
      <c r="Q122" s="61"/>
      <c r="R122" s="62">
        <v>0</v>
      </c>
      <c r="S122" s="61" t="s">
        <v>148</v>
      </c>
      <c r="T122" s="64">
        <v>0</v>
      </c>
      <c r="U122" s="62">
        <v>0</v>
      </c>
      <c r="V122" s="61"/>
      <c r="W122" s="61"/>
      <c r="X122" s="63">
        <v>0</v>
      </c>
      <c r="Y122" s="61" t="s">
        <v>148</v>
      </c>
      <c r="Z122" s="61" t="s">
        <v>148</v>
      </c>
      <c r="AA122" s="62">
        <v>0</v>
      </c>
      <c r="AB122" s="61" t="s">
        <v>148</v>
      </c>
      <c r="AC122" s="61"/>
      <c r="AD122" s="61" t="s">
        <v>148</v>
      </c>
      <c r="AE122" s="63">
        <v>0</v>
      </c>
      <c r="AF122" s="65">
        <v>0</v>
      </c>
      <c r="AG122" s="61" t="s">
        <v>148</v>
      </c>
      <c r="AH122" s="61" t="s">
        <v>148</v>
      </c>
      <c r="AI122" s="61" t="s">
        <v>148</v>
      </c>
      <c r="AJ122" s="61"/>
      <c r="AK122" s="61"/>
      <c r="AL122" s="63">
        <v>0</v>
      </c>
      <c r="AM122" s="62">
        <v>0</v>
      </c>
      <c r="AN122" s="61" t="s">
        <v>148</v>
      </c>
      <c r="AO122" s="61" t="s">
        <v>148</v>
      </c>
      <c r="AP122" s="62">
        <v>0</v>
      </c>
      <c r="AQ122" s="62">
        <v>0</v>
      </c>
    </row>
    <row r="123" spans="1:43" ht="15" customHeight="1">
      <c r="A123" s="60">
        <v>44789</v>
      </c>
      <c r="B123" s="61" t="s">
        <v>99</v>
      </c>
      <c r="C123" s="61" t="s">
        <v>99</v>
      </c>
      <c r="D123" s="61" t="s">
        <v>174</v>
      </c>
      <c r="E123" s="62">
        <v>0</v>
      </c>
      <c r="F123" s="62">
        <v>0</v>
      </c>
      <c r="G123" s="63">
        <v>0</v>
      </c>
      <c r="H123" s="62">
        <v>0</v>
      </c>
      <c r="I123" s="62">
        <v>0</v>
      </c>
      <c r="J123" s="63">
        <v>0</v>
      </c>
      <c r="K123" s="62">
        <v>0</v>
      </c>
      <c r="L123" s="62">
        <v>0</v>
      </c>
      <c r="M123" s="63">
        <v>0</v>
      </c>
      <c r="N123" s="62">
        <v>0</v>
      </c>
      <c r="O123" s="63">
        <v>0</v>
      </c>
      <c r="P123" s="61">
        <v>468976</v>
      </c>
      <c r="Q123" s="61" t="s">
        <v>326</v>
      </c>
      <c r="R123" s="62">
        <v>0</v>
      </c>
      <c r="S123" s="61" t="s">
        <v>148</v>
      </c>
      <c r="T123" s="64">
        <v>4.2</v>
      </c>
      <c r="U123" s="62">
        <v>15</v>
      </c>
      <c r="V123" s="61"/>
      <c r="W123" s="61"/>
      <c r="X123" s="63">
        <v>0</v>
      </c>
      <c r="Y123" s="61" t="s">
        <v>148</v>
      </c>
      <c r="Z123" s="61" t="s">
        <v>148</v>
      </c>
      <c r="AA123" s="62">
        <v>1</v>
      </c>
      <c r="AB123" s="61" t="s">
        <v>147</v>
      </c>
      <c r="AC123" s="61"/>
      <c r="AD123" s="61" t="s">
        <v>148</v>
      </c>
      <c r="AE123" s="63">
        <v>0</v>
      </c>
      <c r="AF123" s="65">
        <v>0</v>
      </c>
      <c r="AG123" s="61" t="s">
        <v>148</v>
      </c>
      <c r="AH123" s="61" t="s">
        <v>148</v>
      </c>
      <c r="AI123" s="61" t="s">
        <v>148</v>
      </c>
      <c r="AJ123" s="61"/>
      <c r="AK123" s="61"/>
      <c r="AL123" s="63">
        <v>0</v>
      </c>
      <c r="AM123" s="62">
        <v>0</v>
      </c>
      <c r="AN123" s="61" t="s">
        <v>148</v>
      </c>
      <c r="AO123" s="61" t="s">
        <v>148</v>
      </c>
      <c r="AP123" s="62">
        <v>0</v>
      </c>
      <c r="AQ123" s="62">
        <v>0</v>
      </c>
    </row>
    <row r="124" spans="1:43" ht="15" customHeight="1">
      <c r="A124" s="60">
        <v>44790</v>
      </c>
      <c r="B124" s="61" t="s">
        <v>156</v>
      </c>
      <c r="C124" s="61" t="s">
        <v>104</v>
      </c>
      <c r="D124" s="61" t="s">
        <v>167</v>
      </c>
      <c r="E124" s="62">
        <v>29</v>
      </c>
      <c r="F124" s="62">
        <v>1</v>
      </c>
      <c r="G124" s="63">
        <v>89.99</v>
      </c>
      <c r="H124" s="62">
        <v>1</v>
      </c>
      <c r="I124" s="62">
        <v>0</v>
      </c>
      <c r="J124" s="63">
        <v>0</v>
      </c>
      <c r="K124" s="62">
        <v>0</v>
      </c>
      <c r="L124" s="62">
        <v>0</v>
      </c>
      <c r="M124" s="63">
        <v>0</v>
      </c>
      <c r="N124" s="62">
        <v>0</v>
      </c>
      <c r="O124" s="63">
        <v>0</v>
      </c>
      <c r="P124" s="61">
        <v>112732</v>
      </c>
      <c r="Q124" s="61" t="s">
        <v>327</v>
      </c>
      <c r="R124" s="62">
        <v>0</v>
      </c>
      <c r="S124" s="61" t="s">
        <v>148</v>
      </c>
      <c r="T124" s="64">
        <v>4.5</v>
      </c>
      <c r="U124" s="62">
        <v>46</v>
      </c>
      <c r="V124" s="61" t="s">
        <v>147</v>
      </c>
      <c r="W124" s="61" t="s">
        <v>148</v>
      </c>
      <c r="X124" s="63">
        <v>36.119999999999997</v>
      </c>
      <c r="Y124" s="61" t="s">
        <v>328</v>
      </c>
      <c r="Z124" s="61" t="s">
        <v>329</v>
      </c>
      <c r="AA124" s="62">
        <v>0</v>
      </c>
      <c r="AB124" s="61" t="s">
        <v>148</v>
      </c>
      <c r="AC124" s="63">
        <v>0</v>
      </c>
      <c r="AD124" s="61" t="s">
        <v>208</v>
      </c>
      <c r="AE124" s="63">
        <v>0</v>
      </c>
      <c r="AF124" s="65">
        <v>0</v>
      </c>
      <c r="AG124" s="61" t="s">
        <v>148</v>
      </c>
      <c r="AH124" s="61" t="s">
        <v>148</v>
      </c>
      <c r="AI124" s="61" t="s">
        <v>148</v>
      </c>
      <c r="AJ124" s="61"/>
      <c r="AK124" s="63">
        <v>0</v>
      </c>
      <c r="AL124" s="63">
        <v>0</v>
      </c>
      <c r="AM124" s="62">
        <v>0</v>
      </c>
      <c r="AN124" s="61" t="s">
        <v>148</v>
      </c>
      <c r="AO124" s="61" t="s">
        <v>148</v>
      </c>
      <c r="AP124" s="62">
        <v>372</v>
      </c>
      <c r="AQ124" s="62">
        <v>1</v>
      </c>
    </row>
    <row r="125" spans="1:43" ht="15" customHeight="1">
      <c r="A125" s="60">
        <v>44790</v>
      </c>
      <c r="B125" s="61" t="s">
        <v>156</v>
      </c>
      <c r="C125" s="61" t="s">
        <v>100</v>
      </c>
      <c r="D125" s="61" t="s">
        <v>157</v>
      </c>
      <c r="E125" s="62">
        <v>0</v>
      </c>
      <c r="F125" s="62">
        <v>1</v>
      </c>
      <c r="G125" s="63">
        <v>186.59</v>
      </c>
      <c r="H125" s="62">
        <v>1</v>
      </c>
      <c r="I125" s="62">
        <v>0</v>
      </c>
      <c r="J125" s="63">
        <v>0</v>
      </c>
      <c r="K125" s="62">
        <v>0</v>
      </c>
      <c r="L125" s="62">
        <v>0</v>
      </c>
      <c r="M125" s="63">
        <v>0</v>
      </c>
      <c r="N125" s="62">
        <v>0</v>
      </c>
      <c r="O125" s="63">
        <v>0</v>
      </c>
      <c r="P125" s="61">
        <v>112732</v>
      </c>
      <c r="Q125" s="61" t="s">
        <v>327</v>
      </c>
      <c r="R125" s="62">
        <v>0</v>
      </c>
      <c r="S125" s="61" t="s">
        <v>148</v>
      </c>
      <c r="T125" s="64">
        <v>4.5</v>
      </c>
      <c r="U125" s="62">
        <v>46</v>
      </c>
      <c r="V125" s="61" t="s">
        <v>147</v>
      </c>
      <c r="W125" s="61" t="s">
        <v>148</v>
      </c>
      <c r="X125" s="63">
        <v>71.63</v>
      </c>
      <c r="Y125" s="61" t="s">
        <v>330</v>
      </c>
      <c r="Z125" s="61" t="s">
        <v>331</v>
      </c>
      <c r="AA125" s="62">
        <v>0</v>
      </c>
      <c r="AB125" s="61" t="s">
        <v>148</v>
      </c>
      <c r="AC125" s="63">
        <v>0</v>
      </c>
      <c r="AD125" s="61" t="s">
        <v>332</v>
      </c>
      <c r="AE125" s="63">
        <v>0</v>
      </c>
      <c r="AF125" s="65">
        <v>0</v>
      </c>
      <c r="AG125" s="61" t="s">
        <v>148</v>
      </c>
      <c r="AH125" s="61" t="s">
        <v>148</v>
      </c>
      <c r="AI125" s="61" t="s">
        <v>148</v>
      </c>
      <c r="AJ125" s="61"/>
      <c r="AK125" s="63">
        <v>0</v>
      </c>
      <c r="AL125" s="63">
        <v>0</v>
      </c>
      <c r="AM125" s="62">
        <v>0</v>
      </c>
      <c r="AN125" s="61" t="s">
        <v>148</v>
      </c>
      <c r="AO125" s="61" t="s">
        <v>148</v>
      </c>
      <c r="AP125" s="62">
        <v>407</v>
      </c>
      <c r="AQ125" s="62">
        <v>3</v>
      </c>
    </row>
    <row r="126" spans="1:43" ht="15" customHeight="1">
      <c r="A126" s="60">
        <v>44790</v>
      </c>
      <c r="B126" s="61" t="s">
        <v>156</v>
      </c>
      <c r="C126" s="61" t="s">
        <v>34</v>
      </c>
      <c r="D126" s="61" t="s">
        <v>162</v>
      </c>
      <c r="E126" s="62">
        <v>0</v>
      </c>
      <c r="F126" s="62">
        <v>0</v>
      </c>
      <c r="G126" s="63">
        <v>0</v>
      </c>
      <c r="H126" s="62">
        <v>0</v>
      </c>
      <c r="I126" s="62">
        <v>0</v>
      </c>
      <c r="J126" s="63">
        <v>0</v>
      </c>
      <c r="K126" s="62">
        <v>0</v>
      </c>
      <c r="L126" s="62">
        <v>0</v>
      </c>
      <c r="M126" s="63">
        <v>0</v>
      </c>
      <c r="N126" s="62">
        <v>0</v>
      </c>
      <c r="O126" s="63">
        <v>0</v>
      </c>
      <c r="P126" s="61">
        <v>112732</v>
      </c>
      <c r="Q126" s="61" t="s">
        <v>327</v>
      </c>
      <c r="R126" s="62">
        <v>0</v>
      </c>
      <c r="S126" s="61" t="s">
        <v>148</v>
      </c>
      <c r="T126" s="64">
        <v>4.4000000000000004</v>
      </c>
      <c r="U126" s="62">
        <v>46</v>
      </c>
      <c r="V126" s="61" t="s">
        <v>147</v>
      </c>
      <c r="W126" s="61"/>
      <c r="X126" s="63">
        <v>-7.24</v>
      </c>
      <c r="Y126" s="61" t="s">
        <v>148</v>
      </c>
      <c r="Z126" s="61" t="s">
        <v>148</v>
      </c>
      <c r="AA126" s="62">
        <v>0</v>
      </c>
      <c r="AB126" s="61" t="s">
        <v>148</v>
      </c>
      <c r="AC126" s="63">
        <v>0</v>
      </c>
      <c r="AD126" s="61" t="s">
        <v>333</v>
      </c>
      <c r="AE126" s="63">
        <v>0</v>
      </c>
      <c r="AF126" s="65">
        <v>0</v>
      </c>
      <c r="AG126" s="61" t="s">
        <v>148</v>
      </c>
      <c r="AH126" s="61" t="s">
        <v>148</v>
      </c>
      <c r="AI126" s="61" t="s">
        <v>148</v>
      </c>
      <c r="AJ126" s="61"/>
      <c r="AK126" s="63">
        <v>0</v>
      </c>
      <c r="AL126" s="63">
        <v>0</v>
      </c>
      <c r="AM126" s="62">
        <v>0</v>
      </c>
      <c r="AN126" s="61" t="s">
        <v>148</v>
      </c>
      <c r="AO126" s="61" t="s">
        <v>148</v>
      </c>
      <c r="AP126" s="62">
        <v>1160</v>
      </c>
      <c r="AQ126" s="62">
        <v>2</v>
      </c>
    </row>
    <row r="127" spans="1:43" ht="15" customHeight="1">
      <c r="A127" s="60">
        <v>44790</v>
      </c>
      <c r="B127" s="61" t="s">
        <v>99</v>
      </c>
      <c r="C127" s="61" t="s">
        <v>99</v>
      </c>
      <c r="D127" s="61" t="s">
        <v>174</v>
      </c>
      <c r="E127" s="62">
        <v>0</v>
      </c>
      <c r="F127" s="62">
        <v>0</v>
      </c>
      <c r="G127" s="63">
        <v>0</v>
      </c>
      <c r="H127" s="62">
        <v>0</v>
      </c>
      <c r="I127" s="62">
        <v>0</v>
      </c>
      <c r="J127" s="63">
        <v>0</v>
      </c>
      <c r="K127" s="62">
        <v>0</v>
      </c>
      <c r="L127" s="62">
        <v>0</v>
      </c>
      <c r="M127" s="63">
        <v>0</v>
      </c>
      <c r="N127" s="62">
        <v>0</v>
      </c>
      <c r="O127" s="63">
        <v>0</v>
      </c>
      <c r="P127" s="61">
        <v>470869</v>
      </c>
      <c r="Q127" s="61" t="s">
        <v>334</v>
      </c>
      <c r="R127" s="62">
        <v>0</v>
      </c>
      <c r="S127" s="61" t="s">
        <v>148</v>
      </c>
      <c r="T127" s="64">
        <v>4.2</v>
      </c>
      <c r="U127" s="62">
        <v>15</v>
      </c>
      <c r="V127" s="61"/>
      <c r="W127" s="61"/>
      <c r="X127" s="63">
        <v>0</v>
      </c>
      <c r="Y127" s="61" t="s">
        <v>148</v>
      </c>
      <c r="Z127" s="61" t="s">
        <v>148</v>
      </c>
      <c r="AA127" s="62">
        <v>0</v>
      </c>
      <c r="AB127" s="61" t="s">
        <v>148</v>
      </c>
      <c r="AC127" s="61"/>
      <c r="AD127" s="61" t="s">
        <v>148</v>
      </c>
      <c r="AE127" s="63">
        <v>0</v>
      </c>
      <c r="AF127" s="65">
        <v>0</v>
      </c>
      <c r="AG127" s="61" t="s">
        <v>148</v>
      </c>
      <c r="AH127" s="61" t="s">
        <v>148</v>
      </c>
      <c r="AI127" s="61" t="s">
        <v>148</v>
      </c>
      <c r="AJ127" s="61"/>
      <c r="AK127" s="61"/>
      <c r="AL127" s="63">
        <v>0</v>
      </c>
      <c r="AM127" s="62">
        <v>0</v>
      </c>
      <c r="AN127" s="61" t="s">
        <v>148</v>
      </c>
      <c r="AO127" s="61" t="s">
        <v>148</v>
      </c>
      <c r="AP127" s="62">
        <v>0</v>
      </c>
      <c r="AQ127" s="62">
        <v>0</v>
      </c>
    </row>
    <row r="128" spans="1:43" ht="15" customHeight="1">
      <c r="A128" s="60">
        <v>44790</v>
      </c>
      <c r="B128" s="61" t="s">
        <v>156</v>
      </c>
      <c r="C128" s="61" t="s">
        <v>103</v>
      </c>
      <c r="D128" s="61" t="s">
        <v>183</v>
      </c>
      <c r="E128" s="62">
        <v>31</v>
      </c>
      <c r="F128" s="62">
        <v>0</v>
      </c>
      <c r="G128" s="63">
        <v>0</v>
      </c>
      <c r="H128" s="62">
        <v>0</v>
      </c>
      <c r="I128" s="62">
        <v>0</v>
      </c>
      <c r="J128" s="63">
        <v>0</v>
      </c>
      <c r="K128" s="62">
        <v>0</v>
      </c>
      <c r="L128" s="62">
        <v>0</v>
      </c>
      <c r="M128" s="63">
        <v>0</v>
      </c>
      <c r="N128" s="62">
        <v>0</v>
      </c>
      <c r="O128" s="63">
        <v>0</v>
      </c>
      <c r="P128" s="61">
        <v>112732</v>
      </c>
      <c r="Q128" s="61" t="s">
        <v>327</v>
      </c>
      <c r="R128" s="62">
        <v>0</v>
      </c>
      <c r="S128" s="61" t="s">
        <v>148</v>
      </c>
      <c r="T128" s="64">
        <v>4.4000000000000004</v>
      </c>
      <c r="U128" s="62">
        <v>46</v>
      </c>
      <c r="V128" s="61" t="s">
        <v>147</v>
      </c>
      <c r="W128" s="61"/>
      <c r="X128" s="63">
        <v>-3.26</v>
      </c>
      <c r="Y128" s="61" t="s">
        <v>148</v>
      </c>
      <c r="Z128" s="61" t="s">
        <v>148</v>
      </c>
      <c r="AA128" s="62">
        <v>0</v>
      </c>
      <c r="AB128" s="61" t="s">
        <v>148</v>
      </c>
      <c r="AC128" s="63">
        <v>0</v>
      </c>
      <c r="AD128" s="61" t="s">
        <v>252</v>
      </c>
      <c r="AE128" s="63">
        <v>0</v>
      </c>
      <c r="AF128" s="65">
        <v>0</v>
      </c>
      <c r="AG128" s="61" t="s">
        <v>148</v>
      </c>
      <c r="AH128" s="61" t="s">
        <v>148</v>
      </c>
      <c r="AI128" s="61" t="s">
        <v>148</v>
      </c>
      <c r="AJ128" s="61"/>
      <c r="AK128" s="63">
        <v>0</v>
      </c>
      <c r="AL128" s="63">
        <v>0</v>
      </c>
      <c r="AM128" s="62">
        <v>0</v>
      </c>
      <c r="AN128" s="61" t="s">
        <v>148</v>
      </c>
      <c r="AO128" s="61" t="s">
        <v>148</v>
      </c>
      <c r="AP128" s="62">
        <v>380</v>
      </c>
      <c r="AQ128" s="62">
        <v>1</v>
      </c>
    </row>
    <row r="129" spans="1:43" ht="15" customHeight="1">
      <c r="A129" s="60">
        <v>44790</v>
      </c>
      <c r="B129" s="61" t="s">
        <v>156</v>
      </c>
      <c r="C129" s="61" t="s">
        <v>184</v>
      </c>
      <c r="D129" s="61" t="s">
        <v>185</v>
      </c>
      <c r="E129" s="62">
        <v>0</v>
      </c>
      <c r="F129" s="62">
        <v>0</v>
      </c>
      <c r="G129" s="63">
        <v>0</v>
      </c>
      <c r="H129" s="62">
        <v>0</v>
      </c>
      <c r="I129" s="62">
        <v>0</v>
      </c>
      <c r="J129" s="63">
        <v>0</v>
      </c>
      <c r="K129" s="62">
        <v>0</v>
      </c>
      <c r="L129" s="62">
        <v>0</v>
      </c>
      <c r="M129" s="63">
        <v>0</v>
      </c>
      <c r="N129" s="62">
        <v>0</v>
      </c>
      <c r="O129" s="63">
        <v>0</v>
      </c>
      <c r="P129" s="61">
        <v>134165</v>
      </c>
      <c r="Q129" s="61" t="s">
        <v>335</v>
      </c>
      <c r="R129" s="62">
        <v>0</v>
      </c>
      <c r="S129" s="61" t="s">
        <v>148</v>
      </c>
      <c r="T129" s="64">
        <v>4.4000000000000004</v>
      </c>
      <c r="U129" s="62">
        <v>45</v>
      </c>
      <c r="V129" s="61" t="s">
        <v>336</v>
      </c>
      <c r="W129" s="61"/>
      <c r="X129" s="63">
        <v>-5.85</v>
      </c>
      <c r="Y129" s="61" t="s">
        <v>148</v>
      </c>
      <c r="Z129" s="61" t="s">
        <v>148</v>
      </c>
      <c r="AA129" s="62">
        <v>0</v>
      </c>
      <c r="AB129" s="61" t="s">
        <v>148</v>
      </c>
      <c r="AC129" s="63">
        <v>0</v>
      </c>
      <c r="AD129" s="61" t="s">
        <v>258</v>
      </c>
      <c r="AE129" s="63">
        <v>0</v>
      </c>
      <c r="AF129" s="65">
        <v>0</v>
      </c>
      <c r="AG129" s="61" t="s">
        <v>148</v>
      </c>
      <c r="AH129" s="61" t="s">
        <v>148</v>
      </c>
      <c r="AI129" s="61" t="s">
        <v>148</v>
      </c>
      <c r="AJ129" s="61"/>
      <c r="AK129" s="63">
        <v>0</v>
      </c>
      <c r="AL129" s="63">
        <v>0</v>
      </c>
      <c r="AM129" s="62">
        <v>0</v>
      </c>
      <c r="AN129" s="61" t="s">
        <v>148</v>
      </c>
      <c r="AO129" s="61" t="s">
        <v>148</v>
      </c>
      <c r="AP129" s="62">
        <v>433</v>
      </c>
      <c r="AQ129" s="62">
        <v>2</v>
      </c>
    </row>
    <row r="130" spans="1:43" ht="15" customHeight="1">
      <c r="A130" s="60">
        <v>44790</v>
      </c>
      <c r="B130" s="61" t="s">
        <v>176</v>
      </c>
      <c r="C130" s="61" t="s">
        <v>176</v>
      </c>
      <c r="D130" s="61" t="s">
        <v>177</v>
      </c>
      <c r="E130" s="62">
        <v>0</v>
      </c>
      <c r="F130" s="62">
        <v>0</v>
      </c>
      <c r="G130" s="63">
        <v>0</v>
      </c>
      <c r="H130" s="62">
        <v>0</v>
      </c>
      <c r="I130" s="62">
        <v>0</v>
      </c>
      <c r="J130" s="63">
        <v>0</v>
      </c>
      <c r="K130" s="62">
        <v>0</v>
      </c>
      <c r="L130" s="62">
        <v>0</v>
      </c>
      <c r="M130" s="63">
        <v>0</v>
      </c>
      <c r="N130" s="62">
        <v>0</v>
      </c>
      <c r="O130" s="63">
        <v>0</v>
      </c>
      <c r="P130" s="61"/>
      <c r="Q130" s="61"/>
      <c r="R130" s="62">
        <v>0</v>
      </c>
      <c r="S130" s="61" t="s">
        <v>148</v>
      </c>
      <c r="T130" s="64">
        <v>0</v>
      </c>
      <c r="U130" s="62">
        <v>0</v>
      </c>
      <c r="V130" s="61"/>
      <c r="W130" s="61"/>
      <c r="X130" s="63">
        <v>0</v>
      </c>
      <c r="Y130" s="61" t="s">
        <v>148</v>
      </c>
      <c r="Z130" s="61" t="s">
        <v>148</v>
      </c>
      <c r="AA130" s="62">
        <v>0</v>
      </c>
      <c r="AB130" s="61" t="s">
        <v>148</v>
      </c>
      <c r="AC130" s="61"/>
      <c r="AD130" s="61" t="s">
        <v>148</v>
      </c>
      <c r="AE130" s="63">
        <v>0</v>
      </c>
      <c r="AF130" s="65">
        <v>0</v>
      </c>
      <c r="AG130" s="61" t="s">
        <v>148</v>
      </c>
      <c r="AH130" s="61" t="s">
        <v>148</v>
      </c>
      <c r="AI130" s="61" t="s">
        <v>148</v>
      </c>
      <c r="AJ130" s="61"/>
      <c r="AK130" s="61"/>
      <c r="AL130" s="63">
        <v>0</v>
      </c>
      <c r="AM130" s="62">
        <v>0</v>
      </c>
      <c r="AN130" s="61" t="s">
        <v>148</v>
      </c>
      <c r="AO130" s="61" t="s">
        <v>148</v>
      </c>
      <c r="AP130" s="62">
        <v>0</v>
      </c>
      <c r="AQ130" s="62">
        <v>0</v>
      </c>
    </row>
    <row r="131" spans="1:43" ht="15" customHeight="1">
      <c r="A131" s="60">
        <v>44790</v>
      </c>
      <c r="B131" s="61" t="s">
        <v>101</v>
      </c>
      <c r="C131" s="61" t="s">
        <v>101</v>
      </c>
      <c r="D131" s="61" t="s">
        <v>145</v>
      </c>
      <c r="E131" s="62">
        <v>0</v>
      </c>
      <c r="F131" s="62">
        <v>0</v>
      </c>
      <c r="G131" s="63">
        <v>0</v>
      </c>
      <c r="H131" s="62">
        <v>0</v>
      </c>
      <c r="I131" s="62">
        <v>0</v>
      </c>
      <c r="J131" s="63">
        <v>0</v>
      </c>
      <c r="K131" s="62">
        <v>0</v>
      </c>
      <c r="L131" s="62">
        <v>0</v>
      </c>
      <c r="M131" s="63">
        <v>0</v>
      </c>
      <c r="N131" s="62">
        <v>0</v>
      </c>
      <c r="O131" s="63">
        <v>0</v>
      </c>
      <c r="P131" s="61">
        <v>337700</v>
      </c>
      <c r="Q131" s="61" t="s">
        <v>337</v>
      </c>
      <c r="R131" s="62">
        <v>0</v>
      </c>
      <c r="S131" s="61" t="s">
        <v>148</v>
      </c>
      <c r="T131" s="64">
        <v>4.4000000000000004</v>
      </c>
      <c r="U131" s="62">
        <v>2</v>
      </c>
      <c r="V131" s="61" t="s">
        <v>147</v>
      </c>
      <c r="W131" s="61"/>
      <c r="X131" s="63">
        <v>-5.09</v>
      </c>
      <c r="Y131" s="61" t="s">
        <v>148</v>
      </c>
      <c r="Z131" s="61" t="s">
        <v>148</v>
      </c>
      <c r="AA131" s="62">
        <v>0</v>
      </c>
      <c r="AB131" s="61" t="s">
        <v>148</v>
      </c>
      <c r="AC131" s="63">
        <v>0</v>
      </c>
      <c r="AD131" s="61" t="s">
        <v>338</v>
      </c>
      <c r="AE131" s="63">
        <v>0</v>
      </c>
      <c r="AF131" s="65">
        <v>0</v>
      </c>
      <c r="AG131" s="61" t="s">
        <v>148</v>
      </c>
      <c r="AH131" s="61" t="s">
        <v>148</v>
      </c>
      <c r="AI131" s="61" t="s">
        <v>148</v>
      </c>
      <c r="AJ131" s="61"/>
      <c r="AK131" s="63">
        <v>0</v>
      </c>
      <c r="AL131" s="63">
        <v>0</v>
      </c>
      <c r="AM131" s="62">
        <v>0</v>
      </c>
      <c r="AN131" s="61" t="s">
        <v>148</v>
      </c>
      <c r="AO131" s="61" t="s">
        <v>148</v>
      </c>
      <c r="AP131" s="62">
        <v>179</v>
      </c>
      <c r="AQ131" s="62">
        <v>2</v>
      </c>
    </row>
    <row r="132" spans="1:43" ht="15" customHeight="1">
      <c r="A132" s="60">
        <v>44790</v>
      </c>
      <c r="B132" s="61" t="s">
        <v>188</v>
      </c>
      <c r="C132" s="61" t="s">
        <v>188</v>
      </c>
      <c r="D132" s="61" t="s">
        <v>189</v>
      </c>
      <c r="E132" s="62">
        <v>0</v>
      </c>
      <c r="F132" s="62">
        <v>0</v>
      </c>
      <c r="G132" s="63">
        <v>0</v>
      </c>
      <c r="H132" s="62">
        <v>0</v>
      </c>
      <c r="I132" s="62">
        <v>0</v>
      </c>
      <c r="J132" s="63">
        <v>0</v>
      </c>
      <c r="K132" s="62">
        <v>0</v>
      </c>
      <c r="L132" s="62">
        <v>0</v>
      </c>
      <c r="M132" s="63">
        <v>0</v>
      </c>
      <c r="N132" s="62">
        <v>0</v>
      </c>
      <c r="O132" s="63">
        <v>0</v>
      </c>
      <c r="P132" s="61"/>
      <c r="Q132" s="61"/>
      <c r="R132" s="62">
        <v>0</v>
      </c>
      <c r="S132" s="61" t="s">
        <v>148</v>
      </c>
      <c r="T132" s="64">
        <v>0</v>
      </c>
      <c r="U132" s="62">
        <v>0</v>
      </c>
      <c r="V132" s="61"/>
      <c r="W132" s="61"/>
      <c r="X132" s="63">
        <v>0</v>
      </c>
      <c r="Y132" s="61" t="s">
        <v>148</v>
      </c>
      <c r="Z132" s="61" t="s">
        <v>148</v>
      </c>
      <c r="AA132" s="62">
        <v>0</v>
      </c>
      <c r="AB132" s="61" t="s">
        <v>148</v>
      </c>
      <c r="AC132" s="61"/>
      <c r="AD132" s="61" t="s">
        <v>148</v>
      </c>
      <c r="AE132" s="63">
        <v>0</v>
      </c>
      <c r="AF132" s="65">
        <v>0</v>
      </c>
      <c r="AG132" s="61" t="s">
        <v>148</v>
      </c>
      <c r="AH132" s="61" t="s">
        <v>148</v>
      </c>
      <c r="AI132" s="61" t="s">
        <v>148</v>
      </c>
      <c r="AJ132" s="61"/>
      <c r="AK132" s="61"/>
      <c r="AL132" s="63">
        <v>0</v>
      </c>
      <c r="AM132" s="62">
        <v>0</v>
      </c>
      <c r="AN132" s="61" t="s">
        <v>148</v>
      </c>
      <c r="AO132" s="61" t="s">
        <v>148</v>
      </c>
      <c r="AP132" s="62">
        <v>0</v>
      </c>
      <c r="AQ132" s="62">
        <v>0</v>
      </c>
    </row>
    <row r="133" spans="1:43" ht="15" customHeight="1">
      <c r="A133" s="60">
        <v>44790</v>
      </c>
      <c r="B133" s="61" t="s">
        <v>190</v>
      </c>
      <c r="C133" s="61" t="s">
        <v>190</v>
      </c>
      <c r="D133" s="61" t="s">
        <v>191</v>
      </c>
      <c r="E133" s="62">
        <v>0</v>
      </c>
      <c r="F133" s="62">
        <v>0</v>
      </c>
      <c r="G133" s="63">
        <v>0</v>
      </c>
      <c r="H133" s="62">
        <v>0</v>
      </c>
      <c r="I133" s="62">
        <v>0</v>
      </c>
      <c r="J133" s="63">
        <v>0</v>
      </c>
      <c r="K133" s="62">
        <v>0</v>
      </c>
      <c r="L133" s="62">
        <v>0</v>
      </c>
      <c r="M133" s="63">
        <v>0</v>
      </c>
      <c r="N133" s="62">
        <v>0</v>
      </c>
      <c r="O133" s="63">
        <v>0</v>
      </c>
      <c r="P133" s="61"/>
      <c r="Q133" s="61"/>
      <c r="R133" s="62">
        <v>0</v>
      </c>
      <c r="S133" s="61" t="s">
        <v>148</v>
      </c>
      <c r="T133" s="64">
        <v>0</v>
      </c>
      <c r="U133" s="62">
        <v>0</v>
      </c>
      <c r="V133" s="61"/>
      <c r="W133" s="61"/>
      <c r="X133" s="63">
        <v>0</v>
      </c>
      <c r="Y133" s="61" t="s">
        <v>148</v>
      </c>
      <c r="Z133" s="61" t="s">
        <v>148</v>
      </c>
      <c r="AA133" s="62">
        <v>0</v>
      </c>
      <c r="AB133" s="61" t="s">
        <v>148</v>
      </c>
      <c r="AC133" s="61"/>
      <c r="AD133" s="61" t="s">
        <v>148</v>
      </c>
      <c r="AE133" s="63">
        <v>0</v>
      </c>
      <c r="AF133" s="65">
        <v>0</v>
      </c>
      <c r="AG133" s="61" t="s">
        <v>148</v>
      </c>
      <c r="AH133" s="61" t="s">
        <v>148</v>
      </c>
      <c r="AI133" s="61" t="s">
        <v>148</v>
      </c>
      <c r="AJ133" s="61"/>
      <c r="AK133" s="61"/>
      <c r="AL133" s="63">
        <v>0</v>
      </c>
      <c r="AM133" s="62">
        <v>0</v>
      </c>
      <c r="AN133" s="61" t="s">
        <v>148</v>
      </c>
      <c r="AO133" s="61" t="s">
        <v>148</v>
      </c>
      <c r="AP133" s="62">
        <v>0</v>
      </c>
      <c r="AQ133" s="62">
        <v>0</v>
      </c>
    </row>
    <row r="134" spans="1:43" ht="15" customHeight="1">
      <c r="A134" s="60">
        <v>44790</v>
      </c>
      <c r="B134" s="61" t="s">
        <v>156</v>
      </c>
      <c r="C134" s="61" t="s">
        <v>102</v>
      </c>
      <c r="D134" s="61" t="s">
        <v>197</v>
      </c>
      <c r="E134" s="62">
        <v>87</v>
      </c>
      <c r="F134" s="62">
        <v>0</v>
      </c>
      <c r="G134" s="63">
        <v>0</v>
      </c>
      <c r="H134" s="62">
        <v>0</v>
      </c>
      <c r="I134" s="62">
        <v>0</v>
      </c>
      <c r="J134" s="63">
        <v>0</v>
      </c>
      <c r="K134" s="62">
        <v>0</v>
      </c>
      <c r="L134" s="62">
        <v>0</v>
      </c>
      <c r="M134" s="63">
        <v>0</v>
      </c>
      <c r="N134" s="62">
        <v>0</v>
      </c>
      <c r="O134" s="63">
        <v>0</v>
      </c>
      <c r="P134" s="61">
        <v>134165</v>
      </c>
      <c r="Q134" s="61" t="s">
        <v>335</v>
      </c>
      <c r="R134" s="62">
        <v>0</v>
      </c>
      <c r="S134" s="61" t="s">
        <v>148</v>
      </c>
      <c r="T134" s="64">
        <v>4.4000000000000004</v>
      </c>
      <c r="U134" s="62">
        <v>46</v>
      </c>
      <c r="V134" s="61" t="s">
        <v>199</v>
      </c>
      <c r="W134" s="61"/>
      <c r="X134" s="63">
        <v>-3.7</v>
      </c>
      <c r="Y134" s="61" t="s">
        <v>148</v>
      </c>
      <c r="Z134" s="61" t="s">
        <v>148</v>
      </c>
      <c r="AA134" s="62">
        <v>0</v>
      </c>
      <c r="AB134" s="61" t="s">
        <v>148</v>
      </c>
      <c r="AC134" s="63">
        <v>0</v>
      </c>
      <c r="AD134" s="61" t="s">
        <v>339</v>
      </c>
      <c r="AE134" s="63">
        <v>0</v>
      </c>
      <c r="AF134" s="65">
        <v>0</v>
      </c>
      <c r="AG134" s="61" t="s">
        <v>148</v>
      </c>
      <c r="AH134" s="61" t="s">
        <v>148</v>
      </c>
      <c r="AI134" s="61" t="s">
        <v>148</v>
      </c>
      <c r="AJ134" s="61"/>
      <c r="AK134" s="63">
        <v>0</v>
      </c>
      <c r="AL134" s="63">
        <v>0</v>
      </c>
      <c r="AM134" s="62">
        <v>0</v>
      </c>
      <c r="AN134" s="61" t="s">
        <v>148</v>
      </c>
      <c r="AO134" s="61" t="s">
        <v>148</v>
      </c>
      <c r="AP134" s="62">
        <v>344</v>
      </c>
      <c r="AQ134" s="62">
        <v>2</v>
      </c>
    </row>
    <row r="135" spans="1:43" ht="15" customHeight="1">
      <c r="A135" s="60">
        <v>44790</v>
      </c>
      <c r="B135" s="61" t="s">
        <v>181</v>
      </c>
      <c r="C135" s="61" t="s">
        <v>181</v>
      </c>
      <c r="D135" s="61" t="s">
        <v>182</v>
      </c>
      <c r="E135" s="62">
        <v>0</v>
      </c>
      <c r="F135" s="62">
        <v>0</v>
      </c>
      <c r="G135" s="63">
        <v>0</v>
      </c>
      <c r="H135" s="62">
        <v>0</v>
      </c>
      <c r="I135" s="62">
        <v>0</v>
      </c>
      <c r="J135" s="63">
        <v>0</v>
      </c>
      <c r="K135" s="62">
        <v>0</v>
      </c>
      <c r="L135" s="62">
        <v>0</v>
      </c>
      <c r="M135" s="63">
        <v>0</v>
      </c>
      <c r="N135" s="62">
        <v>0</v>
      </c>
      <c r="O135" s="63">
        <v>0</v>
      </c>
      <c r="P135" s="61"/>
      <c r="Q135" s="61"/>
      <c r="R135" s="62">
        <v>0</v>
      </c>
      <c r="S135" s="61" t="s">
        <v>148</v>
      </c>
      <c r="T135" s="64">
        <v>0</v>
      </c>
      <c r="U135" s="62">
        <v>0</v>
      </c>
      <c r="V135" s="61"/>
      <c r="W135" s="61"/>
      <c r="X135" s="63">
        <v>0</v>
      </c>
      <c r="Y135" s="61" t="s">
        <v>148</v>
      </c>
      <c r="Z135" s="61" t="s">
        <v>148</v>
      </c>
      <c r="AA135" s="62">
        <v>0</v>
      </c>
      <c r="AB135" s="61" t="s">
        <v>148</v>
      </c>
      <c r="AC135" s="61"/>
      <c r="AD135" s="61" t="s">
        <v>148</v>
      </c>
      <c r="AE135" s="63">
        <v>0</v>
      </c>
      <c r="AF135" s="65">
        <v>0</v>
      </c>
      <c r="AG135" s="61" t="s">
        <v>148</v>
      </c>
      <c r="AH135" s="61" t="s">
        <v>148</v>
      </c>
      <c r="AI135" s="61" t="s">
        <v>148</v>
      </c>
      <c r="AJ135" s="61"/>
      <c r="AK135" s="61"/>
      <c r="AL135" s="63">
        <v>0</v>
      </c>
      <c r="AM135" s="62">
        <v>0</v>
      </c>
      <c r="AN135" s="61" t="s">
        <v>148</v>
      </c>
      <c r="AO135" s="61" t="s">
        <v>148</v>
      </c>
      <c r="AP135" s="62">
        <v>0</v>
      </c>
      <c r="AQ135" s="62">
        <v>0</v>
      </c>
    </row>
    <row r="136" spans="1:43" ht="15" customHeight="1">
      <c r="A136" s="60">
        <v>44790</v>
      </c>
      <c r="B136" s="61" t="s">
        <v>195</v>
      </c>
      <c r="C136" s="61" t="s">
        <v>195</v>
      </c>
      <c r="D136" s="61" t="s">
        <v>196</v>
      </c>
      <c r="E136" s="62">
        <v>0</v>
      </c>
      <c r="F136" s="62">
        <v>0</v>
      </c>
      <c r="G136" s="63">
        <v>0</v>
      </c>
      <c r="H136" s="62">
        <v>0</v>
      </c>
      <c r="I136" s="62">
        <v>0</v>
      </c>
      <c r="J136" s="63">
        <v>0</v>
      </c>
      <c r="K136" s="62">
        <v>0</v>
      </c>
      <c r="L136" s="62">
        <v>0</v>
      </c>
      <c r="M136" s="63">
        <v>0</v>
      </c>
      <c r="N136" s="62">
        <v>0</v>
      </c>
      <c r="O136" s="63">
        <v>0</v>
      </c>
      <c r="P136" s="61"/>
      <c r="Q136" s="61"/>
      <c r="R136" s="62">
        <v>0</v>
      </c>
      <c r="S136" s="61" t="s">
        <v>148</v>
      </c>
      <c r="T136" s="64">
        <v>0</v>
      </c>
      <c r="U136" s="62">
        <v>0</v>
      </c>
      <c r="V136" s="61"/>
      <c r="W136" s="61"/>
      <c r="X136" s="63">
        <v>0</v>
      </c>
      <c r="Y136" s="61" t="s">
        <v>148</v>
      </c>
      <c r="Z136" s="61" t="s">
        <v>148</v>
      </c>
      <c r="AA136" s="62">
        <v>0</v>
      </c>
      <c r="AB136" s="61" t="s">
        <v>148</v>
      </c>
      <c r="AC136" s="61"/>
      <c r="AD136" s="61" t="s">
        <v>148</v>
      </c>
      <c r="AE136" s="63">
        <v>0</v>
      </c>
      <c r="AF136" s="65">
        <v>0</v>
      </c>
      <c r="AG136" s="61" t="s">
        <v>148</v>
      </c>
      <c r="AH136" s="61" t="s">
        <v>148</v>
      </c>
      <c r="AI136" s="61" t="s">
        <v>148</v>
      </c>
      <c r="AJ136" s="61"/>
      <c r="AK136" s="61"/>
      <c r="AL136" s="63">
        <v>0</v>
      </c>
      <c r="AM136" s="62">
        <v>0</v>
      </c>
      <c r="AN136" s="61" t="s">
        <v>148</v>
      </c>
      <c r="AO136" s="61" t="s">
        <v>148</v>
      </c>
      <c r="AP136" s="62">
        <v>0</v>
      </c>
      <c r="AQ136" s="62">
        <v>0</v>
      </c>
    </row>
    <row r="137" spans="1:43" ht="15" customHeight="1">
      <c r="A137" s="60">
        <v>44790</v>
      </c>
      <c r="B137" s="61" t="s">
        <v>169</v>
      </c>
      <c r="C137" s="61" t="s">
        <v>169</v>
      </c>
      <c r="D137" s="61" t="s">
        <v>170</v>
      </c>
      <c r="E137" s="62">
        <v>0</v>
      </c>
      <c r="F137" s="62">
        <v>0</v>
      </c>
      <c r="G137" s="63">
        <v>0</v>
      </c>
      <c r="H137" s="62">
        <v>0</v>
      </c>
      <c r="I137" s="62">
        <v>0</v>
      </c>
      <c r="J137" s="63">
        <v>0</v>
      </c>
      <c r="K137" s="62">
        <v>0</v>
      </c>
      <c r="L137" s="62">
        <v>0</v>
      </c>
      <c r="M137" s="63">
        <v>0</v>
      </c>
      <c r="N137" s="62">
        <v>0</v>
      </c>
      <c r="O137" s="63">
        <v>0</v>
      </c>
      <c r="P137" s="61"/>
      <c r="Q137" s="61"/>
      <c r="R137" s="62">
        <v>0</v>
      </c>
      <c r="S137" s="61" t="s">
        <v>148</v>
      </c>
      <c r="T137" s="64">
        <v>0</v>
      </c>
      <c r="U137" s="62">
        <v>0</v>
      </c>
      <c r="V137" s="61"/>
      <c r="W137" s="61"/>
      <c r="X137" s="63">
        <v>0</v>
      </c>
      <c r="Y137" s="61" t="s">
        <v>148</v>
      </c>
      <c r="Z137" s="61" t="s">
        <v>148</v>
      </c>
      <c r="AA137" s="62">
        <v>0</v>
      </c>
      <c r="AB137" s="61" t="s">
        <v>148</v>
      </c>
      <c r="AC137" s="61"/>
      <c r="AD137" s="61" t="s">
        <v>148</v>
      </c>
      <c r="AE137" s="63">
        <v>0</v>
      </c>
      <c r="AF137" s="65">
        <v>0</v>
      </c>
      <c r="AG137" s="61" t="s">
        <v>148</v>
      </c>
      <c r="AH137" s="61" t="s">
        <v>148</v>
      </c>
      <c r="AI137" s="61" t="s">
        <v>148</v>
      </c>
      <c r="AJ137" s="61"/>
      <c r="AK137" s="61"/>
      <c r="AL137" s="63">
        <v>0</v>
      </c>
      <c r="AM137" s="62">
        <v>0</v>
      </c>
      <c r="AN137" s="61" t="s">
        <v>148</v>
      </c>
      <c r="AO137" s="61" t="s">
        <v>148</v>
      </c>
      <c r="AP137" s="62">
        <v>0</v>
      </c>
      <c r="AQ137" s="62">
        <v>0</v>
      </c>
    </row>
    <row r="138" spans="1:43" ht="15" customHeight="1">
      <c r="A138" t="s">
        <v>17</v>
      </c>
      <c r="B138" t="s">
        <v>101</v>
      </c>
      <c r="C138" t="s">
        <v>101</v>
      </c>
      <c r="D138" t="s">
        <v>145</v>
      </c>
      <c r="E138">
        <v>0</v>
      </c>
      <c r="F138">
        <v>2</v>
      </c>
      <c r="G138">
        <v>69.98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56">
        <v>180934</v>
      </c>
      <c r="Q138" t="s">
        <v>340</v>
      </c>
      <c r="R138">
        <v>0</v>
      </c>
      <c r="S138" s="59">
        <v>0</v>
      </c>
      <c r="T138">
        <v>4.4000000000000004</v>
      </c>
      <c r="U138">
        <v>2</v>
      </c>
      <c r="V138" t="s">
        <v>147</v>
      </c>
      <c r="W138" t="s">
        <v>148</v>
      </c>
      <c r="X138">
        <v>11.05</v>
      </c>
      <c r="Y138" t="s">
        <v>341</v>
      </c>
      <c r="Z138" t="s">
        <v>342</v>
      </c>
      <c r="AA138">
        <v>0</v>
      </c>
      <c r="AB138" t="s">
        <v>148</v>
      </c>
      <c r="AC138">
        <v>0</v>
      </c>
      <c r="AD138" t="s">
        <v>343</v>
      </c>
      <c r="AE138">
        <v>0</v>
      </c>
      <c r="AF138">
        <v>0</v>
      </c>
      <c r="AG138" t="s">
        <v>148</v>
      </c>
      <c r="AH138" t="s">
        <v>148</v>
      </c>
      <c r="AI138" t="s">
        <v>148</v>
      </c>
      <c r="AK138">
        <v>0</v>
      </c>
      <c r="AL138">
        <v>0</v>
      </c>
      <c r="AM138">
        <v>0</v>
      </c>
      <c r="AN138" t="s">
        <v>148</v>
      </c>
      <c r="AO138" t="s">
        <v>148</v>
      </c>
      <c r="AP138">
        <v>116</v>
      </c>
      <c r="AQ138">
        <v>2</v>
      </c>
    </row>
    <row r="139" spans="1:43" ht="15" customHeight="1">
      <c r="A139" t="s">
        <v>17</v>
      </c>
      <c r="B139" t="s">
        <v>156</v>
      </c>
      <c r="C139" t="s">
        <v>104</v>
      </c>
      <c r="D139" t="s">
        <v>167</v>
      </c>
      <c r="E139">
        <v>30</v>
      </c>
      <c r="F139">
        <v>1</v>
      </c>
      <c r="G139">
        <v>88.99</v>
      </c>
      <c r="H139">
        <v>1</v>
      </c>
      <c r="I139">
        <v>1</v>
      </c>
      <c r="J139">
        <v>88.99</v>
      </c>
      <c r="K139">
        <v>1</v>
      </c>
      <c r="L139">
        <v>0</v>
      </c>
      <c r="M139">
        <v>0</v>
      </c>
      <c r="N139">
        <v>0</v>
      </c>
      <c r="O139">
        <v>0</v>
      </c>
      <c r="P139" s="56">
        <v>109845</v>
      </c>
      <c r="Q139" t="s">
        <v>344</v>
      </c>
      <c r="R139">
        <v>0</v>
      </c>
      <c r="S139" s="56" t="s">
        <v>148</v>
      </c>
      <c r="T139">
        <v>4.4000000000000004</v>
      </c>
      <c r="U139">
        <v>46</v>
      </c>
      <c r="V139" t="s">
        <v>147</v>
      </c>
      <c r="W139" t="s">
        <v>148</v>
      </c>
      <c r="X139">
        <v>35.549999999999997</v>
      </c>
      <c r="Y139" t="s">
        <v>345</v>
      </c>
      <c r="Z139" t="s">
        <v>346</v>
      </c>
      <c r="AA139">
        <v>0</v>
      </c>
      <c r="AB139" t="s">
        <v>148</v>
      </c>
      <c r="AD139" t="s">
        <v>148</v>
      </c>
      <c r="AE139">
        <v>0</v>
      </c>
      <c r="AF139">
        <v>0</v>
      </c>
      <c r="AG139" t="s">
        <v>148</v>
      </c>
      <c r="AH139" t="s">
        <v>148</v>
      </c>
      <c r="AI139" t="s">
        <v>148</v>
      </c>
      <c r="AK139">
        <v>0</v>
      </c>
      <c r="AL139">
        <v>0</v>
      </c>
      <c r="AM139">
        <v>0</v>
      </c>
      <c r="AN139" t="s">
        <v>148</v>
      </c>
      <c r="AO139" t="s">
        <v>148</v>
      </c>
      <c r="AP139">
        <v>393</v>
      </c>
      <c r="AQ139">
        <v>0</v>
      </c>
    </row>
    <row r="140" spans="1:43" ht="15" customHeight="1">
      <c r="A140" t="s">
        <v>17</v>
      </c>
      <c r="B140" t="s">
        <v>156</v>
      </c>
      <c r="C140" t="s">
        <v>102</v>
      </c>
      <c r="D140" t="s">
        <v>197</v>
      </c>
      <c r="E140">
        <v>88</v>
      </c>
      <c r="F140">
        <v>1</v>
      </c>
      <c r="G140">
        <v>196.99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56">
        <v>129609</v>
      </c>
      <c r="Q140" t="s">
        <v>347</v>
      </c>
      <c r="R140">
        <v>0</v>
      </c>
      <c r="S140" s="56" t="s">
        <v>148</v>
      </c>
      <c r="T140">
        <v>4.4000000000000004</v>
      </c>
      <c r="U140">
        <v>46</v>
      </c>
      <c r="V140" t="s">
        <v>212</v>
      </c>
      <c r="W140" t="s">
        <v>148</v>
      </c>
      <c r="X140">
        <v>64.569999999999993</v>
      </c>
      <c r="Y140" t="s">
        <v>348</v>
      </c>
      <c r="Z140" t="s">
        <v>349</v>
      </c>
      <c r="AA140">
        <v>0</v>
      </c>
      <c r="AB140" t="s">
        <v>148</v>
      </c>
      <c r="AD140" t="s">
        <v>148</v>
      </c>
      <c r="AE140">
        <v>0</v>
      </c>
      <c r="AF140">
        <v>0</v>
      </c>
      <c r="AG140" t="s">
        <v>148</v>
      </c>
      <c r="AH140" t="s">
        <v>148</v>
      </c>
      <c r="AI140" t="s">
        <v>148</v>
      </c>
      <c r="AK140">
        <v>0</v>
      </c>
      <c r="AL140">
        <v>0</v>
      </c>
      <c r="AM140">
        <v>0</v>
      </c>
      <c r="AN140" t="s">
        <v>148</v>
      </c>
      <c r="AO140" t="s">
        <v>148</v>
      </c>
      <c r="AP140">
        <v>217</v>
      </c>
      <c r="AQ140">
        <v>0</v>
      </c>
    </row>
    <row r="141" spans="1:43" ht="15" customHeight="1">
      <c r="A141" t="s">
        <v>17</v>
      </c>
      <c r="B141" t="s">
        <v>156</v>
      </c>
      <c r="C141" t="s">
        <v>103</v>
      </c>
      <c r="D141" t="s">
        <v>183</v>
      </c>
      <c r="E141">
        <v>33</v>
      </c>
      <c r="F141">
        <v>1</v>
      </c>
      <c r="G141">
        <v>298.89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56">
        <v>92109</v>
      </c>
      <c r="Q141" t="s">
        <v>350</v>
      </c>
      <c r="R141">
        <v>0</v>
      </c>
      <c r="S141" s="56" t="s">
        <v>148</v>
      </c>
      <c r="T141">
        <v>4.4000000000000004</v>
      </c>
      <c r="U141">
        <v>46</v>
      </c>
      <c r="V141" t="s">
        <v>147</v>
      </c>
      <c r="W141" t="s">
        <v>148</v>
      </c>
      <c r="X141">
        <v>105.63</v>
      </c>
      <c r="Y141" t="s">
        <v>351</v>
      </c>
      <c r="Z141" t="s">
        <v>352</v>
      </c>
      <c r="AA141">
        <v>0</v>
      </c>
      <c r="AB141" t="s">
        <v>148</v>
      </c>
      <c r="AC141">
        <v>0</v>
      </c>
      <c r="AD141" t="s">
        <v>353</v>
      </c>
      <c r="AE141">
        <v>0</v>
      </c>
      <c r="AF141">
        <v>0</v>
      </c>
      <c r="AG141" t="s">
        <v>148</v>
      </c>
      <c r="AH141" t="s">
        <v>148</v>
      </c>
      <c r="AI141" t="s">
        <v>148</v>
      </c>
      <c r="AK141">
        <v>0</v>
      </c>
      <c r="AL141">
        <v>0</v>
      </c>
      <c r="AM141">
        <v>0</v>
      </c>
      <c r="AN141" t="s">
        <v>148</v>
      </c>
      <c r="AO141" t="s">
        <v>148</v>
      </c>
      <c r="AP141">
        <v>426</v>
      </c>
      <c r="AQ141">
        <v>2</v>
      </c>
    </row>
    <row r="142" spans="1:43" ht="15" customHeight="1">
      <c r="A142" t="s">
        <v>17</v>
      </c>
      <c r="B142" t="s">
        <v>156</v>
      </c>
      <c r="C142" t="s">
        <v>184</v>
      </c>
      <c r="D142" t="s">
        <v>185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56">
        <v>109845</v>
      </c>
      <c r="Q142" t="s">
        <v>344</v>
      </c>
      <c r="R142">
        <v>0</v>
      </c>
      <c r="S142" s="56" t="s">
        <v>148</v>
      </c>
      <c r="T142">
        <v>4.4000000000000004</v>
      </c>
      <c r="U142">
        <v>45</v>
      </c>
      <c r="V142" t="s">
        <v>354</v>
      </c>
      <c r="X142">
        <v>-7.74</v>
      </c>
      <c r="Y142" t="s">
        <v>148</v>
      </c>
      <c r="Z142" t="s">
        <v>148</v>
      </c>
      <c r="AA142">
        <v>0</v>
      </c>
      <c r="AB142" t="s">
        <v>148</v>
      </c>
      <c r="AC142">
        <v>0</v>
      </c>
      <c r="AD142" t="s">
        <v>262</v>
      </c>
      <c r="AE142">
        <v>0</v>
      </c>
      <c r="AF142">
        <v>0</v>
      </c>
      <c r="AG142" t="s">
        <v>148</v>
      </c>
      <c r="AH142" t="s">
        <v>148</v>
      </c>
      <c r="AI142" t="s">
        <v>148</v>
      </c>
      <c r="AK142">
        <v>0</v>
      </c>
      <c r="AL142">
        <v>0</v>
      </c>
      <c r="AM142">
        <v>0</v>
      </c>
      <c r="AN142" t="s">
        <v>148</v>
      </c>
      <c r="AO142" t="s">
        <v>148</v>
      </c>
      <c r="AP142">
        <v>411</v>
      </c>
      <c r="AQ142">
        <v>4</v>
      </c>
    </row>
    <row r="143" spans="1:43" ht="15" customHeight="1">
      <c r="A143" t="s">
        <v>17</v>
      </c>
      <c r="B143" t="s">
        <v>192</v>
      </c>
      <c r="C143" t="s">
        <v>192</v>
      </c>
      <c r="D143" t="s">
        <v>193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56">
        <v>629542</v>
      </c>
      <c r="Q143" t="s">
        <v>355</v>
      </c>
      <c r="R143">
        <v>0</v>
      </c>
      <c r="S143" s="56" t="s">
        <v>148</v>
      </c>
      <c r="T143">
        <v>4.4000000000000004</v>
      </c>
      <c r="U143">
        <v>8</v>
      </c>
      <c r="X143">
        <v>0</v>
      </c>
      <c r="Y143" t="s">
        <v>148</v>
      </c>
      <c r="Z143" t="s">
        <v>148</v>
      </c>
      <c r="AA143">
        <v>0</v>
      </c>
      <c r="AB143" t="s">
        <v>148</v>
      </c>
      <c r="AD143" t="s">
        <v>148</v>
      </c>
      <c r="AE143">
        <v>0</v>
      </c>
      <c r="AF143">
        <v>0</v>
      </c>
      <c r="AG143" t="s">
        <v>148</v>
      </c>
      <c r="AH143" t="s">
        <v>148</v>
      </c>
      <c r="AI143" t="s">
        <v>148</v>
      </c>
      <c r="AL143">
        <v>0</v>
      </c>
      <c r="AM143">
        <v>0</v>
      </c>
      <c r="AN143" t="s">
        <v>148</v>
      </c>
      <c r="AO143" t="s">
        <v>148</v>
      </c>
      <c r="AP143">
        <v>0</v>
      </c>
      <c r="AQ143">
        <v>0</v>
      </c>
    </row>
    <row r="144" spans="1:43" ht="15" customHeight="1">
      <c r="A144" t="s">
        <v>17</v>
      </c>
      <c r="B144" t="s">
        <v>195</v>
      </c>
      <c r="C144" t="s">
        <v>195</v>
      </c>
      <c r="D144" t="s">
        <v>196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R144">
        <v>0</v>
      </c>
      <c r="S144" s="56" t="s">
        <v>148</v>
      </c>
      <c r="T144">
        <v>0</v>
      </c>
      <c r="U144">
        <v>0</v>
      </c>
      <c r="X144">
        <v>0</v>
      </c>
      <c r="Y144" t="s">
        <v>148</v>
      </c>
      <c r="Z144" t="s">
        <v>148</v>
      </c>
      <c r="AA144">
        <v>0</v>
      </c>
      <c r="AB144" t="s">
        <v>148</v>
      </c>
      <c r="AD144" t="s">
        <v>148</v>
      </c>
      <c r="AE144">
        <v>0</v>
      </c>
      <c r="AF144">
        <v>0</v>
      </c>
      <c r="AG144" t="s">
        <v>148</v>
      </c>
      <c r="AH144" t="s">
        <v>148</v>
      </c>
      <c r="AI144" t="s">
        <v>148</v>
      </c>
      <c r="AL144">
        <v>0</v>
      </c>
      <c r="AM144">
        <v>0</v>
      </c>
      <c r="AN144" t="s">
        <v>148</v>
      </c>
      <c r="AO144" t="s">
        <v>148</v>
      </c>
      <c r="AP144">
        <v>0</v>
      </c>
      <c r="AQ144">
        <v>0</v>
      </c>
    </row>
    <row r="145" spans="1:43" ht="15" customHeight="1">
      <c r="A145" t="s">
        <v>17</v>
      </c>
      <c r="B145" t="s">
        <v>176</v>
      </c>
      <c r="C145" t="s">
        <v>176</v>
      </c>
      <c r="D145" t="s">
        <v>177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R145">
        <v>0</v>
      </c>
      <c r="S145" s="56" t="s">
        <v>148</v>
      </c>
      <c r="T145">
        <v>0</v>
      </c>
      <c r="U145">
        <v>0</v>
      </c>
      <c r="X145">
        <v>0</v>
      </c>
      <c r="Y145" t="s">
        <v>148</v>
      </c>
      <c r="Z145" t="s">
        <v>148</v>
      </c>
      <c r="AA145">
        <v>0</v>
      </c>
      <c r="AB145" t="s">
        <v>148</v>
      </c>
      <c r="AD145" t="s">
        <v>148</v>
      </c>
      <c r="AE145">
        <v>0</v>
      </c>
      <c r="AF145">
        <v>0</v>
      </c>
      <c r="AG145" t="s">
        <v>148</v>
      </c>
      <c r="AH145" t="s">
        <v>148</v>
      </c>
      <c r="AI145" t="s">
        <v>148</v>
      </c>
      <c r="AL145">
        <v>0</v>
      </c>
      <c r="AM145">
        <v>0</v>
      </c>
      <c r="AN145" t="s">
        <v>148</v>
      </c>
      <c r="AO145" t="s">
        <v>148</v>
      </c>
      <c r="AP145">
        <v>0</v>
      </c>
      <c r="AQ145">
        <v>0</v>
      </c>
    </row>
    <row r="146" spans="1:43" ht="15" customHeight="1">
      <c r="A146" t="s">
        <v>17</v>
      </c>
      <c r="B146" t="s">
        <v>164</v>
      </c>
      <c r="C146" t="s">
        <v>164</v>
      </c>
      <c r="D146" t="s">
        <v>165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56">
        <v>490815</v>
      </c>
      <c r="Q146" t="s">
        <v>356</v>
      </c>
      <c r="R146">
        <v>0</v>
      </c>
      <c r="S146" s="56" t="s">
        <v>148</v>
      </c>
      <c r="T146">
        <v>3.9</v>
      </c>
      <c r="U146">
        <v>3</v>
      </c>
      <c r="X146">
        <v>0</v>
      </c>
      <c r="Y146" t="s">
        <v>148</v>
      </c>
      <c r="Z146" t="s">
        <v>148</v>
      </c>
      <c r="AA146">
        <v>0</v>
      </c>
      <c r="AB146" t="s">
        <v>148</v>
      </c>
      <c r="AD146" t="s">
        <v>148</v>
      </c>
      <c r="AE146">
        <v>0</v>
      </c>
      <c r="AF146">
        <v>0</v>
      </c>
      <c r="AG146" t="s">
        <v>148</v>
      </c>
      <c r="AH146" t="s">
        <v>148</v>
      </c>
      <c r="AI146" t="s">
        <v>148</v>
      </c>
      <c r="AL146">
        <v>0</v>
      </c>
      <c r="AM146">
        <v>0</v>
      </c>
      <c r="AN146" t="s">
        <v>148</v>
      </c>
      <c r="AO146" t="s">
        <v>148</v>
      </c>
      <c r="AP146">
        <v>0</v>
      </c>
      <c r="AQ146">
        <v>0</v>
      </c>
    </row>
    <row r="147" spans="1:43" ht="15" customHeight="1">
      <c r="A147" t="s">
        <v>17</v>
      </c>
      <c r="B147" t="s">
        <v>156</v>
      </c>
      <c r="C147" t="s">
        <v>34</v>
      </c>
      <c r="D147" t="s">
        <v>162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56">
        <v>92109</v>
      </c>
      <c r="Q147" t="s">
        <v>350</v>
      </c>
      <c r="R147">
        <v>0</v>
      </c>
      <c r="S147" s="56" t="s">
        <v>148</v>
      </c>
      <c r="T147">
        <v>4.4000000000000004</v>
      </c>
      <c r="U147">
        <v>46</v>
      </c>
      <c r="V147" t="s">
        <v>147</v>
      </c>
      <c r="X147">
        <v>0</v>
      </c>
      <c r="Y147" t="s">
        <v>148</v>
      </c>
      <c r="Z147" t="s">
        <v>148</v>
      </c>
      <c r="AA147">
        <v>0</v>
      </c>
      <c r="AB147" t="s">
        <v>148</v>
      </c>
      <c r="AD147" t="s">
        <v>148</v>
      </c>
      <c r="AE147">
        <v>0</v>
      </c>
      <c r="AF147">
        <v>0</v>
      </c>
      <c r="AG147" t="s">
        <v>148</v>
      </c>
      <c r="AH147" t="s">
        <v>148</v>
      </c>
      <c r="AI147" t="s">
        <v>148</v>
      </c>
      <c r="AK147">
        <v>0</v>
      </c>
      <c r="AL147">
        <v>0</v>
      </c>
      <c r="AM147">
        <v>0</v>
      </c>
      <c r="AN147" t="s">
        <v>148</v>
      </c>
      <c r="AO147" t="s">
        <v>148</v>
      </c>
      <c r="AP147">
        <v>1132</v>
      </c>
      <c r="AQ147">
        <v>0</v>
      </c>
    </row>
    <row r="148" spans="1:43" ht="15" customHeight="1">
      <c r="A148" t="s">
        <v>17</v>
      </c>
      <c r="B148" t="s">
        <v>156</v>
      </c>
      <c r="C148" t="s">
        <v>100</v>
      </c>
      <c r="D148" t="s">
        <v>157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56">
        <v>109845</v>
      </c>
      <c r="Q148" t="s">
        <v>344</v>
      </c>
      <c r="R148">
        <v>0</v>
      </c>
      <c r="S148" s="56" t="s">
        <v>148</v>
      </c>
      <c r="T148">
        <v>4.4000000000000004</v>
      </c>
      <c r="U148">
        <v>45</v>
      </c>
      <c r="V148" t="s">
        <v>147</v>
      </c>
      <c r="X148">
        <v>-2</v>
      </c>
      <c r="Y148" t="s">
        <v>148</v>
      </c>
      <c r="Z148" t="s">
        <v>148</v>
      </c>
      <c r="AA148">
        <v>0</v>
      </c>
      <c r="AB148" t="s">
        <v>148</v>
      </c>
      <c r="AC148">
        <v>0</v>
      </c>
      <c r="AD148" t="s">
        <v>357</v>
      </c>
      <c r="AE148">
        <v>0</v>
      </c>
      <c r="AF148">
        <v>0</v>
      </c>
      <c r="AG148" t="s">
        <v>148</v>
      </c>
      <c r="AH148" t="s">
        <v>148</v>
      </c>
      <c r="AI148" t="s">
        <v>148</v>
      </c>
      <c r="AK148">
        <v>0</v>
      </c>
      <c r="AL148">
        <v>0</v>
      </c>
      <c r="AM148">
        <v>0</v>
      </c>
      <c r="AN148" t="s">
        <v>148</v>
      </c>
      <c r="AO148" t="s">
        <v>148</v>
      </c>
      <c r="AP148">
        <v>293</v>
      </c>
      <c r="AQ148">
        <v>1</v>
      </c>
    </row>
    <row r="149" spans="1:43" ht="15" customHeight="1">
      <c r="A149" t="s">
        <v>17</v>
      </c>
      <c r="B149" t="s">
        <v>181</v>
      </c>
      <c r="C149" t="s">
        <v>181</v>
      </c>
      <c r="D149" t="s">
        <v>182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R149">
        <v>0</v>
      </c>
      <c r="S149" s="56" t="s">
        <v>148</v>
      </c>
      <c r="T149">
        <v>0</v>
      </c>
      <c r="U149">
        <v>0</v>
      </c>
      <c r="X149">
        <v>0</v>
      </c>
      <c r="Y149" t="s">
        <v>148</v>
      </c>
      <c r="Z149" t="s">
        <v>148</v>
      </c>
      <c r="AA149">
        <v>0</v>
      </c>
      <c r="AB149" t="s">
        <v>148</v>
      </c>
      <c r="AD149" t="s">
        <v>148</v>
      </c>
      <c r="AE149">
        <v>0</v>
      </c>
      <c r="AF149">
        <v>0</v>
      </c>
      <c r="AG149" t="s">
        <v>148</v>
      </c>
      <c r="AH149" t="s">
        <v>148</v>
      </c>
      <c r="AI149" t="s">
        <v>148</v>
      </c>
      <c r="AL149">
        <v>0</v>
      </c>
      <c r="AM149">
        <v>0</v>
      </c>
      <c r="AN149" t="s">
        <v>148</v>
      </c>
      <c r="AO149" t="s">
        <v>148</v>
      </c>
      <c r="AP149">
        <v>0</v>
      </c>
      <c r="AQ149">
        <v>0</v>
      </c>
    </row>
    <row r="150" spans="1:43" ht="15" customHeight="1">
      <c r="A150" t="s">
        <v>17</v>
      </c>
      <c r="B150" t="s">
        <v>169</v>
      </c>
      <c r="C150" t="s">
        <v>169</v>
      </c>
      <c r="D150" t="s">
        <v>170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R150">
        <v>0</v>
      </c>
      <c r="S150" s="56" t="s">
        <v>148</v>
      </c>
      <c r="T150">
        <v>0</v>
      </c>
      <c r="U150">
        <v>0</v>
      </c>
      <c r="X150">
        <v>0</v>
      </c>
      <c r="Y150" t="s">
        <v>148</v>
      </c>
      <c r="Z150" t="s">
        <v>148</v>
      </c>
      <c r="AA150">
        <v>0</v>
      </c>
      <c r="AB150" t="s">
        <v>148</v>
      </c>
      <c r="AD150" t="s">
        <v>148</v>
      </c>
      <c r="AE150">
        <v>0</v>
      </c>
      <c r="AF150">
        <v>0</v>
      </c>
      <c r="AG150" t="s">
        <v>148</v>
      </c>
      <c r="AH150" t="s">
        <v>148</v>
      </c>
      <c r="AI150" t="s">
        <v>148</v>
      </c>
      <c r="AL150">
        <v>0</v>
      </c>
      <c r="AM150">
        <v>0</v>
      </c>
      <c r="AN150" t="s">
        <v>148</v>
      </c>
      <c r="AO150" t="s">
        <v>148</v>
      </c>
      <c r="AP150">
        <v>0</v>
      </c>
      <c r="AQ150">
        <v>0</v>
      </c>
    </row>
    <row r="151" spans="1:43" ht="15" customHeight="1">
      <c r="A151" t="s">
        <v>17</v>
      </c>
      <c r="B151" t="s">
        <v>171</v>
      </c>
      <c r="C151" t="s">
        <v>171</v>
      </c>
      <c r="D151" t="s">
        <v>172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56">
        <v>481223</v>
      </c>
      <c r="Q151" t="s">
        <v>173</v>
      </c>
      <c r="R151">
        <v>0</v>
      </c>
      <c r="S151" s="56" t="s">
        <v>148</v>
      </c>
      <c r="T151">
        <v>4.5999999999999996</v>
      </c>
      <c r="U151">
        <v>10</v>
      </c>
      <c r="X151">
        <v>0</v>
      </c>
      <c r="Y151" t="s">
        <v>148</v>
      </c>
      <c r="Z151" t="s">
        <v>148</v>
      </c>
      <c r="AA151">
        <v>0</v>
      </c>
      <c r="AB151" t="s">
        <v>148</v>
      </c>
      <c r="AD151" t="s">
        <v>148</v>
      </c>
      <c r="AE151">
        <v>0</v>
      </c>
      <c r="AF151">
        <v>0</v>
      </c>
      <c r="AG151" t="s">
        <v>148</v>
      </c>
      <c r="AH151" t="s">
        <v>148</v>
      </c>
      <c r="AI151" t="s">
        <v>148</v>
      </c>
      <c r="AL151">
        <v>0</v>
      </c>
      <c r="AM151">
        <v>0</v>
      </c>
      <c r="AN151" t="s">
        <v>148</v>
      </c>
      <c r="AO151" t="s">
        <v>148</v>
      </c>
      <c r="AP151">
        <v>0</v>
      </c>
      <c r="AQ151">
        <v>0</v>
      </c>
    </row>
    <row r="152" spans="1:43" ht="15" customHeight="1">
      <c r="A152" t="s">
        <v>17</v>
      </c>
      <c r="B152" t="s">
        <v>99</v>
      </c>
      <c r="C152" t="s">
        <v>99</v>
      </c>
      <c r="D152" t="s">
        <v>174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56">
        <v>457126</v>
      </c>
      <c r="Q152" t="s">
        <v>358</v>
      </c>
      <c r="R152">
        <v>0</v>
      </c>
      <c r="S152" s="56" t="s">
        <v>148</v>
      </c>
      <c r="T152">
        <v>4.2</v>
      </c>
      <c r="U152">
        <v>15</v>
      </c>
      <c r="X152">
        <v>0</v>
      </c>
      <c r="Y152" t="s">
        <v>148</v>
      </c>
      <c r="Z152" t="s">
        <v>148</v>
      </c>
      <c r="AA152">
        <v>0</v>
      </c>
      <c r="AB152" t="s">
        <v>148</v>
      </c>
      <c r="AD152" t="s">
        <v>148</v>
      </c>
      <c r="AE152">
        <v>0</v>
      </c>
      <c r="AF152">
        <v>0</v>
      </c>
      <c r="AG152" t="s">
        <v>148</v>
      </c>
      <c r="AH152" t="s">
        <v>148</v>
      </c>
      <c r="AI152" t="s">
        <v>148</v>
      </c>
      <c r="AL152">
        <v>0</v>
      </c>
      <c r="AM152">
        <v>0</v>
      </c>
      <c r="AN152" t="s">
        <v>148</v>
      </c>
      <c r="AO152" t="s">
        <v>148</v>
      </c>
      <c r="AP152">
        <v>0</v>
      </c>
      <c r="AQ152">
        <v>0</v>
      </c>
    </row>
    <row r="153" spans="1:43" ht="15" customHeight="1">
      <c r="A153" t="s">
        <v>17</v>
      </c>
      <c r="B153" t="s">
        <v>178</v>
      </c>
      <c r="C153" t="s">
        <v>178</v>
      </c>
      <c r="D153" t="s">
        <v>179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56">
        <v>671566</v>
      </c>
      <c r="Q153" t="s">
        <v>310</v>
      </c>
      <c r="R153">
        <v>0</v>
      </c>
      <c r="S153" s="56" t="s">
        <v>148</v>
      </c>
      <c r="T153">
        <v>4.7</v>
      </c>
      <c r="U153">
        <v>6</v>
      </c>
      <c r="X153">
        <v>0</v>
      </c>
      <c r="Y153" t="s">
        <v>148</v>
      </c>
      <c r="Z153" t="s">
        <v>148</v>
      </c>
      <c r="AA153">
        <v>0</v>
      </c>
      <c r="AB153" t="s">
        <v>148</v>
      </c>
      <c r="AD153" t="s">
        <v>148</v>
      </c>
      <c r="AE153">
        <v>0</v>
      </c>
      <c r="AF153">
        <v>0</v>
      </c>
      <c r="AG153" t="s">
        <v>148</v>
      </c>
      <c r="AH153" t="s">
        <v>148</v>
      </c>
      <c r="AI153" t="s">
        <v>148</v>
      </c>
      <c r="AL153">
        <v>0</v>
      </c>
      <c r="AM153">
        <v>0</v>
      </c>
      <c r="AN153" t="s">
        <v>148</v>
      </c>
      <c r="AO153" t="s">
        <v>148</v>
      </c>
      <c r="AP153">
        <v>0</v>
      </c>
      <c r="AQ153">
        <v>0</v>
      </c>
    </row>
    <row r="154" spans="1:43" ht="15" customHeight="1">
      <c r="A154" t="s">
        <v>17</v>
      </c>
      <c r="B154" t="s">
        <v>188</v>
      </c>
      <c r="C154" t="s">
        <v>188</v>
      </c>
      <c r="D154" t="s">
        <v>189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R154">
        <v>0</v>
      </c>
      <c r="S154" s="56" t="s">
        <v>148</v>
      </c>
      <c r="T154">
        <v>0</v>
      </c>
      <c r="U154">
        <v>0</v>
      </c>
      <c r="X154">
        <v>0</v>
      </c>
      <c r="Y154" t="s">
        <v>148</v>
      </c>
      <c r="Z154" t="s">
        <v>148</v>
      </c>
      <c r="AA154">
        <v>0</v>
      </c>
      <c r="AB154" t="s">
        <v>148</v>
      </c>
      <c r="AD154" t="s">
        <v>148</v>
      </c>
      <c r="AE154">
        <v>0</v>
      </c>
      <c r="AF154">
        <v>0</v>
      </c>
      <c r="AG154" t="s">
        <v>148</v>
      </c>
      <c r="AH154" t="s">
        <v>148</v>
      </c>
      <c r="AI154" t="s">
        <v>148</v>
      </c>
      <c r="AL154">
        <v>0</v>
      </c>
      <c r="AM154">
        <v>0</v>
      </c>
      <c r="AN154" t="s">
        <v>148</v>
      </c>
      <c r="AO154" t="s">
        <v>148</v>
      </c>
      <c r="AP154">
        <v>0</v>
      </c>
      <c r="AQ154">
        <v>0</v>
      </c>
    </row>
    <row r="155" spans="1:43" ht="15" customHeight="1">
      <c r="A155" t="s">
        <v>17</v>
      </c>
      <c r="B155" t="s">
        <v>190</v>
      </c>
      <c r="C155" t="s">
        <v>190</v>
      </c>
      <c r="D155" t="s">
        <v>191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R155">
        <v>0</v>
      </c>
      <c r="S155" s="56" t="s">
        <v>148</v>
      </c>
      <c r="T155">
        <v>0</v>
      </c>
      <c r="U155">
        <v>0</v>
      </c>
      <c r="X155">
        <v>0</v>
      </c>
      <c r="Y155" t="s">
        <v>148</v>
      </c>
      <c r="Z155" t="s">
        <v>148</v>
      </c>
      <c r="AA155">
        <v>0</v>
      </c>
      <c r="AB155" t="s">
        <v>148</v>
      </c>
      <c r="AD155" t="s">
        <v>148</v>
      </c>
      <c r="AE155">
        <v>0</v>
      </c>
      <c r="AF155">
        <v>0</v>
      </c>
      <c r="AG155" t="s">
        <v>148</v>
      </c>
      <c r="AH155" t="s">
        <v>148</v>
      </c>
      <c r="AI155" t="s">
        <v>148</v>
      </c>
      <c r="AL155">
        <v>0</v>
      </c>
      <c r="AM155">
        <v>0</v>
      </c>
      <c r="AN155" t="s">
        <v>148</v>
      </c>
      <c r="AO155" t="s">
        <v>148</v>
      </c>
      <c r="AP155">
        <v>0</v>
      </c>
      <c r="AQ155">
        <v>0</v>
      </c>
    </row>
    <row r="156" spans="1:43" ht="15" customHeight="1">
      <c r="A156" t="s">
        <v>16</v>
      </c>
      <c r="B156" t="s">
        <v>101</v>
      </c>
      <c r="C156" t="s">
        <v>101</v>
      </c>
      <c r="D156" t="s">
        <v>145</v>
      </c>
      <c r="E156">
        <v>0</v>
      </c>
      <c r="F156">
        <v>2</v>
      </c>
      <c r="G156">
        <v>66.42</v>
      </c>
      <c r="H156">
        <v>1</v>
      </c>
      <c r="I156">
        <v>2</v>
      </c>
      <c r="J156">
        <v>66.42</v>
      </c>
      <c r="K156">
        <v>1</v>
      </c>
      <c r="L156">
        <v>0</v>
      </c>
      <c r="M156">
        <v>0</v>
      </c>
      <c r="N156">
        <v>0</v>
      </c>
      <c r="O156">
        <v>0</v>
      </c>
      <c r="P156" s="56">
        <v>704783</v>
      </c>
      <c r="Q156" t="s">
        <v>359</v>
      </c>
      <c r="R156">
        <v>0</v>
      </c>
      <c r="S156" s="56" t="s">
        <v>148</v>
      </c>
      <c r="T156">
        <v>4.4000000000000004</v>
      </c>
      <c r="U156">
        <v>2</v>
      </c>
      <c r="V156" t="s">
        <v>147</v>
      </c>
      <c r="W156" t="s">
        <v>148</v>
      </c>
      <c r="X156">
        <v>7.87</v>
      </c>
      <c r="Y156" t="s">
        <v>360</v>
      </c>
      <c r="Z156" t="s">
        <v>361</v>
      </c>
      <c r="AA156">
        <v>0</v>
      </c>
      <c r="AB156" t="s">
        <v>148</v>
      </c>
      <c r="AC156">
        <v>0</v>
      </c>
      <c r="AD156" t="s">
        <v>362</v>
      </c>
      <c r="AE156">
        <v>0</v>
      </c>
      <c r="AF156">
        <v>66.42</v>
      </c>
      <c r="AG156" t="s">
        <v>148</v>
      </c>
      <c r="AH156" t="s">
        <v>148</v>
      </c>
      <c r="AI156" t="s">
        <v>147</v>
      </c>
      <c r="AJ156">
        <v>0</v>
      </c>
      <c r="AK156">
        <v>0</v>
      </c>
      <c r="AL156">
        <v>66.42</v>
      </c>
      <c r="AM156">
        <v>1</v>
      </c>
      <c r="AN156" t="s">
        <v>147</v>
      </c>
      <c r="AO156" t="s">
        <v>154</v>
      </c>
      <c r="AP156">
        <v>97</v>
      </c>
      <c r="AQ156">
        <v>2</v>
      </c>
    </row>
    <row r="157" spans="1:43" ht="15" customHeight="1">
      <c r="A157" t="s">
        <v>16</v>
      </c>
      <c r="B157" t="s">
        <v>192</v>
      </c>
      <c r="C157" t="s">
        <v>192</v>
      </c>
      <c r="D157" t="s">
        <v>193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s="56">
        <v>628322</v>
      </c>
      <c r="Q157" t="s">
        <v>363</v>
      </c>
      <c r="R157">
        <v>0</v>
      </c>
      <c r="S157" s="56" t="s">
        <v>148</v>
      </c>
      <c r="T157">
        <v>4.4000000000000004</v>
      </c>
      <c r="U157">
        <v>8</v>
      </c>
      <c r="X157">
        <v>0</v>
      </c>
      <c r="Y157" t="s">
        <v>148</v>
      </c>
      <c r="Z157" t="s">
        <v>148</v>
      </c>
      <c r="AA157">
        <v>0</v>
      </c>
      <c r="AB157" t="s">
        <v>148</v>
      </c>
      <c r="AD157" t="s">
        <v>148</v>
      </c>
      <c r="AE157">
        <v>0</v>
      </c>
      <c r="AF157">
        <v>0</v>
      </c>
      <c r="AG157" t="s">
        <v>148</v>
      </c>
      <c r="AH157" t="s">
        <v>148</v>
      </c>
      <c r="AI157" t="s">
        <v>148</v>
      </c>
      <c r="AL157">
        <v>0</v>
      </c>
      <c r="AM157">
        <v>0</v>
      </c>
      <c r="AN157" t="s">
        <v>148</v>
      </c>
      <c r="AO157" t="s">
        <v>148</v>
      </c>
      <c r="AP157">
        <v>0</v>
      </c>
      <c r="AQ157">
        <v>0</v>
      </c>
    </row>
    <row r="158" spans="1:43" ht="15" customHeight="1">
      <c r="A158" t="s">
        <v>16</v>
      </c>
      <c r="B158" t="s">
        <v>195</v>
      </c>
      <c r="C158" t="s">
        <v>195</v>
      </c>
      <c r="D158" t="s">
        <v>196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R158">
        <v>0</v>
      </c>
      <c r="S158" s="56" t="s">
        <v>148</v>
      </c>
      <c r="T158">
        <v>0</v>
      </c>
      <c r="U158">
        <v>0</v>
      </c>
      <c r="X158">
        <v>0</v>
      </c>
      <c r="Y158" t="s">
        <v>148</v>
      </c>
      <c r="Z158" t="s">
        <v>148</v>
      </c>
      <c r="AA158">
        <v>0</v>
      </c>
      <c r="AB158" t="s">
        <v>148</v>
      </c>
      <c r="AD158" t="s">
        <v>148</v>
      </c>
      <c r="AE158">
        <v>0</v>
      </c>
      <c r="AF158">
        <v>0</v>
      </c>
      <c r="AG158" t="s">
        <v>148</v>
      </c>
      <c r="AH158" t="s">
        <v>148</v>
      </c>
      <c r="AI158" t="s">
        <v>148</v>
      </c>
      <c r="AL158">
        <v>0</v>
      </c>
      <c r="AM158">
        <v>0</v>
      </c>
      <c r="AN158" t="s">
        <v>148</v>
      </c>
      <c r="AO158" t="s">
        <v>148</v>
      </c>
      <c r="AP158">
        <v>0</v>
      </c>
      <c r="AQ158">
        <v>0</v>
      </c>
    </row>
    <row r="159" spans="1:43" ht="15" customHeight="1">
      <c r="A159" t="s">
        <v>16</v>
      </c>
      <c r="B159" t="s">
        <v>176</v>
      </c>
      <c r="C159" t="s">
        <v>176</v>
      </c>
      <c r="D159" t="s">
        <v>177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R159">
        <v>0</v>
      </c>
      <c r="S159" s="56" t="s">
        <v>148</v>
      </c>
      <c r="T159">
        <v>0</v>
      </c>
      <c r="U159">
        <v>0</v>
      </c>
      <c r="X159">
        <v>0</v>
      </c>
      <c r="Y159" t="s">
        <v>148</v>
      </c>
      <c r="Z159" t="s">
        <v>148</v>
      </c>
      <c r="AA159">
        <v>0</v>
      </c>
      <c r="AB159" t="s">
        <v>148</v>
      </c>
      <c r="AD159" t="s">
        <v>148</v>
      </c>
      <c r="AE159">
        <v>0</v>
      </c>
      <c r="AF159">
        <v>0</v>
      </c>
      <c r="AG159" t="s">
        <v>148</v>
      </c>
      <c r="AH159" t="s">
        <v>148</v>
      </c>
      <c r="AI159" t="s">
        <v>148</v>
      </c>
      <c r="AL159">
        <v>0</v>
      </c>
      <c r="AM159">
        <v>0</v>
      </c>
      <c r="AN159" t="s">
        <v>148</v>
      </c>
      <c r="AO159" t="s">
        <v>148</v>
      </c>
      <c r="AP159">
        <v>0</v>
      </c>
      <c r="AQ159">
        <v>0</v>
      </c>
    </row>
    <row r="160" spans="1:43" ht="15" customHeight="1">
      <c r="A160" t="s">
        <v>16</v>
      </c>
      <c r="B160" t="s">
        <v>156</v>
      </c>
      <c r="C160" t="s">
        <v>102</v>
      </c>
      <c r="D160" t="s">
        <v>197</v>
      </c>
      <c r="E160">
        <v>89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56">
        <v>238873</v>
      </c>
      <c r="Q160" t="s">
        <v>364</v>
      </c>
      <c r="R160">
        <v>0</v>
      </c>
      <c r="S160" s="56" t="s">
        <v>148</v>
      </c>
      <c r="T160">
        <v>4.4000000000000004</v>
      </c>
      <c r="U160">
        <v>46</v>
      </c>
      <c r="V160" t="s">
        <v>147</v>
      </c>
      <c r="X160">
        <v>0</v>
      </c>
      <c r="Y160" t="s">
        <v>148</v>
      </c>
      <c r="Z160" t="s">
        <v>148</v>
      </c>
      <c r="AA160">
        <v>0</v>
      </c>
      <c r="AB160" t="s">
        <v>148</v>
      </c>
      <c r="AD160" t="s">
        <v>148</v>
      </c>
      <c r="AE160">
        <v>0</v>
      </c>
      <c r="AF160">
        <v>0</v>
      </c>
      <c r="AG160" t="s">
        <v>148</v>
      </c>
      <c r="AH160" t="s">
        <v>148</v>
      </c>
      <c r="AI160" t="s">
        <v>148</v>
      </c>
      <c r="AK160">
        <v>0</v>
      </c>
      <c r="AL160">
        <v>0</v>
      </c>
      <c r="AM160">
        <v>0</v>
      </c>
      <c r="AN160" t="s">
        <v>148</v>
      </c>
      <c r="AO160" t="s">
        <v>148</v>
      </c>
      <c r="AP160">
        <v>252</v>
      </c>
      <c r="AQ160">
        <v>0</v>
      </c>
    </row>
    <row r="161" spans="1:43" ht="15" customHeight="1">
      <c r="A161" t="s">
        <v>16</v>
      </c>
      <c r="B161" t="s">
        <v>188</v>
      </c>
      <c r="C161" t="s">
        <v>188</v>
      </c>
      <c r="D161" t="s">
        <v>189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R161">
        <v>0</v>
      </c>
      <c r="S161" s="56" t="s">
        <v>148</v>
      </c>
      <c r="T161">
        <v>0</v>
      </c>
      <c r="U161">
        <v>0</v>
      </c>
      <c r="X161">
        <v>0</v>
      </c>
      <c r="Y161" t="s">
        <v>148</v>
      </c>
      <c r="Z161" t="s">
        <v>148</v>
      </c>
      <c r="AA161">
        <v>0</v>
      </c>
      <c r="AB161" t="s">
        <v>148</v>
      </c>
      <c r="AD161" t="s">
        <v>148</v>
      </c>
      <c r="AE161">
        <v>0</v>
      </c>
      <c r="AF161">
        <v>0</v>
      </c>
      <c r="AG161" t="s">
        <v>148</v>
      </c>
      <c r="AH161" t="s">
        <v>148</v>
      </c>
      <c r="AI161" t="s">
        <v>148</v>
      </c>
      <c r="AL161">
        <v>0</v>
      </c>
      <c r="AM161">
        <v>0</v>
      </c>
      <c r="AN161" t="s">
        <v>148</v>
      </c>
      <c r="AO161" t="s">
        <v>148</v>
      </c>
      <c r="AP161">
        <v>0</v>
      </c>
      <c r="AQ161">
        <v>0</v>
      </c>
    </row>
    <row r="162" spans="1:43" ht="15" customHeight="1">
      <c r="A162" t="s">
        <v>16</v>
      </c>
      <c r="B162" t="s">
        <v>190</v>
      </c>
      <c r="C162" t="s">
        <v>190</v>
      </c>
      <c r="D162" t="s">
        <v>191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R162">
        <v>0</v>
      </c>
      <c r="S162" s="56" t="s">
        <v>148</v>
      </c>
      <c r="T162">
        <v>0</v>
      </c>
      <c r="U162">
        <v>0</v>
      </c>
      <c r="X162">
        <v>0</v>
      </c>
      <c r="Y162" t="s">
        <v>148</v>
      </c>
      <c r="Z162" t="s">
        <v>148</v>
      </c>
      <c r="AA162">
        <v>0</v>
      </c>
      <c r="AB162" t="s">
        <v>148</v>
      </c>
      <c r="AD162" t="s">
        <v>148</v>
      </c>
      <c r="AE162">
        <v>0</v>
      </c>
      <c r="AF162">
        <v>0</v>
      </c>
      <c r="AG162" t="s">
        <v>148</v>
      </c>
      <c r="AH162" t="s">
        <v>148</v>
      </c>
      <c r="AI162" t="s">
        <v>148</v>
      </c>
      <c r="AL162">
        <v>0</v>
      </c>
      <c r="AM162">
        <v>0</v>
      </c>
      <c r="AN162" t="s">
        <v>148</v>
      </c>
      <c r="AO162" t="s">
        <v>148</v>
      </c>
      <c r="AP162">
        <v>0</v>
      </c>
      <c r="AQ162">
        <v>0</v>
      </c>
    </row>
    <row r="163" spans="1:43" ht="15" customHeight="1">
      <c r="A163" t="s">
        <v>16</v>
      </c>
      <c r="B163" t="s">
        <v>178</v>
      </c>
      <c r="C163" t="s">
        <v>178</v>
      </c>
      <c r="D163" t="s">
        <v>179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56">
        <v>669354</v>
      </c>
      <c r="Q163" t="s">
        <v>365</v>
      </c>
      <c r="R163">
        <v>0</v>
      </c>
      <c r="S163" s="56" t="s">
        <v>148</v>
      </c>
      <c r="T163">
        <v>4.7</v>
      </c>
      <c r="U163">
        <v>6</v>
      </c>
      <c r="X163">
        <v>0</v>
      </c>
      <c r="Y163" t="s">
        <v>148</v>
      </c>
      <c r="Z163" t="s">
        <v>148</v>
      </c>
      <c r="AA163">
        <v>0</v>
      </c>
      <c r="AB163" t="s">
        <v>148</v>
      </c>
      <c r="AD163" t="s">
        <v>148</v>
      </c>
      <c r="AE163">
        <v>0</v>
      </c>
      <c r="AF163">
        <v>0</v>
      </c>
      <c r="AG163" t="s">
        <v>148</v>
      </c>
      <c r="AH163" t="s">
        <v>148</v>
      </c>
      <c r="AI163" t="s">
        <v>148</v>
      </c>
      <c r="AL163">
        <v>0</v>
      </c>
      <c r="AM163">
        <v>0</v>
      </c>
      <c r="AN163" t="s">
        <v>148</v>
      </c>
      <c r="AO163" t="s">
        <v>148</v>
      </c>
      <c r="AP163">
        <v>0</v>
      </c>
      <c r="AQ163">
        <v>0</v>
      </c>
    </row>
    <row r="164" spans="1:43" ht="15" customHeight="1">
      <c r="A164" t="s">
        <v>16</v>
      </c>
      <c r="B164" t="s">
        <v>181</v>
      </c>
      <c r="C164" t="s">
        <v>181</v>
      </c>
      <c r="D164" t="s">
        <v>182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R164">
        <v>0</v>
      </c>
      <c r="S164" s="56" t="s">
        <v>148</v>
      </c>
      <c r="T164">
        <v>0</v>
      </c>
      <c r="U164">
        <v>0</v>
      </c>
      <c r="X164">
        <v>0</v>
      </c>
      <c r="Y164" t="s">
        <v>148</v>
      </c>
      <c r="Z164" t="s">
        <v>148</v>
      </c>
      <c r="AA164">
        <v>0</v>
      </c>
      <c r="AB164" t="s">
        <v>148</v>
      </c>
      <c r="AD164" t="s">
        <v>148</v>
      </c>
      <c r="AE164">
        <v>0</v>
      </c>
      <c r="AF164">
        <v>0</v>
      </c>
      <c r="AG164" t="s">
        <v>148</v>
      </c>
      <c r="AH164" t="s">
        <v>148</v>
      </c>
      <c r="AI164" t="s">
        <v>148</v>
      </c>
      <c r="AL164">
        <v>0</v>
      </c>
      <c r="AM164">
        <v>0</v>
      </c>
      <c r="AN164" t="s">
        <v>148</v>
      </c>
      <c r="AO164" t="s">
        <v>148</v>
      </c>
      <c r="AP164">
        <v>0</v>
      </c>
      <c r="AQ164">
        <v>0</v>
      </c>
    </row>
    <row r="165" spans="1:43" ht="15" customHeight="1">
      <c r="A165" t="s">
        <v>16</v>
      </c>
      <c r="B165" t="s">
        <v>169</v>
      </c>
      <c r="C165" t="s">
        <v>169</v>
      </c>
      <c r="D165" t="s">
        <v>170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R165">
        <v>0</v>
      </c>
      <c r="S165" s="56" t="s">
        <v>148</v>
      </c>
      <c r="T165">
        <v>0</v>
      </c>
      <c r="U165">
        <v>0</v>
      </c>
      <c r="X165">
        <v>0</v>
      </c>
      <c r="Y165" t="s">
        <v>148</v>
      </c>
      <c r="Z165" t="s">
        <v>148</v>
      </c>
      <c r="AA165">
        <v>0</v>
      </c>
      <c r="AB165" t="s">
        <v>148</v>
      </c>
      <c r="AD165" t="s">
        <v>148</v>
      </c>
      <c r="AE165">
        <v>0</v>
      </c>
      <c r="AF165">
        <v>0</v>
      </c>
      <c r="AG165" t="s">
        <v>148</v>
      </c>
      <c r="AH165" t="s">
        <v>148</v>
      </c>
      <c r="AI165" t="s">
        <v>148</v>
      </c>
      <c r="AL165">
        <v>0</v>
      </c>
      <c r="AM165">
        <v>0</v>
      </c>
      <c r="AN165" t="s">
        <v>148</v>
      </c>
      <c r="AO165" t="s">
        <v>148</v>
      </c>
      <c r="AP165">
        <v>0</v>
      </c>
      <c r="AQ165">
        <v>0</v>
      </c>
    </row>
    <row r="166" spans="1:43" ht="15" customHeight="1">
      <c r="A166" t="s">
        <v>16</v>
      </c>
      <c r="B166" t="s">
        <v>156</v>
      </c>
      <c r="C166" t="s">
        <v>104</v>
      </c>
      <c r="D166" t="s">
        <v>167</v>
      </c>
      <c r="E166">
        <v>30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56">
        <v>226412</v>
      </c>
      <c r="Q166" t="s">
        <v>366</v>
      </c>
      <c r="R166">
        <v>0</v>
      </c>
      <c r="S166" s="56" t="s">
        <v>148</v>
      </c>
      <c r="T166">
        <v>4.4000000000000004</v>
      </c>
      <c r="U166">
        <v>46</v>
      </c>
      <c r="V166" t="s">
        <v>147</v>
      </c>
      <c r="X166">
        <v>-3.55</v>
      </c>
      <c r="Y166" t="s">
        <v>148</v>
      </c>
      <c r="Z166" t="s">
        <v>148</v>
      </c>
      <c r="AA166">
        <v>0</v>
      </c>
      <c r="AB166" t="s">
        <v>148</v>
      </c>
      <c r="AC166">
        <v>0</v>
      </c>
      <c r="AD166" t="s">
        <v>318</v>
      </c>
      <c r="AE166">
        <v>0</v>
      </c>
      <c r="AF166">
        <v>0</v>
      </c>
      <c r="AG166" t="s">
        <v>148</v>
      </c>
      <c r="AH166" t="s">
        <v>148</v>
      </c>
      <c r="AI166" t="s">
        <v>148</v>
      </c>
      <c r="AK166">
        <v>0</v>
      </c>
      <c r="AL166">
        <v>0</v>
      </c>
      <c r="AM166">
        <v>0</v>
      </c>
      <c r="AN166" t="s">
        <v>148</v>
      </c>
      <c r="AO166" t="s">
        <v>148</v>
      </c>
      <c r="AP166">
        <v>338</v>
      </c>
      <c r="AQ166">
        <v>2</v>
      </c>
    </row>
    <row r="167" spans="1:43" ht="15" customHeight="1">
      <c r="A167" t="s">
        <v>16</v>
      </c>
      <c r="B167" t="s">
        <v>156</v>
      </c>
      <c r="C167" t="s">
        <v>103</v>
      </c>
      <c r="D167" t="s">
        <v>183</v>
      </c>
      <c r="E167">
        <v>34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56">
        <v>226412</v>
      </c>
      <c r="Q167" t="s">
        <v>366</v>
      </c>
      <c r="R167">
        <v>0</v>
      </c>
      <c r="S167" s="56" t="s">
        <v>148</v>
      </c>
      <c r="T167">
        <v>4.4000000000000004</v>
      </c>
      <c r="U167">
        <v>46</v>
      </c>
      <c r="V167" t="s">
        <v>147</v>
      </c>
      <c r="X167">
        <v>-3</v>
      </c>
      <c r="Y167" t="s">
        <v>148</v>
      </c>
      <c r="Z167" t="s">
        <v>148</v>
      </c>
      <c r="AA167">
        <v>0</v>
      </c>
      <c r="AB167" t="s">
        <v>148</v>
      </c>
      <c r="AC167">
        <v>0</v>
      </c>
      <c r="AD167" t="s">
        <v>208</v>
      </c>
      <c r="AE167">
        <v>0</v>
      </c>
      <c r="AF167">
        <v>0</v>
      </c>
      <c r="AG167" t="s">
        <v>148</v>
      </c>
      <c r="AH167" t="s">
        <v>148</v>
      </c>
      <c r="AI167" t="s">
        <v>148</v>
      </c>
      <c r="AK167">
        <v>0</v>
      </c>
      <c r="AL167">
        <v>0</v>
      </c>
      <c r="AM167">
        <v>0</v>
      </c>
      <c r="AN167" t="s">
        <v>148</v>
      </c>
      <c r="AO167" t="s">
        <v>148</v>
      </c>
      <c r="AP167">
        <v>370</v>
      </c>
      <c r="AQ167">
        <v>1</v>
      </c>
    </row>
    <row r="168" spans="1:43" ht="15" customHeight="1">
      <c r="A168" t="s">
        <v>16</v>
      </c>
      <c r="B168" t="s">
        <v>156</v>
      </c>
      <c r="C168" t="s">
        <v>184</v>
      </c>
      <c r="D168" t="s">
        <v>185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56">
        <v>226412</v>
      </c>
      <c r="Q168" t="s">
        <v>366</v>
      </c>
      <c r="R168">
        <v>0</v>
      </c>
      <c r="S168" s="56" t="s">
        <v>148</v>
      </c>
      <c r="T168">
        <v>4.4000000000000004</v>
      </c>
      <c r="U168">
        <v>45</v>
      </c>
      <c r="V168" t="s">
        <v>367</v>
      </c>
      <c r="X168">
        <v>0</v>
      </c>
      <c r="Y168" t="s">
        <v>148</v>
      </c>
      <c r="Z168" t="s">
        <v>148</v>
      </c>
      <c r="AA168">
        <v>0</v>
      </c>
      <c r="AB168" t="s">
        <v>148</v>
      </c>
      <c r="AD168" t="s">
        <v>148</v>
      </c>
      <c r="AE168">
        <v>0</v>
      </c>
      <c r="AF168">
        <v>0</v>
      </c>
      <c r="AG168" t="s">
        <v>148</v>
      </c>
      <c r="AH168" t="s">
        <v>148</v>
      </c>
      <c r="AI168" t="s">
        <v>148</v>
      </c>
      <c r="AK168">
        <v>0</v>
      </c>
      <c r="AL168">
        <v>0</v>
      </c>
      <c r="AM168">
        <v>0</v>
      </c>
      <c r="AN168" t="s">
        <v>148</v>
      </c>
      <c r="AO168" t="s">
        <v>148</v>
      </c>
      <c r="AP168">
        <v>413</v>
      </c>
      <c r="AQ168">
        <v>0</v>
      </c>
    </row>
    <row r="169" spans="1:43" ht="15" customHeight="1">
      <c r="A169" t="s">
        <v>16</v>
      </c>
      <c r="B169" t="s">
        <v>156</v>
      </c>
      <c r="C169" t="s">
        <v>100</v>
      </c>
      <c r="D169" t="s">
        <v>308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56">
        <v>226412</v>
      </c>
      <c r="Q169" t="s">
        <v>366</v>
      </c>
      <c r="R169">
        <v>0</v>
      </c>
      <c r="S169" s="56" t="s">
        <v>148</v>
      </c>
      <c r="T169">
        <v>4.4000000000000004</v>
      </c>
      <c r="U169">
        <v>45</v>
      </c>
      <c r="V169" t="s">
        <v>147</v>
      </c>
      <c r="X169">
        <v>-0.82</v>
      </c>
      <c r="Y169" t="s">
        <v>148</v>
      </c>
      <c r="Z169" t="s">
        <v>148</v>
      </c>
      <c r="AA169">
        <v>0</v>
      </c>
      <c r="AB169" t="s">
        <v>148</v>
      </c>
      <c r="AC169">
        <v>0</v>
      </c>
      <c r="AD169" t="s">
        <v>368</v>
      </c>
      <c r="AE169">
        <v>0</v>
      </c>
      <c r="AF169">
        <v>0</v>
      </c>
      <c r="AG169" t="s">
        <v>148</v>
      </c>
      <c r="AH169" t="s">
        <v>148</v>
      </c>
      <c r="AI169" t="s">
        <v>148</v>
      </c>
      <c r="AK169">
        <v>0</v>
      </c>
      <c r="AL169">
        <v>0</v>
      </c>
      <c r="AM169">
        <v>0</v>
      </c>
      <c r="AN169" t="s">
        <v>148</v>
      </c>
      <c r="AO169" t="s">
        <v>148</v>
      </c>
      <c r="AP169">
        <v>394</v>
      </c>
      <c r="AQ169">
        <v>1</v>
      </c>
    </row>
    <row r="170" spans="1:43" ht="15" customHeight="1">
      <c r="A170" t="s">
        <v>16</v>
      </c>
      <c r="B170" t="s">
        <v>156</v>
      </c>
      <c r="C170" t="s">
        <v>34</v>
      </c>
      <c r="D170" t="s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56">
        <v>226412</v>
      </c>
      <c r="Q170" t="s">
        <v>366</v>
      </c>
      <c r="R170">
        <v>0</v>
      </c>
      <c r="S170" s="56" t="s">
        <v>148</v>
      </c>
      <c r="T170">
        <v>4.4000000000000004</v>
      </c>
      <c r="U170">
        <v>46</v>
      </c>
      <c r="V170" t="s">
        <v>212</v>
      </c>
      <c r="X170">
        <v>-3.94</v>
      </c>
      <c r="Y170" t="s">
        <v>148</v>
      </c>
      <c r="Z170" t="s">
        <v>148</v>
      </c>
      <c r="AA170">
        <v>0</v>
      </c>
      <c r="AB170" t="s">
        <v>148</v>
      </c>
      <c r="AC170">
        <v>0</v>
      </c>
      <c r="AD170" t="s">
        <v>369</v>
      </c>
      <c r="AE170">
        <v>0</v>
      </c>
      <c r="AF170">
        <v>0</v>
      </c>
      <c r="AG170" t="s">
        <v>148</v>
      </c>
      <c r="AH170" t="s">
        <v>148</v>
      </c>
      <c r="AI170" t="s">
        <v>148</v>
      </c>
      <c r="AK170">
        <v>0</v>
      </c>
      <c r="AL170">
        <v>0</v>
      </c>
      <c r="AM170">
        <v>0</v>
      </c>
      <c r="AN170" t="s">
        <v>148</v>
      </c>
      <c r="AO170" t="s">
        <v>148</v>
      </c>
      <c r="AP170">
        <v>821</v>
      </c>
      <c r="AQ170">
        <v>1</v>
      </c>
    </row>
    <row r="171" spans="1:43" ht="15" customHeight="1">
      <c r="A171" t="s">
        <v>16</v>
      </c>
      <c r="B171" t="s">
        <v>164</v>
      </c>
      <c r="C171" t="s">
        <v>164</v>
      </c>
      <c r="D171" t="s">
        <v>165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56">
        <v>468551</v>
      </c>
      <c r="Q171" t="s">
        <v>370</v>
      </c>
      <c r="R171">
        <v>1</v>
      </c>
      <c r="S171" s="56" t="s">
        <v>147</v>
      </c>
      <c r="T171">
        <v>3.9</v>
      </c>
      <c r="U171">
        <v>3</v>
      </c>
      <c r="X171">
        <v>0</v>
      </c>
      <c r="Y171" t="s">
        <v>148</v>
      </c>
      <c r="Z171" t="s">
        <v>148</v>
      </c>
      <c r="AA171">
        <v>0</v>
      </c>
      <c r="AB171" t="s">
        <v>148</v>
      </c>
      <c r="AD171" t="s">
        <v>148</v>
      </c>
      <c r="AE171">
        <v>0</v>
      </c>
      <c r="AF171">
        <v>0</v>
      </c>
      <c r="AG171" t="s">
        <v>148</v>
      </c>
      <c r="AH171" t="s">
        <v>148</v>
      </c>
      <c r="AI171" t="s">
        <v>148</v>
      </c>
      <c r="AL171">
        <v>0</v>
      </c>
      <c r="AM171">
        <v>0</v>
      </c>
      <c r="AN171" t="s">
        <v>148</v>
      </c>
      <c r="AO171" t="s">
        <v>148</v>
      </c>
      <c r="AP171">
        <v>0</v>
      </c>
      <c r="AQ171">
        <v>0</v>
      </c>
    </row>
    <row r="172" spans="1:43" ht="15" customHeight="1">
      <c r="A172" t="s">
        <v>16</v>
      </c>
      <c r="B172" t="s">
        <v>171</v>
      </c>
      <c r="C172" t="s">
        <v>171</v>
      </c>
      <c r="D172" t="s">
        <v>172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56">
        <v>481223</v>
      </c>
      <c r="Q172" t="s">
        <v>173</v>
      </c>
      <c r="R172">
        <v>0</v>
      </c>
      <c r="S172" s="56" t="s">
        <v>148</v>
      </c>
      <c r="T172">
        <v>4.5999999999999996</v>
      </c>
      <c r="U172">
        <v>10</v>
      </c>
      <c r="X172">
        <v>0</v>
      </c>
      <c r="Y172" t="s">
        <v>148</v>
      </c>
      <c r="Z172" t="s">
        <v>148</v>
      </c>
      <c r="AA172">
        <v>0</v>
      </c>
      <c r="AB172" t="s">
        <v>148</v>
      </c>
      <c r="AD172" t="s">
        <v>148</v>
      </c>
      <c r="AE172">
        <v>0</v>
      </c>
      <c r="AF172">
        <v>0</v>
      </c>
      <c r="AG172" t="s">
        <v>148</v>
      </c>
      <c r="AH172" t="s">
        <v>148</v>
      </c>
      <c r="AI172" t="s">
        <v>148</v>
      </c>
      <c r="AL172">
        <v>0</v>
      </c>
      <c r="AM172">
        <v>0</v>
      </c>
      <c r="AN172" t="s">
        <v>148</v>
      </c>
      <c r="AO172" t="s">
        <v>148</v>
      </c>
      <c r="AP172">
        <v>0</v>
      </c>
      <c r="AQ172">
        <v>0</v>
      </c>
    </row>
    <row r="173" spans="1:43" ht="15" customHeight="1">
      <c r="A173" t="s">
        <v>16</v>
      </c>
      <c r="B173" t="s">
        <v>99</v>
      </c>
      <c r="C173" t="s">
        <v>99</v>
      </c>
      <c r="D173" t="s">
        <v>174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56">
        <v>447975</v>
      </c>
      <c r="Q173" t="s">
        <v>371</v>
      </c>
      <c r="R173">
        <v>0</v>
      </c>
      <c r="S173" s="56" t="s">
        <v>148</v>
      </c>
      <c r="T173">
        <v>4.2</v>
      </c>
      <c r="U173">
        <v>15</v>
      </c>
      <c r="X173">
        <v>0</v>
      </c>
      <c r="Y173" t="s">
        <v>148</v>
      </c>
      <c r="Z173" t="s">
        <v>148</v>
      </c>
      <c r="AA173">
        <v>0</v>
      </c>
      <c r="AB173" t="s">
        <v>148</v>
      </c>
      <c r="AD173" t="s">
        <v>148</v>
      </c>
      <c r="AE173">
        <v>0</v>
      </c>
      <c r="AF173">
        <v>0</v>
      </c>
      <c r="AG173" t="s">
        <v>148</v>
      </c>
      <c r="AH173" t="s">
        <v>148</v>
      </c>
      <c r="AI173" t="s">
        <v>148</v>
      </c>
      <c r="AL173">
        <v>0</v>
      </c>
      <c r="AM173">
        <v>0</v>
      </c>
      <c r="AN173" t="s">
        <v>148</v>
      </c>
      <c r="AO173" t="s">
        <v>148</v>
      </c>
      <c r="AP173">
        <v>0</v>
      </c>
      <c r="AQ173">
        <v>0</v>
      </c>
    </row>
    <row r="174" spans="1:43" ht="15" customHeight="1">
      <c r="A174" t="s">
        <v>15</v>
      </c>
      <c r="B174" t="s">
        <v>156</v>
      </c>
      <c r="C174" t="s">
        <v>104</v>
      </c>
      <c r="D174" t="s">
        <v>167</v>
      </c>
      <c r="E174">
        <v>30</v>
      </c>
      <c r="F174">
        <v>2</v>
      </c>
      <c r="G174">
        <v>174.42</v>
      </c>
      <c r="H174">
        <v>1</v>
      </c>
      <c r="I174">
        <v>2</v>
      </c>
      <c r="J174">
        <v>174.42</v>
      </c>
      <c r="K174">
        <v>1</v>
      </c>
      <c r="L174">
        <v>0</v>
      </c>
      <c r="M174">
        <v>0</v>
      </c>
      <c r="N174">
        <v>0</v>
      </c>
      <c r="O174">
        <v>0</v>
      </c>
      <c r="P174" s="56">
        <v>211005</v>
      </c>
      <c r="Q174" t="s">
        <v>372</v>
      </c>
      <c r="R174">
        <v>0</v>
      </c>
      <c r="S174" s="56" t="s">
        <v>148</v>
      </c>
      <c r="T174">
        <v>4.4000000000000004</v>
      </c>
      <c r="U174">
        <v>46</v>
      </c>
      <c r="V174" t="s">
        <v>147</v>
      </c>
      <c r="W174" t="s">
        <v>148</v>
      </c>
      <c r="X174">
        <v>66.25</v>
      </c>
      <c r="Y174" t="s">
        <v>373</v>
      </c>
      <c r="Z174" t="s">
        <v>374</v>
      </c>
      <c r="AA174">
        <v>0</v>
      </c>
      <c r="AB174" t="s">
        <v>148</v>
      </c>
      <c r="AC174">
        <v>0</v>
      </c>
      <c r="AD174" t="s">
        <v>375</v>
      </c>
      <c r="AE174">
        <v>0</v>
      </c>
      <c r="AF174">
        <v>0</v>
      </c>
      <c r="AG174" t="s">
        <v>148</v>
      </c>
      <c r="AH174" t="s">
        <v>148</v>
      </c>
      <c r="AI174" t="s">
        <v>148</v>
      </c>
      <c r="AK174">
        <v>0</v>
      </c>
      <c r="AL174">
        <v>0</v>
      </c>
      <c r="AM174">
        <v>0</v>
      </c>
      <c r="AN174" t="s">
        <v>148</v>
      </c>
      <c r="AO174" t="s">
        <v>148</v>
      </c>
      <c r="AP174">
        <v>345</v>
      </c>
      <c r="AQ174">
        <v>1</v>
      </c>
    </row>
    <row r="175" spans="1:43" ht="15" customHeight="1">
      <c r="A175" t="s">
        <v>15</v>
      </c>
      <c r="B175" t="s">
        <v>169</v>
      </c>
      <c r="C175" t="s">
        <v>169</v>
      </c>
      <c r="D175" t="s">
        <v>170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R175">
        <v>0</v>
      </c>
      <c r="S175" s="56" t="s">
        <v>148</v>
      </c>
      <c r="T175">
        <v>0</v>
      </c>
      <c r="U175">
        <v>0</v>
      </c>
      <c r="X175">
        <v>0</v>
      </c>
      <c r="Y175" t="s">
        <v>148</v>
      </c>
      <c r="Z175" t="s">
        <v>148</v>
      </c>
      <c r="AA175">
        <v>0</v>
      </c>
      <c r="AB175" t="s">
        <v>148</v>
      </c>
      <c r="AD175" t="s">
        <v>148</v>
      </c>
      <c r="AE175">
        <v>0</v>
      </c>
      <c r="AF175">
        <v>0</v>
      </c>
      <c r="AG175" t="s">
        <v>148</v>
      </c>
      <c r="AH175" t="s">
        <v>148</v>
      </c>
      <c r="AI175" t="s">
        <v>148</v>
      </c>
      <c r="AL175">
        <v>0</v>
      </c>
      <c r="AM175">
        <v>0</v>
      </c>
      <c r="AN175" t="s">
        <v>148</v>
      </c>
      <c r="AO175" t="s">
        <v>148</v>
      </c>
      <c r="AP175">
        <v>0</v>
      </c>
      <c r="AQ175">
        <v>0</v>
      </c>
    </row>
    <row r="176" spans="1:43" ht="15" customHeight="1">
      <c r="A176" t="s">
        <v>15</v>
      </c>
      <c r="B176" t="s">
        <v>176</v>
      </c>
      <c r="C176" t="s">
        <v>176</v>
      </c>
      <c r="D176" t="s">
        <v>177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R176">
        <v>0</v>
      </c>
      <c r="S176" s="56" t="s">
        <v>148</v>
      </c>
      <c r="T176">
        <v>0</v>
      </c>
      <c r="U176">
        <v>0</v>
      </c>
      <c r="X176">
        <v>0</v>
      </c>
      <c r="Y176" t="s">
        <v>148</v>
      </c>
      <c r="Z176" t="s">
        <v>148</v>
      </c>
      <c r="AA176">
        <v>0</v>
      </c>
      <c r="AB176" t="s">
        <v>148</v>
      </c>
      <c r="AD176" t="s">
        <v>148</v>
      </c>
      <c r="AE176">
        <v>0</v>
      </c>
      <c r="AF176">
        <v>0</v>
      </c>
      <c r="AG176" t="s">
        <v>148</v>
      </c>
      <c r="AH176" t="s">
        <v>148</v>
      </c>
      <c r="AI176" t="s">
        <v>148</v>
      </c>
      <c r="AL176">
        <v>0</v>
      </c>
      <c r="AM176">
        <v>0</v>
      </c>
      <c r="AN176" t="s">
        <v>148</v>
      </c>
      <c r="AO176" t="s">
        <v>148</v>
      </c>
      <c r="AP176">
        <v>0</v>
      </c>
      <c r="AQ176">
        <v>0</v>
      </c>
    </row>
    <row r="177" spans="1:43" ht="15" customHeight="1">
      <c r="A177" t="s">
        <v>15</v>
      </c>
      <c r="B177" t="s">
        <v>156</v>
      </c>
      <c r="C177" t="s">
        <v>103</v>
      </c>
      <c r="D177" t="s">
        <v>183</v>
      </c>
      <c r="E177">
        <v>34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56">
        <v>211005</v>
      </c>
      <c r="Q177" t="s">
        <v>372</v>
      </c>
      <c r="R177">
        <v>0</v>
      </c>
      <c r="S177" s="56" t="s">
        <v>148</v>
      </c>
      <c r="T177">
        <v>4.4000000000000004</v>
      </c>
      <c r="U177">
        <v>46</v>
      </c>
      <c r="V177" t="s">
        <v>147</v>
      </c>
      <c r="X177">
        <v>-10.67</v>
      </c>
      <c r="Y177" t="s">
        <v>148</v>
      </c>
      <c r="Z177" t="s">
        <v>148</v>
      </c>
      <c r="AA177">
        <v>0</v>
      </c>
      <c r="AB177" t="s">
        <v>148</v>
      </c>
      <c r="AC177">
        <v>0</v>
      </c>
      <c r="AD177" t="s">
        <v>376</v>
      </c>
      <c r="AE177">
        <v>0</v>
      </c>
      <c r="AF177">
        <v>0</v>
      </c>
      <c r="AG177" t="s">
        <v>148</v>
      </c>
      <c r="AH177" t="s">
        <v>148</v>
      </c>
      <c r="AI177" t="s">
        <v>148</v>
      </c>
      <c r="AK177">
        <v>0</v>
      </c>
      <c r="AL177">
        <v>0</v>
      </c>
      <c r="AM177">
        <v>0</v>
      </c>
      <c r="AN177" t="s">
        <v>148</v>
      </c>
      <c r="AO177" t="s">
        <v>148</v>
      </c>
      <c r="AP177">
        <v>267</v>
      </c>
      <c r="AQ177">
        <v>4</v>
      </c>
    </row>
    <row r="178" spans="1:43" ht="15" customHeight="1">
      <c r="A178" t="s">
        <v>15</v>
      </c>
      <c r="B178" t="s">
        <v>156</v>
      </c>
      <c r="C178" t="s">
        <v>184</v>
      </c>
      <c r="D178" t="s">
        <v>185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s="56">
        <v>211005</v>
      </c>
      <c r="Q178" t="s">
        <v>372</v>
      </c>
      <c r="R178">
        <v>0</v>
      </c>
      <c r="S178" s="56" t="s">
        <v>148</v>
      </c>
      <c r="T178">
        <v>4.4000000000000004</v>
      </c>
      <c r="U178">
        <v>45</v>
      </c>
      <c r="V178" t="s">
        <v>377</v>
      </c>
      <c r="X178">
        <v>-4.46</v>
      </c>
      <c r="Y178" t="s">
        <v>148</v>
      </c>
      <c r="Z178" t="s">
        <v>148</v>
      </c>
      <c r="AA178">
        <v>0</v>
      </c>
      <c r="AB178" t="s">
        <v>148</v>
      </c>
      <c r="AC178">
        <v>0</v>
      </c>
      <c r="AD178" t="s">
        <v>265</v>
      </c>
      <c r="AE178">
        <v>0</v>
      </c>
      <c r="AF178">
        <v>0</v>
      </c>
      <c r="AG178" t="s">
        <v>148</v>
      </c>
      <c r="AH178" t="s">
        <v>148</v>
      </c>
      <c r="AI178" t="s">
        <v>148</v>
      </c>
      <c r="AK178">
        <v>0</v>
      </c>
      <c r="AL178">
        <v>0</v>
      </c>
      <c r="AM178">
        <v>0</v>
      </c>
      <c r="AN178" t="s">
        <v>148</v>
      </c>
      <c r="AO178" t="s">
        <v>148</v>
      </c>
      <c r="AP178">
        <v>390</v>
      </c>
      <c r="AQ178">
        <v>3</v>
      </c>
    </row>
    <row r="179" spans="1:43" ht="15" customHeight="1">
      <c r="A179" t="s">
        <v>15</v>
      </c>
      <c r="B179" t="s">
        <v>188</v>
      </c>
      <c r="C179" t="s">
        <v>188</v>
      </c>
      <c r="D179" t="s">
        <v>189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R179">
        <v>0</v>
      </c>
      <c r="S179" s="56" t="s">
        <v>148</v>
      </c>
      <c r="T179">
        <v>0</v>
      </c>
      <c r="U179">
        <v>0</v>
      </c>
      <c r="X179">
        <v>0</v>
      </c>
      <c r="Y179" t="s">
        <v>148</v>
      </c>
      <c r="Z179" t="s">
        <v>148</v>
      </c>
      <c r="AA179">
        <v>0</v>
      </c>
      <c r="AB179" t="s">
        <v>148</v>
      </c>
      <c r="AD179" t="s">
        <v>148</v>
      </c>
      <c r="AE179">
        <v>0</v>
      </c>
      <c r="AF179">
        <v>0</v>
      </c>
      <c r="AG179" t="s">
        <v>148</v>
      </c>
      <c r="AH179" t="s">
        <v>148</v>
      </c>
      <c r="AI179" t="s">
        <v>148</v>
      </c>
      <c r="AL179">
        <v>0</v>
      </c>
      <c r="AM179">
        <v>0</v>
      </c>
      <c r="AN179" t="s">
        <v>148</v>
      </c>
      <c r="AO179" t="s">
        <v>148</v>
      </c>
      <c r="AP179">
        <v>0</v>
      </c>
      <c r="AQ179">
        <v>0</v>
      </c>
    </row>
    <row r="180" spans="1:43" ht="15" customHeight="1">
      <c r="A180" t="s">
        <v>15</v>
      </c>
      <c r="B180" t="s">
        <v>190</v>
      </c>
      <c r="C180" t="s">
        <v>190</v>
      </c>
      <c r="D180" t="s">
        <v>191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R180">
        <v>0</v>
      </c>
      <c r="S180" s="56" t="s">
        <v>148</v>
      </c>
      <c r="T180">
        <v>0</v>
      </c>
      <c r="U180">
        <v>0</v>
      </c>
      <c r="X180">
        <v>0</v>
      </c>
      <c r="Y180" t="s">
        <v>148</v>
      </c>
      <c r="Z180" t="s">
        <v>148</v>
      </c>
      <c r="AA180">
        <v>0</v>
      </c>
      <c r="AB180" t="s">
        <v>148</v>
      </c>
      <c r="AD180" t="s">
        <v>148</v>
      </c>
      <c r="AE180">
        <v>0</v>
      </c>
      <c r="AF180">
        <v>0</v>
      </c>
      <c r="AG180" t="s">
        <v>148</v>
      </c>
      <c r="AH180" t="s">
        <v>148</v>
      </c>
      <c r="AI180" t="s">
        <v>148</v>
      </c>
      <c r="AL180">
        <v>0</v>
      </c>
      <c r="AM180">
        <v>0</v>
      </c>
      <c r="AN180" t="s">
        <v>148</v>
      </c>
      <c r="AO180" t="s">
        <v>148</v>
      </c>
      <c r="AP180">
        <v>0</v>
      </c>
      <c r="AQ180">
        <v>0</v>
      </c>
    </row>
    <row r="181" spans="1:43" ht="15" customHeight="1">
      <c r="A181" t="s">
        <v>15</v>
      </c>
      <c r="B181" t="s">
        <v>192</v>
      </c>
      <c r="C181" t="s">
        <v>192</v>
      </c>
      <c r="D181" t="s">
        <v>193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56">
        <v>630556</v>
      </c>
      <c r="Q181" t="s">
        <v>378</v>
      </c>
      <c r="R181">
        <v>0</v>
      </c>
      <c r="S181" s="56" t="s">
        <v>148</v>
      </c>
      <c r="T181">
        <v>4.4000000000000004</v>
      </c>
      <c r="U181">
        <v>8</v>
      </c>
      <c r="X181">
        <v>0</v>
      </c>
      <c r="Y181" t="s">
        <v>148</v>
      </c>
      <c r="Z181" t="s">
        <v>148</v>
      </c>
      <c r="AA181">
        <v>0</v>
      </c>
      <c r="AB181" t="s">
        <v>148</v>
      </c>
      <c r="AD181" t="s">
        <v>148</v>
      </c>
      <c r="AE181">
        <v>0</v>
      </c>
      <c r="AF181">
        <v>0</v>
      </c>
      <c r="AG181" t="s">
        <v>148</v>
      </c>
      <c r="AH181" t="s">
        <v>148</v>
      </c>
      <c r="AI181" t="s">
        <v>148</v>
      </c>
      <c r="AL181">
        <v>0</v>
      </c>
      <c r="AM181">
        <v>0</v>
      </c>
      <c r="AN181" t="s">
        <v>148</v>
      </c>
      <c r="AO181" t="s">
        <v>148</v>
      </c>
      <c r="AP181">
        <v>0</v>
      </c>
      <c r="AQ181">
        <v>0</v>
      </c>
    </row>
    <row r="182" spans="1:43" ht="15" customHeight="1">
      <c r="A182" t="s">
        <v>15</v>
      </c>
      <c r="B182" t="s">
        <v>195</v>
      </c>
      <c r="C182" t="s">
        <v>195</v>
      </c>
      <c r="D182" t="s">
        <v>196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R182">
        <v>0</v>
      </c>
      <c r="S182" s="56" t="s">
        <v>148</v>
      </c>
      <c r="T182">
        <v>0</v>
      </c>
      <c r="U182">
        <v>0</v>
      </c>
      <c r="X182">
        <v>0</v>
      </c>
      <c r="Y182" t="s">
        <v>148</v>
      </c>
      <c r="Z182" t="s">
        <v>148</v>
      </c>
      <c r="AA182">
        <v>0</v>
      </c>
      <c r="AB182" t="s">
        <v>148</v>
      </c>
      <c r="AD182" t="s">
        <v>148</v>
      </c>
      <c r="AE182">
        <v>0</v>
      </c>
      <c r="AF182">
        <v>0</v>
      </c>
      <c r="AG182" t="s">
        <v>148</v>
      </c>
      <c r="AH182" t="s">
        <v>148</v>
      </c>
      <c r="AI182" t="s">
        <v>148</v>
      </c>
      <c r="AL182">
        <v>0</v>
      </c>
      <c r="AM182">
        <v>0</v>
      </c>
      <c r="AN182" t="s">
        <v>148</v>
      </c>
      <c r="AO182" t="s">
        <v>148</v>
      </c>
      <c r="AP182">
        <v>0</v>
      </c>
      <c r="AQ182">
        <v>0</v>
      </c>
    </row>
    <row r="183" spans="1:43" ht="15" customHeight="1">
      <c r="A183" t="s">
        <v>15</v>
      </c>
      <c r="B183" t="s">
        <v>178</v>
      </c>
      <c r="C183" t="s">
        <v>178</v>
      </c>
      <c r="D183" t="s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56">
        <v>667823</v>
      </c>
      <c r="Q183" t="s">
        <v>379</v>
      </c>
      <c r="R183">
        <v>0</v>
      </c>
      <c r="S183" s="56" t="s">
        <v>148</v>
      </c>
      <c r="T183">
        <v>4.7</v>
      </c>
      <c r="U183">
        <v>6</v>
      </c>
      <c r="X183">
        <v>0</v>
      </c>
      <c r="Y183" t="s">
        <v>148</v>
      </c>
      <c r="Z183" t="s">
        <v>148</v>
      </c>
      <c r="AA183">
        <v>0</v>
      </c>
      <c r="AB183" t="s">
        <v>148</v>
      </c>
      <c r="AD183" t="s">
        <v>148</v>
      </c>
      <c r="AE183">
        <v>0</v>
      </c>
      <c r="AF183">
        <v>0</v>
      </c>
      <c r="AG183" t="s">
        <v>148</v>
      </c>
      <c r="AH183" t="s">
        <v>148</v>
      </c>
      <c r="AI183" t="s">
        <v>148</v>
      </c>
      <c r="AL183">
        <v>0</v>
      </c>
      <c r="AM183">
        <v>0</v>
      </c>
      <c r="AN183" t="s">
        <v>148</v>
      </c>
      <c r="AO183" t="s">
        <v>148</v>
      </c>
      <c r="AP183">
        <v>0</v>
      </c>
      <c r="AQ183">
        <v>0</v>
      </c>
    </row>
    <row r="184" spans="1:43" ht="15" customHeight="1">
      <c r="A184" t="s">
        <v>15</v>
      </c>
      <c r="B184" t="s">
        <v>181</v>
      </c>
      <c r="C184" t="s">
        <v>181</v>
      </c>
      <c r="D184" t="s">
        <v>182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R184">
        <v>0</v>
      </c>
      <c r="S184" s="56" t="s">
        <v>148</v>
      </c>
      <c r="T184">
        <v>0</v>
      </c>
      <c r="U184">
        <v>0</v>
      </c>
      <c r="X184">
        <v>0</v>
      </c>
      <c r="Y184" t="s">
        <v>148</v>
      </c>
      <c r="Z184" t="s">
        <v>148</v>
      </c>
      <c r="AA184">
        <v>0</v>
      </c>
      <c r="AB184" t="s">
        <v>148</v>
      </c>
      <c r="AD184" t="s">
        <v>148</v>
      </c>
      <c r="AE184">
        <v>0</v>
      </c>
      <c r="AF184">
        <v>0</v>
      </c>
      <c r="AG184" t="s">
        <v>148</v>
      </c>
      <c r="AH184" t="s">
        <v>148</v>
      </c>
      <c r="AI184" t="s">
        <v>148</v>
      </c>
      <c r="AL184">
        <v>0</v>
      </c>
      <c r="AM184">
        <v>0</v>
      </c>
      <c r="AN184" t="s">
        <v>148</v>
      </c>
      <c r="AO184" t="s">
        <v>148</v>
      </c>
      <c r="AP184">
        <v>0</v>
      </c>
      <c r="AQ184">
        <v>0</v>
      </c>
    </row>
    <row r="185" spans="1:43" ht="15" customHeight="1">
      <c r="A185" t="s">
        <v>15</v>
      </c>
      <c r="B185" t="s">
        <v>171</v>
      </c>
      <c r="C185" t="s">
        <v>171</v>
      </c>
      <c r="D185" t="s">
        <v>172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56">
        <v>481223</v>
      </c>
      <c r="Q185" t="s">
        <v>173</v>
      </c>
      <c r="R185">
        <v>0</v>
      </c>
      <c r="S185" s="56" t="s">
        <v>148</v>
      </c>
      <c r="T185">
        <v>4.5999999999999996</v>
      </c>
      <c r="U185">
        <v>10</v>
      </c>
      <c r="X185">
        <v>0</v>
      </c>
      <c r="Y185" t="s">
        <v>148</v>
      </c>
      <c r="Z185" t="s">
        <v>148</v>
      </c>
      <c r="AA185">
        <v>0</v>
      </c>
      <c r="AB185" t="s">
        <v>148</v>
      </c>
      <c r="AD185" t="s">
        <v>148</v>
      </c>
      <c r="AE185">
        <v>0</v>
      </c>
      <c r="AF185">
        <v>0</v>
      </c>
      <c r="AG185" t="s">
        <v>148</v>
      </c>
      <c r="AH185" t="s">
        <v>148</v>
      </c>
      <c r="AI185" t="s">
        <v>148</v>
      </c>
      <c r="AL185">
        <v>0</v>
      </c>
      <c r="AM185">
        <v>0</v>
      </c>
      <c r="AN185" t="s">
        <v>148</v>
      </c>
      <c r="AO185" t="s">
        <v>148</v>
      </c>
      <c r="AP185">
        <v>0</v>
      </c>
      <c r="AQ185">
        <v>0</v>
      </c>
    </row>
    <row r="186" spans="1:43" ht="15" customHeight="1">
      <c r="A186" t="s">
        <v>15</v>
      </c>
      <c r="B186" t="s">
        <v>99</v>
      </c>
      <c r="C186" t="s">
        <v>99</v>
      </c>
      <c r="D186" t="s">
        <v>174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56">
        <v>451870</v>
      </c>
      <c r="Q186" t="s">
        <v>380</v>
      </c>
      <c r="R186">
        <v>0</v>
      </c>
      <c r="S186" s="56" t="s">
        <v>148</v>
      </c>
      <c r="T186">
        <v>4.2</v>
      </c>
      <c r="U186">
        <v>15</v>
      </c>
      <c r="X186">
        <v>0</v>
      </c>
      <c r="Y186" t="s">
        <v>148</v>
      </c>
      <c r="Z186" t="s">
        <v>148</v>
      </c>
      <c r="AA186">
        <v>0</v>
      </c>
      <c r="AB186" t="s">
        <v>148</v>
      </c>
      <c r="AD186" t="s">
        <v>148</v>
      </c>
      <c r="AE186">
        <v>0</v>
      </c>
      <c r="AF186">
        <v>0</v>
      </c>
      <c r="AG186" t="s">
        <v>148</v>
      </c>
      <c r="AH186" t="s">
        <v>148</v>
      </c>
      <c r="AI186" t="s">
        <v>148</v>
      </c>
      <c r="AL186">
        <v>0</v>
      </c>
      <c r="AM186">
        <v>0</v>
      </c>
      <c r="AN186" t="s">
        <v>148</v>
      </c>
      <c r="AO186" t="s">
        <v>148</v>
      </c>
      <c r="AP186">
        <v>0</v>
      </c>
      <c r="AQ186">
        <v>0</v>
      </c>
    </row>
    <row r="187" spans="1:43" ht="15" customHeight="1">
      <c r="A187" t="s">
        <v>15</v>
      </c>
      <c r="B187" t="s">
        <v>101</v>
      </c>
      <c r="C187" t="s">
        <v>101</v>
      </c>
      <c r="D187" t="s">
        <v>145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56">
        <v>704672</v>
      </c>
      <c r="Q187" t="s">
        <v>381</v>
      </c>
      <c r="R187">
        <v>0</v>
      </c>
      <c r="S187" s="56" t="s">
        <v>148</v>
      </c>
      <c r="T187">
        <v>4.4000000000000004</v>
      </c>
      <c r="U187">
        <v>2</v>
      </c>
      <c r="V187" t="s">
        <v>147</v>
      </c>
      <c r="X187">
        <v>-5.2</v>
      </c>
      <c r="Y187" t="s">
        <v>148</v>
      </c>
      <c r="Z187" t="s">
        <v>148</v>
      </c>
      <c r="AA187">
        <v>0</v>
      </c>
      <c r="AB187" t="s">
        <v>148</v>
      </c>
      <c r="AC187">
        <v>0</v>
      </c>
      <c r="AD187" t="s">
        <v>382</v>
      </c>
      <c r="AE187">
        <v>0</v>
      </c>
      <c r="AF187">
        <v>0</v>
      </c>
      <c r="AG187" t="s">
        <v>148</v>
      </c>
      <c r="AH187" t="s">
        <v>148</v>
      </c>
      <c r="AI187" t="s">
        <v>148</v>
      </c>
      <c r="AK187">
        <v>0</v>
      </c>
      <c r="AL187">
        <v>0</v>
      </c>
      <c r="AM187">
        <v>0</v>
      </c>
      <c r="AN187" t="s">
        <v>148</v>
      </c>
      <c r="AO187" t="s">
        <v>148</v>
      </c>
      <c r="AP187">
        <v>83</v>
      </c>
      <c r="AQ187">
        <v>3</v>
      </c>
    </row>
    <row r="188" spans="1:43" ht="15" customHeight="1">
      <c r="A188" t="s">
        <v>15</v>
      </c>
      <c r="B188" t="s">
        <v>156</v>
      </c>
      <c r="C188" t="s">
        <v>100</v>
      </c>
      <c r="D188" t="s">
        <v>157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56">
        <v>211005</v>
      </c>
      <c r="Q188" t="s">
        <v>372</v>
      </c>
      <c r="R188">
        <v>0</v>
      </c>
      <c r="S188" s="56" t="s">
        <v>148</v>
      </c>
      <c r="T188">
        <v>4.4000000000000004</v>
      </c>
      <c r="U188">
        <v>45</v>
      </c>
      <c r="V188" t="s">
        <v>147</v>
      </c>
      <c r="X188">
        <v>-0.5</v>
      </c>
      <c r="Y188" t="s">
        <v>148</v>
      </c>
      <c r="Z188" t="s">
        <v>148</v>
      </c>
      <c r="AA188">
        <v>0</v>
      </c>
      <c r="AB188" t="s">
        <v>148</v>
      </c>
      <c r="AC188">
        <v>0</v>
      </c>
      <c r="AD188" t="s">
        <v>383</v>
      </c>
      <c r="AE188">
        <v>0</v>
      </c>
      <c r="AF188">
        <v>0</v>
      </c>
      <c r="AG188" t="s">
        <v>148</v>
      </c>
      <c r="AH188" t="s">
        <v>148</v>
      </c>
      <c r="AI188" t="s">
        <v>148</v>
      </c>
      <c r="AK188">
        <v>0</v>
      </c>
      <c r="AL188">
        <v>0</v>
      </c>
      <c r="AM188">
        <v>0</v>
      </c>
      <c r="AN188" t="s">
        <v>148</v>
      </c>
      <c r="AO188" t="s">
        <v>148</v>
      </c>
      <c r="AP188">
        <v>259</v>
      </c>
      <c r="AQ188">
        <v>1</v>
      </c>
    </row>
    <row r="189" spans="1:43" ht="15" customHeight="1">
      <c r="A189" t="s">
        <v>15</v>
      </c>
      <c r="B189" t="s">
        <v>156</v>
      </c>
      <c r="C189" t="s">
        <v>34</v>
      </c>
      <c r="D189" t="s">
        <v>162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56">
        <v>211005</v>
      </c>
      <c r="Q189" t="s">
        <v>372</v>
      </c>
      <c r="R189">
        <v>0</v>
      </c>
      <c r="S189" s="56" t="s">
        <v>148</v>
      </c>
      <c r="T189">
        <v>4.4000000000000004</v>
      </c>
      <c r="U189">
        <v>46</v>
      </c>
      <c r="V189" t="s">
        <v>147</v>
      </c>
      <c r="X189">
        <v>0</v>
      </c>
      <c r="Y189" t="s">
        <v>148</v>
      </c>
      <c r="Z189" t="s">
        <v>148</v>
      </c>
      <c r="AA189">
        <v>0</v>
      </c>
      <c r="AB189" t="s">
        <v>148</v>
      </c>
      <c r="AD189" t="s">
        <v>148</v>
      </c>
      <c r="AE189">
        <v>0</v>
      </c>
      <c r="AF189">
        <v>0</v>
      </c>
      <c r="AG189" t="s">
        <v>148</v>
      </c>
      <c r="AH189" t="s">
        <v>148</v>
      </c>
      <c r="AI189" t="s">
        <v>148</v>
      </c>
      <c r="AK189">
        <v>0</v>
      </c>
      <c r="AL189">
        <v>0</v>
      </c>
      <c r="AM189">
        <v>0</v>
      </c>
      <c r="AN189" t="s">
        <v>148</v>
      </c>
      <c r="AO189" t="s">
        <v>148</v>
      </c>
      <c r="AP189">
        <v>732</v>
      </c>
      <c r="AQ189">
        <v>0</v>
      </c>
    </row>
    <row r="190" spans="1:43" ht="15" customHeight="1">
      <c r="A190" t="s">
        <v>15</v>
      </c>
      <c r="B190" t="s">
        <v>164</v>
      </c>
      <c r="C190" t="s">
        <v>164</v>
      </c>
      <c r="D190" t="s">
        <v>165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56">
        <v>459348</v>
      </c>
      <c r="Q190" t="s">
        <v>384</v>
      </c>
      <c r="R190">
        <v>0</v>
      </c>
      <c r="S190" s="56" t="s">
        <v>148</v>
      </c>
      <c r="T190">
        <v>3.9</v>
      </c>
      <c r="U190">
        <v>3</v>
      </c>
      <c r="X190">
        <v>0</v>
      </c>
      <c r="Y190" t="s">
        <v>148</v>
      </c>
      <c r="Z190" t="s">
        <v>148</v>
      </c>
      <c r="AA190">
        <v>0</v>
      </c>
      <c r="AB190" t="s">
        <v>148</v>
      </c>
      <c r="AD190" t="s">
        <v>148</v>
      </c>
      <c r="AE190">
        <v>0</v>
      </c>
      <c r="AF190">
        <v>0</v>
      </c>
      <c r="AG190" t="s">
        <v>148</v>
      </c>
      <c r="AH190" t="s">
        <v>148</v>
      </c>
      <c r="AI190" t="s">
        <v>148</v>
      </c>
      <c r="AL190">
        <v>0</v>
      </c>
      <c r="AM190">
        <v>0</v>
      </c>
      <c r="AN190" t="s">
        <v>148</v>
      </c>
      <c r="AO190" t="s">
        <v>148</v>
      </c>
      <c r="AP190">
        <v>0</v>
      </c>
      <c r="AQ190">
        <v>0</v>
      </c>
    </row>
    <row r="191" spans="1:43" ht="15" customHeight="1">
      <c r="A191" t="s">
        <v>15</v>
      </c>
      <c r="B191" t="s">
        <v>156</v>
      </c>
      <c r="C191" t="s">
        <v>102</v>
      </c>
      <c r="D191" t="s">
        <v>197</v>
      </c>
      <c r="E191">
        <v>89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56">
        <v>183375</v>
      </c>
      <c r="Q191" t="s">
        <v>385</v>
      </c>
      <c r="R191">
        <v>0</v>
      </c>
      <c r="S191" s="56" t="s">
        <v>148</v>
      </c>
      <c r="T191">
        <v>4.4000000000000004</v>
      </c>
      <c r="U191">
        <v>46</v>
      </c>
      <c r="V191" t="s">
        <v>147</v>
      </c>
      <c r="X191">
        <v>-3.25</v>
      </c>
      <c r="Y191" t="s">
        <v>148</v>
      </c>
      <c r="Z191" t="s">
        <v>148</v>
      </c>
      <c r="AA191">
        <v>0</v>
      </c>
      <c r="AB191" t="s">
        <v>148</v>
      </c>
      <c r="AC191">
        <v>0</v>
      </c>
      <c r="AD191" t="s">
        <v>353</v>
      </c>
      <c r="AE191">
        <v>0</v>
      </c>
      <c r="AF191">
        <v>0</v>
      </c>
      <c r="AG191" t="s">
        <v>148</v>
      </c>
      <c r="AH191" t="s">
        <v>148</v>
      </c>
      <c r="AI191" t="s">
        <v>148</v>
      </c>
      <c r="AK191">
        <v>0</v>
      </c>
      <c r="AL191">
        <v>0</v>
      </c>
      <c r="AM191">
        <v>0</v>
      </c>
      <c r="AN191" t="s">
        <v>148</v>
      </c>
      <c r="AO191" t="s">
        <v>148</v>
      </c>
      <c r="AP191">
        <v>211</v>
      </c>
      <c r="AQ191">
        <v>1</v>
      </c>
    </row>
    <row r="192" spans="1:43" ht="15" customHeight="1">
      <c r="A192" t="s">
        <v>14</v>
      </c>
      <c r="B192" t="s">
        <v>156</v>
      </c>
      <c r="C192" t="s">
        <v>104</v>
      </c>
      <c r="D192" t="s">
        <v>167</v>
      </c>
      <c r="E192">
        <v>32</v>
      </c>
      <c r="F192">
        <v>1</v>
      </c>
      <c r="G192">
        <v>89.99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56">
        <v>109275</v>
      </c>
      <c r="Q192" t="s">
        <v>386</v>
      </c>
      <c r="R192">
        <v>0</v>
      </c>
      <c r="S192" s="56" t="s">
        <v>148</v>
      </c>
      <c r="T192">
        <v>4.4000000000000004</v>
      </c>
      <c r="U192">
        <v>46</v>
      </c>
      <c r="V192" t="s">
        <v>147</v>
      </c>
      <c r="W192" t="s">
        <v>148</v>
      </c>
      <c r="X192">
        <v>32.090000000000003</v>
      </c>
      <c r="Y192" t="s">
        <v>387</v>
      </c>
      <c r="Z192" t="s">
        <v>388</v>
      </c>
      <c r="AA192">
        <v>0</v>
      </c>
      <c r="AB192" t="s">
        <v>148</v>
      </c>
      <c r="AC192">
        <v>0</v>
      </c>
      <c r="AD192" t="s">
        <v>161</v>
      </c>
      <c r="AE192">
        <v>0</v>
      </c>
      <c r="AF192">
        <v>89.99</v>
      </c>
      <c r="AG192" t="s">
        <v>148</v>
      </c>
      <c r="AH192" t="s">
        <v>148</v>
      </c>
      <c r="AI192" t="s">
        <v>147</v>
      </c>
      <c r="AJ192">
        <v>0</v>
      </c>
      <c r="AK192">
        <v>0</v>
      </c>
      <c r="AL192">
        <v>89.99</v>
      </c>
      <c r="AM192">
        <v>1</v>
      </c>
      <c r="AN192" t="s">
        <v>147</v>
      </c>
      <c r="AO192" t="s">
        <v>276</v>
      </c>
      <c r="AP192">
        <v>359</v>
      </c>
      <c r="AQ192">
        <v>3</v>
      </c>
    </row>
    <row r="193" spans="1:43" ht="15" customHeight="1">
      <c r="A193" t="s">
        <v>14</v>
      </c>
      <c r="B193" t="s">
        <v>169</v>
      </c>
      <c r="C193" t="s">
        <v>169</v>
      </c>
      <c r="D193" t="s">
        <v>170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R193">
        <v>0</v>
      </c>
      <c r="S193" s="56" t="s">
        <v>148</v>
      </c>
      <c r="T193">
        <v>0</v>
      </c>
      <c r="U193">
        <v>0</v>
      </c>
      <c r="X193">
        <v>0</v>
      </c>
      <c r="Y193" t="s">
        <v>148</v>
      </c>
      <c r="Z193" t="s">
        <v>148</v>
      </c>
      <c r="AA193">
        <v>0</v>
      </c>
      <c r="AB193" t="s">
        <v>148</v>
      </c>
      <c r="AD193" t="s">
        <v>148</v>
      </c>
      <c r="AE193">
        <v>0</v>
      </c>
      <c r="AF193">
        <v>0</v>
      </c>
      <c r="AG193" t="s">
        <v>148</v>
      </c>
      <c r="AH193" t="s">
        <v>148</v>
      </c>
      <c r="AI193" t="s">
        <v>148</v>
      </c>
      <c r="AL193">
        <v>0</v>
      </c>
      <c r="AM193">
        <v>0</v>
      </c>
      <c r="AN193" t="s">
        <v>148</v>
      </c>
      <c r="AO193" t="s">
        <v>148</v>
      </c>
      <c r="AP193">
        <v>0</v>
      </c>
      <c r="AQ193">
        <v>0</v>
      </c>
    </row>
    <row r="194" spans="1:43" ht="15" customHeight="1">
      <c r="A194" t="s">
        <v>14</v>
      </c>
      <c r="B194" t="s">
        <v>176</v>
      </c>
      <c r="C194" t="s">
        <v>176</v>
      </c>
      <c r="D194" t="s">
        <v>177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R194">
        <v>0</v>
      </c>
      <c r="S194" s="56" t="s">
        <v>148</v>
      </c>
      <c r="T194">
        <v>0</v>
      </c>
      <c r="U194">
        <v>0</v>
      </c>
      <c r="X194">
        <v>0</v>
      </c>
      <c r="Y194" t="s">
        <v>148</v>
      </c>
      <c r="Z194" t="s">
        <v>148</v>
      </c>
      <c r="AA194">
        <v>0</v>
      </c>
      <c r="AB194" t="s">
        <v>148</v>
      </c>
      <c r="AD194" t="s">
        <v>148</v>
      </c>
      <c r="AE194">
        <v>0</v>
      </c>
      <c r="AF194">
        <v>0</v>
      </c>
      <c r="AG194" t="s">
        <v>148</v>
      </c>
      <c r="AH194" t="s">
        <v>148</v>
      </c>
      <c r="AI194" t="s">
        <v>148</v>
      </c>
      <c r="AL194">
        <v>0</v>
      </c>
      <c r="AM194">
        <v>0</v>
      </c>
      <c r="AN194" t="s">
        <v>148</v>
      </c>
      <c r="AO194" t="s">
        <v>148</v>
      </c>
      <c r="AP194">
        <v>0</v>
      </c>
      <c r="AQ194">
        <v>0</v>
      </c>
    </row>
    <row r="195" spans="1:43" ht="15" customHeight="1">
      <c r="A195" t="s">
        <v>14</v>
      </c>
      <c r="B195" t="s">
        <v>156</v>
      </c>
      <c r="C195" t="s">
        <v>103</v>
      </c>
      <c r="D195" t="s">
        <v>183</v>
      </c>
      <c r="E195">
        <v>33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56">
        <v>109275</v>
      </c>
      <c r="Q195" t="s">
        <v>386</v>
      </c>
      <c r="R195">
        <v>0</v>
      </c>
      <c r="S195" s="56" t="s">
        <v>148</v>
      </c>
      <c r="T195">
        <v>4.4000000000000004</v>
      </c>
      <c r="U195">
        <v>46</v>
      </c>
      <c r="V195" t="s">
        <v>147</v>
      </c>
      <c r="X195">
        <v>-9.89</v>
      </c>
      <c r="Y195" t="s">
        <v>148</v>
      </c>
      <c r="Z195" t="s">
        <v>148</v>
      </c>
      <c r="AA195">
        <v>0</v>
      </c>
      <c r="AB195" t="s">
        <v>148</v>
      </c>
      <c r="AC195">
        <v>0</v>
      </c>
      <c r="AD195" t="s">
        <v>389</v>
      </c>
      <c r="AE195">
        <v>0</v>
      </c>
      <c r="AF195">
        <v>0</v>
      </c>
      <c r="AG195" t="s">
        <v>148</v>
      </c>
      <c r="AH195" t="s">
        <v>148</v>
      </c>
      <c r="AI195" t="s">
        <v>148</v>
      </c>
      <c r="AK195">
        <v>0</v>
      </c>
      <c r="AL195">
        <v>0</v>
      </c>
      <c r="AM195">
        <v>0</v>
      </c>
      <c r="AN195" t="s">
        <v>148</v>
      </c>
      <c r="AO195" t="s">
        <v>148</v>
      </c>
      <c r="AP195">
        <v>409</v>
      </c>
      <c r="AQ195">
        <v>3</v>
      </c>
    </row>
    <row r="196" spans="1:43" ht="15" customHeight="1">
      <c r="A196" t="s">
        <v>14</v>
      </c>
      <c r="B196" t="s">
        <v>156</v>
      </c>
      <c r="C196" t="s">
        <v>184</v>
      </c>
      <c r="D196" t="s">
        <v>185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56">
        <v>109275</v>
      </c>
      <c r="Q196" t="s">
        <v>386</v>
      </c>
      <c r="R196">
        <v>0</v>
      </c>
      <c r="S196" s="56" t="s">
        <v>148</v>
      </c>
      <c r="T196">
        <v>4.4000000000000004</v>
      </c>
      <c r="U196">
        <v>45</v>
      </c>
      <c r="V196" t="s">
        <v>219</v>
      </c>
      <c r="X196">
        <v>-4.17</v>
      </c>
      <c r="Y196" t="s">
        <v>148</v>
      </c>
      <c r="Z196" t="s">
        <v>148</v>
      </c>
      <c r="AA196">
        <v>0</v>
      </c>
      <c r="AB196" t="s">
        <v>148</v>
      </c>
      <c r="AC196">
        <v>0</v>
      </c>
      <c r="AD196" t="s">
        <v>211</v>
      </c>
      <c r="AE196">
        <v>0</v>
      </c>
      <c r="AF196">
        <v>0</v>
      </c>
      <c r="AG196" t="s">
        <v>148</v>
      </c>
      <c r="AH196" t="s">
        <v>148</v>
      </c>
      <c r="AI196" t="s">
        <v>148</v>
      </c>
      <c r="AK196">
        <v>0</v>
      </c>
      <c r="AL196">
        <v>0</v>
      </c>
      <c r="AM196">
        <v>0</v>
      </c>
      <c r="AN196" t="s">
        <v>148</v>
      </c>
      <c r="AO196" t="s">
        <v>148</v>
      </c>
      <c r="AP196">
        <v>278</v>
      </c>
      <c r="AQ196">
        <v>2</v>
      </c>
    </row>
    <row r="197" spans="1:43" ht="15" customHeight="1">
      <c r="A197" t="s">
        <v>14</v>
      </c>
      <c r="B197" t="s">
        <v>188</v>
      </c>
      <c r="C197" t="s">
        <v>188</v>
      </c>
      <c r="D197" t="s">
        <v>189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R197">
        <v>0</v>
      </c>
      <c r="S197" s="56" t="s">
        <v>148</v>
      </c>
      <c r="T197">
        <v>0</v>
      </c>
      <c r="U197">
        <v>0</v>
      </c>
      <c r="X197">
        <v>0</v>
      </c>
      <c r="Y197" t="s">
        <v>148</v>
      </c>
      <c r="Z197" t="s">
        <v>148</v>
      </c>
      <c r="AA197">
        <v>0</v>
      </c>
      <c r="AB197" t="s">
        <v>148</v>
      </c>
      <c r="AD197" t="s">
        <v>148</v>
      </c>
      <c r="AE197">
        <v>0</v>
      </c>
      <c r="AF197">
        <v>0</v>
      </c>
      <c r="AG197" t="s">
        <v>148</v>
      </c>
      <c r="AH197" t="s">
        <v>148</v>
      </c>
      <c r="AI197" t="s">
        <v>148</v>
      </c>
      <c r="AL197">
        <v>0</v>
      </c>
      <c r="AM197">
        <v>0</v>
      </c>
      <c r="AN197" t="s">
        <v>148</v>
      </c>
      <c r="AO197" t="s">
        <v>148</v>
      </c>
      <c r="AP197">
        <v>0</v>
      </c>
      <c r="AQ197">
        <v>0</v>
      </c>
    </row>
    <row r="198" spans="1:43" ht="15" customHeight="1">
      <c r="A198" t="s">
        <v>14</v>
      </c>
      <c r="B198" t="s">
        <v>190</v>
      </c>
      <c r="C198" t="s">
        <v>190</v>
      </c>
      <c r="D198" t="s">
        <v>191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R198">
        <v>0</v>
      </c>
      <c r="S198" s="56" t="s">
        <v>148</v>
      </c>
      <c r="T198">
        <v>0</v>
      </c>
      <c r="U198">
        <v>0</v>
      </c>
      <c r="X198">
        <v>0</v>
      </c>
      <c r="Y198" t="s">
        <v>148</v>
      </c>
      <c r="Z198" t="s">
        <v>148</v>
      </c>
      <c r="AA198">
        <v>0</v>
      </c>
      <c r="AB198" t="s">
        <v>148</v>
      </c>
      <c r="AD198" t="s">
        <v>148</v>
      </c>
      <c r="AE198">
        <v>0</v>
      </c>
      <c r="AF198">
        <v>0</v>
      </c>
      <c r="AG198" t="s">
        <v>148</v>
      </c>
      <c r="AH198" t="s">
        <v>148</v>
      </c>
      <c r="AI198" t="s">
        <v>148</v>
      </c>
      <c r="AL198">
        <v>0</v>
      </c>
      <c r="AM198">
        <v>0</v>
      </c>
      <c r="AN198" t="s">
        <v>148</v>
      </c>
      <c r="AO198" t="s">
        <v>148</v>
      </c>
      <c r="AP198">
        <v>0</v>
      </c>
      <c r="AQ198">
        <v>0</v>
      </c>
    </row>
    <row r="199" spans="1:43" ht="15" customHeight="1">
      <c r="A199" t="s">
        <v>14</v>
      </c>
      <c r="B199" t="s">
        <v>192</v>
      </c>
      <c r="C199" t="s">
        <v>192</v>
      </c>
      <c r="D199" t="s">
        <v>193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56">
        <v>631412</v>
      </c>
      <c r="Q199" t="s">
        <v>390</v>
      </c>
      <c r="R199">
        <v>0</v>
      </c>
      <c r="S199" s="56" t="s">
        <v>148</v>
      </c>
      <c r="T199">
        <v>4.4000000000000004</v>
      </c>
      <c r="U199">
        <v>8</v>
      </c>
      <c r="X199">
        <v>0</v>
      </c>
      <c r="Y199" t="s">
        <v>148</v>
      </c>
      <c r="Z199" t="s">
        <v>148</v>
      </c>
      <c r="AA199">
        <v>0</v>
      </c>
      <c r="AB199" t="s">
        <v>148</v>
      </c>
      <c r="AD199" t="s">
        <v>148</v>
      </c>
      <c r="AE199">
        <v>0</v>
      </c>
      <c r="AF199">
        <v>0</v>
      </c>
      <c r="AG199" t="s">
        <v>148</v>
      </c>
      <c r="AH199" t="s">
        <v>148</v>
      </c>
      <c r="AI199" t="s">
        <v>148</v>
      </c>
      <c r="AL199">
        <v>0</v>
      </c>
      <c r="AM199">
        <v>0</v>
      </c>
      <c r="AN199" t="s">
        <v>148</v>
      </c>
      <c r="AO199" t="s">
        <v>148</v>
      </c>
      <c r="AP199">
        <v>0</v>
      </c>
      <c r="AQ199">
        <v>0</v>
      </c>
    </row>
    <row r="200" spans="1:43" ht="15" customHeight="1">
      <c r="A200" t="s">
        <v>14</v>
      </c>
      <c r="B200" t="s">
        <v>195</v>
      </c>
      <c r="C200" t="s">
        <v>195</v>
      </c>
      <c r="D200" t="s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R200">
        <v>0</v>
      </c>
      <c r="S200" s="56" t="s">
        <v>148</v>
      </c>
      <c r="T200">
        <v>0</v>
      </c>
      <c r="U200">
        <v>0</v>
      </c>
      <c r="X200">
        <v>0</v>
      </c>
      <c r="Y200" t="s">
        <v>148</v>
      </c>
      <c r="Z200" t="s">
        <v>148</v>
      </c>
      <c r="AA200">
        <v>0</v>
      </c>
      <c r="AB200" t="s">
        <v>148</v>
      </c>
      <c r="AD200" t="s">
        <v>148</v>
      </c>
      <c r="AE200">
        <v>0</v>
      </c>
      <c r="AF200">
        <v>0</v>
      </c>
      <c r="AG200" t="s">
        <v>148</v>
      </c>
      <c r="AH200" t="s">
        <v>148</v>
      </c>
      <c r="AI200" t="s">
        <v>148</v>
      </c>
      <c r="AL200">
        <v>0</v>
      </c>
      <c r="AM200">
        <v>0</v>
      </c>
      <c r="AN200" t="s">
        <v>148</v>
      </c>
      <c r="AO200" t="s">
        <v>148</v>
      </c>
      <c r="AP200">
        <v>0</v>
      </c>
      <c r="AQ200">
        <v>0</v>
      </c>
    </row>
    <row r="201" spans="1:43" ht="15" customHeight="1">
      <c r="A201" t="s">
        <v>14</v>
      </c>
      <c r="B201" t="s">
        <v>178</v>
      </c>
      <c r="C201" t="s">
        <v>178</v>
      </c>
      <c r="D201" t="s">
        <v>179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56">
        <v>668385</v>
      </c>
      <c r="Q201" t="s">
        <v>391</v>
      </c>
      <c r="R201">
        <v>0</v>
      </c>
      <c r="S201" s="56" t="s">
        <v>148</v>
      </c>
      <c r="T201">
        <v>4.7</v>
      </c>
      <c r="U201">
        <v>6</v>
      </c>
      <c r="X201">
        <v>0</v>
      </c>
      <c r="Y201" t="s">
        <v>148</v>
      </c>
      <c r="Z201" t="s">
        <v>148</v>
      </c>
      <c r="AA201">
        <v>0</v>
      </c>
      <c r="AB201" t="s">
        <v>148</v>
      </c>
      <c r="AD201" t="s">
        <v>148</v>
      </c>
      <c r="AE201">
        <v>0</v>
      </c>
      <c r="AF201">
        <v>0</v>
      </c>
      <c r="AG201" t="s">
        <v>148</v>
      </c>
      <c r="AH201" t="s">
        <v>148</v>
      </c>
      <c r="AI201" t="s">
        <v>148</v>
      </c>
      <c r="AL201">
        <v>0</v>
      </c>
      <c r="AM201">
        <v>0</v>
      </c>
      <c r="AN201" t="s">
        <v>148</v>
      </c>
      <c r="AO201" t="s">
        <v>148</v>
      </c>
      <c r="AP201">
        <v>0</v>
      </c>
      <c r="AQ201">
        <v>0</v>
      </c>
    </row>
    <row r="202" spans="1:43" ht="15" customHeight="1">
      <c r="A202" t="s">
        <v>14</v>
      </c>
      <c r="B202" t="s">
        <v>181</v>
      </c>
      <c r="C202" t="s">
        <v>181</v>
      </c>
      <c r="D202" t="s">
        <v>182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R202">
        <v>0</v>
      </c>
      <c r="S202" s="56" t="s">
        <v>148</v>
      </c>
      <c r="T202">
        <v>0</v>
      </c>
      <c r="U202">
        <v>0</v>
      </c>
      <c r="X202">
        <v>0</v>
      </c>
      <c r="Y202" t="s">
        <v>148</v>
      </c>
      <c r="Z202" t="s">
        <v>148</v>
      </c>
      <c r="AA202">
        <v>0</v>
      </c>
      <c r="AB202" t="s">
        <v>148</v>
      </c>
      <c r="AD202" t="s">
        <v>148</v>
      </c>
      <c r="AE202">
        <v>0</v>
      </c>
      <c r="AF202">
        <v>0</v>
      </c>
      <c r="AG202" t="s">
        <v>148</v>
      </c>
      <c r="AH202" t="s">
        <v>148</v>
      </c>
      <c r="AI202" t="s">
        <v>148</v>
      </c>
      <c r="AL202">
        <v>0</v>
      </c>
      <c r="AM202">
        <v>0</v>
      </c>
      <c r="AN202" t="s">
        <v>148</v>
      </c>
      <c r="AO202" t="s">
        <v>148</v>
      </c>
      <c r="AP202">
        <v>0</v>
      </c>
      <c r="AQ202">
        <v>0</v>
      </c>
    </row>
    <row r="203" spans="1:43" ht="15" customHeight="1">
      <c r="A203" t="s">
        <v>14</v>
      </c>
      <c r="B203" t="s">
        <v>171</v>
      </c>
      <c r="C203" t="s">
        <v>171</v>
      </c>
      <c r="D203" t="s">
        <v>172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56">
        <v>481223</v>
      </c>
      <c r="Q203" t="s">
        <v>173</v>
      </c>
      <c r="R203">
        <v>0</v>
      </c>
      <c r="S203" s="56" t="s">
        <v>148</v>
      </c>
      <c r="T203">
        <v>4.5999999999999996</v>
      </c>
      <c r="U203">
        <v>10</v>
      </c>
      <c r="X203">
        <v>0</v>
      </c>
      <c r="Y203" t="s">
        <v>148</v>
      </c>
      <c r="Z203" t="s">
        <v>148</v>
      </c>
      <c r="AA203">
        <v>0</v>
      </c>
      <c r="AB203" t="s">
        <v>148</v>
      </c>
      <c r="AD203" t="s">
        <v>148</v>
      </c>
      <c r="AE203">
        <v>0</v>
      </c>
      <c r="AF203">
        <v>0</v>
      </c>
      <c r="AG203" t="s">
        <v>148</v>
      </c>
      <c r="AH203" t="s">
        <v>148</v>
      </c>
      <c r="AI203" t="s">
        <v>148</v>
      </c>
      <c r="AL203">
        <v>0</v>
      </c>
      <c r="AM203">
        <v>0</v>
      </c>
      <c r="AN203" t="s">
        <v>148</v>
      </c>
      <c r="AO203" t="s">
        <v>148</v>
      </c>
      <c r="AP203">
        <v>0</v>
      </c>
      <c r="AQ203">
        <v>0</v>
      </c>
    </row>
    <row r="204" spans="1:43" ht="15" customHeight="1">
      <c r="A204" t="s">
        <v>14</v>
      </c>
      <c r="B204" t="s">
        <v>99</v>
      </c>
      <c r="C204" t="s">
        <v>99</v>
      </c>
      <c r="D204" t="s">
        <v>174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56">
        <v>451274</v>
      </c>
      <c r="Q204" t="s">
        <v>392</v>
      </c>
      <c r="R204">
        <v>0</v>
      </c>
      <c r="S204" s="56" t="s">
        <v>148</v>
      </c>
      <c r="T204">
        <v>4.2</v>
      </c>
      <c r="U204">
        <v>15</v>
      </c>
      <c r="X204">
        <v>0</v>
      </c>
      <c r="Y204" t="s">
        <v>148</v>
      </c>
      <c r="Z204" t="s">
        <v>148</v>
      </c>
      <c r="AA204">
        <v>1</v>
      </c>
      <c r="AB204" t="s">
        <v>147</v>
      </c>
      <c r="AD204" t="s">
        <v>148</v>
      </c>
      <c r="AE204">
        <v>0</v>
      </c>
      <c r="AF204">
        <v>0</v>
      </c>
      <c r="AG204" t="s">
        <v>148</v>
      </c>
      <c r="AH204" t="s">
        <v>148</v>
      </c>
      <c r="AI204" t="s">
        <v>148</v>
      </c>
      <c r="AL204">
        <v>0</v>
      </c>
      <c r="AM204">
        <v>0</v>
      </c>
      <c r="AN204" t="s">
        <v>148</v>
      </c>
      <c r="AO204" t="s">
        <v>148</v>
      </c>
      <c r="AP204">
        <v>0</v>
      </c>
      <c r="AQ204">
        <v>0</v>
      </c>
    </row>
    <row r="205" spans="1:43" ht="15" customHeight="1">
      <c r="A205" t="s">
        <v>14</v>
      </c>
      <c r="B205" t="s">
        <v>101</v>
      </c>
      <c r="C205" t="s">
        <v>101</v>
      </c>
      <c r="D205" t="s">
        <v>145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s="56">
        <v>704202</v>
      </c>
      <c r="Q205" t="s">
        <v>393</v>
      </c>
      <c r="R205">
        <v>0</v>
      </c>
      <c r="S205" s="56" t="s">
        <v>148</v>
      </c>
      <c r="T205">
        <v>4.4000000000000004</v>
      </c>
      <c r="U205">
        <v>2</v>
      </c>
      <c r="V205" t="s">
        <v>147</v>
      </c>
      <c r="X205">
        <v>-3.07</v>
      </c>
      <c r="Y205" t="s">
        <v>148</v>
      </c>
      <c r="Z205" t="s">
        <v>148</v>
      </c>
      <c r="AA205">
        <v>0</v>
      </c>
      <c r="AB205" t="s">
        <v>148</v>
      </c>
      <c r="AC205">
        <v>0</v>
      </c>
      <c r="AD205" t="s">
        <v>394</v>
      </c>
      <c r="AE205">
        <v>0</v>
      </c>
      <c r="AF205">
        <v>0</v>
      </c>
      <c r="AG205" t="s">
        <v>148</v>
      </c>
      <c r="AH205" t="s">
        <v>148</v>
      </c>
      <c r="AI205" t="s">
        <v>148</v>
      </c>
      <c r="AK205">
        <v>0</v>
      </c>
      <c r="AL205">
        <v>0</v>
      </c>
      <c r="AM205">
        <v>0</v>
      </c>
      <c r="AN205" t="s">
        <v>148</v>
      </c>
      <c r="AO205" t="s">
        <v>148</v>
      </c>
      <c r="AP205">
        <v>96</v>
      </c>
      <c r="AQ205">
        <v>2</v>
      </c>
    </row>
    <row r="206" spans="1:43" ht="15" customHeight="1">
      <c r="A206" t="s">
        <v>14</v>
      </c>
      <c r="B206" t="s">
        <v>164</v>
      </c>
      <c r="C206" t="s">
        <v>164</v>
      </c>
      <c r="D206" t="s">
        <v>165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56">
        <v>433523</v>
      </c>
      <c r="Q206" t="s">
        <v>395</v>
      </c>
      <c r="R206">
        <v>0</v>
      </c>
      <c r="S206" s="56" t="s">
        <v>148</v>
      </c>
      <c r="T206">
        <v>3.9</v>
      </c>
      <c r="U206">
        <v>3</v>
      </c>
      <c r="X206">
        <v>0</v>
      </c>
      <c r="Y206" t="s">
        <v>148</v>
      </c>
      <c r="Z206" t="s">
        <v>148</v>
      </c>
      <c r="AA206">
        <v>0</v>
      </c>
      <c r="AB206" t="s">
        <v>148</v>
      </c>
      <c r="AD206" t="s">
        <v>148</v>
      </c>
      <c r="AE206">
        <v>0</v>
      </c>
      <c r="AF206">
        <v>0</v>
      </c>
      <c r="AG206" t="s">
        <v>148</v>
      </c>
      <c r="AH206" t="s">
        <v>148</v>
      </c>
      <c r="AI206" t="s">
        <v>148</v>
      </c>
      <c r="AL206">
        <v>0</v>
      </c>
      <c r="AM206">
        <v>0</v>
      </c>
      <c r="AN206" t="s">
        <v>148</v>
      </c>
      <c r="AO206" t="s">
        <v>148</v>
      </c>
      <c r="AP206">
        <v>0</v>
      </c>
      <c r="AQ206">
        <v>0</v>
      </c>
    </row>
    <row r="207" spans="1:43" ht="15" customHeight="1">
      <c r="A207" t="s">
        <v>14</v>
      </c>
      <c r="B207" t="s">
        <v>156</v>
      </c>
      <c r="C207" t="s">
        <v>34</v>
      </c>
      <c r="D207" t="s">
        <v>162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56">
        <v>109275</v>
      </c>
      <c r="Q207" t="s">
        <v>386</v>
      </c>
      <c r="R207">
        <v>0</v>
      </c>
      <c r="S207" s="56" t="s">
        <v>148</v>
      </c>
      <c r="T207">
        <v>4.4000000000000004</v>
      </c>
      <c r="U207">
        <v>46</v>
      </c>
      <c r="V207" t="s">
        <v>147</v>
      </c>
      <c r="X207">
        <v>-4.53</v>
      </c>
      <c r="Y207" t="s">
        <v>148</v>
      </c>
      <c r="Z207" t="s">
        <v>148</v>
      </c>
      <c r="AA207">
        <v>0</v>
      </c>
      <c r="AB207" t="s">
        <v>148</v>
      </c>
      <c r="AC207">
        <v>0</v>
      </c>
      <c r="AD207" t="s">
        <v>168</v>
      </c>
      <c r="AE207">
        <v>0</v>
      </c>
      <c r="AF207">
        <v>0</v>
      </c>
      <c r="AG207" t="s">
        <v>148</v>
      </c>
      <c r="AH207" t="s">
        <v>148</v>
      </c>
      <c r="AI207" t="s">
        <v>148</v>
      </c>
      <c r="AK207">
        <v>0</v>
      </c>
      <c r="AL207">
        <v>0</v>
      </c>
      <c r="AM207">
        <v>0</v>
      </c>
      <c r="AN207" t="s">
        <v>148</v>
      </c>
      <c r="AO207" t="s">
        <v>148</v>
      </c>
      <c r="AP207">
        <v>555</v>
      </c>
      <c r="AQ207">
        <v>2</v>
      </c>
    </row>
    <row r="208" spans="1:43" ht="15" customHeight="1">
      <c r="A208" t="s">
        <v>14</v>
      </c>
      <c r="B208" t="s">
        <v>156</v>
      </c>
      <c r="C208" t="s">
        <v>100</v>
      </c>
      <c r="D208" t="s">
        <v>157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56">
        <v>109275</v>
      </c>
      <c r="Q208" t="s">
        <v>386</v>
      </c>
      <c r="R208">
        <v>0</v>
      </c>
      <c r="S208" s="56" t="s">
        <v>148</v>
      </c>
      <c r="T208">
        <v>4.4000000000000004</v>
      </c>
      <c r="U208">
        <v>45</v>
      </c>
      <c r="V208" t="s">
        <v>147</v>
      </c>
      <c r="X208">
        <v>-5.22</v>
      </c>
      <c r="Y208" t="s">
        <v>148</v>
      </c>
      <c r="Z208" t="s">
        <v>148</v>
      </c>
      <c r="AA208">
        <v>0</v>
      </c>
      <c r="AB208" t="s">
        <v>148</v>
      </c>
      <c r="AC208">
        <v>0</v>
      </c>
      <c r="AD208" t="s">
        <v>396</v>
      </c>
      <c r="AE208">
        <v>0</v>
      </c>
      <c r="AF208">
        <v>0</v>
      </c>
      <c r="AG208" t="s">
        <v>148</v>
      </c>
      <c r="AH208" t="s">
        <v>148</v>
      </c>
      <c r="AI208" t="s">
        <v>148</v>
      </c>
      <c r="AK208">
        <v>0</v>
      </c>
      <c r="AL208">
        <v>0</v>
      </c>
      <c r="AM208">
        <v>0</v>
      </c>
      <c r="AN208" t="s">
        <v>148</v>
      </c>
      <c r="AO208" t="s">
        <v>148</v>
      </c>
      <c r="AP208">
        <v>205</v>
      </c>
      <c r="AQ208">
        <v>3</v>
      </c>
    </row>
    <row r="209" spans="1:43" ht="15" customHeight="1">
      <c r="A209" t="s">
        <v>14</v>
      </c>
      <c r="B209" t="s">
        <v>156</v>
      </c>
      <c r="C209" t="s">
        <v>102</v>
      </c>
      <c r="D209" t="s">
        <v>197</v>
      </c>
      <c r="E209">
        <v>89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56">
        <v>125922</v>
      </c>
      <c r="Q209" t="s">
        <v>397</v>
      </c>
      <c r="R209">
        <v>0</v>
      </c>
      <c r="S209" s="56" t="s">
        <v>148</v>
      </c>
      <c r="T209">
        <v>4.4000000000000004</v>
      </c>
      <c r="U209">
        <v>46</v>
      </c>
      <c r="V209" t="s">
        <v>219</v>
      </c>
      <c r="X209">
        <v>-2.5</v>
      </c>
      <c r="Y209" t="s">
        <v>148</v>
      </c>
      <c r="Z209" t="s">
        <v>148</v>
      </c>
      <c r="AA209">
        <v>0</v>
      </c>
      <c r="AB209" t="s">
        <v>148</v>
      </c>
      <c r="AC209">
        <v>0</v>
      </c>
      <c r="AD209" t="s">
        <v>296</v>
      </c>
      <c r="AE209">
        <v>0</v>
      </c>
      <c r="AF209">
        <v>0</v>
      </c>
      <c r="AG209" t="s">
        <v>148</v>
      </c>
      <c r="AH209" t="s">
        <v>148</v>
      </c>
      <c r="AI209" t="s">
        <v>148</v>
      </c>
      <c r="AK209">
        <v>0</v>
      </c>
      <c r="AL209">
        <v>0</v>
      </c>
      <c r="AM209">
        <v>0</v>
      </c>
      <c r="AN209" t="s">
        <v>148</v>
      </c>
      <c r="AO209" t="s">
        <v>148</v>
      </c>
      <c r="AP209">
        <v>253</v>
      </c>
      <c r="AQ209">
        <v>1</v>
      </c>
    </row>
    <row r="210" spans="1:43" ht="15" customHeight="1">
      <c r="A210" t="s">
        <v>13</v>
      </c>
      <c r="B210" t="s">
        <v>156</v>
      </c>
      <c r="C210" t="s">
        <v>103</v>
      </c>
      <c r="D210" t="s">
        <v>183</v>
      </c>
      <c r="E210">
        <v>34</v>
      </c>
      <c r="F210">
        <v>2</v>
      </c>
      <c r="G210">
        <v>597.78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s="56">
        <v>108911</v>
      </c>
      <c r="Q210" t="s">
        <v>398</v>
      </c>
      <c r="R210">
        <v>1</v>
      </c>
      <c r="S210" s="56" t="s">
        <v>154</v>
      </c>
      <c r="T210">
        <v>4.4000000000000004</v>
      </c>
      <c r="U210">
        <v>46</v>
      </c>
      <c r="V210" t="s">
        <v>147</v>
      </c>
      <c r="W210" t="s">
        <v>148</v>
      </c>
      <c r="X210">
        <v>302.08999999999997</v>
      </c>
      <c r="Y210" t="s">
        <v>399</v>
      </c>
      <c r="Z210" t="s">
        <v>400</v>
      </c>
      <c r="AA210">
        <v>0</v>
      </c>
      <c r="AB210" t="s">
        <v>148</v>
      </c>
      <c r="AC210">
        <v>0</v>
      </c>
      <c r="AD210" t="s">
        <v>401</v>
      </c>
      <c r="AE210">
        <v>0</v>
      </c>
      <c r="AF210">
        <v>0</v>
      </c>
      <c r="AG210" t="s">
        <v>148</v>
      </c>
      <c r="AH210" t="s">
        <v>148</v>
      </c>
      <c r="AI210" t="s">
        <v>148</v>
      </c>
      <c r="AK210">
        <v>0</v>
      </c>
      <c r="AL210">
        <v>0</v>
      </c>
      <c r="AM210">
        <v>0</v>
      </c>
      <c r="AN210" t="s">
        <v>148</v>
      </c>
      <c r="AO210" t="s">
        <v>148</v>
      </c>
      <c r="AP210">
        <v>434</v>
      </c>
      <c r="AQ210">
        <v>1</v>
      </c>
    </row>
    <row r="211" spans="1:43" ht="15" customHeight="1">
      <c r="A211" t="s">
        <v>13</v>
      </c>
      <c r="B211" t="s">
        <v>156</v>
      </c>
      <c r="C211" t="s">
        <v>104</v>
      </c>
      <c r="D211" t="s">
        <v>167</v>
      </c>
      <c r="E211">
        <v>33</v>
      </c>
      <c r="F211">
        <v>1</v>
      </c>
      <c r="G211">
        <v>88.99</v>
      </c>
      <c r="H211">
        <v>1</v>
      </c>
      <c r="I211">
        <v>1</v>
      </c>
      <c r="J211">
        <v>88.99</v>
      </c>
      <c r="K211">
        <v>1</v>
      </c>
      <c r="L211">
        <v>0</v>
      </c>
      <c r="M211">
        <v>0</v>
      </c>
      <c r="N211">
        <v>0</v>
      </c>
      <c r="O211">
        <v>0</v>
      </c>
      <c r="P211" s="56">
        <v>108911</v>
      </c>
      <c r="Q211" t="s">
        <v>398</v>
      </c>
      <c r="R211">
        <v>0</v>
      </c>
      <c r="S211" s="56" t="s">
        <v>148</v>
      </c>
      <c r="T211">
        <v>4.4000000000000004</v>
      </c>
      <c r="U211">
        <v>46</v>
      </c>
      <c r="V211" t="s">
        <v>147</v>
      </c>
      <c r="W211" t="s">
        <v>148</v>
      </c>
      <c r="X211">
        <v>33.03</v>
      </c>
      <c r="Y211" t="s">
        <v>402</v>
      </c>
      <c r="Z211" t="s">
        <v>403</v>
      </c>
      <c r="AA211">
        <v>0</v>
      </c>
      <c r="AB211" t="s">
        <v>148</v>
      </c>
      <c r="AC211">
        <v>0</v>
      </c>
      <c r="AD211" t="s">
        <v>404</v>
      </c>
      <c r="AE211">
        <v>0</v>
      </c>
      <c r="AF211">
        <v>0</v>
      </c>
      <c r="AG211" t="s">
        <v>148</v>
      </c>
      <c r="AH211" t="s">
        <v>148</v>
      </c>
      <c r="AI211" t="s">
        <v>148</v>
      </c>
      <c r="AK211">
        <v>0</v>
      </c>
      <c r="AL211">
        <v>0</v>
      </c>
      <c r="AM211">
        <v>0</v>
      </c>
      <c r="AN211" t="s">
        <v>148</v>
      </c>
      <c r="AO211" t="s">
        <v>148</v>
      </c>
      <c r="AP211">
        <v>567</v>
      </c>
      <c r="AQ211">
        <v>1</v>
      </c>
    </row>
    <row r="212" spans="1:43" ht="15" customHeight="1">
      <c r="A212" t="s">
        <v>13</v>
      </c>
      <c r="B212" t="s">
        <v>169</v>
      </c>
      <c r="C212" t="s">
        <v>169</v>
      </c>
      <c r="D212" t="s">
        <v>170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R212">
        <v>0</v>
      </c>
      <c r="S212" s="56" t="s">
        <v>148</v>
      </c>
      <c r="T212">
        <v>0</v>
      </c>
      <c r="U212">
        <v>0</v>
      </c>
      <c r="X212">
        <v>0</v>
      </c>
      <c r="Y212" t="s">
        <v>148</v>
      </c>
      <c r="Z212" t="s">
        <v>148</v>
      </c>
      <c r="AA212">
        <v>0</v>
      </c>
      <c r="AB212" t="s">
        <v>148</v>
      </c>
      <c r="AD212" t="s">
        <v>148</v>
      </c>
      <c r="AE212">
        <v>0</v>
      </c>
      <c r="AF212">
        <v>0</v>
      </c>
      <c r="AG212" t="s">
        <v>148</v>
      </c>
      <c r="AH212" t="s">
        <v>148</v>
      </c>
      <c r="AI212" t="s">
        <v>148</v>
      </c>
      <c r="AL212">
        <v>0</v>
      </c>
      <c r="AM212">
        <v>0</v>
      </c>
      <c r="AN212" t="s">
        <v>148</v>
      </c>
      <c r="AO212" t="s">
        <v>148</v>
      </c>
      <c r="AP212">
        <v>0</v>
      </c>
      <c r="AQ212">
        <v>0</v>
      </c>
    </row>
    <row r="213" spans="1:43" ht="15" customHeight="1">
      <c r="A213" t="s">
        <v>13</v>
      </c>
      <c r="B213" t="s">
        <v>192</v>
      </c>
      <c r="C213" t="s">
        <v>192</v>
      </c>
      <c r="D213" t="s">
        <v>193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56">
        <v>630139</v>
      </c>
      <c r="Q213" t="s">
        <v>405</v>
      </c>
      <c r="R213">
        <v>0</v>
      </c>
      <c r="S213" s="56" t="s">
        <v>148</v>
      </c>
      <c r="T213">
        <v>4.4000000000000004</v>
      </c>
      <c r="U213">
        <v>8</v>
      </c>
      <c r="X213">
        <v>0</v>
      </c>
      <c r="Y213" t="s">
        <v>148</v>
      </c>
      <c r="Z213" t="s">
        <v>148</v>
      </c>
      <c r="AA213">
        <v>0</v>
      </c>
      <c r="AB213" t="s">
        <v>148</v>
      </c>
      <c r="AD213" t="s">
        <v>148</v>
      </c>
      <c r="AE213">
        <v>0</v>
      </c>
      <c r="AF213">
        <v>0</v>
      </c>
      <c r="AG213" t="s">
        <v>148</v>
      </c>
      <c r="AH213" t="s">
        <v>148</v>
      </c>
      <c r="AI213" t="s">
        <v>148</v>
      </c>
      <c r="AL213">
        <v>0</v>
      </c>
      <c r="AM213">
        <v>0</v>
      </c>
      <c r="AN213" t="s">
        <v>148</v>
      </c>
      <c r="AO213" t="s">
        <v>148</v>
      </c>
      <c r="AP213">
        <v>0</v>
      </c>
      <c r="AQ213">
        <v>0</v>
      </c>
    </row>
    <row r="214" spans="1:43" ht="15" customHeight="1">
      <c r="A214" t="s">
        <v>13</v>
      </c>
      <c r="B214" t="s">
        <v>195</v>
      </c>
      <c r="C214" t="s">
        <v>195</v>
      </c>
      <c r="D214" t="s">
        <v>196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R214">
        <v>0</v>
      </c>
      <c r="S214" s="56" t="s">
        <v>148</v>
      </c>
      <c r="T214">
        <v>0</v>
      </c>
      <c r="U214">
        <v>0</v>
      </c>
      <c r="X214">
        <v>0</v>
      </c>
      <c r="Y214" t="s">
        <v>148</v>
      </c>
      <c r="Z214" t="s">
        <v>148</v>
      </c>
      <c r="AA214">
        <v>0</v>
      </c>
      <c r="AB214" t="s">
        <v>148</v>
      </c>
      <c r="AD214" t="s">
        <v>148</v>
      </c>
      <c r="AE214">
        <v>0</v>
      </c>
      <c r="AF214">
        <v>0</v>
      </c>
      <c r="AG214" t="s">
        <v>148</v>
      </c>
      <c r="AH214" t="s">
        <v>148</v>
      </c>
      <c r="AI214" t="s">
        <v>148</v>
      </c>
      <c r="AL214">
        <v>0</v>
      </c>
      <c r="AM214">
        <v>0</v>
      </c>
      <c r="AN214" t="s">
        <v>148</v>
      </c>
      <c r="AO214" t="s">
        <v>148</v>
      </c>
      <c r="AP214">
        <v>0</v>
      </c>
      <c r="AQ214">
        <v>0</v>
      </c>
    </row>
    <row r="215" spans="1:43" ht="15" customHeight="1">
      <c r="A215" t="s">
        <v>13</v>
      </c>
      <c r="B215" t="s">
        <v>156</v>
      </c>
      <c r="C215" t="s">
        <v>184</v>
      </c>
      <c r="D215" t="s">
        <v>185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56">
        <v>89108</v>
      </c>
      <c r="Q215" t="s">
        <v>406</v>
      </c>
      <c r="R215">
        <v>0</v>
      </c>
      <c r="S215" s="56" t="s">
        <v>148</v>
      </c>
      <c r="T215">
        <v>4.4000000000000004</v>
      </c>
      <c r="U215">
        <v>45</v>
      </c>
      <c r="V215" t="s">
        <v>147</v>
      </c>
      <c r="X215">
        <v>-1.86</v>
      </c>
      <c r="Y215" t="s">
        <v>148</v>
      </c>
      <c r="Z215" t="s">
        <v>148</v>
      </c>
      <c r="AA215">
        <v>1</v>
      </c>
      <c r="AB215" t="s">
        <v>147</v>
      </c>
      <c r="AC215">
        <v>0</v>
      </c>
      <c r="AD215" t="s">
        <v>290</v>
      </c>
      <c r="AE215">
        <v>0</v>
      </c>
      <c r="AF215">
        <v>0</v>
      </c>
      <c r="AG215" t="s">
        <v>148</v>
      </c>
      <c r="AH215" t="s">
        <v>148</v>
      </c>
      <c r="AI215" t="s">
        <v>148</v>
      </c>
      <c r="AK215">
        <v>0</v>
      </c>
      <c r="AL215">
        <v>0</v>
      </c>
      <c r="AM215">
        <v>0</v>
      </c>
      <c r="AN215" t="s">
        <v>148</v>
      </c>
      <c r="AO215" t="s">
        <v>148</v>
      </c>
      <c r="AP215">
        <v>285</v>
      </c>
      <c r="AQ215">
        <v>1</v>
      </c>
    </row>
    <row r="216" spans="1:43" ht="15" customHeight="1">
      <c r="A216" t="s">
        <v>13</v>
      </c>
      <c r="B216" t="s">
        <v>156</v>
      </c>
      <c r="C216" t="s">
        <v>102</v>
      </c>
      <c r="D216" t="s">
        <v>197</v>
      </c>
      <c r="E216">
        <v>89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56">
        <v>89108</v>
      </c>
      <c r="Q216" t="s">
        <v>406</v>
      </c>
      <c r="R216">
        <v>0</v>
      </c>
      <c r="S216" s="56" t="s">
        <v>148</v>
      </c>
      <c r="T216">
        <v>4.4000000000000004</v>
      </c>
      <c r="U216">
        <v>46</v>
      </c>
      <c r="V216" t="s">
        <v>147</v>
      </c>
      <c r="X216">
        <v>0</v>
      </c>
      <c r="Y216" t="s">
        <v>148</v>
      </c>
      <c r="Z216" t="s">
        <v>148</v>
      </c>
      <c r="AA216">
        <v>0</v>
      </c>
      <c r="AB216" t="s">
        <v>148</v>
      </c>
      <c r="AD216" t="s">
        <v>148</v>
      </c>
      <c r="AE216">
        <v>0</v>
      </c>
      <c r="AF216">
        <v>0</v>
      </c>
      <c r="AG216" t="s">
        <v>148</v>
      </c>
      <c r="AH216" t="s">
        <v>148</v>
      </c>
      <c r="AI216" t="s">
        <v>148</v>
      </c>
      <c r="AK216">
        <v>0</v>
      </c>
      <c r="AL216">
        <v>0</v>
      </c>
      <c r="AM216">
        <v>0</v>
      </c>
      <c r="AN216" t="s">
        <v>148</v>
      </c>
      <c r="AO216" t="s">
        <v>148</v>
      </c>
      <c r="AP216">
        <v>254</v>
      </c>
      <c r="AQ216">
        <v>0</v>
      </c>
    </row>
    <row r="217" spans="1:43" ht="15" customHeight="1">
      <c r="A217" t="s">
        <v>13</v>
      </c>
      <c r="B217" t="s">
        <v>101</v>
      </c>
      <c r="C217" t="s">
        <v>101</v>
      </c>
      <c r="D217" t="s">
        <v>145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56">
        <v>701215</v>
      </c>
      <c r="Q217" t="s">
        <v>407</v>
      </c>
      <c r="R217">
        <v>0</v>
      </c>
      <c r="S217" s="56" t="s">
        <v>148</v>
      </c>
      <c r="T217">
        <v>4.4000000000000004</v>
      </c>
      <c r="U217">
        <v>2</v>
      </c>
      <c r="X217">
        <v>0</v>
      </c>
      <c r="Y217" t="s">
        <v>148</v>
      </c>
      <c r="Z217" t="s">
        <v>148</v>
      </c>
      <c r="AA217">
        <v>0</v>
      </c>
      <c r="AB217" t="s">
        <v>148</v>
      </c>
      <c r="AD217" t="s">
        <v>148</v>
      </c>
      <c r="AE217">
        <v>0</v>
      </c>
      <c r="AF217">
        <v>0</v>
      </c>
      <c r="AG217" t="s">
        <v>148</v>
      </c>
      <c r="AH217" t="s">
        <v>148</v>
      </c>
      <c r="AI217" t="s">
        <v>148</v>
      </c>
      <c r="AL217">
        <v>0</v>
      </c>
      <c r="AM217">
        <v>0</v>
      </c>
      <c r="AN217" t="s">
        <v>148</v>
      </c>
      <c r="AO217" t="s">
        <v>148</v>
      </c>
      <c r="AP217">
        <v>0</v>
      </c>
      <c r="AQ217">
        <v>0</v>
      </c>
    </row>
    <row r="218" spans="1:43" ht="15" customHeight="1">
      <c r="A218" t="s">
        <v>13</v>
      </c>
      <c r="B218" t="s">
        <v>156</v>
      </c>
      <c r="C218" t="s">
        <v>100</v>
      </c>
      <c r="D218" t="s">
        <v>157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56">
        <v>89108</v>
      </c>
      <c r="Q218" t="s">
        <v>406</v>
      </c>
      <c r="R218">
        <v>0</v>
      </c>
      <c r="S218" s="56" t="s">
        <v>148</v>
      </c>
      <c r="T218">
        <v>4.4000000000000004</v>
      </c>
      <c r="U218">
        <v>45</v>
      </c>
      <c r="X218">
        <v>0</v>
      </c>
      <c r="Y218" t="s">
        <v>148</v>
      </c>
      <c r="Z218" t="s">
        <v>148</v>
      </c>
      <c r="AA218">
        <v>0</v>
      </c>
      <c r="AB218" t="s">
        <v>148</v>
      </c>
      <c r="AD218" t="s">
        <v>148</v>
      </c>
      <c r="AE218">
        <v>0</v>
      </c>
      <c r="AF218">
        <v>0</v>
      </c>
      <c r="AG218" t="s">
        <v>148</v>
      </c>
      <c r="AH218" t="s">
        <v>148</v>
      </c>
      <c r="AI218" t="s">
        <v>148</v>
      </c>
      <c r="AL218">
        <v>0</v>
      </c>
      <c r="AM218">
        <v>0</v>
      </c>
      <c r="AN218" t="s">
        <v>148</v>
      </c>
      <c r="AO218" t="s">
        <v>148</v>
      </c>
      <c r="AP218">
        <v>0</v>
      </c>
      <c r="AQ218">
        <v>0</v>
      </c>
    </row>
    <row r="219" spans="1:43" ht="15" customHeight="1">
      <c r="A219" t="s">
        <v>13</v>
      </c>
      <c r="B219" t="s">
        <v>156</v>
      </c>
      <c r="C219" t="s">
        <v>34</v>
      </c>
      <c r="D219" t="s">
        <v>162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56">
        <v>108911</v>
      </c>
      <c r="Q219" t="s">
        <v>398</v>
      </c>
      <c r="R219">
        <v>0</v>
      </c>
      <c r="S219" s="56" t="s">
        <v>148</v>
      </c>
      <c r="T219">
        <v>4.4000000000000004</v>
      </c>
      <c r="U219">
        <v>46</v>
      </c>
      <c r="X219">
        <v>0</v>
      </c>
      <c r="Y219" t="s">
        <v>148</v>
      </c>
      <c r="Z219" t="s">
        <v>148</v>
      </c>
      <c r="AA219">
        <v>0</v>
      </c>
      <c r="AB219" t="s">
        <v>148</v>
      </c>
      <c r="AD219" t="s">
        <v>148</v>
      </c>
      <c r="AE219">
        <v>0</v>
      </c>
      <c r="AF219">
        <v>0</v>
      </c>
      <c r="AG219" t="s">
        <v>148</v>
      </c>
      <c r="AH219" t="s">
        <v>148</v>
      </c>
      <c r="AI219" t="s">
        <v>148</v>
      </c>
      <c r="AL219">
        <v>0</v>
      </c>
      <c r="AM219">
        <v>0</v>
      </c>
      <c r="AN219" t="s">
        <v>148</v>
      </c>
      <c r="AO219" t="s">
        <v>148</v>
      </c>
      <c r="AP219">
        <v>0</v>
      </c>
      <c r="AQ219">
        <v>0</v>
      </c>
    </row>
    <row r="220" spans="1:43" ht="15" customHeight="1">
      <c r="A220" t="s">
        <v>13</v>
      </c>
      <c r="B220" t="s">
        <v>164</v>
      </c>
      <c r="C220" t="s">
        <v>164</v>
      </c>
      <c r="D220" t="s">
        <v>165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56">
        <v>391460</v>
      </c>
      <c r="Q220" t="s">
        <v>408</v>
      </c>
      <c r="R220">
        <v>0</v>
      </c>
      <c r="S220" s="56" t="s">
        <v>148</v>
      </c>
      <c r="T220">
        <v>3.9</v>
      </c>
      <c r="U220">
        <v>3</v>
      </c>
      <c r="X220">
        <v>0</v>
      </c>
      <c r="Y220" t="s">
        <v>148</v>
      </c>
      <c r="Z220" t="s">
        <v>148</v>
      </c>
      <c r="AA220">
        <v>0</v>
      </c>
      <c r="AB220" t="s">
        <v>148</v>
      </c>
      <c r="AD220" t="s">
        <v>148</v>
      </c>
      <c r="AE220">
        <v>0</v>
      </c>
      <c r="AF220">
        <v>0</v>
      </c>
      <c r="AG220" t="s">
        <v>148</v>
      </c>
      <c r="AH220" t="s">
        <v>148</v>
      </c>
      <c r="AI220" t="s">
        <v>148</v>
      </c>
      <c r="AL220">
        <v>0</v>
      </c>
      <c r="AM220">
        <v>0</v>
      </c>
      <c r="AN220" t="s">
        <v>148</v>
      </c>
      <c r="AO220" t="s">
        <v>148</v>
      </c>
      <c r="AP220">
        <v>0</v>
      </c>
      <c r="AQ220">
        <v>0</v>
      </c>
    </row>
    <row r="221" spans="1:43" ht="15" customHeight="1">
      <c r="A221" t="s">
        <v>13</v>
      </c>
      <c r="B221" t="s">
        <v>181</v>
      </c>
      <c r="C221" t="s">
        <v>181</v>
      </c>
      <c r="D221" t="s">
        <v>182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R221">
        <v>0</v>
      </c>
      <c r="S221" s="56" t="s">
        <v>148</v>
      </c>
      <c r="T221">
        <v>0</v>
      </c>
      <c r="U221">
        <v>0</v>
      </c>
      <c r="X221">
        <v>0</v>
      </c>
      <c r="Y221" t="s">
        <v>148</v>
      </c>
      <c r="Z221" t="s">
        <v>148</v>
      </c>
      <c r="AA221">
        <v>0</v>
      </c>
      <c r="AB221" t="s">
        <v>148</v>
      </c>
      <c r="AD221" t="s">
        <v>148</v>
      </c>
      <c r="AE221">
        <v>0</v>
      </c>
      <c r="AF221">
        <v>0</v>
      </c>
      <c r="AG221" t="s">
        <v>148</v>
      </c>
      <c r="AH221" t="s">
        <v>148</v>
      </c>
      <c r="AI221" t="s">
        <v>148</v>
      </c>
      <c r="AL221">
        <v>0</v>
      </c>
      <c r="AM221">
        <v>0</v>
      </c>
      <c r="AN221" t="s">
        <v>148</v>
      </c>
      <c r="AO221" t="s">
        <v>148</v>
      </c>
      <c r="AP221">
        <v>0</v>
      </c>
      <c r="AQ221">
        <v>0</v>
      </c>
    </row>
    <row r="222" spans="1:43" ht="15" customHeight="1">
      <c r="A222" t="s">
        <v>13</v>
      </c>
      <c r="B222" t="s">
        <v>171</v>
      </c>
      <c r="C222" t="s">
        <v>171</v>
      </c>
      <c r="D222" t="s">
        <v>172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s="56">
        <v>481223</v>
      </c>
      <c r="Q222" t="s">
        <v>173</v>
      </c>
      <c r="R222">
        <v>0</v>
      </c>
      <c r="S222" s="56" t="s">
        <v>148</v>
      </c>
      <c r="T222">
        <v>4.5999999999999996</v>
      </c>
      <c r="U222">
        <v>10</v>
      </c>
      <c r="X222">
        <v>0</v>
      </c>
      <c r="Y222" t="s">
        <v>148</v>
      </c>
      <c r="Z222" t="s">
        <v>148</v>
      </c>
      <c r="AA222">
        <v>0</v>
      </c>
      <c r="AB222" t="s">
        <v>148</v>
      </c>
      <c r="AD222" t="s">
        <v>148</v>
      </c>
      <c r="AE222">
        <v>0</v>
      </c>
      <c r="AF222">
        <v>0</v>
      </c>
      <c r="AG222" t="s">
        <v>148</v>
      </c>
      <c r="AH222" t="s">
        <v>148</v>
      </c>
      <c r="AI222" t="s">
        <v>148</v>
      </c>
      <c r="AL222">
        <v>0</v>
      </c>
      <c r="AM222">
        <v>0</v>
      </c>
      <c r="AN222" t="s">
        <v>148</v>
      </c>
      <c r="AO222" t="s">
        <v>148</v>
      </c>
      <c r="AP222">
        <v>0</v>
      </c>
      <c r="AQ222">
        <v>0</v>
      </c>
    </row>
    <row r="223" spans="1:43" ht="15" customHeight="1">
      <c r="A223" t="s">
        <v>13</v>
      </c>
      <c r="B223" t="s">
        <v>99</v>
      </c>
      <c r="C223" t="s">
        <v>99</v>
      </c>
      <c r="D223" t="s">
        <v>174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56">
        <v>445099</v>
      </c>
      <c r="Q223" t="s">
        <v>409</v>
      </c>
      <c r="R223">
        <v>0</v>
      </c>
      <c r="S223" s="56" t="s">
        <v>148</v>
      </c>
      <c r="T223">
        <v>4.2</v>
      </c>
      <c r="U223">
        <v>15</v>
      </c>
      <c r="X223">
        <v>0</v>
      </c>
      <c r="Y223" t="s">
        <v>148</v>
      </c>
      <c r="Z223" t="s">
        <v>148</v>
      </c>
      <c r="AA223">
        <v>1</v>
      </c>
      <c r="AB223" t="s">
        <v>147</v>
      </c>
      <c r="AD223" t="s">
        <v>148</v>
      </c>
      <c r="AE223">
        <v>0</v>
      </c>
      <c r="AF223">
        <v>0</v>
      </c>
      <c r="AG223" t="s">
        <v>148</v>
      </c>
      <c r="AH223" t="s">
        <v>148</v>
      </c>
      <c r="AI223" t="s">
        <v>148</v>
      </c>
      <c r="AL223">
        <v>0</v>
      </c>
      <c r="AM223">
        <v>0</v>
      </c>
      <c r="AN223" t="s">
        <v>148</v>
      </c>
      <c r="AO223" t="s">
        <v>148</v>
      </c>
      <c r="AP223">
        <v>0</v>
      </c>
      <c r="AQ223">
        <v>0</v>
      </c>
    </row>
    <row r="224" spans="1:43" ht="15" customHeight="1">
      <c r="A224" t="s">
        <v>13</v>
      </c>
      <c r="B224" t="s">
        <v>176</v>
      </c>
      <c r="C224" t="s">
        <v>176</v>
      </c>
      <c r="D224" t="s">
        <v>177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R224">
        <v>0</v>
      </c>
      <c r="S224" s="56" t="s">
        <v>148</v>
      </c>
      <c r="T224">
        <v>0</v>
      </c>
      <c r="U224">
        <v>0</v>
      </c>
      <c r="X224">
        <v>0</v>
      </c>
      <c r="Y224" t="s">
        <v>148</v>
      </c>
      <c r="Z224" t="s">
        <v>148</v>
      </c>
      <c r="AA224">
        <v>0</v>
      </c>
      <c r="AB224" t="s">
        <v>148</v>
      </c>
      <c r="AD224" t="s">
        <v>148</v>
      </c>
      <c r="AE224">
        <v>0</v>
      </c>
      <c r="AF224">
        <v>0</v>
      </c>
      <c r="AG224" t="s">
        <v>148</v>
      </c>
      <c r="AH224" t="s">
        <v>148</v>
      </c>
      <c r="AI224" t="s">
        <v>148</v>
      </c>
      <c r="AL224">
        <v>0</v>
      </c>
      <c r="AM224">
        <v>0</v>
      </c>
      <c r="AN224" t="s">
        <v>148</v>
      </c>
      <c r="AO224" t="s">
        <v>148</v>
      </c>
      <c r="AP224">
        <v>0</v>
      </c>
      <c r="AQ224">
        <v>0</v>
      </c>
    </row>
    <row r="225" spans="1:43" ht="15" customHeight="1">
      <c r="A225" t="s">
        <v>13</v>
      </c>
      <c r="B225" t="s">
        <v>178</v>
      </c>
      <c r="C225" t="s">
        <v>178</v>
      </c>
      <c r="D225" t="s">
        <v>179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56">
        <v>666415</v>
      </c>
      <c r="Q225" t="s">
        <v>410</v>
      </c>
      <c r="R225">
        <v>0</v>
      </c>
      <c r="S225" s="56" t="s">
        <v>148</v>
      </c>
      <c r="T225">
        <v>4.7</v>
      </c>
      <c r="U225">
        <v>6</v>
      </c>
      <c r="X225">
        <v>0</v>
      </c>
      <c r="Y225" t="s">
        <v>148</v>
      </c>
      <c r="Z225" t="s">
        <v>148</v>
      </c>
      <c r="AA225">
        <v>0</v>
      </c>
      <c r="AB225" t="s">
        <v>148</v>
      </c>
      <c r="AD225" t="s">
        <v>148</v>
      </c>
      <c r="AE225">
        <v>0</v>
      </c>
      <c r="AF225">
        <v>0</v>
      </c>
      <c r="AG225" t="s">
        <v>148</v>
      </c>
      <c r="AH225" t="s">
        <v>148</v>
      </c>
      <c r="AI225" t="s">
        <v>148</v>
      </c>
      <c r="AL225">
        <v>0</v>
      </c>
      <c r="AM225">
        <v>0</v>
      </c>
      <c r="AN225" t="s">
        <v>148</v>
      </c>
      <c r="AO225" t="s">
        <v>148</v>
      </c>
      <c r="AP225">
        <v>0</v>
      </c>
      <c r="AQ225">
        <v>0</v>
      </c>
    </row>
    <row r="226" spans="1:43" ht="15" customHeight="1">
      <c r="A226" t="s">
        <v>13</v>
      </c>
      <c r="B226" t="s">
        <v>188</v>
      </c>
      <c r="C226" t="s">
        <v>188</v>
      </c>
      <c r="D226" t="s">
        <v>189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R226">
        <v>0</v>
      </c>
      <c r="S226" s="56" t="s">
        <v>148</v>
      </c>
      <c r="T226">
        <v>0</v>
      </c>
      <c r="U226">
        <v>0</v>
      </c>
      <c r="X226">
        <v>0</v>
      </c>
      <c r="Y226" t="s">
        <v>148</v>
      </c>
      <c r="Z226" t="s">
        <v>148</v>
      </c>
      <c r="AA226">
        <v>0</v>
      </c>
      <c r="AB226" t="s">
        <v>148</v>
      </c>
      <c r="AD226" t="s">
        <v>148</v>
      </c>
      <c r="AE226">
        <v>0</v>
      </c>
      <c r="AF226">
        <v>0</v>
      </c>
      <c r="AG226" t="s">
        <v>148</v>
      </c>
      <c r="AH226" t="s">
        <v>148</v>
      </c>
      <c r="AI226" t="s">
        <v>148</v>
      </c>
      <c r="AL226">
        <v>0</v>
      </c>
      <c r="AM226">
        <v>0</v>
      </c>
      <c r="AN226" t="s">
        <v>148</v>
      </c>
      <c r="AO226" t="s">
        <v>148</v>
      </c>
      <c r="AP226">
        <v>0</v>
      </c>
      <c r="AQ226">
        <v>0</v>
      </c>
    </row>
    <row r="227" spans="1:43" ht="15" customHeight="1">
      <c r="A227" t="s">
        <v>13</v>
      </c>
      <c r="B227" t="s">
        <v>190</v>
      </c>
      <c r="C227" t="s">
        <v>190</v>
      </c>
      <c r="D227" t="s">
        <v>191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R227">
        <v>0</v>
      </c>
      <c r="S227" s="56" t="s">
        <v>148</v>
      </c>
      <c r="T227">
        <v>0</v>
      </c>
      <c r="U227">
        <v>0</v>
      </c>
      <c r="X227">
        <v>0</v>
      </c>
      <c r="Y227" t="s">
        <v>148</v>
      </c>
      <c r="Z227" t="s">
        <v>148</v>
      </c>
      <c r="AA227">
        <v>0</v>
      </c>
      <c r="AB227" t="s">
        <v>148</v>
      </c>
      <c r="AD227" t="s">
        <v>148</v>
      </c>
      <c r="AE227">
        <v>0</v>
      </c>
      <c r="AF227">
        <v>0</v>
      </c>
      <c r="AG227" t="s">
        <v>148</v>
      </c>
      <c r="AH227" t="s">
        <v>148</v>
      </c>
      <c r="AI227" t="s">
        <v>148</v>
      </c>
      <c r="AL227">
        <v>0</v>
      </c>
      <c r="AM227">
        <v>0</v>
      </c>
      <c r="AN227" t="s">
        <v>148</v>
      </c>
      <c r="AO227" t="s">
        <v>148</v>
      </c>
      <c r="AP227">
        <v>0</v>
      </c>
      <c r="AQ227">
        <v>0</v>
      </c>
    </row>
    <row r="228" spans="1:43" ht="15" customHeight="1">
      <c r="A228" t="s">
        <v>12</v>
      </c>
      <c r="B228" t="s">
        <v>156</v>
      </c>
      <c r="C228" t="s">
        <v>34</v>
      </c>
      <c r="D228" t="s">
        <v>162</v>
      </c>
      <c r="E228">
        <v>2</v>
      </c>
      <c r="F228">
        <v>2</v>
      </c>
      <c r="G228">
        <v>0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s="56">
        <v>116952</v>
      </c>
      <c r="Q228" t="s">
        <v>411</v>
      </c>
      <c r="R228">
        <v>0</v>
      </c>
      <c r="S228" s="56" t="s">
        <v>148</v>
      </c>
      <c r="T228">
        <v>4.4000000000000004</v>
      </c>
      <c r="U228">
        <v>46</v>
      </c>
      <c r="V228" t="s">
        <v>147</v>
      </c>
      <c r="W228" t="s">
        <v>148</v>
      </c>
      <c r="X228">
        <v>-266.67</v>
      </c>
      <c r="Y228" t="s">
        <v>148</v>
      </c>
      <c r="Z228" t="s">
        <v>412</v>
      </c>
      <c r="AA228">
        <v>0</v>
      </c>
      <c r="AB228" t="s">
        <v>148</v>
      </c>
      <c r="AD228" t="s">
        <v>148</v>
      </c>
      <c r="AE228">
        <v>0</v>
      </c>
      <c r="AF228">
        <v>0</v>
      </c>
      <c r="AG228" t="s">
        <v>148</v>
      </c>
      <c r="AH228" t="s">
        <v>148</v>
      </c>
      <c r="AI228" t="s">
        <v>148</v>
      </c>
      <c r="AK228">
        <v>0</v>
      </c>
      <c r="AL228">
        <v>0</v>
      </c>
      <c r="AM228">
        <v>0</v>
      </c>
      <c r="AN228" t="s">
        <v>148</v>
      </c>
      <c r="AO228" t="s">
        <v>148</v>
      </c>
      <c r="AP228">
        <v>56</v>
      </c>
      <c r="AQ228">
        <v>0</v>
      </c>
    </row>
    <row r="229" spans="1:43" ht="15" customHeight="1">
      <c r="A229" t="s">
        <v>12</v>
      </c>
      <c r="B229" t="s">
        <v>156</v>
      </c>
      <c r="C229" t="s">
        <v>103</v>
      </c>
      <c r="D229" t="s">
        <v>183</v>
      </c>
      <c r="E229">
        <v>38</v>
      </c>
      <c r="F229">
        <v>1</v>
      </c>
      <c r="G229">
        <v>298.89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s="56">
        <v>116952</v>
      </c>
      <c r="Q229" t="s">
        <v>411</v>
      </c>
      <c r="R229">
        <v>0</v>
      </c>
      <c r="S229" s="56" t="s">
        <v>148</v>
      </c>
      <c r="T229">
        <v>4.4000000000000004</v>
      </c>
      <c r="U229">
        <v>46</v>
      </c>
      <c r="V229" t="s">
        <v>147</v>
      </c>
      <c r="W229" t="s">
        <v>148</v>
      </c>
      <c r="X229">
        <v>109.57</v>
      </c>
      <c r="Y229" t="s">
        <v>413</v>
      </c>
      <c r="Z229" t="s">
        <v>414</v>
      </c>
      <c r="AA229">
        <v>0</v>
      </c>
      <c r="AB229" t="s">
        <v>148</v>
      </c>
      <c r="AC229">
        <v>0</v>
      </c>
      <c r="AD229" t="s">
        <v>325</v>
      </c>
      <c r="AE229">
        <v>0</v>
      </c>
      <c r="AF229">
        <v>0</v>
      </c>
      <c r="AG229" t="s">
        <v>148</v>
      </c>
      <c r="AH229" t="s">
        <v>148</v>
      </c>
      <c r="AI229" t="s">
        <v>148</v>
      </c>
      <c r="AK229">
        <v>0</v>
      </c>
      <c r="AL229">
        <v>0</v>
      </c>
      <c r="AM229">
        <v>0</v>
      </c>
      <c r="AN229" t="s">
        <v>148</v>
      </c>
      <c r="AO229" t="s">
        <v>148</v>
      </c>
      <c r="AP229">
        <v>456</v>
      </c>
      <c r="AQ229">
        <v>1</v>
      </c>
    </row>
    <row r="230" spans="1:43" ht="15" customHeight="1">
      <c r="A230" t="s">
        <v>12</v>
      </c>
      <c r="B230" t="s">
        <v>156</v>
      </c>
      <c r="C230" t="s">
        <v>184</v>
      </c>
      <c r="D230" t="s">
        <v>185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s="56">
        <v>135468</v>
      </c>
      <c r="Q230" t="s">
        <v>415</v>
      </c>
      <c r="R230">
        <v>0</v>
      </c>
      <c r="S230" s="56" t="s">
        <v>148</v>
      </c>
      <c r="T230">
        <v>4.4000000000000004</v>
      </c>
      <c r="U230">
        <v>45</v>
      </c>
      <c r="X230">
        <v>0</v>
      </c>
      <c r="Y230" t="s">
        <v>148</v>
      </c>
      <c r="Z230" t="s">
        <v>148</v>
      </c>
      <c r="AA230">
        <v>0</v>
      </c>
      <c r="AB230" t="s">
        <v>148</v>
      </c>
      <c r="AD230" t="s">
        <v>148</v>
      </c>
      <c r="AE230">
        <v>0</v>
      </c>
      <c r="AF230">
        <v>0</v>
      </c>
      <c r="AG230" t="s">
        <v>148</v>
      </c>
      <c r="AH230" t="s">
        <v>148</v>
      </c>
      <c r="AI230" t="s">
        <v>148</v>
      </c>
      <c r="AK230">
        <v>0</v>
      </c>
      <c r="AL230">
        <v>0</v>
      </c>
      <c r="AM230">
        <v>0</v>
      </c>
      <c r="AN230" t="s">
        <v>148</v>
      </c>
      <c r="AO230" t="s">
        <v>148</v>
      </c>
      <c r="AP230">
        <v>1</v>
      </c>
      <c r="AQ230">
        <v>0</v>
      </c>
    </row>
    <row r="231" spans="1:43" ht="15" customHeight="1">
      <c r="A231" t="s">
        <v>12</v>
      </c>
      <c r="B231" t="s">
        <v>192</v>
      </c>
      <c r="C231" t="s">
        <v>192</v>
      </c>
      <c r="D231" t="s">
        <v>193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s="56">
        <v>630599</v>
      </c>
      <c r="Q231" t="s">
        <v>416</v>
      </c>
      <c r="R231">
        <v>0</v>
      </c>
      <c r="S231" s="56" t="s">
        <v>148</v>
      </c>
      <c r="T231">
        <v>4.4000000000000004</v>
      </c>
      <c r="U231">
        <v>8</v>
      </c>
      <c r="X231">
        <v>0</v>
      </c>
      <c r="Y231" t="s">
        <v>148</v>
      </c>
      <c r="Z231" t="s">
        <v>148</v>
      </c>
      <c r="AA231">
        <v>0</v>
      </c>
      <c r="AB231" t="s">
        <v>148</v>
      </c>
      <c r="AD231" t="s">
        <v>148</v>
      </c>
      <c r="AE231">
        <v>0</v>
      </c>
      <c r="AF231">
        <v>0</v>
      </c>
      <c r="AG231" t="s">
        <v>148</v>
      </c>
      <c r="AH231" t="s">
        <v>148</v>
      </c>
      <c r="AI231" t="s">
        <v>148</v>
      </c>
      <c r="AL231">
        <v>0</v>
      </c>
      <c r="AM231">
        <v>0</v>
      </c>
      <c r="AN231" t="s">
        <v>148</v>
      </c>
      <c r="AO231" t="s">
        <v>148</v>
      </c>
      <c r="AP231">
        <v>0</v>
      </c>
      <c r="AQ231">
        <v>0</v>
      </c>
    </row>
    <row r="232" spans="1:43" ht="15" customHeight="1">
      <c r="A232" t="s">
        <v>12</v>
      </c>
      <c r="B232" t="s">
        <v>195</v>
      </c>
      <c r="C232" t="s">
        <v>195</v>
      </c>
      <c r="D232" t="s">
        <v>196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R232">
        <v>0</v>
      </c>
      <c r="S232" s="56" t="s">
        <v>148</v>
      </c>
      <c r="T232">
        <v>0</v>
      </c>
      <c r="U232">
        <v>0</v>
      </c>
      <c r="X232">
        <v>0</v>
      </c>
      <c r="Y232" t="s">
        <v>148</v>
      </c>
      <c r="Z232" t="s">
        <v>148</v>
      </c>
      <c r="AA232">
        <v>0</v>
      </c>
      <c r="AB232" t="s">
        <v>148</v>
      </c>
      <c r="AD232" t="s">
        <v>148</v>
      </c>
      <c r="AE232">
        <v>0</v>
      </c>
      <c r="AF232">
        <v>0</v>
      </c>
      <c r="AG232" t="s">
        <v>148</v>
      </c>
      <c r="AH232" t="s">
        <v>148</v>
      </c>
      <c r="AI232" t="s">
        <v>148</v>
      </c>
      <c r="AL232">
        <v>0</v>
      </c>
      <c r="AM232">
        <v>0</v>
      </c>
      <c r="AN232" t="s">
        <v>148</v>
      </c>
      <c r="AO232" t="s">
        <v>148</v>
      </c>
      <c r="AP232">
        <v>0</v>
      </c>
      <c r="AQ232">
        <v>0</v>
      </c>
    </row>
    <row r="233" spans="1:43" ht="15" customHeight="1">
      <c r="A233" t="s">
        <v>12</v>
      </c>
      <c r="B233" t="s">
        <v>156</v>
      </c>
      <c r="C233" t="s">
        <v>100</v>
      </c>
      <c r="D233" t="s">
        <v>308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s="56">
        <v>135468</v>
      </c>
      <c r="Q233" t="s">
        <v>415</v>
      </c>
      <c r="R233">
        <v>0</v>
      </c>
      <c r="S233" s="56" t="s">
        <v>148</v>
      </c>
      <c r="T233">
        <v>4.4000000000000004</v>
      </c>
      <c r="U233">
        <v>45</v>
      </c>
      <c r="X233">
        <v>0</v>
      </c>
      <c r="Y233" t="s">
        <v>148</v>
      </c>
      <c r="Z233" t="s">
        <v>148</v>
      </c>
      <c r="AA233">
        <v>0</v>
      </c>
      <c r="AB233" t="s">
        <v>148</v>
      </c>
      <c r="AD233" t="s">
        <v>148</v>
      </c>
      <c r="AE233">
        <v>0</v>
      </c>
      <c r="AF233">
        <v>0</v>
      </c>
      <c r="AG233" t="s">
        <v>148</v>
      </c>
      <c r="AH233" t="s">
        <v>148</v>
      </c>
      <c r="AI233" t="s">
        <v>148</v>
      </c>
      <c r="AL233">
        <v>0</v>
      </c>
      <c r="AM233">
        <v>0</v>
      </c>
      <c r="AN233" t="s">
        <v>148</v>
      </c>
      <c r="AO233" t="s">
        <v>148</v>
      </c>
      <c r="AP233">
        <v>0</v>
      </c>
      <c r="AQ233">
        <v>0</v>
      </c>
    </row>
    <row r="234" spans="1:43" ht="15" customHeight="1">
      <c r="A234" t="s">
        <v>12</v>
      </c>
      <c r="B234" t="s">
        <v>164</v>
      </c>
      <c r="C234" t="s">
        <v>164</v>
      </c>
      <c r="D234" t="s">
        <v>165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s="56">
        <v>369751</v>
      </c>
      <c r="Q234" t="s">
        <v>417</v>
      </c>
      <c r="R234">
        <v>0</v>
      </c>
      <c r="S234" s="56" t="s">
        <v>148</v>
      </c>
      <c r="T234">
        <v>3.9</v>
      </c>
      <c r="U234">
        <v>3</v>
      </c>
      <c r="X234">
        <v>0</v>
      </c>
      <c r="Y234" t="s">
        <v>148</v>
      </c>
      <c r="Z234" t="s">
        <v>148</v>
      </c>
      <c r="AA234">
        <v>0</v>
      </c>
      <c r="AB234" t="s">
        <v>148</v>
      </c>
      <c r="AD234" t="s">
        <v>148</v>
      </c>
      <c r="AE234">
        <v>0</v>
      </c>
      <c r="AF234">
        <v>0</v>
      </c>
      <c r="AG234" t="s">
        <v>148</v>
      </c>
      <c r="AH234" t="s">
        <v>148</v>
      </c>
      <c r="AI234" t="s">
        <v>148</v>
      </c>
      <c r="AL234">
        <v>0</v>
      </c>
      <c r="AM234">
        <v>0</v>
      </c>
      <c r="AN234" t="s">
        <v>148</v>
      </c>
      <c r="AO234" t="s">
        <v>148</v>
      </c>
      <c r="AP234">
        <v>0</v>
      </c>
      <c r="AQ234">
        <v>0</v>
      </c>
    </row>
    <row r="235" spans="1:43" ht="15" customHeight="1">
      <c r="A235" t="s">
        <v>12</v>
      </c>
      <c r="B235" t="s">
        <v>188</v>
      </c>
      <c r="C235" t="s">
        <v>188</v>
      </c>
      <c r="D235" t="s">
        <v>189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R235">
        <v>0</v>
      </c>
      <c r="S235" s="56" t="s">
        <v>148</v>
      </c>
      <c r="T235">
        <v>0</v>
      </c>
      <c r="U235">
        <v>0</v>
      </c>
      <c r="X235">
        <v>0</v>
      </c>
      <c r="Y235" t="s">
        <v>148</v>
      </c>
      <c r="Z235" t="s">
        <v>148</v>
      </c>
      <c r="AA235">
        <v>0</v>
      </c>
      <c r="AB235" t="s">
        <v>148</v>
      </c>
      <c r="AD235" t="s">
        <v>148</v>
      </c>
      <c r="AE235">
        <v>0</v>
      </c>
      <c r="AF235">
        <v>0</v>
      </c>
      <c r="AG235" t="s">
        <v>148</v>
      </c>
      <c r="AH235" t="s">
        <v>148</v>
      </c>
      <c r="AI235" t="s">
        <v>148</v>
      </c>
      <c r="AL235">
        <v>0</v>
      </c>
      <c r="AM235">
        <v>0</v>
      </c>
      <c r="AN235" t="s">
        <v>148</v>
      </c>
      <c r="AO235" t="s">
        <v>148</v>
      </c>
      <c r="AP235">
        <v>0</v>
      </c>
      <c r="AQ235">
        <v>0</v>
      </c>
    </row>
    <row r="236" spans="1:43" ht="15" customHeight="1">
      <c r="A236" t="s">
        <v>12</v>
      </c>
      <c r="B236" t="s">
        <v>190</v>
      </c>
      <c r="C236" t="s">
        <v>190</v>
      </c>
      <c r="D236" t="s">
        <v>191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R236">
        <v>0</v>
      </c>
      <c r="S236" s="56" t="s">
        <v>148</v>
      </c>
      <c r="T236">
        <v>0</v>
      </c>
      <c r="U236">
        <v>0</v>
      </c>
      <c r="X236">
        <v>0</v>
      </c>
      <c r="Y236" t="s">
        <v>148</v>
      </c>
      <c r="Z236" t="s">
        <v>148</v>
      </c>
      <c r="AA236">
        <v>0</v>
      </c>
      <c r="AB236" t="s">
        <v>148</v>
      </c>
      <c r="AD236" t="s">
        <v>148</v>
      </c>
      <c r="AE236">
        <v>0</v>
      </c>
      <c r="AF236">
        <v>0</v>
      </c>
      <c r="AG236" t="s">
        <v>148</v>
      </c>
      <c r="AH236" t="s">
        <v>148</v>
      </c>
      <c r="AI236" t="s">
        <v>148</v>
      </c>
      <c r="AL236">
        <v>0</v>
      </c>
      <c r="AM236">
        <v>0</v>
      </c>
      <c r="AN236" t="s">
        <v>148</v>
      </c>
      <c r="AO236" t="s">
        <v>148</v>
      </c>
      <c r="AP236">
        <v>0</v>
      </c>
      <c r="AQ236">
        <v>0</v>
      </c>
    </row>
    <row r="237" spans="1:43" ht="15" customHeight="1">
      <c r="A237" t="s">
        <v>12</v>
      </c>
      <c r="B237" t="s">
        <v>176</v>
      </c>
      <c r="C237" t="s">
        <v>176</v>
      </c>
      <c r="D237" t="s">
        <v>177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R237">
        <v>0</v>
      </c>
      <c r="S237" s="56" t="s">
        <v>148</v>
      </c>
      <c r="T237">
        <v>0</v>
      </c>
      <c r="U237">
        <v>0</v>
      </c>
      <c r="X237">
        <v>0</v>
      </c>
      <c r="Y237" t="s">
        <v>148</v>
      </c>
      <c r="Z237" t="s">
        <v>148</v>
      </c>
      <c r="AA237">
        <v>0</v>
      </c>
      <c r="AB237" t="s">
        <v>148</v>
      </c>
      <c r="AD237" t="s">
        <v>148</v>
      </c>
      <c r="AE237">
        <v>0</v>
      </c>
      <c r="AF237">
        <v>0</v>
      </c>
      <c r="AG237" t="s">
        <v>148</v>
      </c>
      <c r="AH237" t="s">
        <v>148</v>
      </c>
      <c r="AI237" t="s">
        <v>148</v>
      </c>
      <c r="AL237">
        <v>0</v>
      </c>
      <c r="AM237">
        <v>0</v>
      </c>
      <c r="AN237" t="s">
        <v>148</v>
      </c>
      <c r="AO237" t="s">
        <v>148</v>
      </c>
      <c r="AP237">
        <v>0</v>
      </c>
      <c r="AQ237">
        <v>0</v>
      </c>
    </row>
    <row r="238" spans="1:43" ht="15" customHeight="1">
      <c r="A238" t="s">
        <v>12</v>
      </c>
      <c r="B238" t="s">
        <v>178</v>
      </c>
      <c r="C238" t="s">
        <v>178</v>
      </c>
      <c r="D238" t="s">
        <v>179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s="56">
        <v>663367</v>
      </c>
      <c r="Q238" t="s">
        <v>418</v>
      </c>
      <c r="R238">
        <v>0</v>
      </c>
      <c r="S238" s="56" t="s">
        <v>148</v>
      </c>
      <c r="T238">
        <v>4.7</v>
      </c>
      <c r="U238">
        <v>6</v>
      </c>
      <c r="X238">
        <v>0</v>
      </c>
      <c r="Y238" t="s">
        <v>148</v>
      </c>
      <c r="Z238" t="s">
        <v>148</v>
      </c>
      <c r="AA238">
        <v>0</v>
      </c>
      <c r="AB238" t="s">
        <v>148</v>
      </c>
      <c r="AD238" t="s">
        <v>148</v>
      </c>
      <c r="AE238">
        <v>0</v>
      </c>
      <c r="AF238">
        <v>0</v>
      </c>
      <c r="AG238" t="s">
        <v>148</v>
      </c>
      <c r="AH238" t="s">
        <v>148</v>
      </c>
      <c r="AI238" t="s">
        <v>148</v>
      </c>
      <c r="AL238">
        <v>0</v>
      </c>
      <c r="AM238">
        <v>0</v>
      </c>
      <c r="AN238" t="s">
        <v>148</v>
      </c>
      <c r="AO238" t="s">
        <v>148</v>
      </c>
      <c r="AP238">
        <v>0</v>
      </c>
      <c r="AQ238">
        <v>0</v>
      </c>
    </row>
    <row r="239" spans="1:43" ht="15" customHeight="1">
      <c r="A239" t="s">
        <v>12</v>
      </c>
      <c r="B239" t="s">
        <v>181</v>
      </c>
      <c r="C239" t="s">
        <v>181</v>
      </c>
      <c r="D239" t="s">
        <v>182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R239">
        <v>0</v>
      </c>
      <c r="S239" s="56" t="s">
        <v>148</v>
      </c>
      <c r="T239">
        <v>0</v>
      </c>
      <c r="U239">
        <v>0</v>
      </c>
      <c r="X239">
        <v>0</v>
      </c>
      <c r="Y239" t="s">
        <v>148</v>
      </c>
      <c r="Z239" t="s">
        <v>148</v>
      </c>
      <c r="AA239">
        <v>0</v>
      </c>
      <c r="AB239" t="s">
        <v>148</v>
      </c>
      <c r="AD239" t="s">
        <v>148</v>
      </c>
      <c r="AE239">
        <v>0</v>
      </c>
      <c r="AF239">
        <v>0</v>
      </c>
      <c r="AG239" t="s">
        <v>148</v>
      </c>
      <c r="AH239" t="s">
        <v>148</v>
      </c>
      <c r="AI239" t="s">
        <v>148</v>
      </c>
      <c r="AL239">
        <v>0</v>
      </c>
      <c r="AM239">
        <v>0</v>
      </c>
      <c r="AN239" t="s">
        <v>148</v>
      </c>
      <c r="AO239" t="s">
        <v>148</v>
      </c>
      <c r="AP239">
        <v>0</v>
      </c>
      <c r="AQ239">
        <v>0</v>
      </c>
    </row>
    <row r="240" spans="1:43" ht="15" customHeight="1">
      <c r="A240" t="s">
        <v>12</v>
      </c>
      <c r="B240" t="s">
        <v>171</v>
      </c>
      <c r="C240" t="s">
        <v>171</v>
      </c>
      <c r="D240" t="s">
        <v>172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s="56">
        <v>481223</v>
      </c>
      <c r="Q240" t="s">
        <v>173</v>
      </c>
      <c r="R240">
        <v>0</v>
      </c>
      <c r="S240" s="56" t="s">
        <v>148</v>
      </c>
      <c r="T240">
        <v>4.5999999999999996</v>
      </c>
      <c r="U240">
        <v>10</v>
      </c>
      <c r="X240">
        <v>0</v>
      </c>
      <c r="Y240" t="s">
        <v>148</v>
      </c>
      <c r="Z240" t="s">
        <v>148</v>
      </c>
      <c r="AA240">
        <v>0</v>
      </c>
      <c r="AB240" t="s">
        <v>148</v>
      </c>
      <c r="AD240" t="s">
        <v>148</v>
      </c>
      <c r="AE240">
        <v>0</v>
      </c>
      <c r="AF240">
        <v>0</v>
      </c>
      <c r="AG240" t="s">
        <v>148</v>
      </c>
      <c r="AH240" t="s">
        <v>148</v>
      </c>
      <c r="AI240" t="s">
        <v>148</v>
      </c>
      <c r="AL240">
        <v>0</v>
      </c>
      <c r="AM240">
        <v>0</v>
      </c>
      <c r="AN240" t="s">
        <v>148</v>
      </c>
      <c r="AO240" t="s">
        <v>148</v>
      </c>
      <c r="AP240">
        <v>0</v>
      </c>
      <c r="AQ240">
        <v>0</v>
      </c>
    </row>
    <row r="241" spans="1:43" ht="15" customHeight="1">
      <c r="A241" t="s">
        <v>12</v>
      </c>
      <c r="B241" t="s">
        <v>99</v>
      </c>
      <c r="C241" t="s">
        <v>99</v>
      </c>
      <c r="D241" t="s">
        <v>174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s="56">
        <v>444338</v>
      </c>
      <c r="Q241" t="s">
        <v>419</v>
      </c>
      <c r="R241">
        <v>0</v>
      </c>
      <c r="S241" s="56" t="s">
        <v>148</v>
      </c>
      <c r="T241">
        <v>4.2</v>
      </c>
      <c r="U241">
        <v>15</v>
      </c>
      <c r="X241">
        <v>0</v>
      </c>
      <c r="Y241" t="s">
        <v>148</v>
      </c>
      <c r="Z241" t="s">
        <v>148</v>
      </c>
      <c r="AA241">
        <v>0</v>
      </c>
      <c r="AB241" t="s">
        <v>148</v>
      </c>
      <c r="AD241" t="s">
        <v>148</v>
      </c>
      <c r="AE241">
        <v>0</v>
      </c>
      <c r="AF241">
        <v>0</v>
      </c>
      <c r="AG241" t="s">
        <v>148</v>
      </c>
      <c r="AH241" t="s">
        <v>148</v>
      </c>
      <c r="AI241" t="s">
        <v>148</v>
      </c>
      <c r="AL241">
        <v>0</v>
      </c>
      <c r="AM241">
        <v>0</v>
      </c>
      <c r="AN241" t="s">
        <v>148</v>
      </c>
      <c r="AO241" t="s">
        <v>148</v>
      </c>
      <c r="AP241">
        <v>0</v>
      </c>
      <c r="AQ241">
        <v>0</v>
      </c>
    </row>
    <row r="242" spans="1:43" ht="15" customHeight="1">
      <c r="A242" t="s">
        <v>12</v>
      </c>
      <c r="B242" t="s">
        <v>101</v>
      </c>
      <c r="C242" t="s">
        <v>101</v>
      </c>
      <c r="D242" t="s">
        <v>145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s="56">
        <v>700474</v>
      </c>
      <c r="Q242" t="s">
        <v>420</v>
      </c>
      <c r="R242">
        <v>0</v>
      </c>
      <c r="S242" s="56" t="s">
        <v>148</v>
      </c>
      <c r="T242">
        <v>4.4000000000000004</v>
      </c>
      <c r="U242">
        <v>2</v>
      </c>
      <c r="X242">
        <v>0</v>
      </c>
      <c r="Y242" t="s">
        <v>148</v>
      </c>
      <c r="Z242" t="s">
        <v>148</v>
      </c>
      <c r="AA242">
        <v>0</v>
      </c>
      <c r="AB242" t="s">
        <v>148</v>
      </c>
      <c r="AD242" t="s">
        <v>148</v>
      </c>
      <c r="AE242">
        <v>0</v>
      </c>
      <c r="AF242">
        <v>0</v>
      </c>
      <c r="AG242" t="s">
        <v>148</v>
      </c>
      <c r="AH242" t="s">
        <v>148</v>
      </c>
      <c r="AI242" t="s">
        <v>148</v>
      </c>
      <c r="AL242">
        <v>0</v>
      </c>
      <c r="AM242">
        <v>0</v>
      </c>
      <c r="AN242" t="s">
        <v>148</v>
      </c>
      <c r="AO242" t="s">
        <v>148</v>
      </c>
      <c r="AP242">
        <v>0</v>
      </c>
      <c r="AQ242">
        <v>0</v>
      </c>
    </row>
    <row r="243" spans="1:43" ht="15" customHeight="1">
      <c r="A243" t="s">
        <v>12</v>
      </c>
      <c r="B243" t="s">
        <v>156</v>
      </c>
      <c r="C243" t="s">
        <v>104</v>
      </c>
      <c r="D243" t="s">
        <v>167</v>
      </c>
      <c r="E243">
        <v>34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s="56">
        <v>135468</v>
      </c>
      <c r="Q243" t="s">
        <v>415</v>
      </c>
      <c r="R243">
        <v>0</v>
      </c>
      <c r="S243" s="56" t="s">
        <v>148</v>
      </c>
      <c r="T243">
        <v>4.4000000000000004</v>
      </c>
      <c r="U243">
        <v>46</v>
      </c>
      <c r="V243" t="s">
        <v>421</v>
      </c>
      <c r="X243">
        <v>-2.4</v>
      </c>
      <c r="Y243" t="s">
        <v>148</v>
      </c>
      <c r="Z243" t="s">
        <v>148</v>
      </c>
      <c r="AA243">
        <v>0</v>
      </c>
      <c r="AB243" t="s">
        <v>148</v>
      </c>
      <c r="AC243">
        <v>0</v>
      </c>
      <c r="AD243" t="s">
        <v>422</v>
      </c>
      <c r="AE243">
        <v>0</v>
      </c>
      <c r="AF243">
        <v>0</v>
      </c>
      <c r="AG243" t="s">
        <v>148</v>
      </c>
      <c r="AH243" t="s">
        <v>148</v>
      </c>
      <c r="AI243" t="s">
        <v>148</v>
      </c>
      <c r="AK243">
        <v>0</v>
      </c>
      <c r="AL243">
        <v>0</v>
      </c>
      <c r="AM243">
        <v>0</v>
      </c>
      <c r="AN243" t="s">
        <v>148</v>
      </c>
      <c r="AO243" t="s">
        <v>148</v>
      </c>
      <c r="AP243">
        <v>612</v>
      </c>
      <c r="AQ243">
        <v>1</v>
      </c>
    </row>
    <row r="244" spans="1:43" ht="15" customHeight="1">
      <c r="A244" t="s">
        <v>12</v>
      </c>
      <c r="B244" t="s">
        <v>169</v>
      </c>
      <c r="C244" t="s">
        <v>169</v>
      </c>
      <c r="D244" t="s">
        <v>170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R244">
        <v>0</v>
      </c>
      <c r="S244" s="56" t="s">
        <v>148</v>
      </c>
      <c r="T244">
        <v>0</v>
      </c>
      <c r="U244">
        <v>0</v>
      </c>
      <c r="X244">
        <v>0</v>
      </c>
      <c r="Y244" t="s">
        <v>148</v>
      </c>
      <c r="Z244" t="s">
        <v>148</v>
      </c>
      <c r="AA244">
        <v>0</v>
      </c>
      <c r="AB244" t="s">
        <v>148</v>
      </c>
      <c r="AD244" t="s">
        <v>148</v>
      </c>
      <c r="AE244">
        <v>0</v>
      </c>
      <c r="AF244">
        <v>0</v>
      </c>
      <c r="AG244" t="s">
        <v>148</v>
      </c>
      <c r="AH244" t="s">
        <v>148</v>
      </c>
      <c r="AI244" t="s">
        <v>148</v>
      </c>
      <c r="AL244">
        <v>0</v>
      </c>
      <c r="AM244">
        <v>0</v>
      </c>
      <c r="AN244" t="s">
        <v>148</v>
      </c>
      <c r="AO244" t="s">
        <v>148</v>
      </c>
      <c r="AP244">
        <v>0</v>
      </c>
      <c r="AQ244">
        <v>0</v>
      </c>
    </row>
    <row r="245" spans="1:43" ht="15" customHeight="1">
      <c r="A245" t="s">
        <v>12</v>
      </c>
      <c r="B245" t="s">
        <v>156</v>
      </c>
      <c r="C245" t="s">
        <v>102</v>
      </c>
      <c r="D245" t="s">
        <v>197</v>
      </c>
      <c r="E245">
        <v>89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s="56">
        <v>214710</v>
      </c>
      <c r="Q245" t="s">
        <v>423</v>
      </c>
      <c r="R245">
        <v>0</v>
      </c>
      <c r="S245" s="56" t="s">
        <v>148</v>
      </c>
      <c r="T245">
        <v>4.4000000000000004</v>
      </c>
      <c r="U245">
        <v>46</v>
      </c>
      <c r="V245" t="s">
        <v>424</v>
      </c>
      <c r="X245">
        <v>-3.44</v>
      </c>
      <c r="Y245" t="s">
        <v>148</v>
      </c>
      <c r="Z245" t="s">
        <v>148</v>
      </c>
      <c r="AA245">
        <v>0</v>
      </c>
      <c r="AB245" t="s">
        <v>148</v>
      </c>
      <c r="AC245">
        <v>0</v>
      </c>
      <c r="AD245" t="s">
        <v>357</v>
      </c>
      <c r="AE245">
        <v>0</v>
      </c>
      <c r="AF245">
        <v>0</v>
      </c>
      <c r="AG245" t="s">
        <v>148</v>
      </c>
      <c r="AH245" t="s">
        <v>148</v>
      </c>
      <c r="AI245" t="s">
        <v>148</v>
      </c>
      <c r="AK245">
        <v>0</v>
      </c>
      <c r="AL245">
        <v>0</v>
      </c>
      <c r="AM245">
        <v>0</v>
      </c>
      <c r="AN245" t="s">
        <v>148</v>
      </c>
      <c r="AO245" t="s">
        <v>148</v>
      </c>
      <c r="AP245">
        <v>293</v>
      </c>
      <c r="AQ245">
        <v>1</v>
      </c>
    </row>
    <row r="246" spans="1:43" ht="15" customHeight="1">
      <c r="A246" t="s">
        <v>11</v>
      </c>
      <c r="B246" t="s">
        <v>156</v>
      </c>
      <c r="C246" t="s">
        <v>102</v>
      </c>
      <c r="D246" t="s">
        <v>197</v>
      </c>
      <c r="E246">
        <v>90</v>
      </c>
      <c r="F246">
        <v>1</v>
      </c>
      <c r="G246">
        <v>195.99</v>
      </c>
      <c r="H246">
        <v>1</v>
      </c>
      <c r="I246">
        <v>1</v>
      </c>
      <c r="J246">
        <v>195.99</v>
      </c>
      <c r="K246">
        <v>1</v>
      </c>
      <c r="L246">
        <v>0</v>
      </c>
      <c r="M246">
        <v>0</v>
      </c>
      <c r="N246">
        <v>0</v>
      </c>
      <c r="O246">
        <v>0</v>
      </c>
      <c r="P246" s="56">
        <v>141834</v>
      </c>
      <c r="Q246" t="s">
        <v>425</v>
      </c>
      <c r="R246">
        <v>0</v>
      </c>
      <c r="S246" s="56" t="s">
        <v>148</v>
      </c>
      <c r="T246">
        <v>4.4000000000000004</v>
      </c>
      <c r="U246">
        <v>46</v>
      </c>
      <c r="V246" t="s">
        <v>234</v>
      </c>
      <c r="W246" t="s">
        <v>148</v>
      </c>
      <c r="X246">
        <v>63.72</v>
      </c>
      <c r="Y246" t="s">
        <v>426</v>
      </c>
      <c r="Z246" t="s">
        <v>427</v>
      </c>
      <c r="AA246">
        <v>0</v>
      </c>
      <c r="AB246" t="s">
        <v>148</v>
      </c>
      <c r="AD246" t="s">
        <v>148</v>
      </c>
      <c r="AE246">
        <v>0</v>
      </c>
      <c r="AF246">
        <v>0</v>
      </c>
      <c r="AG246" t="s">
        <v>148</v>
      </c>
      <c r="AH246" t="s">
        <v>148</v>
      </c>
      <c r="AI246" t="s">
        <v>148</v>
      </c>
      <c r="AK246">
        <v>0</v>
      </c>
      <c r="AL246">
        <v>0</v>
      </c>
      <c r="AM246">
        <v>0</v>
      </c>
      <c r="AN246" t="s">
        <v>148</v>
      </c>
      <c r="AO246" t="s">
        <v>148</v>
      </c>
      <c r="AP246">
        <v>268</v>
      </c>
      <c r="AQ246">
        <v>0</v>
      </c>
    </row>
    <row r="247" spans="1:43" ht="15" customHeight="1">
      <c r="A247" t="s">
        <v>11</v>
      </c>
      <c r="B247" t="s">
        <v>192</v>
      </c>
      <c r="C247" t="s">
        <v>192</v>
      </c>
      <c r="D247" t="s">
        <v>308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s="56">
        <v>629066</v>
      </c>
      <c r="Q247" t="s">
        <v>428</v>
      </c>
      <c r="R247">
        <v>0</v>
      </c>
      <c r="S247" s="56" t="s">
        <v>148</v>
      </c>
      <c r="T247">
        <v>4.4000000000000004</v>
      </c>
      <c r="U247">
        <v>8</v>
      </c>
      <c r="X247">
        <v>0</v>
      </c>
      <c r="Y247" t="s">
        <v>148</v>
      </c>
      <c r="Z247" t="s">
        <v>148</v>
      </c>
      <c r="AA247">
        <v>0</v>
      </c>
      <c r="AB247" t="s">
        <v>148</v>
      </c>
      <c r="AD247" t="s">
        <v>148</v>
      </c>
      <c r="AE247">
        <v>0</v>
      </c>
      <c r="AF247">
        <v>0</v>
      </c>
      <c r="AG247" t="s">
        <v>148</v>
      </c>
      <c r="AH247" t="s">
        <v>148</v>
      </c>
      <c r="AI247" t="s">
        <v>148</v>
      </c>
      <c r="AL247">
        <v>0</v>
      </c>
      <c r="AM247">
        <v>0</v>
      </c>
      <c r="AN247" t="s">
        <v>148</v>
      </c>
      <c r="AO247" t="s">
        <v>148</v>
      </c>
      <c r="AP247">
        <v>0</v>
      </c>
      <c r="AQ247">
        <v>0</v>
      </c>
    </row>
    <row r="248" spans="1:43" ht="15" customHeight="1">
      <c r="A248" t="s">
        <v>11</v>
      </c>
      <c r="B248" t="s">
        <v>195</v>
      </c>
      <c r="C248" t="s">
        <v>195</v>
      </c>
      <c r="D248" t="s">
        <v>196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R248">
        <v>0</v>
      </c>
      <c r="S248" s="56" t="s">
        <v>148</v>
      </c>
      <c r="T248">
        <v>0</v>
      </c>
      <c r="U248">
        <v>0</v>
      </c>
      <c r="X248">
        <v>0</v>
      </c>
      <c r="Y248" t="s">
        <v>148</v>
      </c>
      <c r="Z248" t="s">
        <v>148</v>
      </c>
      <c r="AA248">
        <v>0</v>
      </c>
      <c r="AB248" t="s">
        <v>148</v>
      </c>
      <c r="AD248" t="s">
        <v>148</v>
      </c>
      <c r="AE248">
        <v>0</v>
      </c>
      <c r="AF248">
        <v>0</v>
      </c>
      <c r="AG248" t="s">
        <v>148</v>
      </c>
      <c r="AH248" t="s">
        <v>148</v>
      </c>
      <c r="AI248" t="s">
        <v>148</v>
      </c>
      <c r="AL248">
        <v>0</v>
      </c>
      <c r="AM248">
        <v>0</v>
      </c>
      <c r="AN248" t="s">
        <v>148</v>
      </c>
      <c r="AO248" t="s">
        <v>148</v>
      </c>
      <c r="AP248">
        <v>0</v>
      </c>
      <c r="AQ248">
        <v>0</v>
      </c>
    </row>
    <row r="249" spans="1:43" ht="15" customHeight="1">
      <c r="A249" t="s">
        <v>11</v>
      </c>
      <c r="B249" t="s">
        <v>176</v>
      </c>
      <c r="C249" t="s">
        <v>176</v>
      </c>
      <c r="D249" t="s">
        <v>177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R249">
        <v>0</v>
      </c>
      <c r="S249" s="56" t="s">
        <v>148</v>
      </c>
      <c r="T249">
        <v>0</v>
      </c>
      <c r="U249">
        <v>0</v>
      </c>
      <c r="X249">
        <v>0</v>
      </c>
      <c r="Y249" t="s">
        <v>148</v>
      </c>
      <c r="Z249" t="s">
        <v>148</v>
      </c>
      <c r="AA249">
        <v>0</v>
      </c>
      <c r="AB249" t="s">
        <v>148</v>
      </c>
      <c r="AD249" t="s">
        <v>148</v>
      </c>
      <c r="AE249">
        <v>0</v>
      </c>
      <c r="AF249">
        <v>0</v>
      </c>
      <c r="AG249" t="s">
        <v>148</v>
      </c>
      <c r="AH249" t="s">
        <v>148</v>
      </c>
      <c r="AI249" t="s">
        <v>148</v>
      </c>
      <c r="AL249">
        <v>0</v>
      </c>
      <c r="AM249">
        <v>0</v>
      </c>
      <c r="AN249" t="s">
        <v>148</v>
      </c>
      <c r="AO249" t="s">
        <v>148</v>
      </c>
      <c r="AP249">
        <v>0</v>
      </c>
      <c r="AQ249">
        <v>0</v>
      </c>
    </row>
    <row r="250" spans="1:43" ht="15" customHeight="1">
      <c r="A250" t="s">
        <v>11</v>
      </c>
      <c r="B250" t="s">
        <v>188</v>
      </c>
      <c r="C250" t="s">
        <v>188</v>
      </c>
      <c r="D250" t="s">
        <v>189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R250">
        <v>0</v>
      </c>
      <c r="S250" s="56" t="s">
        <v>148</v>
      </c>
      <c r="T250">
        <v>0</v>
      </c>
      <c r="U250">
        <v>0</v>
      </c>
      <c r="X250">
        <v>0</v>
      </c>
      <c r="Y250" t="s">
        <v>148</v>
      </c>
      <c r="Z250" t="s">
        <v>148</v>
      </c>
      <c r="AA250">
        <v>0</v>
      </c>
      <c r="AB250" t="s">
        <v>148</v>
      </c>
      <c r="AD250" t="s">
        <v>148</v>
      </c>
      <c r="AE250">
        <v>0</v>
      </c>
      <c r="AF250">
        <v>0</v>
      </c>
      <c r="AG250" t="s">
        <v>148</v>
      </c>
      <c r="AH250" t="s">
        <v>148</v>
      </c>
      <c r="AI250" t="s">
        <v>148</v>
      </c>
      <c r="AL250">
        <v>0</v>
      </c>
      <c r="AM250">
        <v>0</v>
      </c>
      <c r="AN250" t="s">
        <v>148</v>
      </c>
      <c r="AO250" t="s">
        <v>148</v>
      </c>
      <c r="AP250">
        <v>0</v>
      </c>
      <c r="AQ250">
        <v>0</v>
      </c>
    </row>
    <row r="251" spans="1:43" ht="15" customHeight="1">
      <c r="A251" t="s">
        <v>11</v>
      </c>
      <c r="B251" t="s">
        <v>190</v>
      </c>
      <c r="C251" t="s">
        <v>190</v>
      </c>
      <c r="D251" t="s">
        <v>191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R251">
        <v>0</v>
      </c>
      <c r="S251" s="56" t="s">
        <v>148</v>
      </c>
      <c r="T251">
        <v>0</v>
      </c>
      <c r="U251">
        <v>0</v>
      </c>
      <c r="X251">
        <v>0</v>
      </c>
      <c r="Y251" t="s">
        <v>148</v>
      </c>
      <c r="Z251" t="s">
        <v>148</v>
      </c>
      <c r="AA251">
        <v>0</v>
      </c>
      <c r="AB251" t="s">
        <v>148</v>
      </c>
      <c r="AD251" t="s">
        <v>148</v>
      </c>
      <c r="AE251">
        <v>0</v>
      </c>
      <c r="AF251">
        <v>0</v>
      </c>
      <c r="AG251" t="s">
        <v>148</v>
      </c>
      <c r="AH251" t="s">
        <v>148</v>
      </c>
      <c r="AI251" t="s">
        <v>148</v>
      </c>
      <c r="AL251">
        <v>0</v>
      </c>
      <c r="AM251">
        <v>0</v>
      </c>
      <c r="AN251" t="s">
        <v>148</v>
      </c>
      <c r="AO251" t="s">
        <v>148</v>
      </c>
      <c r="AP251">
        <v>0</v>
      </c>
      <c r="AQ251">
        <v>0</v>
      </c>
    </row>
    <row r="252" spans="1:43" ht="15" customHeight="1">
      <c r="A252" t="s">
        <v>11</v>
      </c>
      <c r="B252" t="s">
        <v>171</v>
      </c>
      <c r="C252" t="s">
        <v>171</v>
      </c>
      <c r="D252" t="s">
        <v>172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s="56">
        <v>481223</v>
      </c>
      <c r="Q252" t="s">
        <v>173</v>
      </c>
      <c r="R252">
        <v>0</v>
      </c>
      <c r="S252" s="56" t="s">
        <v>148</v>
      </c>
      <c r="T252">
        <v>4.5999999999999996</v>
      </c>
      <c r="U252">
        <v>10</v>
      </c>
      <c r="X252">
        <v>0</v>
      </c>
      <c r="Y252" t="s">
        <v>148</v>
      </c>
      <c r="Z252" t="s">
        <v>148</v>
      </c>
      <c r="AA252">
        <v>0</v>
      </c>
      <c r="AB252" t="s">
        <v>148</v>
      </c>
      <c r="AD252" t="s">
        <v>148</v>
      </c>
      <c r="AE252">
        <v>0</v>
      </c>
      <c r="AF252">
        <v>0</v>
      </c>
      <c r="AG252" t="s">
        <v>148</v>
      </c>
      <c r="AH252" t="s">
        <v>148</v>
      </c>
      <c r="AI252" t="s">
        <v>148</v>
      </c>
      <c r="AL252">
        <v>0</v>
      </c>
      <c r="AM252">
        <v>0</v>
      </c>
      <c r="AN252" t="s">
        <v>148</v>
      </c>
      <c r="AO252" t="s">
        <v>148</v>
      </c>
      <c r="AP252">
        <v>0</v>
      </c>
      <c r="AQ252">
        <v>0</v>
      </c>
    </row>
    <row r="253" spans="1:43" ht="15" customHeight="1">
      <c r="A253" t="s">
        <v>11</v>
      </c>
      <c r="B253" t="s">
        <v>99</v>
      </c>
      <c r="C253" t="s">
        <v>99</v>
      </c>
      <c r="D253" t="s">
        <v>174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s="56">
        <v>430269</v>
      </c>
      <c r="Q253" t="s">
        <v>429</v>
      </c>
      <c r="R253">
        <v>0</v>
      </c>
      <c r="S253" s="56" t="s">
        <v>148</v>
      </c>
      <c r="T253">
        <v>4.2</v>
      </c>
      <c r="U253">
        <v>15</v>
      </c>
      <c r="X253">
        <v>0</v>
      </c>
      <c r="Y253" t="s">
        <v>148</v>
      </c>
      <c r="Z253" t="s">
        <v>148</v>
      </c>
      <c r="AA253">
        <v>0</v>
      </c>
      <c r="AB253" t="s">
        <v>148</v>
      </c>
      <c r="AD253" t="s">
        <v>148</v>
      </c>
      <c r="AE253">
        <v>0</v>
      </c>
      <c r="AF253">
        <v>0</v>
      </c>
      <c r="AG253" t="s">
        <v>148</v>
      </c>
      <c r="AH253" t="s">
        <v>148</v>
      </c>
      <c r="AI253" t="s">
        <v>148</v>
      </c>
      <c r="AL253">
        <v>0</v>
      </c>
      <c r="AM253">
        <v>0</v>
      </c>
      <c r="AN253" t="s">
        <v>148</v>
      </c>
      <c r="AO253" t="s">
        <v>148</v>
      </c>
      <c r="AP253">
        <v>0</v>
      </c>
      <c r="AQ253">
        <v>0</v>
      </c>
    </row>
    <row r="254" spans="1:43" ht="15" customHeight="1">
      <c r="A254" t="s">
        <v>11</v>
      </c>
      <c r="B254" t="s">
        <v>178</v>
      </c>
      <c r="C254" t="s">
        <v>178</v>
      </c>
      <c r="D254" t="s">
        <v>179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s="56">
        <v>662392</v>
      </c>
      <c r="Q254" t="s">
        <v>430</v>
      </c>
      <c r="R254">
        <v>0</v>
      </c>
      <c r="S254" s="56" t="s">
        <v>148</v>
      </c>
      <c r="T254">
        <v>4.7</v>
      </c>
      <c r="U254">
        <v>6</v>
      </c>
      <c r="X254">
        <v>0</v>
      </c>
      <c r="Y254" t="s">
        <v>148</v>
      </c>
      <c r="Z254" t="s">
        <v>148</v>
      </c>
      <c r="AA254">
        <v>0</v>
      </c>
      <c r="AB254" t="s">
        <v>148</v>
      </c>
      <c r="AD254" t="s">
        <v>148</v>
      </c>
      <c r="AE254">
        <v>0</v>
      </c>
      <c r="AF254">
        <v>0</v>
      </c>
      <c r="AG254" t="s">
        <v>148</v>
      </c>
      <c r="AH254" t="s">
        <v>148</v>
      </c>
      <c r="AI254" t="s">
        <v>148</v>
      </c>
      <c r="AL254">
        <v>0</v>
      </c>
      <c r="AM254">
        <v>0</v>
      </c>
      <c r="AN254" t="s">
        <v>148</v>
      </c>
      <c r="AO254" t="s">
        <v>148</v>
      </c>
      <c r="AP254">
        <v>0</v>
      </c>
      <c r="AQ254">
        <v>0</v>
      </c>
    </row>
    <row r="255" spans="1:43" ht="15" customHeight="1">
      <c r="A255" t="s">
        <v>11</v>
      </c>
      <c r="B255" t="s">
        <v>181</v>
      </c>
      <c r="C255" t="s">
        <v>181</v>
      </c>
      <c r="D255" t="s">
        <v>182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R255">
        <v>0</v>
      </c>
      <c r="S255" s="56" t="s">
        <v>148</v>
      </c>
      <c r="T255">
        <v>0</v>
      </c>
      <c r="U255">
        <v>0</v>
      </c>
      <c r="X255">
        <v>0</v>
      </c>
      <c r="Y255" t="s">
        <v>148</v>
      </c>
      <c r="Z255" t="s">
        <v>148</v>
      </c>
      <c r="AA255">
        <v>0</v>
      </c>
      <c r="AB255" t="s">
        <v>148</v>
      </c>
      <c r="AD255" t="s">
        <v>148</v>
      </c>
      <c r="AE255">
        <v>0</v>
      </c>
      <c r="AF255">
        <v>0</v>
      </c>
      <c r="AG255" t="s">
        <v>148</v>
      </c>
      <c r="AH255" t="s">
        <v>148</v>
      </c>
      <c r="AI255" t="s">
        <v>148</v>
      </c>
      <c r="AL255">
        <v>0</v>
      </c>
      <c r="AM255">
        <v>0</v>
      </c>
      <c r="AN255" t="s">
        <v>148</v>
      </c>
      <c r="AO255" t="s">
        <v>148</v>
      </c>
      <c r="AP255">
        <v>0</v>
      </c>
      <c r="AQ255">
        <v>0</v>
      </c>
    </row>
    <row r="256" spans="1:43" ht="15" customHeight="1">
      <c r="A256" t="s">
        <v>11</v>
      </c>
      <c r="B256" t="s">
        <v>156</v>
      </c>
      <c r="C256" t="s">
        <v>104</v>
      </c>
      <c r="D256" t="s">
        <v>167</v>
      </c>
      <c r="E256">
        <v>34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s="56">
        <v>120954</v>
      </c>
      <c r="Q256" t="s">
        <v>431</v>
      </c>
      <c r="R256">
        <v>0</v>
      </c>
      <c r="S256" s="56" t="s">
        <v>148</v>
      </c>
      <c r="T256">
        <v>4.4000000000000004</v>
      </c>
      <c r="U256">
        <v>46</v>
      </c>
      <c r="V256" t="s">
        <v>432</v>
      </c>
      <c r="X256">
        <v>0</v>
      </c>
      <c r="Y256" t="s">
        <v>148</v>
      </c>
      <c r="Z256" t="s">
        <v>148</v>
      </c>
      <c r="AA256">
        <v>0</v>
      </c>
      <c r="AB256" t="s">
        <v>148</v>
      </c>
      <c r="AD256" t="s">
        <v>148</v>
      </c>
      <c r="AE256">
        <v>0</v>
      </c>
      <c r="AF256">
        <v>0</v>
      </c>
      <c r="AG256" t="s">
        <v>148</v>
      </c>
      <c r="AH256" t="s">
        <v>148</v>
      </c>
      <c r="AI256" t="s">
        <v>148</v>
      </c>
      <c r="AK256">
        <v>0</v>
      </c>
      <c r="AL256">
        <v>0</v>
      </c>
      <c r="AM256">
        <v>0</v>
      </c>
      <c r="AN256" t="s">
        <v>148</v>
      </c>
      <c r="AO256" t="s">
        <v>148</v>
      </c>
      <c r="AP256">
        <v>626</v>
      </c>
      <c r="AQ256">
        <v>0</v>
      </c>
    </row>
    <row r="257" spans="1:43" ht="15" customHeight="1">
      <c r="A257" t="s">
        <v>11</v>
      </c>
      <c r="B257" t="s">
        <v>169</v>
      </c>
      <c r="C257" t="s">
        <v>169</v>
      </c>
      <c r="D257" t="s">
        <v>170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R257">
        <v>0</v>
      </c>
      <c r="S257" s="56" t="s">
        <v>148</v>
      </c>
      <c r="T257">
        <v>0</v>
      </c>
      <c r="U257">
        <v>0</v>
      </c>
      <c r="X257">
        <v>0</v>
      </c>
      <c r="Y257" t="s">
        <v>148</v>
      </c>
      <c r="Z257" t="s">
        <v>148</v>
      </c>
      <c r="AA257">
        <v>0</v>
      </c>
      <c r="AB257" t="s">
        <v>148</v>
      </c>
      <c r="AD257" t="s">
        <v>148</v>
      </c>
      <c r="AE257">
        <v>0</v>
      </c>
      <c r="AF257">
        <v>0</v>
      </c>
      <c r="AG257" t="s">
        <v>148</v>
      </c>
      <c r="AH257" t="s">
        <v>148</v>
      </c>
      <c r="AI257" t="s">
        <v>148</v>
      </c>
      <c r="AL257">
        <v>0</v>
      </c>
      <c r="AM257">
        <v>0</v>
      </c>
      <c r="AN257" t="s">
        <v>148</v>
      </c>
      <c r="AO257" t="s">
        <v>148</v>
      </c>
      <c r="AP257">
        <v>0</v>
      </c>
      <c r="AQ257">
        <v>0</v>
      </c>
    </row>
    <row r="258" spans="1:43" ht="15" customHeight="1">
      <c r="A258" t="s">
        <v>11</v>
      </c>
      <c r="B258" t="s">
        <v>101</v>
      </c>
      <c r="C258" t="s">
        <v>101</v>
      </c>
      <c r="D258" t="s">
        <v>145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s="56">
        <v>695417</v>
      </c>
      <c r="Q258" t="s">
        <v>433</v>
      </c>
      <c r="R258">
        <v>0</v>
      </c>
      <c r="S258" s="56" t="s">
        <v>148</v>
      </c>
      <c r="T258">
        <v>4.4000000000000004</v>
      </c>
      <c r="U258">
        <v>2</v>
      </c>
      <c r="X258">
        <v>0</v>
      </c>
      <c r="Y258" t="s">
        <v>148</v>
      </c>
      <c r="Z258" t="s">
        <v>148</v>
      </c>
      <c r="AA258">
        <v>1</v>
      </c>
      <c r="AB258" t="s">
        <v>147</v>
      </c>
      <c r="AD258" t="s">
        <v>148</v>
      </c>
      <c r="AE258">
        <v>0</v>
      </c>
      <c r="AF258">
        <v>0</v>
      </c>
      <c r="AG258" t="s">
        <v>148</v>
      </c>
      <c r="AH258" t="s">
        <v>148</v>
      </c>
      <c r="AI258" t="s">
        <v>148</v>
      </c>
      <c r="AL258">
        <v>0</v>
      </c>
      <c r="AM258">
        <v>0</v>
      </c>
      <c r="AN258" t="s">
        <v>148</v>
      </c>
      <c r="AO258" t="s">
        <v>148</v>
      </c>
      <c r="AP258">
        <v>0</v>
      </c>
      <c r="AQ258">
        <v>0</v>
      </c>
    </row>
    <row r="259" spans="1:43" ht="15" customHeight="1">
      <c r="A259" t="s">
        <v>11</v>
      </c>
      <c r="B259" t="s">
        <v>164</v>
      </c>
      <c r="C259" t="s">
        <v>164</v>
      </c>
      <c r="D259" t="s">
        <v>165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s="56">
        <v>308390</v>
      </c>
      <c r="Q259" t="s">
        <v>434</v>
      </c>
      <c r="R259">
        <v>0</v>
      </c>
      <c r="S259" s="56" t="s">
        <v>148</v>
      </c>
      <c r="T259">
        <v>3.9</v>
      </c>
      <c r="U259">
        <v>3</v>
      </c>
      <c r="X259">
        <v>0</v>
      </c>
      <c r="Y259" t="s">
        <v>148</v>
      </c>
      <c r="Z259" t="s">
        <v>148</v>
      </c>
      <c r="AA259">
        <v>0</v>
      </c>
      <c r="AB259" t="s">
        <v>148</v>
      </c>
      <c r="AD259" t="s">
        <v>148</v>
      </c>
      <c r="AE259">
        <v>0</v>
      </c>
      <c r="AF259">
        <v>0</v>
      </c>
      <c r="AG259" t="s">
        <v>148</v>
      </c>
      <c r="AH259" t="s">
        <v>148</v>
      </c>
      <c r="AI259" t="s">
        <v>148</v>
      </c>
      <c r="AL259">
        <v>0</v>
      </c>
      <c r="AM259">
        <v>0</v>
      </c>
      <c r="AN259" t="s">
        <v>148</v>
      </c>
      <c r="AO259" t="s">
        <v>148</v>
      </c>
      <c r="AP259">
        <v>0</v>
      </c>
      <c r="AQ259">
        <v>0</v>
      </c>
    </row>
    <row r="260" spans="1:43" ht="15" customHeight="1">
      <c r="A260" t="s">
        <v>11</v>
      </c>
      <c r="B260" t="s">
        <v>156</v>
      </c>
      <c r="C260" t="s">
        <v>34</v>
      </c>
      <c r="D260" t="s">
        <v>162</v>
      </c>
      <c r="E260">
        <v>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s="56">
        <v>120954</v>
      </c>
      <c r="Q260" t="s">
        <v>431</v>
      </c>
      <c r="R260">
        <v>0</v>
      </c>
      <c r="S260" s="56" t="s">
        <v>148</v>
      </c>
      <c r="T260">
        <v>4.4000000000000004</v>
      </c>
      <c r="U260">
        <v>46</v>
      </c>
      <c r="V260" t="s">
        <v>435</v>
      </c>
      <c r="X260">
        <v>0</v>
      </c>
      <c r="Y260" t="s">
        <v>148</v>
      </c>
      <c r="Z260" t="s">
        <v>148</v>
      </c>
      <c r="AA260">
        <v>0</v>
      </c>
      <c r="AB260" t="s">
        <v>148</v>
      </c>
      <c r="AD260" t="s">
        <v>148</v>
      </c>
      <c r="AE260">
        <v>0</v>
      </c>
      <c r="AF260">
        <v>0</v>
      </c>
      <c r="AG260" t="s">
        <v>148</v>
      </c>
      <c r="AH260" t="s">
        <v>148</v>
      </c>
      <c r="AI260" t="s">
        <v>148</v>
      </c>
      <c r="AK260">
        <v>0</v>
      </c>
      <c r="AL260">
        <v>0</v>
      </c>
      <c r="AM260">
        <v>0</v>
      </c>
      <c r="AN260" t="s">
        <v>148</v>
      </c>
      <c r="AO260" t="s">
        <v>148</v>
      </c>
      <c r="AP260">
        <v>45</v>
      </c>
      <c r="AQ260">
        <v>0</v>
      </c>
    </row>
    <row r="261" spans="1:43" ht="15" customHeight="1">
      <c r="A261" t="s">
        <v>11</v>
      </c>
      <c r="B261" t="s">
        <v>156</v>
      </c>
      <c r="C261" t="s">
        <v>100</v>
      </c>
      <c r="D261" t="s">
        <v>308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s="56">
        <v>120954</v>
      </c>
      <c r="Q261" t="s">
        <v>431</v>
      </c>
      <c r="R261">
        <v>0</v>
      </c>
      <c r="S261" s="56" t="s">
        <v>148</v>
      </c>
      <c r="T261">
        <v>4.4000000000000004</v>
      </c>
      <c r="U261">
        <v>45</v>
      </c>
      <c r="X261">
        <v>0</v>
      </c>
      <c r="Y261" t="s">
        <v>148</v>
      </c>
      <c r="Z261" t="s">
        <v>148</v>
      </c>
      <c r="AA261">
        <v>1</v>
      </c>
      <c r="AB261" t="s">
        <v>147</v>
      </c>
      <c r="AD261" t="s">
        <v>148</v>
      </c>
      <c r="AE261">
        <v>0</v>
      </c>
      <c r="AF261">
        <v>0</v>
      </c>
      <c r="AG261" t="s">
        <v>148</v>
      </c>
      <c r="AH261" t="s">
        <v>148</v>
      </c>
      <c r="AI261" t="s">
        <v>148</v>
      </c>
      <c r="AL261">
        <v>0</v>
      </c>
      <c r="AM261">
        <v>0</v>
      </c>
      <c r="AN261" t="s">
        <v>148</v>
      </c>
      <c r="AO261" t="s">
        <v>148</v>
      </c>
      <c r="AP261">
        <v>0</v>
      </c>
      <c r="AQ261">
        <v>0</v>
      </c>
    </row>
    <row r="262" spans="1:43" ht="15" customHeight="1">
      <c r="A262" t="s">
        <v>11</v>
      </c>
      <c r="B262" t="s">
        <v>156</v>
      </c>
      <c r="C262" t="s">
        <v>103</v>
      </c>
      <c r="D262" t="s">
        <v>183</v>
      </c>
      <c r="E262">
        <v>38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s="56">
        <v>120954</v>
      </c>
      <c r="Q262" t="s">
        <v>431</v>
      </c>
      <c r="R262">
        <v>0</v>
      </c>
      <c r="S262" s="56" t="s">
        <v>148</v>
      </c>
      <c r="T262">
        <v>4.4000000000000004</v>
      </c>
      <c r="U262">
        <v>46</v>
      </c>
      <c r="V262" t="s">
        <v>147</v>
      </c>
      <c r="X262">
        <v>0</v>
      </c>
      <c r="Y262" t="s">
        <v>148</v>
      </c>
      <c r="Z262" t="s">
        <v>148</v>
      </c>
      <c r="AA262">
        <v>0</v>
      </c>
      <c r="AB262" t="s">
        <v>148</v>
      </c>
      <c r="AD262" t="s">
        <v>148</v>
      </c>
      <c r="AE262">
        <v>0</v>
      </c>
      <c r="AF262">
        <v>0</v>
      </c>
      <c r="AG262" t="s">
        <v>148</v>
      </c>
      <c r="AH262" t="s">
        <v>148</v>
      </c>
      <c r="AI262" t="s">
        <v>148</v>
      </c>
      <c r="AK262">
        <v>0</v>
      </c>
      <c r="AL262">
        <v>0</v>
      </c>
      <c r="AM262">
        <v>0</v>
      </c>
      <c r="AN262" t="s">
        <v>148</v>
      </c>
      <c r="AO262" t="s">
        <v>148</v>
      </c>
      <c r="AP262">
        <v>324</v>
      </c>
      <c r="AQ262">
        <v>0</v>
      </c>
    </row>
    <row r="263" spans="1:43" ht="15" customHeight="1">
      <c r="A263" t="s">
        <v>11</v>
      </c>
      <c r="B263" t="s">
        <v>156</v>
      </c>
      <c r="C263" t="s">
        <v>184</v>
      </c>
      <c r="D263" t="s">
        <v>185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s="56">
        <v>120954</v>
      </c>
      <c r="Q263" t="s">
        <v>431</v>
      </c>
      <c r="R263">
        <v>0</v>
      </c>
      <c r="S263" s="56" t="s">
        <v>148</v>
      </c>
      <c r="T263">
        <v>4.4000000000000004</v>
      </c>
      <c r="U263">
        <v>45</v>
      </c>
      <c r="X263">
        <v>0</v>
      </c>
      <c r="Y263" t="s">
        <v>148</v>
      </c>
      <c r="Z263" t="s">
        <v>148</v>
      </c>
      <c r="AA263">
        <v>0</v>
      </c>
      <c r="AB263" t="s">
        <v>148</v>
      </c>
      <c r="AD263" t="s">
        <v>148</v>
      </c>
      <c r="AE263">
        <v>0</v>
      </c>
      <c r="AF263">
        <v>0</v>
      </c>
      <c r="AG263" t="s">
        <v>148</v>
      </c>
      <c r="AH263" t="s">
        <v>148</v>
      </c>
      <c r="AI263" t="s">
        <v>148</v>
      </c>
      <c r="AL263">
        <v>0</v>
      </c>
      <c r="AM263">
        <v>0</v>
      </c>
      <c r="AN263" t="s">
        <v>148</v>
      </c>
      <c r="AO263" t="s">
        <v>148</v>
      </c>
      <c r="AP263">
        <v>0</v>
      </c>
      <c r="AQ263">
        <v>0</v>
      </c>
    </row>
    <row r="264" spans="1:43" ht="15" customHeight="1">
      <c r="A264" t="s">
        <v>10</v>
      </c>
      <c r="B264" t="s">
        <v>156</v>
      </c>
      <c r="C264" t="s">
        <v>104</v>
      </c>
      <c r="D264" t="s">
        <v>167</v>
      </c>
      <c r="E264">
        <v>35</v>
      </c>
      <c r="F264">
        <v>1</v>
      </c>
      <c r="G264">
        <v>89.99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s="56">
        <v>260686</v>
      </c>
      <c r="Q264" t="s">
        <v>436</v>
      </c>
      <c r="R264">
        <v>0</v>
      </c>
      <c r="S264" s="56" t="s">
        <v>148</v>
      </c>
      <c r="T264">
        <v>4.4000000000000004</v>
      </c>
      <c r="U264">
        <v>46</v>
      </c>
      <c r="V264" t="s">
        <v>147</v>
      </c>
      <c r="W264" t="s">
        <v>148</v>
      </c>
      <c r="X264">
        <v>27.56</v>
      </c>
      <c r="Y264" t="s">
        <v>437</v>
      </c>
      <c r="Z264" t="s">
        <v>438</v>
      </c>
      <c r="AA264">
        <v>0</v>
      </c>
      <c r="AB264" t="s">
        <v>148</v>
      </c>
      <c r="AC264">
        <v>0</v>
      </c>
      <c r="AD264" t="s">
        <v>439</v>
      </c>
      <c r="AE264">
        <v>0</v>
      </c>
      <c r="AF264">
        <v>0</v>
      </c>
      <c r="AG264" t="s">
        <v>148</v>
      </c>
      <c r="AH264" t="s">
        <v>148</v>
      </c>
      <c r="AI264" t="s">
        <v>148</v>
      </c>
      <c r="AK264">
        <v>0</v>
      </c>
      <c r="AL264">
        <v>0</v>
      </c>
      <c r="AM264">
        <v>0</v>
      </c>
      <c r="AN264" t="s">
        <v>148</v>
      </c>
      <c r="AO264" t="s">
        <v>148</v>
      </c>
      <c r="AP264">
        <v>545</v>
      </c>
      <c r="AQ264">
        <v>5</v>
      </c>
    </row>
    <row r="265" spans="1:43" ht="15" customHeight="1">
      <c r="A265" t="s">
        <v>10</v>
      </c>
      <c r="B265" t="s">
        <v>169</v>
      </c>
      <c r="C265" t="s">
        <v>169</v>
      </c>
      <c r="D265" t="s">
        <v>170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R265">
        <v>0</v>
      </c>
      <c r="S265" s="56" t="s">
        <v>148</v>
      </c>
      <c r="T265">
        <v>0</v>
      </c>
      <c r="U265">
        <v>0</v>
      </c>
      <c r="X265">
        <v>0</v>
      </c>
      <c r="Y265" t="s">
        <v>148</v>
      </c>
      <c r="Z265" t="s">
        <v>148</v>
      </c>
      <c r="AA265">
        <v>0</v>
      </c>
      <c r="AB265" t="s">
        <v>148</v>
      </c>
      <c r="AD265" t="s">
        <v>148</v>
      </c>
      <c r="AE265">
        <v>0</v>
      </c>
      <c r="AF265">
        <v>0</v>
      </c>
      <c r="AG265" t="s">
        <v>148</v>
      </c>
      <c r="AH265" t="s">
        <v>148</v>
      </c>
      <c r="AI265" t="s">
        <v>148</v>
      </c>
      <c r="AL265">
        <v>0</v>
      </c>
      <c r="AM265">
        <v>0</v>
      </c>
      <c r="AN265" t="s">
        <v>148</v>
      </c>
      <c r="AO265" t="s">
        <v>148</v>
      </c>
      <c r="AP265">
        <v>0</v>
      </c>
      <c r="AQ265">
        <v>0</v>
      </c>
    </row>
    <row r="266" spans="1:43" ht="15" customHeight="1">
      <c r="A266" t="s">
        <v>10</v>
      </c>
      <c r="B266" t="s">
        <v>176</v>
      </c>
      <c r="C266" t="s">
        <v>176</v>
      </c>
      <c r="D266" t="s">
        <v>177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R266">
        <v>0</v>
      </c>
      <c r="S266" s="56" t="s">
        <v>148</v>
      </c>
      <c r="T266">
        <v>0</v>
      </c>
      <c r="U266">
        <v>0</v>
      </c>
      <c r="X266">
        <v>0</v>
      </c>
      <c r="Y266" t="s">
        <v>148</v>
      </c>
      <c r="Z266" t="s">
        <v>148</v>
      </c>
      <c r="AA266">
        <v>0</v>
      </c>
      <c r="AB266" t="s">
        <v>148</v>
      </c>
      <c r="AD266" t="s">
        <v>148</v>
      </c>
      <c r="AE266">
        <v>0</v>
      </c>
      <c r="AF266">
        <v>0</v>
      </c>
      <c r="AG266" t="s">
        <v>148</v>
      </c>
      <c r="AH266" t="s">
        <v>148</v>
      </c>
      <c r="AI266" t="s">
        <v>148</v>
      </c>
      <c r="AL266">
        <v>0</v>
      </c>
      <c r="AM266">
        <v>0</v>
      </c>
      <c r="AN266" t="s">
        <v>148</v>
      </c>
      <c r="AO266" t="s">
        <v>148</v>
      </c>
      <c r="AP266">
        <v>0</v>
      </c>
      <c r="AQ266">
        <v>0</v>
      </c>
    </row>
    <row r="267" spans="1:43" ht="15" customHeight="1">
      <c r="A267" t="s">
        <v>10</v>
      </c>
      <c r="B267" t="s">
        <v>156</v>
      </c>
      <c r="C267" t="s">
        <v>103</v>
      </c>
      <c r="D267" t="s">
        <v>183</v>
      </c>
      <c r="E267">
        <v>38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56">
        <v>260686</v>
      </c>
      <c r="Q267" t="s">
        <v>436</v>
      </c>
      <c r="R267">
        <v>0</v>
      </c>
      <c r="S267" s="56" t="s">
        <v>148</v>
      </c>
      <c r="T267">
        <v>4.4000000000000004</v>
      </c>
      <c r="U267">
        <v>46</v>
      </c>
      <c r="V267" t="s">
        <v>147</v>
      </c>
      <c r="X267">
        <v>0</v>
      </c>
      <c r="Y267" t="s">
        <v>148</v>
      </c>
      <c r="Z267" t="s">
        <v>148</v>
      </c>
      <c r="AA267">
        <v>0</v>
      </c>
      <c r="AB267" t="s">
        <v>148</v>
      </c>
      <c r="AD267" t="s">
        <v>148</v>
      </c>
      <c r="AE267">
        <v>0</v>
      </c>
      <c r="AF267">
        <v>0</v>
      </c>
      <c r="AG267" t="s">
        <v>148</v>
      </c>
      <c r="AH267" t="s">
        <v>148</v>
      </c>
      <c r="AI267" t="s">
        <v>148</v>
      </c>
      <c r="AK267">
        <v>0</v>
      </c>
      <c r="AL267">
        <v>0</v>
      </c>
      <c r="AM267">
        <v>0</v>
      </c>
      <c r="AN267" t="s">
        <v>148</v>
      </c>
      <c r="AO267" t="s">
        <v>148</v>
      </c>
      <c r="AP267">
        <v>412</v>
      </c>
      <c r="AQ267">
        <v>0</v>
      </c>
    </row>
    <row r="268" spans="1:43" ht="15" customHeight="1">
      <c r="A268" t="s">
        <v>10</v>
      </c>
      <c r="B268" t="s">
        <v>156</v>
      </c>
      <c r="C268" t="s">
        <v>184</v>
      </c>
      <c r="D268" t="s">
        <v>185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s="56">
        <v>260686</v>
      </c>
      <c r="Q268" t="s">
        <v>436</v>
      </c>
      <c r="R268">
        <v>0</v>
      </c>
      <c r="S268" s="56" t="s">
        <v>148</v>
      </c>
      <c r="T268">
        <v>4.4000000000000004</v>
      </c>
      <c r="U268">
        <v>45</v>
      </c>
      <c r="X268">
        <v>0</v>
      </c>
      <c r="Y268" t="s">
        <v>148</v>
      </c>
      <c r="Z268" t="s">
        <v>148</v>
      </c>
      <c r="AA268">
        <v>0</v>
      </c>
      <c r="AB268" t="s">
        <v>148</v>
      </c>
      <c r="AD268" t="s">
        <v>148</v>
      </c>
      <c r="AE268">
        <v>0</v>
      </c>
      <c r="AF268">
        <v>0</v>
      </c>
      <c r="AG268" t="s">
        <v>148</v>
      </c>
      <c r="AH268" t="s">
        <v>148</v>
      </c>
      <c r="AI268" t="s">
        <v>148</v>
      </c>
      <c r="AL268">
        <v>0</v>
      </c>
      <c r="AM268">
        <v>0</v>
      </c>
      <c r="AN268" t="s">
        <v>148</v>
      </c>
      <c r="AO268" t="s">
        <v>148</v>
      </c>
      <c r="AP268">
        <v>0</v>
      </c>
      <c r="AQ268">
        <v>0</v>
      </c>
    </row>
    <row r="269" spans="1:43" ht="15" customHeight="1">
      <c r="A269" t="s">
        <v>10</v>
      </c>
      <c r="B269" t="s">
        <v>188</v>
      </c>
      <c r="C269" t="s">
        <v>188</v>
      </c>
      <c r="D269" t="s">
        <v>189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R269">
        <v>0</v>
      </c>
      <c r="S269" s="56" t="s">
        <v>148</v>
      </c>
      <c r="T269">
        <v>0</v>
      </c>
      <c r="U269">
        <v>0</v>
      </c>
      <c r="X269">
        <v>0</v>
      </c>
      <c r="Y269" t="s">
        <v>148</v>
      </c>
      <c r="Z269" t="s">
        <v>148</v>
      </c>
      <c r="AA269">
        <v>0</v>
      </c>
      <c r="AB269" t="s">
        <v>148</v>
      </c>
      <c r="AD269" t="s">
        <v>148</v>
      </c>
      <c r="AE269">
        <v>0</v>
      </c>
      <c r="AF269">
        <v>0</v>
      </c>
      <c r="AG269" t="s">
        <v>148</v>
      </c>
      <c r="AH269" t="s">
        <v>148</v>
      </c>
      <c r="AI269" t="s">
        <v>148</v>
      </c>
      <c r="AL269">
        <v>0</v>
      </c>
      <c r="AM269">
        <v>0</v>
      </c>
      <c r="AN269" t="s">
        <v>148</v>
      </c>
      <c r="AO269" t="s">
        <v>148</v>
      </c>
      <c r="AP269">
        <v>0</v>
      </c>
      <c r="AQ269">
        <v>0</v>
      </c>
    </row>
    <row r="270" spans="1:43" ht="15" customHeight="1">
      <c r="A270" t="s">
        <v>10</v>
      </c>
      <c r="B270" t="s">
        <v>190</v>
      </c>
      <c r="C270" t="s">
        <v>190</v>
      </c>
      <c r="D270" t="s">
        <v>191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R270">
        <v>0</v>
      </c>
      <c r="S270" s="56" t="s">
        <v>148</v>
      </c>
      <c r="T270">
        <v>0</v>
      </c>
      <c r="U270">
        <v>0</v>
      </c>
      <c r="X270">
        <v>0</v>
      </c>
      <c r="Y270" t="s">
        <v>148</v>
      </c>
      <c r="Z270" t="s">
        <v>148</v>
      </c>
      <c r="AA270">
        <v>0</v>
      </c>
      <c r="AB270" t="s">
        <v>148</v>
      </c>
      <c r="AD270" t="s">
        <v>148</v>
      </c>
      <c r="AE270">
        <v>0</v>
      </c>
      <c r="AF270">
        <v>0</v>
      </c>
      <c r="AG270" t="s">
        <v>148</v>
      </c>
      <c r="AH270" t="s">
        <v>148</v>
      </c>
      <c r="AI270" t="s">
        <v>148</v>
      </c>
      <c r="AL270">
        <v>0</v>
      </c>
      <c r="AM270">
        <v>0</v>
      </c>
      <c r="AN270" t="s">
        <v>148</v>
      </c>
      <c r="AO270" t="s">
        <v>148</v>
      </c>
      <c r="AP270">
        <v>0</v>
      </c>
      <c r="AQ270">
        <v>0</v>
      </c>
    </row>
    <row r="271" spans="1:43" ht="15" customHeight="1">
      <c r="A271" t="s">
        <v>10</v>
      </c>
      <c r="B271" t="s">
        <v>192</v>
      </c>
      <c r="C271" t="s">
        <v>192</v>
      </c>
      <c r="D271" t="s">
        <v>193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s="56">
        <v>626563</v>
      </c>
      <c r="Q271" t="s">
        <v>440</v>
      </c>
      <c r="R271">
        <v>0</v>
      </c>
      <c r="S271" s="56" t="s">
        <v>148</v>
      </c>
      <c r="T271">
        <v>4.4000000000000004</v>
      </c>
      <c r="U271">
        <v>8</v>
      </c>
      <c r="X271">
        <v>0</v>
      </c>
      <c r="Y271" t="s">
        <v>148</v>
      </c>
      <c r="Z271" t="s">
        <v>148</v>
      </c>
      <c r="AA271">
        <v>0</v>
      </c>
      <c r="AB271" t="s">
        <v>148</v>
      </c>
      <c r="AD271" t="s">
        <v>148</v>
      </c>
      <c r="AE271">
        <v>0</v>
      </c>
      <c r="AF271">
        <v>0</v>
      </c>
      <c r="AG271" t="s">
        <v>148</v>
      </c>
      <c r="AH271" t="s">
        <v>148</v>
      </c>
      <c r="AI271" t="s">
        <v>148</v>
      </c>
      <c r="AL271">
        <v>0</v>
      </c>
      <c r="AM271">
        <v>0</v>
      </c>
      <c r="AN271" t="s">
        <v>148</v>
      </c>
      <c r="AO271" t="s">
        <v>148</v>
      </c>
      <c r="AP271">
        <v>0</v>
      </c>
      <c r="AQ271">
        <v>0</v>
      </c>
    </row>
    <row r="272" spans="1:43" ht="15" customHeight="1">
      <c r="A272" t="s">
        <v>10</v>
      </c>
      <c r="B272" t="s">
        <v>195</v>
      </c>
      <c r="C272" t="s">
        <v>195</v>
      </c>
      <c r="D272" t="s">
        <v>196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R272">
        <v>0</v>
      </c>
      <c r="S272" s="56" t="s">
        <v>148</v>
      </c>
      <c r="T272">
        <v>0</v>
      </c>
      <c r="U272">
        <v>0</v>
      </c>
      <c r="X272">
        <v>0</v>
      </c>
      <c r="Y272" t="s">
        <v>148</v>
      </c>
      <c r="Z272" t="s">
        <v>148</v>
      </c>
      <c r="AA272">
        <v>0</v>
      </c>
      <c r="AB272" t="s">
        <v>148</v>
      </c>
      <c r="AD272" t="s">
        <v>148</v>
      </c>
      <c r="AE272">
        <v>0</v>
      </c>
      <c r="AF272">
        <v>0</v>
      </c>
      <c r="AG272" t="s">
        <v>148</v>
      </c>
      <c r="AH272" t="s">
        <v>148</v>
      </c>
      <c r="AI272" t="s">
        <v>148</v>
      </c>
      <c r="AL272">
        <v>0</v>
      </c>
      <c r="AM272">
        <v>0</v>
      </c>
      <c r="AN272" t="s">
        <v>148</v>
      </c>
      <c r="AO272" t="s">
        <v>148</v>
      </c>
      <c r="AP272">
        <v>0</v>
      </c>
      <c r="AQ272">
        <v>0</v>
      </c>
    </row>
    <row r="273" spans="1:43" ht="15" customHeight="1">
      <c r="A273" t="s">
        <v>10</v>
      </c>
      <c r="B273" t="s">
        <v>178</v>
      </c>
      <c r="C273" t="s">
        <v>178</v>
      </c>
      <c r="D273" t="s">
        <v>179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s="56">
        <v>657836</v>
      </c>
      <c r="Q273" t="s">
        <v>441</v>
      </c>
      <c r="R273">
        <v>0</v>
      </c>
      <c r="S273" s="56" t="s">
        <v>148</v>
      </c>
      <c r="T273">
        <v>4.7</v>
      </c>
      <c r="U273">
        <v>6</v>
      </c>
      <c r="X273">
        <v>0</v>
      </c>
      <c r="Y273" t="s">
        <v>148</v>
      </c>
      <c r="Z273" t="s">
        <v>148</v>
      </c>
      <c r="AA273">
        <v>0</v>
      </c>
      <c r="AB273" t="s">
        <v>148</v>
      </c>
      <c r="AD273" t="s">
        <v>148</v>
      </c>
      <c r="AE273">
        <v>0</v>
      </c>
      <c r="AF273">
        <v>0</v>
      </c>
      <c r="AG273" t="s">
        <v>148</v>
      </c>
      <c r="AH273" t="s">
        <v>148</v>
      </c>
      <c r="AI273" t="s">
        <v>148</v>
      </c>
      <c r="AL273">
        <v>0</v>
      </c>
      <c r="AM273">
        <v>0</v>
      </c>
      <c r="AN273" t="s">
        <v>148</v>
      </c>
      <c r="AO273" t="s">
        <v>148</v>
      </c>
      <c r="AP273">
        <v>0</v>
      </c>
      <c r="AQ273">
        <v>0</v>
      </c>
    </row>
    <row r="274" spans="1:43" ht="15" customHeight="1">
      <c r="A274" t="s">
        <v>10</v>
      </c>
      <c r="B274" t="s">
        <v>181</v>
      </c>
      <c r="C274" t="s">
        <v>181</v>
      </c>
      <c r="D274" t="s">
        <v>182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R274">
        <v>0</v>
      </c>
      <c r="S274" s="56" t="s">
        <v>148</v>
      </c>
      <c r="T274">
        <v>0</v>
      </c>
      <c r="U274">
        <v>0</v>
      </c>
      <c r="X274">
        <v>0</v>
      </c>
      <c r="Y274" t="s">
        <v>148</v>
      </c>
      <c r="Z274" t="s">
        <v>148</v>
      </c>
      <c r="AA274">
        <v>0</v>
      </c>
      <c r="AB274" t="s">
        <v>148</v>
      </c>
      <c r="AD274" t="s">
        <v>148</v>
      </c>
      <c r="AE274">
        <v>0</v>
      </c>
      <c r="AF274">
        <v>0</v>
      </c>
      <c r="AG274" t="s">
        <v>148</v>
      </c>
      <c r="AH274" t="s">
        <v>148</v>
      </c>
      <c r="AI274" t="s">
        <v>148</v>
      </c>
      <c r="AL274">
        <v>0</v>
      </c>
      <c r="AM274">
        <v>0</v>
      </c>
      <c r="AN274" t="s">
        <v>148</v>
      </c>
      <c r="AO274" t="s">
        <v>148</v>
      </c>
      <c r="AP274">
        <v>0</v>
      </c>
      <c r="AQ274">
        <v>0</v>
      </c>
    </row>
    <row r="275" spans="1:43" ht="15" customHeight="1">
      <c r="A275" t="s">
        <v>10</v>
      </c>
      <c r="B275" t="s">
        <v>171</v>
      </c>
      <c r="C275" t="s">
        <v>171</v>
      </c>
      <c r="D275" t="s">
        <v>172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s="56">
        <v>481223</v>
      </c>
      <c r="Q275" t="s">
        <v>173</v>
      </c>
      <c r="R275">
        <v>0</v>
      </c>
      <c r="S275" s="56" t="s">
        <v>148</v>
      </c>
      <c r="T275">
        <v>4.5999999999999996</v>
      </c>
      <c r="U275">
        <v>10</v>
      </c>
      <c r="X275">
        <v>0</v>
      </c>
      <c r="Y275" t="s">
        <v>148</v>
      </c>
      <c r="Z275" t="s">
        <v>148</v>
      </c>
      <c r="AA275">
        <v>0</v>
      </c>
      <c r="AB275" t="s">
        <v>148</v>
      </c>
      <c r="AD275" t="s">
        <v>148</v>
      </c>
      <c r="AE275">
        <v>0</v>
      </c>
      <c r="AF275">
        <v>0</v>
      </c>
      <c r="AG275" t="s">
        <v>148</v>
      </c>
      <c r="AH275" t="s">
        <v>148</v>
      </c>
      <c r="AI275" t="s">
        <v>148</v>
      </c>
      <c r="AL275">
        <v>0</v>
      </c>
      <c r="AM275">
        <v>0</v>
      </c>
      <c r="AN275" t="s">
        <v>148</v>
      </c>
      <c r="AO275" t="s">
        <v>148</v>
      </c>
      <c r="AP275">
        <v>0</v>
      </c>
      <c r="AQ275">
        <v>0</v>
      </c>
    </row>
    <row r="276" spans="1:43" ht="15" customHeight="1">
      <c r="A276" t="s">
        <v>10</v>
      </c>
      <c r="B276" t="s">
        <v>99</v>
      </c>
      <c r="C276" t="s">
        <v>99</v>
      </c>
      <c r="D276" t="s">
        <v>174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s="56">
        <v>412743</v>
      </c>
      <c r="Q276" t="s">
        <v>442</v>
      </c>
      <c r="R276">
        <v>1</v>
      </c>
      <c r="S276" s="56" t="s">
        <v>147</v>
      </c>
      <c r="T276">
        <v>4.2</v>
      </c>
      <c r="U276">
        <v>15</v>
      </c>
      <c r="X276">
        <v>0</v>
      </c>
      <c r="Y276" t="s">
        <v>148</v>
      </c>
      <c r="Z276" t="s">
        <v>148</v>
      </c>
      <c r="AA276">
        <v>0</v>
      </c>
      <c r="AB276" t="s">
        <v>148</v>
      </c>
      <c r="AD276" t="s">
        <v>148</v>
      </c>
      <c r="AE276">
        <v>0</v>
      </c>
      <c r="AF276">
        <v>0</v>
      </c>
      <c r="AG276" t="s">
        <v>148</v>
      </c>
      <c r="AH276" t="s">
        <v>148</v>
      </c>
      <c r="AI276" t="s">
        <v>148</v>
      </c>
      <c r="AL276">
        <v>0</v>
      </c>
      <c r="AM276">
        <v>0</v>
      </c>
      <c r="AN276" t="s">
        <v>148</v>
      </c>
      <c r="AO276" t="s">
        <v>148</v>
      </c>
      <c r="AP276">
        <v>0</v>
      </c>
      <c r="AQ276">
        <v>0</v>
      </c>
    </row>
    <row r="277" spans="1:43" ht="15" customHeight="1">
      <c r="A277" t="s">
        <v>10</v>
      </c>
      <c r="B277" t="s">
        <v>101</v>
      </c>
      <c r="C277" t="s">
        <v>101</v>
      </c>
      <c r="D277" t="s">
        <v>145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 s="56">
        <v>688855</v>
      </c>
      <c r="Q277" t="s">
        <v>443</v>
      </c>
      <c r="R277">
        <v>0</v>
      </c>
      <c r="S277" s="56" t="s">
        <v>148</v>
      </c>
      <c r="T277">
        <v>4.4000000000000004</v>
      </c>
      <c r="U277">
        <v>2</v>
      </c>
      <c r="X277">
        <v>0</v>
      </c>
      <c r="Y277" t="s">
        <v>148</v>
      </c>
      <c r="Z277" t="s">
        <v>148</v>
      </c>
      <c r="AA277">
        <v>0</v>
      </c>
      <c r="AB277" t="s">
        <v>148</v>
      </c>
      <c r="AD277" t="s">
        <v>148</v>
      </c>
      <c r="AE277">
        <v>0</v>
      </c>
      <c r="AF277">
        <v>0</v>
      </c>
      <c r="AG277" t="s">
        <v>148</v>
      </c>
      <c r="AH277" t="s">
        <v>148</v>
      </c>
      <c r="AI277" t="s">
        <v>148</v>
      </c>
      <c r="AL277">
        <v>0</v>
      </c>
      <c r="AM277">
        <v>0</v>
      </c>
      <c r="AN277" t="s">
        <v>148</v>
      </c>
      <c r="AO277" t="s">
        <v>148</v>
      </c>
      <c r="AP277">
        <v>0</v>
      </c>
      <c r="AQ277">
        <v>0</v>
      </c>
    </row>
    <row r="278" spans="1:43" ht="15" customHeight="1">
      <c r="A278" t="s">
        <v>10</v>
      </c>
      <c r="B278" t="s">
        <v>164</v>
      </c>
      <c r="C278" t="s">
        <v>164</v>
      </c>
      <c r="D278" t="s">
        <v>165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s="56">
        <v>177218</v>
      </c>
      <c r="Q278" t="s">
        <v>444</v>
      </c>
      <c r="R278">
        <v>0</v>
      </c>
      <c r="S278" s="56" t="s">
        <v>148</v>
      </c>
      <c r="T278">
        <v>3.9</v>
      </c>
      <c r="U278">
        <v>3</v>
      </c>
      <c r="X278">
        <v>0</v>
      </c>
      <c r="Y278" t="s">
        <v>148</v>
      </c>
      <c r="Z278" t="s">
        <v>148</v>
      </c>
      <c r="AA278">
        <v>0</v>
      </c>
      <c r="AB278" t="s">
        <v>148</v>
      </c>
      <c r="AD278" t="s">
        <v>148</v>
      </c>
      <c r="AE278">
        <v>0</v>
      </c>
      <c r="AF278">
        <v>0</v>
      </c>
      <c r="AG278" t="s">
        <v>148</v>
      </c>
      <c r="AH278" t="s">
        <v>148</v>
      </c>
      <c r="AI278" t="s">
        <v>148</v>
      </c>
      <c r="AL278">
        <v>0</v>
      </c>
      <c r="AM278">
        <v>0</v>
      </c>
      <c r="AN278" t="s">
        <v>148</v>
      </c>
      <c r="AO278" t="s">
        <v>148</v>
      </c>
      <c r="AP278">
        <v>0</v>
      </c>
      <c r="AQ278">
        <v>0</v>
      </c>
    </row>
    <row r="279" spans="1:43" ht="15" customHeight="1">
      <c r="A279" t="s">
        <v>10</v>
      </c>
      <c r="B279" t="s">
        <v>156</v>
      </c>
      <c r="C279" t="s">
        <v>34</v>
      </c>
      <c r="D279" t="s">
        <v>162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s="56">
        <v>260686</v>
      </c>
      <c r="Q279" t="s">
        <v>436</v>
      </c>
      <c r="R279">
        <v>0</v>
      </c>
      <c r="S279" s="56" t="s">
        <v>148</v>
      </c>
      <c r="T279">
        <v>4.4000000000000004</v>
      </c>
      <c r="U279">
        <v>45</v>
      </c>
      <c r="V279" t="s">
        <v>147</v>
      </c>
      <c r="X279">
        <v>-3.95</v>
      </c>
      <c r="Y279" t="s">
        <v>148</v>
      </c>
      <c r="Z279" t="s">
        <v>148</v>
      </c>
      <c r="AA279">
        <v>0</v>
      </c>
      <c r="AB279" t="s">
        <v>148</v>
      </c>
      <c r="AC279">
        <v>0</v>
      </c>
      <c r="AD279" t="s">
        <v>445</v>
      </c>
      <c r="AE279">
        <v>0</v>
      </c>
      <c r="AF279">
        <v>0</v>
      </c>
      <c r="AG279" t="s">
        <v>148</v>
      </c>
      <c r="AH279" t="s">
        <v>148</v>
      </c>
      <c r="AI279" t="s">
        <v>148</v>
      </c>
      <c r="AK279">
        <v>0</v>
      </c>
      <c r="AL279">
        <v>0</v>
      </c>
      <c r="AM279">
        <v>0</v>
      </c>
      <c r="AN279" t="s">
        <v>148</v>
      </c>
      <c r="AO279" t="s">
        <v>148</v>
      </c>
      <c r="AP279">
        <v>34</v>
      </c>
      <c r="AQ279">
        <v>1</v>
      </c>
    </row>
    <row r="280" spans="1:43" ht="15" customHeight="1">
      <c r="A280" t="s">
        <v>10</v>
      </c>
      <c r="B280" t="s">
        <v>156</v>
      </c>
      <c r="C280" t="s">
        <v>100</v>
      </c>
      <c r="D280" t="s">
        <v>157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s="56">
        <v>260686</v>
      </c>
      <c r="Q280" t="s">
        <v>436</v>
      </c>
      <c r="R280">
        <v>0</v>
      </c>
      <c r="S280" s="56" t="s">
        <v>148</v>
      </c>
      <c r="T280">
        <v>4.4000000000000004</v>
      </c>
      <c r="U280">
        <v>45</v>
      </c>
      <c r="X280">
        <v>0</v>
      </c>
      <c r="Y280" t="s">
        <v>148</v>
      </c>
      <c r="Z280" t="s">
        <v>148</v>
      </c>
      <c r="AA280">
        <v>0</v>
      </c>
      <c r="AB280" t="s">
        <v>148</v>
      </c>
      <c r="AD280" t="s">
        <v>148</v>
      </c>
      <c r="AE280">
        <v>0</v>
      </c>
      <c r="AF280">
        <v>0</v>
      </c>
      <c r="AG280" t="s">
        <v>148</v>
      </c>
      <c r="AH280" t="s">
        <v>148</v>
      </c>
      <c r="AI280" t="s">
        <v>148</v>
      </c>
      <c r="AL280">
        <v>0</v>
      </c>
      <c r="AM280">
        <v>0</v>
      </c>
      <c r="AN280" t="s">
        <v>148</v>
      </c>
      <c r="AO280" t="s">
        <v>148</v>
      </c>
      <c r="AP280">
        <v>0</v>
      </c>
      <c r="AQ280">
        <v>0</v>
      </c>
    </row>
    <row r="281" spans="1:43" ht="15" customHeight="1">
      <c r="A281" t="s">
        <v>10</v>
      </c>
      <c r="B281" t="s">
        <v>156</v>
      </c>
      <c r="C281" t="s">
        <v>102</v>
      </c>
      <c r="D281" t="s">
        <v>197</v>
      </c>
      <c r="E281">
        <v>90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s="56">
        <v>130004</v>
      </c>
      <c r="Q281" t="s">
        <v>446</v>
      </c>
      <c r="R281">
        <v>0</v>
      </c>
      <c r="S281" s="56" t="s">
        <v>148</v>
      </c>
      <c r="T281">
        <v>4.4000000000000004</v>
      </c>
      <c r="U281">
        <v>45</v>
      </c>
      <c r="V281" t="s">
        <v>432</v>
      </c>
      <c r="X281">
        <v>-3</v>
      </c>
      <c r="Y281" t="s">
        <v>148</v>
      </c>
      <c r="Z281" t="s">
        <v>148</v>
      </c>
      <c r="AA281">
        <v>0</v>
      </c>
      <c r="AB281" t="s">
        <v>148</v>
      </c>
      <c r="AC281">
        <v>0</v>
      </c>
      <c r="AD281" t="s">
        <v>447</v>
      </c>
      <c r="AE281">
        <v>0</v>
      </c>
      <c r="AF281">
        <v>0</v>
      </c>
      <c r="AG281" t="s">
        <v>148</v>
      </c>
      <c r="AH281" t="s">
        <v>148</v>
      </c>
      <c r="AI281" t="s">
        <v>148</v>
      </c>
      <c r="AK281">
        <v>0</v>
      </c>
      <c r="AL281">
        <v>0</v>
      </c>
      <c r="AM281">
        <v>0</v>
      </c>
      <c r="AN281" t="s">
        <v>148</v>
      </c>
      <c r="AO281" t="s">
        <v>148</v>
      </c>
      <c r="AP281">
        <v>319</v>
      </c>
      <c r="AQ281">
        <v>1</v>
      </c>
    </row>
    <row r="282" spans="1:43" ht="15" customHeight="1">
      <c r="A282" t="s">
        <v>9</v>
      </c>
      <c r="B282" t="s">
        <v>156</v>
      </c>
      <c r="C282" t="s">
        <v>104</v>
      </c>
      <c r="D282" t="s">
        <v>167</v>
      </c>
      <c r="E282">
        <v>34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s="56">
        <v>234376</v>
      </c>
      <c r="Q282" t="s">
        <v>448</v>
      </c>
      <c r="R282">
        <v>0</v>
      </c>
      <c r="S282" s="56" t="s">
        <v>148</v>
      </c>
      <c r="T282">
        <v>4.4000000000000004</v>
      </c>
      <c r="U282">
        <v>45</v>
      </c>
      <c r="V282" t="s">
        <v>147</v>
      </c>
      <c r="X282">
        <v>0</v>
      </c>
      <c r="Y282" t="s">
        <v>148</v>
      </c>
      <c r="Z282" t="s">
        <v>148</v>
      </c>
      <c r="AA282">
        <v>0</v>
      </c>
      <c r="AB282" t="s">
        <v>148</v>
      </c>
      <c r="AD282" t="s">
        <v>148</v>
      </c>
      <c r="AE282">
        <v>0</v>
      </c>
      <c r="AF282">
        <v>0</v>
      </c>
      <c r="AG282" t="s">
        <v>148</v>
      </c>
      <c r="AH282" t="s">
        <v>148</v>
      </c>
      <c r="AI282" t="s">
        <v>148</v>
      </c>
      <c r="AK282">
        <v>0</v>
      </c>
      <c r="AL282">
        <v>0</v>
      </c>
      <c r="AM282">
        <v>0</v>
      </c>
      <c r="AN282" t="s">
        <v>148</v>
      </c>
      <c r="AO282" t="s">
        <v>148</v>
      </c>
      <c r="AP282">
        <v>344</v>
      </c>
      <c r="AQ282">
        <v>0</v>
      </c>
    </row>
    <row r="283" spans="1:43" ht="15" customHeight="1">
      <c r="A283" t="s">
        <v>9</v>
      </c>
      <c r="B283" t="s">
        <v>169</v>
      </c>
      <c r="C283" t="s">
        <v>169</v>
      </c>
      <c r="D283" t="s">
        <v>170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R283">
        <v>0</v>
      </c>
      <c r="S283" s="56" t="s">
        <v>148</v>
      </c>
      <c r="T283">
        <v>0</v>
      </c>
      <c r="U283">
        <v>0</v>
      </c>
      <c r="X283">
        <v>0</v>
      </c>
      <c r="Y283" t="s">
        <v>148</v>
      </c>
      <c r="Z283" t="s">
        <v>148</v>
      </c>
      <c r="AA283">
        <v>0</v>
      </c>
      <c r="AB283" t="s">
        <v>148</v>
      </c>
      <c r="AD283" t="s">
        <v>148</v>
      </c>
      <c r="AE283">
        <v>0</v>
      </c>
      <c r="AF283">
        <v>0</v>
      </c>
      <c r="AG283" t="s">
        <v>148</v>
      </c>
      <c r="AH283" t="s">
        <v>148</v>
      </c>
      <c r="AI283" t="s">
        <v>148</v>
      </c>
      <c r="AL283">
        <v>0</v>
      </c>
      <c r="AM283">
        <v>0</v>
      </c>
      <c r="AN283" t="s">
        <v>148</v>
      </c>
      <c r="AO283" t="s">
        <v>148</v>
      </c>
      <c r="AP283">
        <v>0</v>
      </c>
      <c r="AQ283">
        <v>0</v>
      </c>
    </row>
    <row r="284" spans="1:43" ht="15" customHeight="1">
      <c r="A284" t="s">
        <v>9</v>
      </c>
      <c r="B284" t="s">
        <v>176</v>
      </c>
      <c r="C284" t="s">
        <v>176</v>
      </c>
      <c r="D284" t="s">
        <v>177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R284">
        <v>0</v>
      </c>
      <c r="S284" s="56" t="s">
        <v>148</v>
      </c>
      <c r="T284">
        <v>0</v>
      </c>
      <c r="U284">
        <v>0</v>
      </c>
      <c r="X284">
        <v>0</v>
      </c>
      <c r="Y284" t="s">
        <v>148</v>
      </c>
      <c r="Z284" t="s">
        <v>148</v>
      </c>
      <c r="AA284">
        <v>0</v>
      </c>
      <c r="AB284" t="s">
        <v>148</v>
      </c>
      <c r="AD284" t="s">
        <v>148</v>
      </c>
      <c r="AE284">
        <v>0</v>
      </c>
      <c r="AF284">
        <v>0</v>
      </c>
      <c r="AG284" t="s">
        <v>148</v>
      </c>
      <c r="AH284" t="s">
        <v>148</v>
      </c>
      <c r="AI284" t="s">
        <v>148</v>
      </c>
      <c r="AL284">
        <v>0</v>
      </c>
      <c r="AM284">
        <v>0</v>
      </c>
      <c r="AN284" t="s">
        <v>148</v>
      </c>
      <c r="AO284" t="s">
        <v>148</v>
      </c>
      <c r="AP284">
        <v>0</v>
      </c>
      <c r="AQ284">
        <v>0</v>
      </c>
    </row>
    <row r="285" spans="1:43" ht="15" customHeight="1">
      <c r="A285" t="s">
        <v>9</v>
      </c>
      <c r="B285" t="s">
        <v>156</v>
      </c>
      <c r="C285" t="s">
        <v>103</v>
      </c>
      <c r="D285" t="s">
        <v>183</v>
      </c>
      <c r="E285">
        <v>38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s="56">
        <v>234376</v>
      </c>
      <c r="Q285" t="s">
        <v>448</v>
      </c>
      <c r="R285">
        <v>0</v>
      </c>
      <c r="S285" s="56" t="s">
        <v>148</v>
      </c>
      <c r="T285">
        <v>4.4000000000000004</v>
      </c>
      <c r="U285">
        <v>46</v>
      </c>
      <c r="V285" t="s">
        <v>147</v>
      </c>
      <c r="X285">
        <v>-4.7300000000000004</v>
      </c>
      <c r="Y285" t="s">
        <v>148</v>
      </c>
      <c r="Z285" t="s">
        <v>148</v>
      </c>
      <c r="AA285">
        <v>0</v>
      </c>
      <c r="AB285" t="s">
        <v>148</v>
      </c>
      <c r="AC285">
        <v>0</v>
      </c>
      <c r="AD285" t="s">
        <v>449</v>
      </c>
      <c r="AE285">
        <v>0</v>
      </c>
      <c r="AF285">
        <v>0</v>
      </c>
      <c r="AG285" t="s">
        <v>148</v>
      </c>
      <c r="AH285" t="s">
        <v>148</v>
      </c>
      <c r="AI285" t="s">
        <v>148</v>
      </c>
      <c r="AK285">
        <v>0</v>
      </c>
      <c r="AL285">
        <v>0</v>
      </c>
      <c r="AM285">
        <v>0</v>
      </c>
      <c r="AN285" t="s">
        <v>148</v>
      </c>
      <c r="AO285" t="s">
        <v>148</v>
      </c>
      <c r="AP285">
        <v>328</v>
      </c>
      <c r="AQ285">
        <v>2</v>
      </c>
    </row>
    <row r="286" spans="1:43" ht="15" customHeight="1">
      <c r="A286" t="s">
        <v>9</v>
      </c>
      <c r="B286" t="s">
        <v>156</v>
      </c>
      <c r="C286" t="s">
        <v>184</v>
      </c>
      <c r="D286" t="s">
        <v>185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s="56">
        <v>234376</v>
      </c>
      <c r="Q286" t="s">
        <v>448</v>
      </c>
      <c r="R286">
        <v>0</v>
      </c>
      <c r="S286" s="56" t="s">
        <v>148</v>
      </c>
      <c r="T286">
        <v>4.4000000000000004</v>
      </c>
      <c r="U286">
        <v>45</v>
      </c>
      <c r="X286">
        <v>0</v>
      </c>
      <c r="Y286" t="s">
        <v>148</v>
      </c>
      <c r="Z286" t="s">
        <v>148</v>
      </c>
      <c r="AA286">
        <v>0</v>
      </c>
      <c r="AB286" t="s">
        <v>148</v>
      </c>
      <c r="AD286" t="s">
        <v>148</v>
      </c>
      <c r="AE286">
        <v>0</v>
      </c>
      <c r="AF286">
        <v>0</v>
      </c>
      <c r="AG286" t="s">
        <v>148</v>
      </c>
      <c r="AH286" t="s">
        <v>148</v>
      </c>
      <c r="AI286" t="s">
        <v>148</v>
      </c>
      <c r="AL286">
        <v>0</v>
      </c>
      <c r="AM286">
        <v>0</v>
      </c>
      <c r="AN286" t="s">
        <v>148</v>
      </c>
      <c r="AO286" t="s">
        <v>148</v>
      </c>
      <c r="AP286">
        <v>0</v>
      </c>
      <c r="AQ286">
        <v>0</v>
      </c>
    </row>
    <row r="287" spans="1:43" ht="15" customHeight="1">
      <c r="A287" t="s">
        <v>9</v>
      </c>
      <c r="B287" t="s">
        <v>188</v>
      </c>
      <c r="C287" t="s">
        <v>188</v>
      </c>
      <c r="D287" t="s">
        <v>189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R287">
        <v>0</v>
      </c>
      <c r="S287" s="56" t="s">
        <v>148</v>
      </c>
      <c r="T287">
        <v>0</v>
      </c>
      <c r="U287">
        <v>0</v>
      </c>
      <c r="X287">
        <v>0</v>
      </c>
      <c r="Y287" t="s">
        <v>148</v>
      </c>
      <c r="Z287" t="s">
        <v>148</v>
      </c>
      <c r="AA287">
        <v>0</v>
      </c>
      <c r="AB287" t="s">
        <v>148</v>
      </c>
      <c r="AD287" t="s">
        <v>148</v>
      </c>
      <c r="AE287">
        <v>0</v>
      </c>
      <c r="AF287">
        <v>0</v>
      </c>
      <c r="AG287" t="s">
        <v>148</v>
      </c>
      <c r="AH287" t="s">
        <v>148</v>
      </c>
      <c r="AI287" t="s">
        <v>148</v>
      </c>
      <c r="AL287">
        <v>0</v>
      </c>
      <c r="AM287">
        <v>0</v>
      </c>
      <c r="AN287" t="s">
        <v>148</v>
      </c>
      <c r="AO287" t="s">
        <v>148</v>
      </c>
      <c r="AP287">
        <v>0</v>
      </c>
      <c r="AQ287">
        <v>0</v>
      </c>
    </row>
    <row r="288" spans="1:43" ht="15" customHeight="1">
      <c r="A288" t="s">
        <v>9</v>
      </c>
      <c r="B288" t="s">
        <v>190</v>
      </c>
      <c r="C288" t="s">
        <v>190</v>
      </c>
      <c r="D288" t="s">
        <v>191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R288">
        <v>0</v>
      </c>
      <c r="S288" s="56" t="s">
        <v>148</v>
      </c>
      <c r="T288">
        <v>0</v>
      </c>
      <c r="U288">
        <v>0</v>
      </c>
      <c r="X288">
        <v>0</v>
      </c>
      <c r="Y288" t="s">
        <v>148</v>
      </c>
      <c r="Z288" t="s">
        <v>148</v>
      </c>
      <c r="AA288">
        <v>0</v>
      </c>
      <c r="AB288" t="s">
        <v>148</v>
      </c>
      <c r="AD288" t="s">
        <v>148</v>
      </c>
      <c r="AE288">
        <v>0</v>
      </c>
      <c r="AF288">
        <v>0</v>
      </c>
      <c r="AG288" t="s">
        <v>148</v>
      </c>
      <c r="AH288" t="s">
        <v>148</v>
      </c>
      <c r="AI288" t="s">
        <v>148</v>
      </c>
      <c r="AL288">
        <v>0</v>
      </c>
      <c r="AM288">
        <v>0</v>
      </c>
      <c r="AN288" t="s">
        <v>148</v>
      </c>
      <c r="AO288" t="s">
        <v>148</v>
      </c>
      <c r="AP288">
        <v>0</v>
      </c>
      <c r="AQ288">
        <v>0</v>
      </c>
    </row>
    <row r="289" spans="1:43" ht="15" customHeight="1">
      <c r="A289" t="s">
        <v>9</v>
      </c>
      <c r="B289" t="s">
        <v>192</v>
      </c>
      <c r="C289" t="s">
        <v>192</v>
      </c>
      <c r="D289" t="s">
        <v>193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s="56">
        <v>626137</v>
      </c>
      <c r="Q289" t="s">
        <v>450</v>
      </c>
      <c r="R289">
        <v>0</v>
      </c>
      <c r="S289" s="56" t="s">
        <v>148</v>
      </c>
      <c r="T289">
        <v>4.4000000000000004</v>
      </c>
      <c r="U289">
        <v>8</v>
      </c>
      <c r="X289">
        <v>0</v>
      </c>
      <c r="Y289" t="s">
        <v>148</v>
      </c>
      <c r="Z289" t="s">
        <v>148</v>
      </c>
      <c r="AA289">
        <v>0</v>
      </c>
      <c r="AB289" t="s">
        <v>148</v>
      </c>
      <c r="AD289" t="s">
        <v>148</v>
      </c>
      <c r="AE289">
        <v>0</v>
      </c>
      <c r="AF289">
        <v>0</v>
      </c>
      <c r="AG289" t="s">
        <v>148</v>
      </c>
      <c r="AH289" t="s">
        <v>148</v>
      </c>
      <c r="AI289" t="s">
        <v>148</v>
      </c>
      <c r="AL289">
        <v>0</v>
      </c>
      <c r="AM289">
        <v>0</v>
      </c>
      <c r="AN289" t="s">
        <v>148</v>
      </c>
      <c r="AO289" t="s">
        <v>148</v>
      </c>
      <c r="AP289">
        <v>0</v>
      </c>
      <c r="AQ289">
        <v>0</v>
      </c>
    </row>
    <row r="290" spans="1:43" ht="15" customHeight="1">
      <c r="A290" t="s">
        <v>9</v>
      </c>
      <c r="B290" t="s">
        <v>195</v>
      </c>
      <c r="C290" t="s">
        <v>195</v>
      </c>
      <c r="D290" t="s">
        <v>196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R290">
        <v>0</v>
      </c>
      <c r="S290" s="56" t="s">
        <v>148</v>
      </c>
      <c r="T290">
        <v>0</v>
      </c>
      <c r="U290">
        <v>0</v>
      </c>
      <c r="X290">
        <v>0</v>
      </c>
      <c r="Y290" t="s">
        <v>148</v>
      </c>
      <c r="Z290" t="s">
        <v>148</v>
      </c>
      <c r="AA290">
        <v>0</v>
      </c>
      <c r="AB290" t="s">
        <v>148</v>
      </c>
      <c r="AD290" t="s">
        <v>148</v>
      </c>
      <c r="AE290">
        <v>0</v>
      </c>
      <c r="AF290">
        <v>0</v>
      </c>
      <c r="AG290" t="s">
        <v>148</v>
      </c>
      <c r="AH290" t="s">
        <v>148</v>
      </c>
      <c r="AI290" t="s">
        <v>148</v>
      </c>
      <c r="AL290">
        <v>0</v>
      </c>
      <c r="AM290">
        <v>0</v>
      </c>
      <c r="AN290" t="s">
        <v>148</v>
      </c>
      <c r="AO290" t="s">
        <v>148</v>
      </c>
      <c r="AP290">
        <v>0</v>
      </c>
      <c r="AQ290">
        <v>0</v>
      </c>
    </row>
    <row r="291" spans="1:43" ht="15" customHeight="1">
      <c r="A291" t="s">
        <v>9</v>
      </c>
      <c r="B291" t="s">
        <v>178</v>
      </c>
      <c r="C291" t="s">
        <v>178</v>
      </c>
      <c r="D291" t="s">
        <v>179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s="56">
        <v>654168</v>
      </c>
      <c r="Q291" t="s">
        <v>451</v>
      </c>
      <c r="R291">
        <v>0</v>
      </c>
      <c r="S291" s="56" t="s">
        <v>148</v>
      </c>
      <c r="T291">
        <v>4.7</v>
      </c>
      <c r="U291">
        <v>6</v>
      </c>
      <c r="X291">
        <v>0</v>
      </c>
      <c r="Y291" t="s">
        <v>148</v>
      </c>
      <c r="Z291" t="s">
        <v>148</v>
      </c>
      <c r="AA291">
        <v>0</v>
      </c>
      <c r="AB291" t="s">
        <v>148</v>
      </c>
      <c r="AD291" t="s">
        <v>148</v>
      </c>
      <c r="AE291">
        <v>0</v>
      </c>
      <c r="AF291">
        <v>0</v>
      </c>
      <c r="AG291" t="s">
        <v>148</v>
      </c>
      <c r="AH291" t="s">
        <v>148</v>
      </c>
      <c r="AI291" t="s">
        <v>148</v>
      </c>
      <c r="AL291">
        <v>0</v>
      </c>
      <c r="AM291">
        <v>0</v>
      </c>
      <c r="AN291" t="s">
        <v>148</v>
      </c>
      <c r="AO291" t="s">
        <v>148</v>
      </c>
      <c r="AP291">
        <v>0</v>
      </c>
      <c r="AQ291">
        <v>0</v>
      </c>
    </row>
    <row r="292" spans="1:43" ht="15" customHeight="1">
      <c r="A292" t="s">
        <v>9</v>
      </c>
      <c r="B292" t="s">
        <v>181</v>
      </c>
      <c r="C292" t="s">
        <v>181</v>
      </c>
      <c r="D292" t="s">
        <v>182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R292">
        <v>0</v>
      </c>
      <c r="S292" s="56" t="s">
        <v>148</v>
      </c>
      <c r="T292">
        <v>0</v>
      </c>
      <c r="U292">
        <v>0</v>
      </c>
      <c r="X292">
        <v>0</v>
      </c>
      <c r="Y292" t="s">
        <v>148</v>
      </c>
      <c r="Z292" t="s">
        <v>148</v>
      </c>
      <c r="AA292">
        <v>0</v>
      </c>
      <c r="AB292" t="s">
        <v>148</v>
      </c>
      <c r="AD292" t="s">
        <v>148</v>
      </c>
      <c r="AE292">
        <v>0</v>
      </c>
      <c r="AF292">
        <v>0</v>
      </c>
      <c r="AG292" t="s">
        <v>148</v>
      </c>
      <c r="AH292" t="s">
        <v>148</v>
      </c>
      <c r="AI292" t="s">
        <v>148</v>
      </c>
      <c r="AL292">
        <v>0</v>
      </c>
      <c r="AM292">
        <v>0</v>
      </c>
      <c r="AN292" t="s">
        <v>148</v>
      </c>
      <c r="AO292" t="s">
        <v>148</v>
      </c>
      <c r="AP292">
        <v>0</v>
      </c>
      <c r="AQ292">
        <v>0</v>
      </c>
    </row>
    <row r="293" spans="1:43" ht="15" customHeight="1">
      <c r="A293" t="s">
        <v>9</v>
      </c>
      <c r="B293" t="s">
        <v>171</v>
      </c>
      <c r="C293" t="s">
        <v>171</v>
      </c>
      <c r="D293" t="s">
        <v>172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s="56">
        <v>481223</v>
      </c>
      <c r="Q293" t="s">
        <v>173</v>
      </c>
      <c r="R293">
        <v>0</v>
      </c>
      <c r="S293" s="56" t="s">
        <v>148</v>
      </c>
      <c r="T293">
        <v>4.5999999999999996</v>
      </c>
      <c r="U293">
        <v>10</v>
      </c>
      <c r="X293">
        <v>0</v>
      </c>
      <c r="Y293" t="s">
        <v>148</v>
      </c>
      <c r="Z293" t="s">
        <v>148</v>
      </c>
      <c r="AA293">
        <v>0</v>
      </c>
      <c r="AB293" t="s">
        <v>148</v>
      </c>
      <c r="AD293" t="s">
        <v>148</v>
      </c>
      <c r="AE293">
        <v>0</v>
      </c>
      <c r="AF293">
        <v>0</v>
      </c>
      <c r="AG293" t="s">
        <v>148</v>
      </c>
      <c r="AH293" t="s">
        <v>148</v>
      </c>
      <c r="AI293" t="s">
        <v>148</v>
      </c>
      <c r="AL293">
        <v>0</v>
      </c>
      <c r="AM293">
        <v>0</v>
      </c>
      <c r="AN293" t="s">
        <v>148</v>
      </c>
      <c r="AO293" t="s">
        <v>148</v>
      </c>
      <c r="AP293">
        <v>0</v>
      </c>
      <c r="AQ293">
        <v>0</v>
      </c>
    </row>
    <row r="294" spans="1:43" ht="15" customHeight="1">
      <c r="A294" t="s">
        <v>9</v>
      </c>
      <c r="B294" t="s">
        <v>99</v>
      </c>
      <c r="C294" t="s">
        <v>99</v>
      </c>
      <c r="D294" t="s">
        <v>174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s="56">
        <v>407056</v>
      </c>
      <c r="Q294" t="s">
        <v>452</v>
      </c>
      <c r="R294">
        <v>0</v>
      </c>
      <c r="S294" s="56" t="s">
        <v>148</v>
      </c>
      <c r="T294">
        <v>4.2</v>
      </c>
      <c r="U294">
        <v>15</v>
      </c>
      <c r="X294">
        <v>0</v>
      </c>
      <c r="Y294" t="s">
        <v>148</v>
      </c>
      <c r="Z294" t="s">
        <v>148</v>
      </c>
      <c r="AA294">
        <v>0</v>
      </c>
      <c r="AB294" t="s">
        <v>148</v>
      </c>
      <c r="AD294" t="s">
        <v>148</v>
      </c>
      <c r="AE294">
        <v>0</v>
      </c>
      <c r="AF294">
        <v>0</v>
      </c>
      <c r="AG294" t="s">
        <v>148</v>
      </c>
      <c r="AH294" t="s">
        <v>148</v>
      </c>
      <c r="AI294" t="s">
        <v>148</v>
      </c>
      <c r="AL294">
        <v>0</v>
      </c>
      <c r="AM294">
        <v>0</v>
      </c>
      <c r="AN294" t="s">
        <v>148</v>
      </c>
      <c r="AO294" t="s">
        <v>148</v>
      </c>
      <c r="AP294">
        <v>0</v>
      </c>
      <c r="AQ294">
        <v>0</v>
      </c>
    </row>
    <row r="295" spans="1:43" ht="15" customHeight="1">
      <c r="A295" t="s">
        <v>9</v>
      </c>
      <c r="B295" t="s">
        <v>101</v>
      </c>
      <c r="C295" t="s">
        <v>101</v>
      </c>
      <c r="D295" t="s">
        <v>145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s="56">
        <v>685595</v>
      </c>
      <c r="Q295" t="s">
        <v>453</v>
      </c>
      <c r="R295">
        <v>0</v>
      </c>
      <c r="S295" s="56" t="s">
        <v>148</v>
      </c>
      <c r="T295">
        <v>4.4000000000000004</v>
      </c>
      <c r="U295">
        <v>2</v>
      </c>
      <c r="X295">
        <v>0</v>
      </c>
      <c r="Y295" t="s">
        <v>148</v>
      </c>
      <c r="Z295" t="s">
        <v>148</v>
      </c>
      <c r="AA295">
        <v>0</v>
      </c>
      <c r="AB295" t="s">
        <v>148</v>
      </c>
      <c r="AD295" t="s">
        <v>148</v>
      </c>
      <c r="AE295">
        <v>0</v>
      </c>
      <c r="AF295">
        <v>0</v>
      </c>
      <c r="AG295" t="s">
        <v>148</v>
      </c>
      <c r="AH295" t="s">
        <v>148</v>
      </c>
      <c r="AI295" t="s">
        <v>148</v>
      </c>
      <c r="AL295">
        <v>0</v>
      </c>
      <c r="AM295">
        <v>0</v>
      </c>
      <c r="AN295" t="s">
        <v>148</v>
      </c>
      <c r="AO295" t="s">
        <v>148</v>
      </c>
      <c r="AP295">
        <v>0</v>
      </c>
      <c r="AQ295">
        <v>0</v>
      </c>
    </row>
    <row r="296" spans="1:43" ht="15" customHeight="1">
      <c r="A296" t="s">
        <v>9</v>
      </c>
      <c r="B296" t="s">
        <v>156</v>
      </c>
      <c r="C296" t="s">
        <v>100</v>
      </c>
      <c r="D296" t="s">
        <v>308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s="56">
        <v>234376</v>
      </c>
      <c r="Q296" t="s">
        <v>448</v>
      </c>
      <c r="R296">
        <v>0</v>
      </c>
      <c r="S296" s="56" t="s">
        <v>148</v>
      </c>
      <c r="T296">
        <v>4.4000000000000004</v>
      </c>
      <c r="U296">
        <v>45</v>
      </c>
      <c r="X296">
        <v>0</v>
      </c>
      <c r="Y296" t="s">
        <v>148</v>
      </c>
      <c r="Z296" t="s">
        <v>148</v>
      </c>
      <c r="AA296">
        <v>0</v>
      </c>
      <c r="AB296" t="s">
        <v>148</v>
      </c>
      <c r="AD296" t="s">
        <v>148</v>
      </c>
      <c r="AE296">
        <v>0</v>
      </c>
      <c r="AF296">
        <v>0</v>
      </c>
      <c r="AG296" t="s">
        <v>148</v>
      </c>
      <c r="AH296" t="s">
        <v>148</v>
      </c>
      <c r="AI296" t="s">
        <v>148</v>
      </c>
      <c r="AL296">
        <v>0</v>
      </c>
      <c r="AM296">
        <v>0</v>
      </c>
      <c r="AN296" t="s">
        <v>148</v>
      </c>
      <c r="AO296" t="s">
        <v>148</v>
      </c>
      <c r="AP296">
        <v>0</v>
      </c>
      <c r="AQ296">
        <v>0</v>
      </c>
    </row>
    <row r="297" spans="1:43" ht="15" customHeight="1">
      <c r="A297" t="s">
        <v>9</v>
      </c>
      <c r="B297" t="s">
        <v>156</v>
      </c>
      <c r="C297" t="s">
        <v>34</v>
      </c>
      <c r="D297" t="s">
        <v>162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s="56">
        <v>234376</v>
      </c>
      <c r="Q297" t="s">
        <v>448</v>
      </c>
      <c r="R297">
        <v>0</v>
      </c>
      <c r="S297" s="56" t="s">
        <v>148</v>
      </c>
      <c r="T297">
        <v>4.4000000000000004</v>
      </c>
      <c r="U297">
        <v>45</v>
      </c>
      <c r="X297">
        <v>0</v>
      </c>
      <c r="Y297" t="s">
        <v>148</v>
      </c>
      <c r="Z297" t="s">
        <v>148</v>
      </c>
      <c r="AA297">
        <v>0</v>
      </c>
      <c r="AB297" t="s">
        <v>148</v>
      </c>
      <c r="AD297" t="s">
        <v>148</v>
      </c>
      <c r="AE297">
        <v>0</v>
      </c>
      <c r="AF297">
        <v>0</v>
      </c>
      <c r="AG297" t="s">
        <v>148</v>
      </c>
      <c r="AH297" t="s">
        <v>148</v>
      </c>
      <c r="AI297" t="s">
        <v>148</v>
      </c>
      <c r="AL297">
        <v>0</v>
      </c>
      <c r="AM297">
        <v>0</v>
      </c>
      <c r="AN297" t="s">
        <v>148</v>
      </c>
      <c r="AO297" t="s">
        <v>148</v>
      </c>
      <c r="AP297">
        <v>0</v>
      </c>
      <c r="AQ297">
        <v>0</v>
      </c>
    </row>
    <row r="298" spans="1:43" ht="15" customHeight="1">
      <c r="A298" t="s">
        <v>9</v>
      </c>
      <c r="B298" t="s">
        <v>164</v>
      </c>
      <c r="C298" t="s">
        <v>164</v>
      </c>
      <c r="D298" t="s">
        <v>165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s="56">
        <v>373569</v>
      </c>
      <c r="Q298" t="s">
        <v>454</v>
      </c>
      <c r="R298">
        <v>0</v>
      </c>
      <c r="S298" s="56" t="s">
        <v>148</v>
      </c>
      <c r="T298">
        <v>3.3</v>
      </c>
      <c r="U298">
        <v>2</v>
      </c>
      <c r="X298">
        <v>0</v>
      </c>
      <c r="Y298" t="s">
        <v>148</v>
      </c>
      <c r="Z298" t="s">
        <v>148</v>
      </c>
      <c r="AA298">
        <v>0</v>
      </c>
      <c r="AB298" t="s">
        <v>148</v>
      </c>
      <c r="AD298" t="s">
        <v>148</v>
      </c>
      <c r="AE298">
        <v>0</v>
      </c>
      <c r="AF298">
        <v>0</v>
      </c>
      <c r="AG298" t="s">
        <v>148</v>
      </c>
      <c r="AH298" t="s">
        <v>148</v>
      </c>
      <c r="AI298" t="s">
        <v>148</v>
      </c>
      <c r="AL298">
        <v>0</v>
      </c>
      <c r="AM298">
        <v>0</v>
      </c>
      <c r="AN298" t="s">
        <v>148</v>
      </c>
      <c r="AO298" t="s">
        <v>148</v>
      </c>
      <c r="AP298">
        <v>0</v>
      </c>
      <c r="AQ298">
        <v>0</v>
      </c>
    </row>
    <row r="299" spans="1:43" ht="15" customHeight="1">
      <c r="A299" t="s">
        <v>9</v>
      </c>
      <c r="B299" t="s">
        <v>156</v>
      </c>
      <c r="C299" t="s">
        <v>102</v>
      </c>
      <c r="D299" t="s">
        <v>197</v>
      </c>
      <c r="E299">
        <v>90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s="56">
        <v>203696</v>
      </c>
      <c r="Q299" t="s">
        <v>455</v>
      </c>
      <c r="R299">
        <v>0</v>
      </c>
      <c r="S299" s="56" t="s">
        <v>148</v>
      </c>
      <c r="T299">
        <v>4.4000000000000004</v>
      </c>
      <c r="U299">
        <v>45</v>
      </c>
      <c r="V299" t="s">
        <v>147</v>
      </c>
      <c r="X299">
        <v>-4.8499999999999996</v>
      </c>
      <c r="Y299" t="s">
        <v>148</v>
      </c>
      <c r="Z299" t="s">
        <v>148</v>
      </c>
      <c r="AA299">
        <v>0</v>
      </c>
      <c r="AB299" t="s">
        <v>148</v>
      </c>
      <c r="AC299">
        <v>0</v>
      </c>
      <c r="AD299" t="s">
        <v>456</v>
      </c>
      <c r="AE299">
        <v>0</v>
      </c>
      <c r="AF299">
        <v>0</v>
      </c>
      <c r="AG299" t="s">
        <v>148</v>
      </c>
      <c r="AH299" t="s">
        <v>148</v>
      </c>
      <c r="AI299" t="s">
        <v>148</v>
      </c>
      <c r="AK299">
        <v>0</v>
      </c>
      <c r="AL299">
        <v>0</v>
      </c>
      <c r="AM299">
        <v>0</v>
      </c>
      <c r="AN299" t="s">
        <v>148</v>
      </c>
      <c r="AO299" t="s">
        <v>148</v>
      </c>
      <c r="AP299">
        <v>321</v>
      </c>
      <c r="AQ299">
        <v>2</v>
      </c>
    </row>
    <row r="300" spans="1:43" ht="15" customHeight="1">
      <c r="A300" t="s">
        <v>8</v>
      </c>
      <c r="B300" t="s">
        <v>156</v>
      </c>
      <c r="C300" t="s">
        <v>104</v>
      </c>
      <c r="D300" t="s">
        <v>167</v>
      </c>
      <c r="E300">
        <v>35</v>
      </c>
      <c r="F300">
        <v>1</v>
      </c>
      <c r="G300">
        <v>89.99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s="56">
        <v>122124</v>
      </c>
      <c r="Q300" t="s">
        <v>457</v>
      </c>
      <c r="R300">
        <v>0</v>
      </c>
      <c r="S300" s="56" t="s">
        <v>148</v>
      </c>
      <c r="T300">
        <v>4.4000000000000004</v>
      </c>
      <c r="U300">
        <v>45</v>
      </c>
      <c r="V300" t="s">
        <v>147</v>
      </c>
      <c r="W300" t="s">
        <v>148</v>
      </c>
      <c r="X300">
        <v>32.090000000000003</v>
      </c>
      <c r="Y300" t="s">
        <v>387</v>
      </c>
      <c r="Z300" t="s">
        <v>388</v>
      </c>
      <c r="AA300">
        <v>0</v>
      </c>
      <c r="AB300" t="s">
        <v>148</v>
      </c>
      <c r="AC300">
        <v>0</v>
      </c>
      <c r="AD300" t="s">
        <v>338</v>
      </c>
      <c r="AE300">
        <v>0</v>
      </c>
      <c r="AF300">
        <v>0</v>
      </c>
      <c r="AG300" t="s">
        <v>148</v>
      </c>
      <c r="AH300" t="s">
        <v>148</v>
      </c>
      <c r="AI300" t="s">
        <v>148</v>
      </c>
      <c r="AK300">
        <v>0</v>
      </c>
      <c r="AL300">
        <v>0</v>
      </c>
      <c r="AM300">
        <v>0</v>
      </c>
      <c r="AN300" t="s">
        <v>148</v>
      </c>
      <c r="AO300" t="s">
        <v>148</v>
      </c>
      <c r="AP300">
        <v>267</v>
      </c>
      <c r="AQ300">
        <v>3</v>
      </c>
    </row>
    <row r="301" spans="1:43" ht="15" customHeight="1">
      <c r="A301" t="s">
        <v>8</v>
      </c>
      <c r="B301" t="s">
        <v>169</v>
      </c>
      <c r="C301" t="s">
        <v>169</v>
      </c>
      <c r="D301" t="s">
        <v>170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R301">
        <v>0</v>
      </c>
      <c r="S301" s="56" t="s">
        <v>148</v>
      </c>
      <c r="T301">
        <v>0</v>
      </c>
      <c r="U301">
        <v>0</v>
      </c>
      <c r="X301">
        <v>0</v>
      </c>
      <c r="Y301" t="s">
        <v>148</v>
      </c>
      <c r="Z301" t="s">
        <v>148</v>
      </c>
      <c r="AA301">
        <v>0</v>
      </c>
      <c r="AB301" t="s">
        <v>148</v>
      </c>
      <c r="AD301" t="s">
        <v>148</v>
      </c>
      <c r="AE301">
        <v>0</v>
      </c>
      <c r="AF301">
        <v>0</v>
      </c>
      <c r="AG301" t="s">
        <v>148</v>
      </c>
      <c r="AH301" t="s">
        <v>148</v>
      </c>
      <c r="AI301" t="s">
        <v>148</v>
      </c>
      <c r="AL301">
        <v>0</v>
      </c>
      <c r="AM301">
        <v>0</v>
      </c>
      <c r="AN301" t="s">
        <v>148</v>
      </c>
      <c r="AO301" t="s">
        <v>148</v>
      </c>
      <c r="AP301">
        <v>0</v>
      </c>
      <c r="AQ301">
        <v>0</v>
      </c>
    </row>
    <row r="302" spans="1:43" ht="15" customHeight="1">
      <c r="A302" t="s">
        <v>8</v>
      </c>
      <c r="B302" t="s">
        <v>176</v>
      </c>
      <c r="C302" t="s">
        <v>176</v>
      </c>
      <c r="D302" t="s">
        <v>177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R302">
        <v>0</v>
      </c>
      <c r="S302" s="56" t="s">
        <v>148</v>
      </c>
      <c r="T302">
        <v>0</v>
      </c>
      <c r="U302">
        <v>0</v>
      </c>
      <c r="X302">
        <v>0</v>
      </c>
      <c r="Y302" t="s">
        <v>148</v>
      </c>
      <c r="Z302" t="s">
        <v>148</v>
      </c>
      <c r="AA302">
        <v>0</v>
      </c>
      <c r="AB302" t="s">
        <v>148</v>
      </c>
      <c r="AD302" t="s">
        <v>148</v>
      </c>
      <c r="AE302">
        <v>0</v>
      </c>
      <c r="AF302">
        <v>0</v>
      </c>
      <c r="AG302" t="s">
        <v>148</v>
      </c>
      <c r="AH302" t="s">
        <v>148</v>
      </c>
      <c r="AI302" t="s">
        <v>148</v>
      </c>
      <c r="AL302">
        <v>0</v>
      </c>
      <c r="AM302">
        <v>0</v>
      </c>
      <c r="AN302" t="s">
        <v>148</v>
      </c>
      <c r="AO302" t="s">
        <v>148</v>
      </c>
      <c r="AP302">
        <v>0</v>
      </c>
      <c r="AQ302">
        <v>0</v>
      </c>
    </row>
    <row r="303" spans="1:43" ht="15" customHeight="1">
      <c r="A303" t="s">
        <v>8</v>
      </c>
      <c r="B303" t="s">
        <v>156</v>
      </c>
      <c r="C303" t="s">
        <v>103</v>
      </c>
      <c r="D303" t="s">
        <v>183</v>
      </c>
      <c r="E303">
        <v>38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 s="56">
        <v>122124</v>
      </c>
      <c r="Q303" t="s">
        <v>457</v>
      </c>
      <c r="R303">
        <v>0</v>
      </c>
      <c r="S303" s="56" t="s">
        <v>148</v>
      </c>
      <c r="T303">
        <v>4.4000000000000004</v>
      </c>
      <c r="U303">
        <v>46</v>
      </c>
      <c r="V303" t="s">
        <v>147</v>
      </c>
      <c r="X303">
        <v>-2.16</v>
      </c>
      <c r="Y303" t="s">
        <v>148</v>
      </c>
      <c r="Z303" t="s">
        <v>148</v>
      </c>
      <c r="AA303">
        <v>0</v>
      </c>
      <c r="AB303" t="s">
        <v>148</v>
      </c>
      <c r="AC303">
        <v>0</v>
      </c>
      <c r="AD303" t="s">
        <v>458</v>
      </c>
      <c r="AE303">
        <v>0</v>
      </c>
      <c r="AF303">
        <v>0</v>
      </c>
      <c r="AG303" t="s">
        <v>148</v>
      </c>
      <c r="AH303" t="s">
        <v>148</v>
      </c>
      <c r="AI303" t="s">
        <v>148</v>
      </c>
      <c r="AK303">
        <v>0</v>
      </c>
      <c r="AL303">
        <v>0</v>
      </c>
      <c r="AM303">
        <v>0</v>
      </c>
      <c r="AN303" t="s">
        <v>148</v>
      </c>
      <c r="AO303" t="s">
        <v>148</v>
      </c>
      <c r="AP303">
        <v>299</v>
      </c>
      <c r="AQ303">
        <v>1</v>
      </c>
    </row>
    <row r="304" spans="1:43" ht="15" customHeight="1">
      <c r="A304" t="s">
        <v>8</v>
      </c>
      <c r="B304" t="s">
        <v>156</v>
      </c>
      <c r="C304" t="s">
        <v>184</v>
      </c>
      <c r="D304" t="s">
        <v>185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s="56">
        <v>122124</v>
      </c>
      <c r="Q304" t="s">
        <v>457</v>
      </c>
      <c r="R304">
        <v>0</v>
      </c>
      <c r="S304" s="56" t="s">
        <v>148</v>
      </c>
      <c r="T304">
        <v>4.4000000000000004</v>
      </c>
      <c r="U304">
        <v>45</v>
      </c>
      <c r="X304">
        <v>0</v>
      </c>
      <c r="Y304" t="s">
        <v>148</v>
      </c>
      <c r="Z304" t="s">
        <v>148</v>
      </c>
      <c r="AA304">
        <v>0</v>
      </c>
      <c r="AB304" t="s">
        <v>148</v>
      </c>
      <c r="AD304" t="s">
        <v>148</v>
      </c>
      <c r="AE304">
        <v>0</v>
      </c>
      <c r="AF304">
        <v>0</v>
      </c>
      <c r="AG304" t="s">
        <v>148</v>
      </c>
      <c r="AH304" t="s">
        <v>148</v>
      </c>
      <c r="AI304" t="s">
        <v>148</v>
      </c>
      <c r="AL304">
        <v>0</v>
      </c>
      <c r="AM304">
        <v>0</v>
      </c>
      <c r="AN304" t="s">
        <v>148</v>
      </c>
      <c r="AO304" t="s">
        <v>148</v>
      </c>
      <c r="AP304">
        <v>0</v>
      </c>
      <c r="AQ304">
        <v>0</v>
      </c>
    </row>
    <row r="305" spans="1:43" ht="15" customHeight="1">
      <c r="A305" t="s">
        <v>8</v>
      </c>
      <c r="B305" t="s">
        <v>188</v>
      </c>
      <c r="C305" t="s">
        <v>188</v>
      </c>
      <c r="D305" t="s">
        <v>189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R305">
        <v>0</v>
      </c>
      <c r="S305" s="56" t="s">
        <v>148</v>
      </c>
      <c r="T305">
        <v>0</v>
      </c>
      <c r="U305">
        <v>0</v>
      </c>
      <c r="X305">
        <v>0</v>
      </c>
      <c r="Y305" t="s">
        <v>148</v>
      </c>
      <c r="Z305" t="s">
        <v>148</v>
      </c>
      <c r="AA305">
        <v>0</v>
      </c>
      <c r="AB305" t="s">
        <v>148</v>
      </c>
      <c r="AD305" t="s">
        <v>148</v>
      </c>
      <c r="AE305">
        <v>0</v>
      </c>
      <c r="AF305">
        <v>0</v>
      </c>
      <c r="AG305" t="s">
        <v>148</v>
      </c>
      <c r="AH305" t="s">
        <v>148</v>
      </c>
      <c r="AI305" t="s">
        <v>148</v>
      </c>
      <c r="AL305">
        <v>0</v>
      </c>
      <c r="AM305">
        <v>0</v>
      </c>
      <c r="AN305" t="s">
        <v>148</v>
      </c>
      <c r="AO305" t="s">
        <v>148</v>
      </c>
      <c r="AP305">
        <v>0</v>
      </c>
      <c r="AQ305">
        <v>0</v>
      </c>
    </row>
    <row r="306" spans="1:43" ht="15" customHeight="1">
      <c r="A306" t="s">
        <v>8</v>
      </c>
      <c r="B306" t="s">
        <v>190</v>
      </c>
      <c r="C306" t="s">
        <v>190</v>
      </c>
      <c r="D306" t="s">
        <v>191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R306">
        <v>0</v>
      </c>
      <c r="S306" s="56" t="s">
        <v>148</v>
      </c>
      <c r="T306">
        <v>0</v>
      </c>
      <c r="U306">
        <v>0</v>
      </c>
      <c r="X306">
        <v>0</v>
      </c>
      <c r="Y306" t="s">
        <v>148</v>
      </c>
      <c r="Z306" t="s">
        <v>148</v>
      </c>
      <c r="AA306">
        <v>0</v>
      </c>
      <c r="AB306" t="s">
        <v>148</v>
      </c>
      <c r="AD306" t="s">
        <v>148</v>
      </c>
      <c r="AE306">
        <v>0</v>
      </c>
      <c r="AF306">
        <v>0</v>
      </c>
      <c r="AG306" t="s">
        <v>148</v>
      </c>
      <c r="AH306" t="s">
        <v>148</v>
      </c>
      <c r="AI306" t="s">
        <v>148</v>
      </c>
      <c r="AL306">
        <v>0</v>
      </c>
      <c r="AM306">
        <v>0</v>
      </c>
      <c r="AN306" t="s">
        <v>148</v>
      </c>
      <c r="AO306" t="s">
        <v>148</v>
      </c>
      <c r="AP306">
        <v>0</v>
      </c>
      <c r="AQ306">
        <v>0</v>
      </c>
    </row>
    <row r="307" spans="1:43" ht="15" customHeight="1">
      <c r="A307" t="s">
        <v>8</v>
      </c>
      <c r="B307" t="s">
        <v>192</v>
      </c>
      <c r="C307" t="s">
        <v>192</v>
      </c>
      <c r="D307" t="s">
        <v>193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s="56">
        <v>626635</v>
      </c>
      <c r="Q307" t="s">
        <v>459</v>
      </c>
      <c r="R307">
        <v>0</v>
      </c>
      <c r="S307" s="56" t="s">
        <v>148</v>
      </c>
      <c r="T307">
        <v>4.4000000000000004</v>
      </c>
      <c r="U307">
        <v>8</v>
      </c>
      <c r="X307">
        <v>0</v>
      </c>
      <c r="Y307" t="s">
        <v>148</v>
      </c>
      <c r="Z307" t="s">
        <v>148</v>
      </c>
      <c r="AA307">
        <v>0</v>
      </c>
      <c r="AB307" t="s">
        <v>148</v>
      </c>
      <c r="AD307" t="s">
        <v>148</v>
      </c>
      <c r="AE307">
        <v>0</v>
      </c>
      <c r="AF307">
        <v>0</v>
      </c>
      <c r="AG307" t="s">
        <v>148</v>
      </c>
      <c r="AH307" t="s">
        <v>148</v>
      </c>
      <c r="AI307" t="s">
        <v>148</v>
      </c>
      <c r="AL307">
        <v>0</v>
      </c>
      <c r="AM307">
        <v>0</v>
      </c>
      <c r="AN307" t="s">
        <v>148</v>
      </c>
      <c r="AO307" t="s">
        <v>148</v>
      </c>
      <c r="AP307">
        <v>0</v>
      </c>
      <c r="AQ307">
        <v>0</v>
      </c>
    </row>
    <row r="308" spans="1:43" ht="15" customHeight="1">
      <c r="A308" t="s">
        <v>8</v>
      </c>
      <c r="B308" t="s">
        <v>195</v>
      </c>
      <c r="C308" t="s">
        <v>195</v>
      </c>
      <c r="D308" t="s">
        <v>196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R308">
        <v>0</v>
      </c>
      <c r="S308" s="56" t="s">
        <v>148</v>
      </c>
      <c r="T308">
        <v>0</v>
      </c>
      <c r="U308">
        <v>0</v>
      </c>
      <c r="X308">
        <v>0</v>
      </c>
      <c r="Y308" t="s">
        <v>148</v>
      </c>
      <c r="Z308" t="s">
        <v>148</v>
      </c>
      <c r="AA308">
        <v>0</v>
      </c>
      <c r="AB308" t="s">
        <v>148</v>
      </c>
      <c r="AD308" t="s">
        <v>148</v>
      </c>
      <c r="AE308">
        <v>0</v>
      </c>
      <c r="AF308">
        <v>0</v>
      </c>
      <c r="AG308" t="s">
        <v>148</v>
      </c>
      <c r="AH308" t="s">
        <v>148</v>
      </c>
      <c r="AI308" t="s">
        <v>148</v>
      </c>
      <c r="AL308">
        <v>0</v>
      </c>
      <c r="AM308">
        <v>0</v>
      </c>
      <c r="AN308" t="s">
        <v>148</v>
      </c>
      <c r="AO308" t="s">
        <v>148</v>
      </c>
      <c r="AP308">
        <v>0</v>
      </c>
      <c r="AQ308">
        <v>0</v>
      </c>
    </row>
    <row r="309" spans="1:43" ht="15" customHeight="1">
      <c r="A309" t="s">
        <v>8</v>
      </c>
      <c r="B309" t="s">
        <v>178</v>
      </c>
      <c r="C309" t="s">
        <v>178</v>
      </c>
      <c r="D309" t="s">
        <v>179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s="56">
        <v>653971</v>
      </c>
      <c r="Q309" t="s">
        <v>460</v>
      </c>
      <c r="R309">
        <v>0</v>
      </c>
      <c r="S309" s="56" t="s">
        <v>148</v>
      </c>
      <c r="T309">
        <v>4.7</v>
      </c>
      <c r="U309">
        <v>6</v>
      </c>
      <c r="X309">
        <v>0</v>
      </c>
      <c r="Y309" t="s">
        <v>148</v>
      </c>
      <c r="Z309" t="s">
        <v>148</v>
      </c>
      <c r="AA309">
        <v>0</v>
      </c>
      <c r="AB309" t="s">
        <v>148</v>
      </c>
      <c r="AD309" t="s">
        <v>148</v>
      </c>
      <c r="AE309">
        <v>0</v>
      </c>
      <c r="AF309">
        <v>0</v>
      </c>
      <c r="AG309" t="s">
        <v>148</v>
      </c>
      <c r="AH309" t="s">
        <v>148</v>
      </c>
      <c r="AI309" t="s">
        <v>148</v>
      </c>
      <c r="AL309">
        <v>0</v>
      </c>
      <c r="AM309">
        <v>0</v>
      </c>
      <c r="AN309" t="s">
        <v>148</v>
      </c>
      <c r="AO309" t="s">
        <v>148</v>
      </c>
      <c r="AP309">
        <v>0</v>
      </c>
      <c r="AQ309">
        <v>0</v>
      </c>
    </row>
    <row r="310" spans="1:43" ht="15" customHeight="1">
      <c r="A310" t="s">
        <v>8</v>
      </c>
      <c r="B310" t="s">
        <v>181</v>
      </c>
      <c r="C310" t="s">
        <v>181</v>
      </c>
      <c r="D310" t="s">
        <v>182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R310">
        <v>0</v>
      </c>
      <c r="S310" s="56" t="s">
        <v>148</v>
      </c>
      <c r="T310">
        <v>0</v>
      </c>
      <c r="U310">
        <v>0</v>
      </c>
      <c r="X310">
        <v>0</v>
      </c>
      <c r="Y310" t="s">
        <v>148</v>
      </c>
      <c r="Z310" t="s">
        <v>148</v>
      </c>
      <c r="AA310">
        <v>0</v>
      </c>
      <c r="AB310" t="s">
        <v>148</v>
      </c>
      <c r="AD310" t="s">
        <v>148</v>
      </c>
      <c r="AE310">
        <v>0</v>
      </c>
      <c r="AF310">
        <v>0</v>
      </c>
      <c r="AG310" t="s">
        <v>148</v>
      </c>
      <c r="AH310" t="s">
        <v>148</v>
      </c>
      <c r="AI310" t="s">
        <v>148</v>
      </c>
      <c r="AL310">
        <v>0</v>
      </c>
      <c r="AM310">
        <v>0</v>
      </c>
      <c r="AN310" t="s">
        <v>148</v>
      </c>
      <c r="AO310" t="s">
        <v>148</v>
      </c>
      <c r="AP310">
        <v>0</v>
      </c>
      <c r="AQ310">
        <v>0</v>
      </c>
    </row>
    <row r="311" spans="1:43" ht="15" customHeight="1">
      <c r="A311" t="s">
        <v>8</v>
      </c>
      <c r="B311" t="s">
        <v>171</v>
      </c>
      <c r="C311" t="s">
        <v>171</v>
      </c>
      <c r="D311" t="s">
        <v>172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s="56">
        <v>481223</v>
      </c>
      <c r="Q311" t="s">
        <v>173</v>
      </c>
      <c r="R311">
        <v>0</v>
      </c>
      <c r="S311" s="56" t="s">
        <v>148</v>
      </c>
      <c r="T311">
        <v>4.5999999999999996</v>
      </c>
      <c r="U311">
        <v>10</v>
      </c>
      <c r="X311">
        <v>0</v>
      </c>
      <c r="Y311" t="s">
        <v>148</v>
      </c>
      <c r="Z311" t="s">
        <v>148</v>
      </c>
      <c r="AA311">
        <v>0</v>
      </c>
      <c r="AB311" t="s">
        <v>148</v>
      </c>
      <c r="AD311" t="s">
        <v>148</v>
      </c>
      <c r="AE311">
        <v>0</v>
      </c>
      <c r="AF311">
        <v>0</v>
      </c>
      <c r="AG311" t="s">
        <v>148</v>
      </c>
      <c r="AH311" t="s">
        <v>148</v>
      </c>
      <c r="AI311" t="s">
        <v>148</v>
      </c>
      <c r="AL311">
        <v>0</v>
      </c>
      <c r="AM311">
        <v>0</v>
      </c>
      <c r="AN311" t="s">
        <v>148</v>
      </c>
      <c r="AO311" t="s">
        <v>148</v>
      </c>
      <c r="AP311">
        <v>0</v>
      </c>
      <c r="AQ311">
        <v>0</v>
      </c>
    </row>
    <row r="312" spans="1:43" ht="15" customHeight="1">
      <c r="A312" t="s">
        <v>8</v>
      </c>
      <c r="B312" t="s">
        <v>99</v>
      </c>
      <c r="C312" t="s">
        <v>99</v>
      </c>
      <c r="D312" t="s">
        <v>174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s="56">
        <v>397927</v>
      </c>
      <c r="Q312" t="s">
        <v>461</v>
      </c>
      <c r="R312">
        <v>0</v>
      </c>
      <c r="S312" s="56" t="s">
        <v>148</v>
      </c>
      <c r="T312">
        <v>4.2</v>
      </c>
      <c r="U312">
        <v>15</v>
      </c>
      <c r="X312">
        <v>0</v>
      </c>
      <c r="Y312" t="s">
        <v>148</v>
      </c>
      <c r="Z312" t="s">
        <v>148</v>
      </c>
      <c r="AA312">
        <v>0</v>
      </c>
      <c r="AB312" t="s">
        <v>148</v>
      </c>
      <c r="AD312" t="s">
        <v>148</v>
      </c>
      <c r="AE312">
        <v>0</v>
      </c>
      <c r="AF312">
        <v>0</v>
      </c>
      <c r="AG312" t="s">
        <v>148</v>
      </c>
      <c r="AH312" t="s">
        <v>148</v>
      </c>
      <c r="AI312" t="s">
        <v>148</v>
      </c>
      <c r="AL312">
        <v>0</v>
      </c>
      <c r="AM312">
        <v>0</v>
      </c>
      <c r="AN312" t="s">
        <v>148</v>
      </c>
      <c r="AO312" t="s">
        <v>148</v>
      </c>
      <c r="AP312">
        <v>0</v>
      </c>
      <c r="AQ312">
        <v>0</v>
      </c>
    </row>
    <row r="313" spans="1:43" ht="15" customHeight="1">
      <c r="A313" t="s">
        <v>8</v>
      </c>
      <c r="B313" t="s">
        <v>101</v>
      </c>
      <c r="C313" t="s">
        <v>101</v>
      </c>
      <c r="D313" t="s">
        <v>145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s="56">
        <v>681589</v>
      </c>
      <c r="Q313" t="s">
        <v>462</v>
      </c>
      <c r="R313">
        <v>0</v>
      </c>
      <c r="S313" s="56" t="s">
        <v>148</v>
      </c>
      <c r="T313">
        <v>4.4000000000000004</v>
      </c>
      <c r="U313">
        <v>2</v>
      </c>
      <c r="X313">
        <v>0</v>
      </c>
      <c r="Y313" t="s">
        <v>148</v>
      </c>
      <c r="Z313" t="s">
        <v>148</v>
      </c>
      <c r="AA313">
        <v>0</v>
      </c>
      <c r="AB313" t="s">
        <v>148</v>
      </c>
      <c r="AD313" t="s">
        <v>148</v>
      </c>
      <c r="AE313">
        <v>0</v>
      </c>
      <c r="AF313">
        <v>0</v>
      </c>
      <c r="AG313" t="s">
        <v>148</v>
      </c>
      <c r="AH313" t="s">
        <v>148</v>
      </c>
      <c r="AI313" t="s">
        <v>148</v>
      </c>
      <c r="AL313">
        <v>0</v>
      </c>
      <c r="AM313">
        <v>0</v>
      </c>
      <c r="AN313" t="s">
        <v>148</v>
      </c>
      <c r="AO313" t="s">
        <v>148</v>
      </c>
      <c r="AP313">
        <v>0</v>
      </c>
      <c r="AQ313">
        <v>0</v>
      </c>
    </row>
    <row r="314" spans="1:43" ht="15" customHeight="1">
      <c r="A314" t="s">
        <v>8</v>
      </c>
      <c r="B314" t="s">
        <v>164</v>
      </c>
      <c r="C314" t="s">
        <v>164</v>
      </c>
      <c r="D314" t="s">
        <v>165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s="56">
        <v>322558</v>
      </c>
      <c r="Q314" t="s">
        <v>463</v>
      </c>
      <c r="R314">
        <v>0</v>
      </c>
      <c r="S314" s="56" t="s">
        <v>148</v>
      </c>
      <c r="T314">
        <v>3.3</v>
      </c>
      <c r="U314">
        <v>2</v>
      </c>
      <c r="X314">
        <v>0</v>
      </c>
      <c r="Y314" t="s">
        <v>148</v>
      </c>
      <c r="Z314" t="s">
        <v>148</v>
      </c>
      <c r="AA314">
        <v>0</v>
      </c>
      <c r="AB314" t="s">
        <v>148</v>
      </c>
      <c r="AD314" t="s">
        <v>148</v>
      </c>
      <c r="AE314">
        <v>0</v>
      </c>
      <c r="AF314">
        <v>0</v>
      </c>
      <c r="AG314" t="s">
        <v>148</v>
      </c>
      <c r="AH314" t="s">
        <v>148</v>
      </c>
      <c r="AI314" t="s">
        <v>148</v>
      </c>
      <c r="AL314">
        <v>0</v>
      </c>
      <c r="AM314">
        <v>0</v>
      </c>
      <c r="AN314" t="s">
        <v>148</v>
      </c>
      <c r="AO314" t="s">
        <v>148</v>
      </c>
      <c r="AP314">
        <v>0</v>
      </c>
      <c r="AQ314">
        <v>0</v>
      </c>
    </row>
    <row r="315" spans="1:43" ht="15" customHeight="1">
      <c r="A315" t="s">
        <v>8</v>
      </c>
      <c r="B315" t="s">
        <v>156</v>
      </c>
      <c r="C315" t="s">
        <v>34</v>
      </c>
      <c r="D315" t="s">
        <v>162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s="56">
        <v>122124</v>
      </c>
      <c r="Q315" t="s">
        <v>457</v>
      </c>
      <c r="R315">
        <v>0</v>
      </c>
      <c r="S315" s="56" t="s">
        <v>148</v>
      </c>
      <c r="T315">
        <v>4.4000000000000004</v>
      </c>
      <c r="U315">
        <v>45</v>
      </c>
      <c r="X315">
        <v>0</v>
      </c>
      <c r="Y315" t="s">
        <v>148</v>
      </c>
      <c r="Z315" t="s">
        <v>148</v>
      </c>
      <c r="AA315">
        <v>0</v>
      </c>
      <c r="AB315" t="s">
        <v>148</v>
      </c>
      <c r="AD315" t="s">
        <v>148</v>
      </c>
      <c r="AE315">
        <v>0</v>
      </c>
      <c r="AF315">
        <v>0</v>
      </c>
      <c r="AG315" t="s">
        <v>148</v>
      </c>
      <c r="AH315" t="s">
        <v>148</v>
      </c>
      <c r="AI315" t="s">
        <v>148</v>
      </c>
      <c r="AL315">
        <v>0</v>
      </c>
      <c r="AM315">
        <v>0</v>
      </c>
      <c r="AN315" t="s">
        <v>148</v>
      </c>
      <c r="AO315" t="s">
        <v>148</v>
      </c>
      <c r="AP315">
        <v>0</v>
      </c>
      <c r="AQ315">
        <v>0</v>
      </c>
    </row>
    <row r="316" spans="1:43" ht="15" customHeight="1">
      <c r="A316" t="s">
        <v>8</v>
      </c>
      <c r="B316" t="s">
        <v>156</v>
      </c>
      <c r="C316" t="s">
        <v>100</v>
      </c>
      <c r="D316" t="s">
        <v>157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s="56">
        <v>122124</v>
      </c>
      <c r="Q316" t="s">
        <v>457</v>
      </c>
      <c r="R316">
        <v>0</v>
      </c>
      <c r="S316" s="56" t="s">
        <v>148</v>
      </c>
      <c r="T316">
        <v>4.4000000000000004</v>
      </c>
      <c r="U316">
        <v>45</v>
      </c>
      <c r="X316">
        <v>0</v>
      </c>
      <c r="Y316" t="s">
        <v>148</v>
      </c>
      <c r="Z316" t="s">
        <v>148</v>
      </c>
      <c r="AA316">
        <v>0</v>
      </c>
      <c r="AB316" t="s">
        <v>148</v>
      </c>
      <c r="AD316" t="s">
        <v>148</v>
      </c>
      <c r="AE316">
        <v>0</v>
      </c>
      <c r="AF316">
        <v>0</v>
      </c>
      <c r="AG316" t="s">
        <v>148</v>
      </c>
      <c r="AH316" t="s">
        <v>148</v>
      </c>
      <c r="AI316" t="s">
        <v>148</v>
      </c>
      <c r="AL316">
        <v>0</v>
      </c>
      <c r="AM316">
        <v>0</v>
      </c>
      <c r="AN316" t="s">
        <v>148</v>
      </c>
      <c r="AO316" t="s">
        <v>148</v>
      </c>
      <c r="AP316">
        <v>0</v>
      </c>
      <c r="AQ316">
        <v>0</v>
      </c>
    </row>
    <row r="317" spans="1:43" ht="15" customHeight="1">
      <c r="A317" t="s">
        <v>8</v>
      </c>
      <c r="B317" t="s">
        <v>156</v>
      </c>
      <c r="C317" t="s">
        <v>102</v>
      </c>
      <c r="D317" t="s">
        <v>197</v>
      </c>
      <c r="E317">
        <v>90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s="56">
        <v>143304</v>
      </c>
      <c r="Q317" t="s">
        <v>464</v>
      </c>
      <c r="R317">
        <v>0</v>
      </c>
      <c r="S317" s="56" t="s">
        <v>148</v>
      </c>
      <c r="T317">
        <v>4.4000000000000004</v>
      </c>
      <c r="U317">
        <v>45</v>
      </c>
      <c r="V317" t="s">
        <v>199</v>
      </c>
      <c r="X317">
        <v>-7.58</v>
      </c>
      <c r="Y317" t="s">
        <v>148</v>
      </c>
      <c r="Z317" t="s">
        <v>148</v>
      </c>
      <c r="AA317">
        <v>0</v>
      </c>
      <c r="AB317" t="s">
        <v>148</v>
      </c>
      <c r="AC317">
        <v>0</v>
      </c>
      <c r="AD317" t="s">
        <v>270</v>
      </c>
      <c r="AE317">
        <v>0</v>
      </c>
      <c r="AF317">
        <v>0</v>
      </c>
      <c r="AG317" t="s">
        <v>148</v>
      </c>
      <c r="AH317" t="s">
        <v>148</v>
      </c>
      <c r="AI317" t="s">
        <v>148</v>
      </c>
      <c r="AK317">
        <v>0</v>
      </c>
      <c r="AL317">
        <v>0</v>
      </c>
      <c r="AM317">
        <v>0</v>
      </c>
      <c r="AN317" t="s">
        <v>148</v>
      </c>
      <c r="AO317" t="s">
        <v>148</v>
      </c>
      <c r="AP317">
        <v>288</v>
      </c>
      <c r="AQ317">
        <v>3</v>
      </c>
    </row>
    <row r="318" spans="1:43" ht="15" customHeight="1">
      <c r="A318" t="s">
        <v>7</v>
      </c>
      <c r="B318" t="s">
        <v>156</v>
      </c>
      <c r="C318" t="s">
        <v>104</v>
      </c>
      <c r="D318" t="s">
        <v>167</v>
      </c>
      <c r="E318">
        <v>35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s="56">
        <v>217475</v>
      </c>
      <c r="Q318" t="s">
        <v>465</v>
      </c>
      <c r="R318">
        <v>0</v>
      </c>
      <c r="S318" s="56" t="s">
        <v>148</v>
      </c>
      <c r="T318">
        <v>4.4000000000000004</v>
      </c>
      <c r="U318">
        <v>45</v>
      </c>
      <c r="V318" t="s">
        <v>147</v>
      </c>
      <c r="X318">
        <v>-0.27</v>
      </c>
      <c r="Y318" t="s">
        <v>148</v>
      </c>
      <c r="Z318" t="s">
        <v>148</v>
      </c>
      <c r="AA318">
        <v>0</v>
      </c>
      <c r="AB318" t="s">
        <v>148</v>
      </c>
      <c r="AC318">
        <v>0</v>
      </c>
      <c r="AD318" t="s">
        <v>368</v>
      </c>
      <c r="AE318">
        <v>0</v>
      </c>
      <c r="AF318">
        <v>0</v>
      </c>
      <c r="AG318" t="s">
        <v>148</v>
      </c>
      <c r="AH318" t="s">
        <v>148</v>
      </c>
      <c r="AI318" t="s">
        <v>148</v>
      </c>
      <c r="AK318">
        <v>0</v>
      </c>
      <c r="AL318">
        <v>0</v>
      </c>
      <c r="AM318">
        <v>0</v>
      </c>
      <c r="AN318" t="s">
        <v>148</v>
      </c>
      <c r="AO318" t="s">
        <v>148</v>
      </c>
      <c r="AP318">
        <v>400</v>
      </c>
      <c r="AQ318">
        <v>1</v>
      </c>
    </row>
    <row r="319" spans="1:43" ht="15" customHeight="1">
      <c r="A319" t="s">
        <v>7</v>
      </c>
      <c r="B319" t="s">
        <v>169</v>
      </c>
      <c r="C319" t="s">
        <v>169</v>
      </c>
      <c r="D319" t="s">
        <v>170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R319">
        <v>0</v>
      </c>
      <c r="S319" s="56" t="s">
        <v>148</v>
      </c>
      <c r="T319">
        <v>0</v>
      </c>
      <c r="U319">
        <v>0</v>
      </c>
      <c r="X319">
        <v>0</v>
      </c>
      <c r="Y319" t="s">
        <v>148</v>
      </c>
      <c r="Z319" t="s">
        <v>148</v>
      </c>
      <c r="AA319">
        <v>0</v>
      </c>
      <c r="AB319" t="s">
        <v>148</v>
      </c>
      <c r="AD319" t="s">
        <v>148</v>
      </c>
      <c r="AE319">
        <v>0</v>
      </c>
      <c r="AF319">
        <v>0</v>
      </c>
      <c r="AG319" t="s">
        <v>148</v>
      </c>
      <c r="AH319" t="s">
        <v>148</v>
      </c>
      <c r="AI319" t="s">
        <v>148</v>
      </c>
      <c r="AL319">
        <v>0</v>
      </c>
      <c r="AM319">
        <v>0</v>
      </c>
      <c r="AN319" t="s">
        <v>148</v>
      </c>
      <c r="AO319" t="s">
        <v>148</v>
      </c>
      <c r="AP319">
        <v>0</v>
      </c>
      <c r="AQ319">
        <v>0</v>
      </c>
    </row>
    <row r="320" spans="1:43" ht="15" customHeight="1">
      <c r="A320" t="s">
        <v>7</v>
      </c>
      <c r="B320" t="s">
        <v>176</v>
      </c>
      <c r="C320" t="s">
        <v>176</v>
      </c>
      <c r="D320" t="s">
        <v>177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R320">
        <v>0</v>
      </c>
      <c r="S320" s="56" t="s">
        <v>148</v>
      </c>
      <c r="T320">
        <v>0</v>
      </c>
      <c r="U320">
        <v>0</v>
      </c>
      <c r="X320">
        <v>0</v>
      </c>
      <c r="Y320" t="s">
        <v>148</v>
      </c>
      <c r="Z320" t="s">
        <v>148</v>
      </c>
      <c r="AA320">
        <v>0</v>
      </c>
      <c r="AB320" t="s">
        <v>148</v>
      </c>
      <c r="AD320" t="s">
        <v>148</v>
      </c>
      <c r="AE320">
        <v>0</v>
      </c>
      <c r="AF320">
        <v>0</v>
      </c>
      <c r="AG320" t="s">
        <v>148</v>
      </c>
      <c r="AH320" t="s">
        <v>148</v>
      </c>
      <c r="AI320" t="s">
        <v>148</v>
      </c>
      <c r="AL320">
        <v>0</v>
      </c>
      <c r="AM320">
        <v>0</v>
      </c>
      <c r="AN320" t="s">
        <v>148</v>
      </c>
      <c r="AO320" t="s">
        <v>148</v>
      </c>
      <c r="AP320">
        <v>0</v>
      </c>
      <c r="AQ320">
        <v>0</v>
      </c>
    </row>
    <row r="321" spans="1:43" ht="15" customHeight="1">
      <c r="A321" t="s">
        <v>7</v>
      </c>
      <c r="B321" t="s">
        <v>156</v>
      </c>
      <c r="C321" t="s">
        <v>103</v>
      </c>
      <c r="D321" t="s">
        <v>183</v>
      </c>
      <c r="E321">
        <v>38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s="56">
        <v>217475</v>
      </c>
      <c r="Q321" t="s">
        <v>465</v>
      </c>
      <c r="R321">
        <v>0</v>
      </c>
      <c r="S321" s="56" t="s">
        <v>148</v>
      </c>
      <c r="T321">
        <v>4.4000000000000004</v>
      </c>
      <c r="U321">
        <v>45</v>
      </c>
      <c r="V321" t="s">
        <v>336</v>
      </c>
      <c r="X321">
        <v>0</v>
      </c>
      <c r="Y321" t="s">
        <v>148</v>
      </c>
      <c r="Z321" t="s">
        <v>148</v>
      </c>
      <c r="AA321">
        <v>0</v>
      </c>
      <c r="AB321" t="s">
        <v>148</v>
      </c>
      <c r="AD321" t="s">
        <v>148</v>
      </c>
      <c r="AE321">
        <v>0</v>
      </c>
      <c r="AF321">
        <v>0</v>
      </c>
      <c r="AG321" t="s">
        <v>148</v>
      </c>
      <c r="AH321" t="s">
        <v>148</v>
      </c>
      <c r="AI321" t="s">
        <v>148</v>
      </c>
      <c r="AK321">
        <v>0</v>
      </c>
      <c r="AL321">
        <v>0</v>
      </c>
      <c r="AM321">
        <v>0</v>
      </c>
      <c r="AN321" t="s">
        <v>148</v>
      </c>
      <c r="AO321" t="s">
        <v>148</v>
      </c>
      <c r="AP321">
        <v>320</v>
      </c>
      <c r="AQ321">
        <v>0</v>
      </c>
    </row>
    <row r="322" spans="1:43" ht="15" customHeight="1">
      <c r="A322" t="s">
        <v>7</v>
      </c>
      <c r="B322" t="s">
        <v>156</v>
      </c>
      <c r="C322" t="s">
        <v>184</v>
      </c>
      <c r="D322" t="s">
        <v>185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s="56">
        <v>230428</v>
      </c>
      <c r="Q322" t="s">
        <v>466</v>
      </c>
      <c r="R322">
        <v>0</v>
      </c>
      <c r="S322" s="56" t="s">
        <v>148</v>
      </c>
      <c r="T322">
        <v>4.4000000000000004</v>
      </c>
      <c r="U322">
        <v>45</v>
      </c>
      <c r="X322">
        <v>0</v>
      </c>
      <c r="Y322" t="s">
        <v>148</v>
      </c>
      <c r="Z322" t="s">
        <v>148</v>
      </c>
      <c r="AA322">
        <v>0</v>
      </c>
      <c r="AB322" t="s">
        <v>148</v>
      </c>
      <c r="AD322" t="s">
        <v>148</v>
      </c>
      <c r="AE322">
        <v>0</v>
      </c>
      <c r="AF322">
        <v>0</v>
      </c>
      <c r="AG322" t="s">
        <v>148</v>
      </c>
      <c r="AH322" t="s">
        <v>148</v>
      </c>
      <c r="AI322" t="s">
        <v>148</v>
      </c>
      <c r="AL322">
        <v>0</v>
      </c>
      <c r="AM322">
        <v>0</v>
      </c>
      <c r="AN322" t="s">
        <v>148</v>
      </c>
      <c r="AO322" t="s">
        <v>148</v>
      </c>
      <c r="AP322">
        <v>0</v>
      </c>
      <c r="AQ322">
        <v>0</v>
      </c>
    </row>
    <row r="323" spans="1:43" ht="15" customHeight="1">
      <c r="A323" t="s">
        <v>7</v>
      </c>
      <c r="B323" t="s">
        <v>188</v>
      </c>
      <c r="C323" t="s">
        <v>188</v>
      </c>
      <c r="D323" t="s">
        <v>189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R323">
        <v>0</v>
      </c>
      <c r="S323" s="56" t="s">
        <v>148</v>
      </c>
      <c r="T323">
        <v>0</v>
      </c>
      <c r="U323">
        <v>0</v>
      </c>
      <c r="X323">
        <v>0</v>
      </c>
      <c r="Y323" t="s">
        <v>148</v>
      </c>
      <c r="Z323" t="s">
        <v>148</v>
      </c>
      <c r="AA323">
        <v>0</v>
      </c>
      <c r="AB323" t="s">
        <v>148</v>
      </c>
      <c r="AD323" t="s">
        <v>148</v>
      </c>
      <c r="AE323">
        <v>0</v>
      </c>
      <c r="AF323">
        <v>0</v>
      </c>
      <c r="AG323" t="s">
        <v>148</v>
      </c>
      <c r="AH323" t="s">
        <v>148</v>
      </c>
      <c r="AI323" t="s">
        <v>148</v>
      </c>
      <c r="AL323">
        <v>0</v>
      </c>
      <c r="AM323">
        <v>0</v>
      </c>
      <c r="AN323" t="s">
        <v>148</v>
      </c>
      <c r="AO323" t="s">
        <v>148</v>
      </c>
      <c r="AP323">
        <v>0</v>
      </c>
      <c r="AQ323">
        <v>0</v>
      </c>
    </row>
    <row r="324" spans="1:43" ht="15" customHeight="1">
      <c r="A324" t="s">
        <v>7</v>
      </c>
      <c r="B324" t="s">
        <v>190</v>
      </c>
      <c r="C324" t="s">
        <v>190</v>
      </c>
      <c r="D324" t="s">
        <v>191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R324">
        <v>0</v>
      </c>
      <c r="S324" s="56" t="s">
        <v>148</v>
      </c>
      <c r="T324">
        <v>0</v>
      </c>
      <c r="U324">
        <v>0</v>
      </c>
      <c r="X324">
        <v>0</v>
      </c>
      <c r="Y324" t="s">
        <v>148</v>
      </c>
      <c r="Z324" t="s">
        <v>148</v>
      </c>
      <c r="AA324">
        <v>0</v>
      </c>
      <c r="AB324" t="s">
        <v>148</v>
      </c>
      <c r="AD324" t="s">
        <v>148</v>
      </c>
      <c r="AE324">
        <v>0</v>
      </c>
      <c r="AF324">
        <v>0</v>
      </c>
      <c r="AG324" t="s">
        <v>148</v>
      </c>
      <c r="AH324" t="s">
        <v>148</v>
      </c>
      <c r="AI324" t="s">
        <v>148</v>
      </c>
      <c r="AL324">
        <v>0</v>
      </c>
      <c r="AM324">
        <v>0</v>
      </c>
      <c r="AN324" t="s">
        <v>148</v>
      </c>
      <c r="AO324" t="s">
        <v>148</v>
      </c>
      <c r="AP324">
        <v>0</v>
      </c>
      <c r="AQ324">
        <v>0</v>
      </c>
    </row>
    <row r="325" spans="1:43" ht="15" customHeight="1">
      <c r="A325" t="s">
        <v>7</v>
      </c>
      <c r="B325" t="s">
        <v>192</v>
      </c>
      <c r="C325" t="s">
        <v>192</v>
      </c>
      <c r="D325" t="s">
        <v>193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56">
        <v>625637</v>
      </c>
      <c r="Q325" t="s">
        <v>467</v>
      </c>
      <c r="R325">
        <v>0</v>
      </c>
      <c r="S325" s="56" t="s">
        <v>148</v>
      </c>
      <c r="T325">
        <v>4.4000000000000004</v>
      </c>
      <c r="U325">
        <v>8</v>
      </c>
      <c r="X325">
        <v>0</v>
      </c>
      <c r="Y325" t="s">
        <v>148</v>
      </c>
      <c r="Z325" t="s">
        <v>148</v>
      </c>
      <c r="AA325">
        <v>0</v>
      </c>
      <c r="AB325" t="s">
        <v>148</v>
      </c>
      <c r="AD325" t="s">
        <v>148</v>
      </c>
      <c r="AE325">
        <v>0</v>
      </c>
      <c r="AF325">
        <v>0</v>
      </c>
      <c r="AG325" t="s">
        <v>148</v>
      </c>
      <c r="AH325" t="s">
        <v>148</v>
      </c>
      <c r="AI325" t="s">
        <v>148</v>
      </c>
      <c r="AL325">
        <v>0</v>
      </c>
      <c r="AM325">
        <v>0</v>
      </c>
      <c r="AN325" t="s">
        <v>148</v>
      </c>
      <c r="AO325" t="s">
        <v>148</v>
      </c>
      <c r="AP325">
        <v>0</v>
      </c>
      <c r="AQ325">
        <v>0</v>
      </c>
    </row>
    <row r="326" spans="1:43" ht="15" customHeight="1">
      <c r="A326" t="s">
        <v>7</v>
      </c>
      <c r="B326" t="s">
        <v>195</v>
      </c>
      <c r="C326" t="s">
        <v>195</v>
      </c>
      <c r="D326" t="s">
        <v>196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R326">
        <v>0</v>
      </c>
      <c r="S326" s="56" t="s">
        <v>148</v>
      </c>
      <c r="T326">
        <v>0</v>
      </c>
      <c r="U326">
        <v>0</v>
      </c>
      <c r="X326">
        <v>0</v>
      </c>
      <c r="Y326" t="s">
        <v>148</v>
      </c>
      <c r="Z326" t="s">
        <v>148</v>
      </c>
      <c r="AA326">
        <v>0</v>
      </c>
      <c r="AB326" t="s">
        <v>148</v>
      </c>
      <c r="AD326" t="s">
        <v>148</v>
      </c>
      <c r="AE326">
        <v>0</v>
      </c>
      <c r="AF326">
        <v>0</v>
      </c>
      <c r="AG326" t="s">
        <v>148</v>
      </c>
      <c r="AH326" t="s">
        <v>148</v>
      </c>
      <c r="AI326" t="s">
        <v>148</v>
      </c>
      <c r="AL326">
        <v>0</v>
      </c>
      <c r="AM326">
        <v>0</v>
      </c>
      <c r="AN326" t="s">
        <v>148</v>
      </c>
      <c r="AO326" t="s">
        <v>148</v>
      </c>
      <c r="AP326">
        <v>0</v>
      </c>
      <c r="AQ326">
        <v>0</v>
      </c>
    </row>
    <row r="327" spans="1:43" ht="15" customHeight="1">
      <c r="A327" t="s">
        <v>7</v>
      </c>
      <c r="B327" t="s">
        <v>178</v>
      </c>
      <c r="C327" t="s">
        <v>178</v>
      </c>
      <c r="D327" t="s">
        <v>179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s="56">
        <v>650452</v>
      </c>
      <c r="Q327" t="s">
        <v>468</v>
      </c>
      <c r="R327">
        <v>0</v>
      </c>
      <c r="S327" s="56" t="s">
        <v>148</v>
      </c>
      <c r="T327">
        <v>4.7</v>
      </c>
      <c r="U327">
        <v>6</v>
      </c>
      <c r="X327">
        <v>0</v>
      </c>
      <c r="Y327" t="s">
        <v>148</v>
      </c>
      <c r="Z327" t="s">
        <v>148</v>
      </c>
      <c r="AA327">
        <v>0</v>
      </c>
      <c r="AB327" t="s">
        <v>148</v>
      </c>
      <c r="AD327" t="s">
        <v>148</v>
      </c>
      <c r="AE327">
        <v>0</v>
      </c>
      <c r="AF327">
        <v>0</v>
      </c>
      <c r="AG327" t="s">
        <v>148</v>
      </c>
      <c r="AH327" t="s">
        <v>148</v>
      </c>
      <c r="AI327" t="s">
        <v>148</v>
      </c>
      <c r="AL327">
        <v>0</v>
      </c>
      <c r="AM327">
        <v>0</v>
      </c>
      <c r="AN327" t="s">
        <v>148</v>
      </c>
      <c r="AO327" t="s">
        <v>148</v>
      </c>
      <c r="AP327">
        <v>0</v>
      </c>
      <c r="AQ327">
        <v>0</v>
      </c>
    </row>
    <row r="328" spans="1:43" ht="15" customHeight="1">
      <c r="A328" t="s">
        <v>7</v>
      </c>
      <c r="B328" t="s">
        <v>181</v>
      </c>
      <c r="C328" t="s">
        <v>181</v>
      </c>
      <c r="D328" t="s">
        <v>182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R328">
        <v>0</v>
      </c>
      <c r="S328" s="56" t="s">
        <v>148</v>
      </c>
      <c r="T328">
        <v>0</v>
      </c>
      <c r="U328">
        <v>0</v>
      </c>
      <c r="X328">
        <v>0</v>
      </c>
      <c r="Y328" t="s">
        <v>148</v>
      </c>
      <c r="Z328" t="s">
        <v>148</v>
      </c>
      <c r="AA328">
        <v>0</v>
      </c>
      <c r="AB328" t="s">
        <v>148</v>
      </c>
      <c r="AD328" t="s">
        <v>148</v>
      </c>
      <c r="AE328">
        <v>0</v>
      </c>
      <c r="AF328">
        <v>0</v>
      </c>
      <c r="AG328" t="s">
        <v>148</v>
      </c>
      <c r="AH328" t="s">
        <v>148</v>
      </c>
      <c r="AI328" t="s">
        <v>148</v>
      </c>
      <c r="AL328">
        <v>0</v>
      </c>
      <c r="AM328">
        <v>0</v>
      </c>
      <c r="AN328" t="s">
        <v>148</v>
      </c>
      <c r="AO328" t="s">
        <v>148</v>
      </c>
      <c r="AP328">
        <v>0</v>
      </c>
      <c r="AQ328">
        <v>0</v>
      </c>
    </row>
    <row r="329" spans="1:43" ht="15" customHeight="1">
      <c r="A329" t="s">
        <v>7</v>
      </c>
      <c r="B329" t="s">
        <v>171</v>
      </c>
      <c r="C329" t="s">
        <v>171</v>
      </c>
      <c r="D329" t="s">
        <v>172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s="56">
        <v>481223</v>
      </c>
      <c r="Q329" t="s">
        <v>173</v>
      </c>
      <c r="R329">
        <v>0</v>
      </c>
      <c r="S329" s="56" t="s">
        <v>148</v>
      </c>
      <c r="T329">
        <v>4.5999999999999996</v>
      </c>
      <c r="U329">
        <v>10</v>
      </c>
      <c r="X329">
        <v>0</v>
      </c>
      <c r="Y329" t="s">
        <v>148</v>
      </c>
      <c r="Z329" t="s">
        <v>148</v>
      </c>
      <c r="AA329">
        <v>2</v>
      </c>
      <c r="AB329" t="s">
        <v>147</v>
      </c>
      <c r="AD329" t="s">
        <v>148</v>
      </c>
      <c r="AE329">
        <v>0</v>
      </c>
      <c r="AF329">
        <v>0</v>
      </c>
      <c r="AG329" t="s">
        <v>148</v>
      </c>
      <c r="AH329" t="s">
        <v>148</v>
      </c>
      <c r="AI329" t="s">
        <v>148</v>
      </c>
      <c r="AL329">
        <v>0</v>
      </c>
      <c r="AM329">
        <v>0</v>
      </c>
      <c r="AN329" t="s">
        <v>148</v>
      </c>
      <c r="AO329" t="s">
        <v>148</v>
      </c>
      <c r="AP329">
        <v>0</v>
      </c>
      <c r="AQ329">
        <v>0</v>
      </c>
    </row>
    <row r="330" spans="1:43" ht="15" customHeight="1">
      <c r="A330" t="s">
        <v>7</v>
      </c>
      <c r="B330" t="s">
        <v>99</v>
      </c>
      <c r="C330" t="s">
        <v>99</v>
      </c>
      <c r="D330" t="s">
        <v>174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s="56">
        <v>383469</v>
      </c>
      <c r="Q330" t="s">
        <v>469</v>
      </c>
      <c r="R330">
        <v>0</v>
      </c>
      <c r="S330" s="56" t="s">
        <v>148</v>
      </c>
      <c r="T330">
        <v>4.2</v>
      </c>
      <c r="U330">
        <v>15</v>
      </c>
      <c r="X330">
        <v>0</v>
      </c>
      <c r="Y330" t="s">
        <v>148</v>
      </c>
      <c r="Z330" t="s">
        <v>148</v>
      </c>
      <c r="AA330">
        <v>0</v>
      </c>
      <c r="AB330" t="s">
        <v>148</v>
      </c>
      <c r="AD330" t="s">
        <v>148</v>
      </c>
      <c r="AE330">
        <v>0</v>
      </c>
      <c r="AF330">
        <v>0</v>
      </c>
      <c r="AG330" t="s">
        <v>148</v>
      </c>
      <c r="AH330" t="s">
        <v>148</v>
      </c>
      <c r="AI330" t="s">
        <v>148</v>
      </c>
      <c r="AL330">
        <v>0</v>
      </c>
      <c r="AM330">
        <v>0</v>
      </c>
      <c r="AN330" t="s">
        <v>148</v>
      </c>
      <c r="AO330" t="s">
        <v>148</v>
      </c>
      <c r="AP330">
        <v>0</v>
      </c>
      <c r="AQ330">
        <v>0</v>
      </c>
    </row>
    <row r="331" spans="1:43" ht="15" customHeight="1">
      <c r="A331" t="s">
        <v>7</v>
      </c>
      <c r="B331" t="s">
        <v>101</v>
      </c>
      <c r="C331" t="s">
        <v>101</v>
      </c>
      <c r="D331" t="s">
        <v>145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s="56">
        <v>677191</v>
      </c>
      <c r="Q331" t="s">
        <v>470</v>
      </c>
      <c r="R331">
        <v>0</v>
      </c>
      <c r="S331" s="56" t="s">
        <v>148</v>
      </c>
      <c r="T331">
        <v>4.4000000000000004</v>
      </c>
      <c r="U331">
        <v>2</v>
      </c>
      <c r="X331">
        <v>0</v>
      </c>
      <c r="Y331" t="s">
        <v>148</v>
      </c>
      <c r="Z331" t="s">
        <v>148</v>
      </c>
      <c r="AA331">
        <v>0</v>
      </c>
      <c r="AB331" t="s">
        <v>148</v>
      </c>
      <c r="AD331" t="s">
        <v>148</v>
      </c>
      <c r="AE331">
        <v>0</v>
      </c>
      <c r="AF331">
        <v>0</v>
      </c>
      <c r="AG331" t="s">
        <v>148</v>
      </c>
      <c r="AH331" t="s">
        <v>148</v>
      </c>
      <c r="AI331" t="s">
        <v>148</v>
      </c>
      <c r="AL331">
        <v>0</v>
      </c>
      <c r="AM331">
        <v>0</v>
      </c>
      <c r="AN331" t="s">
        <v>148</v>
      </c>
      <c r="AO331" t="s">
        <v>148</v>
      </c>
      <c r="AP331">
        <v>0</v>
      </c>
      <c r="AQ331">
        <v>0</v>
      </c>
    </row>
    <row r="332" spans="1:43" ht="15" customHeight="1">
      <c r="A332" t="s">
        <v>7</v>
      </c>
      <c r="B332" t="s">
        <v>164</v>
      </c>
      <c r="C332" t="s">
        <v>164</v>
      </c>
      <c r="D332" t="s">
        <v>165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s="56">
        <v>232884</v>
      </c>
      <c r="Q332" t="s">
        <v>471</v>
      </c>
      <c r="R332">
        <v>0</v>
      </c>
      <c r="S332" s="56" t="s">
        <v>148</v>
      </c>
      <c r="T332">
        <v>3.3</v>
      </c>
      <c r="U332">
        <v>2</v>
      </c>
      <c r="X332">
        <v>0</v>
      </c>
      <c r="Y332" t="s">
        <v>148</v>
      </c>
      <c r="Z332" t="s">
        <v>148</v>
      </c>
      <c r="AA332">
        <v>0</v>
      </c>
      <c r="AB332" t="s">
        <v>148</v>
      </c>
      <c r="AD332" t="s">
        <v>148</v>
      </c>
      <c r="AE332">
        <v>0</v>
      </c>
      <c r="AF332">
        <v>0</v>
      </c>
      <c r="AG332" t="s">
        <v>148</v>
      </c>
      <c r="AH332" t="s">
        <v>148</v>
      </c>
      <c r="AI332" t="s">
        <v>148</v>
      </c>
      <c r="AL332">
        <v>0</v>
      </c>
      <c r="AM332">
        <v>0</v>
      </c>
      <c r="AN332" t="s">
        <v>148</v>
      </c>
      <c r="AO332" t="s">
        <v>148</v>
      </c>
      <c r="AP332">
        <v>0</v>
      </c>
      <c r="AQ332">
        <v>0</v>
      </c>
    </row>
    <row r="333" spans="1:43" ht="15" customHeight="1">
      <c r="A333" t="s">
        <v>7</v>
      </c>
      <c r="B333" t="s">
        <v>156</v>
      </c>
      <c r="C333" t="s">
        <v>34</v>
      </c>
      <c r="D333" t="s">
        <v>162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s="56">
        <v>217475</v>
      </c>
      <c r="Q333" t="s">
        <v>465</v>
      </c>
      <c r="R333">
        <v>0</v>
      </c>
      <c r="S333" s="56" t="s">
        <v>148</v>
      </c>
      <c r="T333">
        <v>4.4000000000000004</v>
      </c>
      <c r="U333">
        <v>45</v>
      </c>
      <c r="X333">
        <v>0</v>
      </c>
      <c r="Y333" t="s">
        <v>148</v>
      </c>
      <c r="Z333" t="s">
        <v>148</v>
      </c>
      <c r="AA333">
        <v>0</v>
      </c>
      <c r="AB333" t="s">
        <v>148</v>
      </c>
      <c r="AD333" t="s">
        <v>148</v>
      </c>
      <c r="AE333">
        <v>0</v>
      </c>
      <c r="AF333">
        <v>0</v>
      </c>
      <c r="AG333" t="s">
        <v>148</v>
      </c>
      <c r="AH333" t="s">
        <v>148</v>
      </c>
      <c r="AI333" t="s">
        <v>148</v>
      </c>
      <c r="AL333">
        <v>0</v>
      </c>
      <c r="AM333">
        <v>0</v>
      </c>
      <c r="AN333" t="s">
        <v>148</v>
      </c>
      <c r="AO333" t="s">
        <v>148</v>
      </c>
      <c r="AP333">
        <v>0</v>
      </c>
      <c r="AQ333">
        <v>0</v>
      </c>
    </row>
    <row r="334" spans="1:43" ht="15" customHeight="1">
      <c r="A334" t="s">
        <v>7</v>
      </c>
      <c r="B334" t="s">
        <v>156</v>
      </c>
      <c r="C334" t="s">
        <v>100</v>
      </c>
      <c r="D334" t="s">
        <v>157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56">
        <v>230428</v>
      </c>
      <c r="Q334" t="s">
        <v>466</v>
      </c>
      <c r="R334">
        <v>0</v>
      </c>
      <c r="S334" s="56" t="s">
        <v>148</v>
      </c>
      <c r="T334">
        <v>4.4000000000000004</v>
      </c>
      <c r="U334">
        <v>45</v>
      </c>
      <c r="X334">
        <v>0</v>
      </c>
      <c r="Y334" t="s">
        <v>148</v>
      </c>
      <c r="Z334" t="s">
        <v>148</v>
      </c>
      <c r="AA334">
        <v>0</v>
      </c>
      <c r="AB334" t="s">
        <v>148</v>
      </c>
      <c r="AD334" t="s">
        <v>148</v>
      </c>
      <c r="AE334">
        <v>0</v>
      </c>
      <c r="AF334">
        <v>0</v>
      </c>
      <c r="AG334" t="s">
        <v>148</v>
      </c>
      <c r="AH334" t="s">
        <v>148</v>
      </c>
      <c r="AI334" t="s">
        <v>148</v>
      </c>
      <c r="AL334">
        <v>0</v>
      </c>
      <c r="AM334">
        <v>0</v>
      </c>
      <c r="AN334" t="s">
        <v>148</v>
      </c>
      <c r="AO334" t="s">
        <v>148</v>
      </c>
      <c r="AP334">
        <v>0</v>
      </c>
      <c r="AQ334">
        <v>0</v>
      </c>
    </row>
    <row r="335" spans="1:43" ht="15" customHeight="1">
      <c r="A335" t="s">
        <v>7</v>
      </c>
      <c r="B335" t="s">
        <v>156</v>
      </c>
      <c r="C335" t="s">
        <v>102</v>
      </c>
      <c r="D335" t="s">
        <v>197</v>
      </c>
      <c r="E335">
        <v>90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s="56">
        <v>230428</v>
      </c>
      <c r="Q335" t="s">
        <v>466</v>
      </c>
      <c r="R335">
        <v>0</v>
      </c>
      <c r="S335" s="56" t="s">
        <v>148</v>
      </c>
      <c r="T335">
        <v>4.4000000000000004</v>
      </c>
      <c r="U335">
        <v>45</v>
      </c>
      <c r="V335" t="s">
        <v>147</v>
      </c>
      <c r="X335">
        <v>0</v>
      </c>
      <c r="Y335" t="s">
        <v>148</v>
      </c>
      <c r="Z335" t="s">
        <v>148</v>
      </c>
      <c r="AA335">
        <v>0</v>
      </c>
      <c r="AB335" t="s">
        <v>148</v>
      </c>
      <c r="AD335" t="s">
        <v>148</v>
      </c>
      <c r="AE335">
        <v>0</v>
      </c>
      <c r="AF335">
        <v>0</v>
      </c>
      <c r="AG335" t="s">
        <v>148</v>
      </c>
      <c r="AH335" t="s">
        <v>148</v>
      </c>
      <c r="AI335" t="s">
        <v>148</v>
      </c>
      <c r="AK335">
        <v>0</v>
      </c>
      <c r="AL335">
        <v>0</v>
      </c>
      <c r="AM335">
        <v>0</v>
      </c>
      <c r="AN335" t="s">
        <v>148</v>
      </c>
      <c r="AO335" t="s">
        <v>148</v>
      </c>
      <c r="AP335">
        <v>239</v>
      </c>
      <c r="AQ335">
        <v>0</v>
      </c>
    </row>
    <row r="336" spans="1:43" ht="15" customHeight="1">
      <c r="A336" t="s">
        <v>6</v>
      </c>
      <c r="B336" t="s">
        <v>164</v>
      </c>
      <c r="C336" t="s">
        <v>164</v>
      </c>
      <c r="D336" t="s">
        <v>165</v>
      </c>
      <c r="E336">
        <v>1</v>
      </c>
      <c r="F336">
        <v>1</v>
      </c>
      <c r="G336">
        <v>169.99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s="56">
        <v>377794</v>
      </c>
      <c r="Q336" t="s">
        <v>472</v>
      </c>
      <c r="R336">
        <v>0</v>
      </c>
      <c r="S336" s="56" t="s">
        <v>148</v>
      </c>
      <c r="T336">
        <v>3.3</v>
      </c>
      <c r="U336">
        <v>2</v>
      </c>
      <c r="V336" t="s">
        <v>147</v>
      </c>
      <c r="W336" t="s">
        <v>148</v>
      </c>
      <c r="X336">
        <v>57.93</v>
      </c>
      <c r="Y336" t="s">
        <v>473</v>
      </c>
      <c r="Z336" t="s">
        <v>474</v>
      </c>
      <c r="AA336">
        <v>0</v>
      </c>
      <c r="AB336" t="s">
        <v>148</v>
      </c>
      <c r="AC336">
        <v>0</v>
      </c>
      <c r="AD336" t="s">
        <v>168</v>
      </c>
      <c r="AE336">
        <v>0</v>
      </c>
      <c r="AF336">
        <v>0</v>
      </c>
      <c r="AG336" t="s">
        <v>148</v>
      </c>
      <c r="AH336" t="s">
        <v>148</v>
      </c>
      <c r="AI336" t="s">
        <v>148</v>
      </c>
      <c r="AK336">
        <v>0</v>
      </c>
      <c r="AL336">
        <v>0</v>
      </c>
      <c r="AM336">
        <v>0</v>
      </c>
      <c r="AN336" t="s">
        <v>148</v>
      </c>
      <c r="AO336" t="s">
        <v>148</v>
      </c>
      <c r="AP336">
        <v>279</v>
      </c>
      <c r="AQ336">
        <v>1</v>
      </c>
    </row>
    <row r="337" spans="1:43" ht="15" customHeight="1">
      <c r="A337" t="s">
        <v>6</v>
      </c>
      <c r="B337" t="s">
        <v>156</v>
      </c>
      <c r="C337" t="s">
        <v>34</v>
      </c>
      <c r="D337" t="s">
        <v>162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s="56">
        <v>204333</v>
      </c>
      <c r="Q337" t="s">
        <v>475</v>
      </c>
      <c r="R337">
        <v>0</v>
      </c>
      <c r="S337" s="56" t="s">
        <v>148</v>
      </c>
      <c r="T337">
        <v>4.4000000000000004</v>
      </c>
      <c r="U337">
        <v>45</v>
      </c>
      <c r="X337">
        <v>0</v>
      </c>
      <c r="Y337" t="s">
        <v>148</v>
      </c>
      <c r="Z337" t="s">
        <v>148</v>
      </c>
      <c r="AA337">
        <v>0</v>
      </c>
      <c r="AB337" t="s">
        <v>148</v>
      </c>
      <c r="AD337" t="s">
        <v>148</v>
      </c>
      <c r="AE337">
        <v>0</v>
      </c>
      <c r="AF337">
        <v>0</v>
      </c>
      <c r="AG337" t="s">
        <v>148</v>
      </c>
      <c r="AH337" t="s">
        <v>148</v>
      </c>
      <c r="AI337" t="s">
        <v>148</v>
      </c>
      <c r="AL337">
        <v>0</v>
      </c>
      <c r="AM337">
        <v>0</v>
      </c>
      <c r="AN337" t="s">
        <v>148</v>
      </c>
      <c r="AO337" t="s">
        <v>148</v>
      </c>
      <c r="AP337">
        <v>0</v>
      </c>
      <c r="AQ337">
        <v>0</v>
      </c>
    </row>
    <row r="338" spans="1:43" ht="15" customHeight="1">
      <c r="A338" t="s">
        <v>6</v>
      </c>
      <c r="B338" t="s">
        <v>156</v>
      </c>
      <c r="C338" t="s">
        <v>100</v>
      </c>
      <c r="D338" t="s">
        <v>157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s="56">
        <v>204333</v>
      </c>
      <c r="Q338" t="s">
        <v>475</v>
      </c>
      <c r="R338">
        <v>0</v>
      </c>
      <c r="S338" s="56" t="s">
        <v>148</v>
      </c>
      <c r="T338">
        <v>4.4000000000000004</v>
      </c>
      <c r="U338">
        <v>45</v>
      </c>
      <c r="X338">
        <v>0</v>
      </c>
      <c r="Y338" t="s">
        <v>148</v>
      </c>
      <c r="Z338" t="s">
        <v>148</v>
      </c>
      <c r="AA338">
        <v>0</v>
      </c>
      <c r="AB338" t="s">
        <v>148</v>
      </c>
      <c r="AD338" t="s">
        <v>148</v>
      </c>
      <c r="AE338">
        <v>0</v>
      </c>
      <c r="AF338">
        <v>0</v>
      </c>
      <c r="AG338" t="s">
        <v>148</v>
      </c>
      <c r="AH338" t="s">
        <v>148</v>
      </c>
      <c r="AI338" t="s">
        <v>148</v>
      </c>
      <c r="AL338">
        <v>0</v>
      </c>
      <c r="AM338">
        <v>0</v>
      </c>
      <c r="AN338" t="s">
        <v>148</v>
      </c>
      <c r="AO338" t="s">
        <v>148</v>
      </c>
      <c r="AP338">
        <v>0</v>
      </c>
      <c r="AQ338">
        <v>0</v>
      </c>
    </row>
    <row r="339" spans="1:43" ht="15" customHeight="1">
      <c r="A339" t="s">
        <v>6</v>
      </c>
      <c r="B339" t="s">
        <v>171</v>
      </c>
      <c r="C339" t="s">
        <v>171</v>
      </c>
      <c r="D339" t="s">
        <v>172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s="56">
        <v>481223</v>
      </c>
      <c r="Q339" t="s">
        <v>173</v>
      </c>
      <c r="R339">
        <v>0</v>
      </c>
      <c r="S339" s="56" t="s">
        <v>148</v>
      </c>
      <c r="T339">
        <v>4.5999999999999996</v>
      </c>
      <c r="U339">
        <v>10</v>
      </c>
      <c r="X339">
        <v>0</v>
      </c>
      <c r="Y339" t="s">
        <v>148</v>
      </c>
      <c r="Z339" t="s">
        <v>148</v>
      </c>
      <c r="AA339">
        <v>0</v>
      </c>
      <c r="AB339" t="s">
        <v>148</v>
      </c>
      <c r="AD339" t="s">
        <v>148</v>
      </c>
      <c r="AE339">
        <v>0</v>
      </c>
      <c r="AF339">
        <v>0</v>
      </c>
      <c r="AG339" t="s">
        <v>148</v>
      </c>
      <c r="AH339" t="s">
        <v>148</v>
      </c>
      <c r="AI339" t="s">
        <v>148</v>
      </c>
      <c r="AL339">
        <v>0</v>
      </c>
      <c r="AM339">
        <v>0</v>
      </c>
      <c r="AN339" t="s">
        <v>148</v>
      </c>
      <c r="AO339" t="s">
        <v>148</v>
      </c>
      <c r="AP339">
        <v>0</v>
      </c>
      <c r="AQ339">
        <v>0</v>
      </c>
    </row>
    <row r="340" spans="1:43" ht="15" customHeight="1">
      <c r="A340" t="s">
        <v>6</v>
      </c>
      <c r="B340" t="s">
        <v>99</v>
      </c>
      <c r="C340" t="s">
        <v>99</v>
      </c>
      <c r="D340" t="s">
        <v>174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s="56">
        <v>369392</v>
      </c>
      <c r="Q340" t="s">
        <v>476</v>
      </c>
      <c r="R340">
        <v>0</v>
      </c>
      <c r="S340" s="56" t="s">
        <v>148</v>
      </c>
      <c r="T340">
        <v>4.2</v>
      </c>
      <c r="U340">
        <v>15</v>
      </c>
      <c r="X340">
        <v>0</v>
      </c>
      <c r="Y340" t="s">
        <v>148</v>
      </c>
      <c r="Z340" t="s">
        <v>148</v>
      </c>
      <c r="AA340">
        <v>0</v>
      </c>
      <c r="AB340" t="s">
        <v>148</v>
      </c>
      <c r="AD340" t="s">
        <v>148</v>
      </c>
      <c r="AE340">
        <v>0</v>
      </c>
      <c r="AF340">
        <v>0</v>
      </c>
      <c r="AG340" t="s">
        <v>148</v>
      </c>
      <c r="AH340" t="s">
        <v>148</v>
      </c>
      <c r="AI340" t="s">
        <v>148</v>
      </c>
      <c r="AL340">
        <v>0</v>
      </c>
      <c r="AM340">
        <v>0</v>
      </c>
      <c r="AN340" t="s">
        <v>148</v>
      </c>
      <c r="AO340" t="s">
        <v>148</v>
      </c>
      <c r="AP340">
        <v>0</v>
      </c>
      <c r="AQ340">
        <v>0</v>
      </c>
    </row>
    <row r="341" spans="1:43" ht="15" customHeight="1">
      <c r="A341" t="s">
        <v>6</v>
      </c>
      <c r="B341" t="s">
        <v>192</v>
      </c>
      <c r="C341" t="s">
        <v>192</v>
      </c>
      <c r="D341" t="s">
        <v>308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s="56">
        <v>624124</v>
      </c>
      <c r="Q341" t="s">
        <v>477</v>
      </c>
      <c r="R341">
        <v>0</v>
      </c>
      <c r="S341" s="56" t="s">
        <v>148</v>
      </c>
      <c r="T341">
        <v>4.4000000000000004</v>
      </c>
      <c r="U341">
        <v>8</v>
      </c>
      <c r="X341">
        <v>0</v>
      </c>
      <c r="Y341" t="s">
        <v>148</v>
      </c>
      <c r="Z341" t="s">
        <v>148</v>
      </c>
      <c r="AA341">
        <v>0</v>
      </c>
      <c r="AB341" t="s">
        <v>148</v>
      </c>
      <c r="AD341" t="s">
        <v>148</v>
      </c>
      <c r="AE341">
        <v>0</v>
      </c>
      <c r="AF341">
        <v>0</v>
      </c>
      <c r="AG341" t="s">
        <v>148</v>
      </c>
      <c r="AH341" t="s">
        <v>148</v>
      </c>
      <c r="AI341" t="s">
        <v>148</v>
      </c>
      <c r="AL341">
        <v>0</v>
      </c>
      <c r="AM341">
        <v>0</v>
      </c>
      <c r="AN341" t="s">
        <v>148</v>
      </c>
      <c r="AO341" t="s">
        <v>148</v>
      </c>
      <c r="AP341">
        <v>0</v>
      </c>
      <c r="AQ341">
        <v>0</v>
      </c>
    </row>
    <row r="342" spans="1:43" ht="15" customHeight="1">
      <c r="A342" t="s">
        <v>6</v>
      </c>
      <c r="B342" t="s">
        <v>195</v>
      </c>
      <c r="C342" t="s">
        <v>195</v>
      </c>
      <c r="D342" t="s">
        <v>196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R342">
        <v>0</v>
      </c>
      <c r="S342" s="56" t="s">
        <v>148</v>
      </c>
      <c r="T342">
        <v>0</v>
      </c>
      <c r="U342">
        <v>0</v>
      </c>
      <c r="X342">
        <v>0</v>
      </c>
      <c r="Y342" t="s">
        <v>148</v>
      </c>
      <c r="Z342" t="s">
        <v>148</v>
      </c>
      <c r="AA342">
        <v>0</v>
      </c>
      <c r="AB342" t="s">
        <v>148</v>
      </c>
      <c r="AD342" t="s">
        <v>148</v>
      </c>
      <c r="AE342">
        <v>0</v>
      </c>
      <c r="AF342">
        <v>0</v>
      </c>
      <c r="AG342" t="s">
        <v>148</v>
      </c>
      <c r="AH342" t="s">
        <v>148</v>
      </c>
      <c r="AI342" t="s">
        <v>148</v>
      </c>
      <c r="AL342">
        <v>0</v>
      </c>
      <c r="AM342">
        <v>0</v>
      </c>
      <c r="AN342" t="s">
        <v>148</v>
      </c>
      <c r="AO342" t="s">
        <v>148</v>
      </c>
      <c r="AP342">
        <v>0</v>
      </c>
      <c r="AQ342">
        <v>0</v>
      </c>
    </row>
    <row r="343" spans="1:43" ht="15" customHeight="1">
      <c r="A343" t="s">
        <v>6</v>
      </c>
      <c r="B343" t="s">
        <v>188</v>
      </c>
      <c r="C343" t="s">
        <v>188</v>
      </c>
      <c r="D343" t="s">
        <v>189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R343">
        <v>0</v>
      </c>
      <c r="S343" s="56" t="s">
        <v>148</v>
      </c>
      <c r="T343">
        <v>0</v>
      </c>
      <c r="U343">
        <v>0</v>
      </c>
      <c r="X343">
        <v>0</v>
      </c>
      <c r="Y343" t="s">
        <v>148</v>
      </c>
      <c r="Z343" t="s">
        <v>148</v>
      </c>
      <c r="AA343">
        <v>0</v>
      </c>
      <c r="AB343" t="s">
        <v>148</v>
      </c>
      <c r="AD343" t="s">
        <v>148</v>
      </c>
      <c r="AE343">
        <v>0</v>
      </c>
      <c r="AF343">
        <v>0</v>
      </c>
      <c r="AG343" t="s">
        <v>148</v>
      </c>
      <c r="AH343" t="s">
        <v>148</v>
      </c>
      <c r="AI343" t="s">
        <v>148</v>
      </c>
      <c r="AL343">
        <v>0</v>
      </c>
      <c r="AM343">
        <v>0</v>
      </c>
      <c r="AN343" t="s">
        <v>148</v>
      </c>
      <c r="AO343" t="s">
        <v>148</v>
      </c>
      <c r="AP343">
        <v>0</v>
      </c>
      <c r="AQ343">
        <v>0</v>
      </c>
    </row>
    <row r="344" spans="1:43" ht="15" customHeight="1">
      <c r="A344" t="s">
        <v>6</v>
      </c>
      <c r="B344" t="s">
        <v>190</v>
      </c>
      <c r="C344" t="s">
        <v>190</v>
      </c>
      <c r="D344" t="s">
        <v>191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R344">
        <v>0</v>
      </c>
      <c r="S344" s="56" t="s">
        <v>148</v>
      </c>
      <c r="T344">
        <v>0</v>
      </c>
      <c r="U344">
        <v>0</v>
      </c>
      <c r="X344">
        <v>0</v>
      </c>
      <c r="Y344" t="s">
        <v>148</v>
      </c>
      <c r="Z344" t="s">
        <v>148</v>
      </c>
      <c r="AA344">
        <v>0</v>
      </c>
      <c r="AB344" t="s">
        <v>148</v>
      </c>
      <c r="AD344" t="s">
        <v>148</v>
      </c>
      <c r="AE344">
        <v>0</v>
      </c>
      <c r="AF344">
        <v>0</v>
      </c>
      <c r="AG344" t="s">
        <v>148</v>
      </c>
      <c r="AH344" t="s">
        <v>148</v>
      </c>
      <c r="AI344" t="s">
        <v>148</v>
      </c>
      <c r="AL344">
        <v>0</v>
      </c>
      <c r="AM344">
        <v>0</v>
      </c>
      <c r="AN344" t="s">
        <v>148</v>
      </c>
      <c r="AO344" t="s">
        <v>148</v>
      </c>
      <c r="AP344">
        <v>0</v>
      </c>
      <c r="AQ344">
        <v>0</v>
      </c>
    </row>
    <row r="345" spans="1:43" ht="15" customHeight="1">
      <c r="A345" t="s">
        <v>6</v>
      </c>
      <c r="B345" t="s">
        <v>156</v>
      </c>
      <c r="C345" t="s">
        <v>103</v>
      </c>
      <c r="D345" t="s">
        <v>183</v>
      </c>
      <c r="E345">
        <v>38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s="56">
        <v>204333</v>
      </c>
      <c r="Q345" t="s">
        <v>475</v>
      </c>
      <c r="R345">
        <v>0</v>
      </c>
      <c r="S345" s="56" t="s">
        <v>148</v>
      </c>
      <c r="T345">
        <v>4.4000000000000004</v>
      </c>
      <c r="U345">
        <v>45</v>
      </c>
      <c r="V345" t="s">
        <v>435</v>
      </c>
      <c r="X345">
        <v>0</v>
      </c>
      <c r="Y345" t="s">
        <v>148</v>
      </c>
      <c r="Z345" t="s">
        <v>148</v>
      </c>
      <c r="AA345">
        <v>0</v>
      </c>
      <c r="AB345" t="s">
        <v>148</v>
      </c>
      <c r="AD345" t="s">
        <v>148</v>
      </c>
      <c r="AE345">
        <v>0</v>
      </c>
      <c r="AF345">
        <v>0</v>
      </c>
      <c r="AG345" t="s">
        <v>148</v>
      </c>
      <c r="AH345" t="s">
        <v>148</v>
      </c>
      <c r="AI345" t="s">
        <v>148</v>
      </c>
      <c r="AK345">
        <v>0</v>
      </c>
      <c r="AL345">
        <v>0</v>
      </c>
      <c r="AM345">
        <v>0</v>
      </c>
      <c r="AN345" t="s">
        <v>148</v>
      </c>
      <c r="AO345" t="s">
        <v>148</v>
      </c>
      <c r="AP345">
        <v>404</v>
      </c>
      <c r="AQ345">
        <v>0</v>
      </c>
    </row>
    <row r="346" spans="1:43" ht="15" customHeight="1">
      <c r="A346" t="s">
        <v>6</v>
      </c>
      <c r="B346" t="s">
        <v>156</v>
      </c>
      <c r="C346" t="s">
        <v>184</v>
      </c>
      <c r="D346" t="s">
        <v>185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s="56">
        <v>204333</v>
      </c>
      <c r="Q346" t="s">
        <v>475</v>
      </c>
      <c r="R346">
        <v>0</v>
      </c>
      <c r="S346" s="56" t="s">
        <v>148</v>
      </c>
      <c r="T346">
        <v>4.4000000000000004</v>
      </c>
      <c r="U346">
        <v>45</v>
      </c>
      <c r="X346">
        <v>0</v>
      </c>
      <c r="Y346" t="s">
        <v>148</v>
      </c>
      <c r="Z346" t="s">
        <v>148</v>
      </c>
      <c r="AA346">
        <v>0</v>
      </c>
      <c r="AB346" t="s">
        <v>148</v>
      </c>
      <c r="AD346" t="s">
        <v>148</v>
      </c>
      <c r="AE346">
        <v>0</v>
      </c>
      <c r="AF346">
        <v>0</v>
      </c>
      <c r="AG346" t="s">
        <v>148</v>
      </c>
      <c r="AH346" t="s">
        <v>148</v>
      </c>
      <c r="AI346" t="s">
        <v>148</v>
      </c>
      <c r="AL346">
        <v>0</v>
      </c>
      <c r="AM346">
        <v>0</v>
      </c>
      <c r="AN346" t="s">
        <v>148</v>
      </c>
      <c r="AO346" t="s">
        <v>148</v>
      </c>
      <c r="AP346">
        <v>0</v>
      </c>
      <c r="AQ346">
        <v>0</v>
      </c>
    </row>
    <row r="347" spans="1:43" ht="15" customHeight="1">
      <c r="A347" t="s">
        <v>6</v>
      </c>
      <c r="B347" t="s">
        <v>156</v>
      </c>
      <c r="C347" t="s">
        <v>104</v>
      </c>
      <c r="D347" t="s">
        <v>167</v>
      </c>
      <c r="E347">
        <v>35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s="56">
        <v>204333</v>
      </c>
      <c r="Q347" t="s">
        <v>475</v>
      </c>
      <c r="R347">
        <v>0</v>
      </c>
      <c r="S347" s="56" t="s">
        <v>148</v>
      </c>
      <c r="T347">
        <v>4.4000000000000004</v>
      </c>
      <c r="U347">
        <v>45</v>
      </c>
      <c r="V347" t="s">
        <v>147</v>
      </c>
      <c r="X347">
        <v>-3.36</v>
      </c>
      <c r="Y347" t="s">
        <v>148</v>
      </c>
      <c r="Z347" t="s">
        <v>148</v>
      </c>
      <c r="AA347">
        <v>0</v>
      </c>
      <c r="AB347" t="s">
        <v>148</v>
      </c>
      <c r="AC347">
        <v>0</v>
      </c>
      <c r="AD347" t="s">
        <v>478</v>
      </c>
      <c r="AE347">
        <v>0</v>
      </c>
      <c r="AF347">
        <v>0</v>
      </c>
      <c r="AG347" t="s">
        <v>148</v>
      </c>
      <c r="AH347" t="s">
        <v>148</v>
      </c>
      <c r="AI347" t="s">
        <v>148</v>
      </c>
      <c r="AK347">
        <v>0</v>
      </c>
      <c r="AL347">
        <v>0</v>
      </c>
      <c r="AM347">
        <v>0</v>
      </c>
      <c r="AN347" t="s">
        <v>148</v>
      </c>
      <c r="AO347" t="s">
        <v>148</v>
      </c>
      <c r="AP347">
        <v>486</v>
      </c>
      <c r="AQ347">
        <v>1</v>
      </c>
    </row>
    <row r="348" spans="1:43" ht="15" customHeight="1">
      <c r="A348" t="s">
        <v>6</v>
      </c>
      <c r="B348" t="s">
        <v>169</v>
      </c>
      <c r="C348" t="s">
        <v>169</v>
      </c>
      <c r="D348" t="s">
        <v>170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R348">
        <v>0</v>
      </c>
      <c r="S348" s="56" t="s">
        <v>148</v>
      </c>
      <c r="T348">
        <v>0</v>
      </c>
      <c r="U348">
        <v>0</v>
      </c>
      <c r="X348">
        <v>0</v>
      </c>
      <c r="Y348" t="s">
        <v>148</v>
      </c>
      <c r="Z348" t="s">
        <v>148</v>
      </c>
      <c r="AA348">
        <v>0</v>
      </c>
      <c r="AB348" t="s">
        <v>148</v>
      </c>
      <c r="AD348" t="s">
        <v>148</v>
      </c>
      <c r="AE348">
        <v>0</v>
      </c>
      <c r="AF348">
        <v>0</v>
      </c>
      <c r="AG348" t="s">
        <v>148</v>
      </c>
      <c r="AH348" t="s">
        <v>148</v>
      </c>
      <c r="AI348" t="s">
        <v>148</v>
      </c>
      <c r="AL348">
        <v>0</v>
      </c>
      <c r="AM348">
        <v>0</v>
      </c>
      <c r="AN348" t="s">
        <v>148</v>
      </c>
      <c r="AO348" t="s">
        <v>148</v>
      </c>
      <c r="AP348">
        <v>0</v>
      </c>
      <c r="AQ348">
        <v>0</v>
      </c>
    </row>
    <row r="349" spans="1:43" ht="15" customHeight="1">
      <c r="A349" t="s">
        <v>6</v>
      </c>
      <c r="B349" t="s">
        <v>178</v>
      </c>
      <c r="C349" t="s">
        <v>178</v>
      </c>
      <c r="D349" t="s">
        <v>179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s="56">
        <v>644221</v>
      </c>
      <c r="Q349" t="s">
        <v>479</v>
      </c>
      <c r="R349">
        <v>0</v>
      </c>
      <c r="S349" s="56" t="s">
        <v>148</v>
      </c>
      <c r="T349">
        <v>4.7</v>
      </c>
      <c r="U349">
        <v>6</v>
      </c>
      <c r="X349">
        <v>0</v>
      </c>
      <c r="Y349" t="s">
        <v>148</v>
      </c>
      <c r="Z349" t="s">
        <v>148</v>
      </c>
      <c r="AA349">
        <v>0</v>
      </c>
      <c r="AB349" t="s">
        <v>148</v>
      </c>
      <c r="AD349" t="s">
        <v>148</v>
      </c>
      <c r="AE349">
        <v>0</v>
      </c>
      <c r="AF349">
        <v>0</v>
      </c>
      <c r="AG349" t="s">
        <v>148</v>
      </c>
      <c r="AH349" t="s">
        <v>148</v>
      </c>
      <c r="AI349" t="s">
        <v>148</v>
      </c>
      <c r="AL349">
        <v>0</v>
      </c>
      <c r="AM349">
        <v>0</v>
      </c>
      <c r="AN349" t="s">
        <v>148</v>
      </c>
      <c r="AO349" t="s">
        <v>148</v>
      </c>
      <c r="AP349">
        <v>0</v>
      </c>
      <c r="AQ349">
        <v>0</v>
      </c>
    </row>
    <row r="350" spans="1:43" ht="15" customHeight="1">
      <c r="A350" t="s">
        <v>6</v>
      </c>
      <c r="B350" t="s">
        <v>176</v>
      </c>
      <c r="C350" t="s">
        <v>176</v>
      </c>
      <c r="D350" t="s">
        <v>177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R350">
        <v>0</v>
      </c>
      <c r="S350" s="56" t="s">
        <v>148</v>
      </c>
      <c r="T350">
        <v>0</v>
      </c>
      <c r="U350">
        <v>0</v>
      </c>
      <c r="X350">
        <v>0</v>
      </c>
      <c r="Y350" t="s">
        <v>148</v>
      </c>
      <c r="Z350" t="s">
        <v>148</v>
      </c>
      <c r="AA350">
        <v>0</v>
      </c>
      <c r="AB350" t="s">
        <v>148</v>
      </c>
      <c r="AD350" t="s">
        <v>148</v>
      </c>
      <c r="AE350">
        <v>0</v>
      </c>
      <c r="AF350">
        <v>0</v>
      </c>
      <c r="AG350" t="s">
        <v>148</v>
      </c>
      <c r="AH350" t="s">
        <v>148</v>
      </c>
      <c r="AI350" t="s">
        <v>148</v>
      </c>
      <c r="AL350">
        <v>0</v>
      </c>
      <c r="AM350">
        <v>0</v>
      </c>
      <c r="AN350" t="s">
        <v>148</v>
      </c>
      <c r="AO350" t="s">
        <v>148</v>
      </c>
      <c r="AP350">
        <v>0</v>
      </c>
      <c r="AQ350">
        <v>0</v>
      </c>
    </row>
    <row r="351" spans="1:43" ht="15" customHeight="1">
      <c r="A351" t="s">
        <v>6</v>
      </c>
      <c r="B351" t="s">
        <v>156</v>
      </c>
      <c r="C351" t="s">
        <v>102</v>
      </c>
      <c r="D351" t="s">
        <v>197</v>
      </c>
      <c r="E351">
        <v>90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s="56">
        <v>190006</v>
      </c>
      <c r="Q351" t="s">
        <v>480</v>
      </c>
      <c r="R351">
        <v>0</v>
      </c>
      <c r="S351" s="56" t="s">
        <v>148</v>
      </c>
      <c r="T351">
        <v>4.4000000000000004</v>
      </c>
      <c r="U351">
        <v>45</v>
      </c>
      <c r="V351" t="s">
        <v>147</v>
      </c>
      <c r="X351">
        <v>-6.54</v>
      </c>
      <c r="Y351" t="s">
        <v>148</v>
      </c>
      <c r="Z351" t="s">
        <v>148</v>
      </c>
      <c r="AA351">
        <v>0</v>
      </c>
      <c r="AB351" t="s">
        <v>148</v>
      </c>
      <c r="AC351">
        <v>0</v>
      </c>
      <c r="AD351" t="s">
        <v>481</v>
      </c>
      <c r="AE351">
        <v>0</v>
      </c>
      <c r="AF351">
        <v>0</v>
      </c>
      <c r="AG351" t="s">
        <v>148</v>
      </c>
      <c r="AH351" t="s">
        <v>148</v>
      </c>
      <c r="AI351" t="s">
        <v>148</v>
      </c>
      <c r="AK351">
        <v>0</v>
      </c>
      <c r="AL351">
        <v>0</v>
      </c>
      <c r="AM351">
        <v>0</v>
      </c>
      <c r="AN351" t="s">
        <v>148</v>
      </c>
      <c r="AO351" t="s">
        <v>148</v>
      </c>
      <c r="AP351">
        <v>314</v>
      </c>
      <c r="AQ351">
        <v>2</v>
      </c>
    </row>
    <row r="352" spans="1:43" ht="15" customHeight="1">
      <c r="A352" t="s">
        <v>6</v>
      </c>
      <c r="B352" t="s">
        <v>181</v>
      </c>
      <c r="C352" t="s">
        <v>181</v>
      </c>
      <c r="D352" t="s">
        <v>182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R352">
        <v>0</v>
      </c>
      <c r="S352" s="56" t="s">
        <v>148</v>
      </c>
      <c r="T352">
        <v>0</v>
      </c>
      <c r="U352">
        <v>0</v>
      </c>
      <c r="X352">
        <v>0</v>
      </c>
      <c r="Y352" t="s">
        <v>148</v>
      </c>
      <c r="Z352" t="s">
        <v>148</v>
      </c>
      <c r="AA352">
        <v>0</v>
      </c>
      <c r="AB352" t="s">
        <v>148</v>
      </c>
      <c r="AD352" t="s">
        <v>148</v>
      </c>
      <c r="AE352">
        <v>0</v>
      </c>
      <c r="AF352">
        <v>0</v>
      </c>
      <c r="AG352" t="s">
        <v>148</v>
      </c>
      <c r="AH352" t="s">
        <v>148</v>
      </c>
      <c r="AI352" t="s">
        <v>148</v>
      </c>
      <c r="AL352">
        <v>0</v>
      </c>
      <c r="AM352">
        <v>0</v>
      </c>
      <c r="AN352" t="s">
        <v>148</v>
      </c>
      <c r="AO352" t="s">
        <v>148</v>
      </c>
      <c r="AP352">
        <v>0</v>
      </c>
      <c r="AQ352">
        <v>0</v>
      </c>
    </row>
    <row r="353" spans="1:43" ht="15" customHeight="1">
      <c r="A353" t="s">
        <v>6</v>
      </c>
      <c r="B353" t="s">
        <v>101</v>
      </c>
      <c r="C353" t="s">
        <v>101</v>
      </c>
      <c r="D353" t="s">
        <v>145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s="56">
        <v>669603</v>
      </c>
      <c r="Q353" t="s">
        <v>482</v>
      </c>
      <c r="R353">
        <v>0</v>
      </c>
      <c r="S353" s="56" t="s">
        <v>148</v>
      </c>
      <c r="T353">
        <v>4.4000000000000004</v>
      </c>
      <c r="U353">
        <v>2</v>
      </c>
      <c r="X353">
        <v>0</v>
      </c>
      <c r="Y353" t="s">
        <v>148</v>
      </c>
      <c r="Z353" t="s">
        <v>148</v>
      </c>
      <c r="AA353">
        <v>0</v>
      </c>
      <c r="AB353" t="s">
        <v>148</v>
      </c>
      <c r="AD353" t="s">
        <v>148</v>
      </c>
      <c r="AE353">
        <v>0</v>
      </c>
      <c r="AF353">
        <v>0</v>
      </c>
      <c r="AG353" t="s">
        <v>148</v>
      </c>
      <c r="AH353" t="s">
        <v>148</v>
      </c>
      <c r="AI353" t="s">
        <v>148</v>
      </c>
      <c r="AL353">
        <v>0</v>
      </c>
      <c r="AM353">
        <v>0</v>
      </c>
      <c r="AN353" t="s">
        <v>148</v>
      </c>
      <c r="AO353" t="s">
        <v>148</v>
      </c>
      <c r="AP353">
        <v>0</v>
      </c>
      <c r="AQ353">
        <v>0</v>
      </c>
    </row>
    <row r="354" spans="1:43" ht="15" customHeight="1">
      <c r="A354" t="s">
        <v>5</v>
      </c>
      <c r="B354" t="s">
        <v>156</v>
      </c>
      <c r="C354" t="s">
        <v>104</v>
      </c>
      <c r="D354" t="s">
        <v>167</v>
      </c>
      <c r="E354">
        <v>36</v>
      </c>
      <c r="F354">
        <v>1</v>
      </c>
      <c r="G354">
        <v>89.99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s="56">
        <v>190647</v>
      </c>
      <c r="Q354" t="s">
        <v>483</v>
      </c>
      <c r="R354">
        <v>0</v>
      </c>
      <c r="S354" s="56" t="s">
        <v>148</v>
      </c>
      <c r="T354">
        <v>4.4000000000000004</v>
      </c>
      <c r="U354">
        <v>45</v>
      </c>
      <c r="V354" t="s">
        <v>147</v>
      </c>
      <c r="W354" t="s">
        <v>148</v>
      </c>
      <c r="X354">
        <v>32.94</v>
      </c>
      <c r="Y354" t="s">
        <v>484</v>
      </c>
      <c r="Z354" t="s">
        <v>485</v>
      </c>
      <c r="AA354">
        <v>0</v>
      </c>
      <c r="AB354" t="s">
        <v>148</v>
      </c>
      <c r="AC354">
        <v>0</v>
      </c>
      <c r="AD354" t="s">
        <v>486</v>
      </c>
      <c r="AE354">
        <v>0</v>
      </c>
      <c r="AF354">
        <v>0</v>
      </c>
      <c r="AG354" t="s">
        <v>148</v>
      </c>
      <c r="AH354" t="s">
        <v>148</v>
      </c>
      <c r="AI354" t="s">
        <v>148</v>
      </c>
      <c r="AK354">
        <v>0</v>
      </c>
      <c r="AL354">
        <v>0</v>
      </c>
      <c r="AM354">
        <v>0</v>
      </c>
      <c r="AN354" t="s">
        <v>148</v>
      </c>
      <c r="AO354" t="s">
        <v>148</v>
      </c>
      <c r="AP354">
        <v>403</v>
      </c>
      <c r="AQ354">
        <v>2</v>
      </c>
    </row>
    <row r="355" spans="1:43" ht="15" customHeight="1">
      <c r="A355" t="s">
        <v>5</v>
      </c>
      <c r="B355" t="s">
        <v>169</v>
      </c>
      <c r="C355" t="s">
        <v>169</v>
      </c>
      <c r="D355" t="s">
        <v>170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R355">
        <v>0</v>
      </c>
      <c r="S355" s="56" t="s">
        <v>148</v>
      </c>
      <c r="T355">
        <v>0</v>
      </c>
      <c r="U355">
        <v>0</v>
      </c>
      <c r="X355">
        <v>0</v>
      </c>
      <c r="Y355" t="s">
        <v>148</v>
      </c>
      <c r="Z355" t="s">
        <v>148</v>
      </c>
      <c r="AA355">
        <v>0</v>
      </c>
      <c r="AB355" t="s">
        <v>148</v>
      </c>
      <c r="AD355" t="s">
        <v>148</v>
      </c>
      <c r="AE355">
        <v>0</v>
      </c>
      <c r="AF355">
        <v>0</v>
      </c>
      <c r="AG355" t="s">
        <v>148</v>
      </c>
      <c r="AH355" t="s">
        <v>148</v>
      </c>
      <c r="AI355" t="s">
        <v>148</v>
      </c>
      <c r="AL355">
        <v>0</v>
      </c>
      <c r="AM355">
        <v>0</v>
      </c>
      <c r="AN355" t="s">
        <v>148</v>
      </c>
      <c r="AO355" t="s">
        <v>148</v>
      </c>
      <c r="AP355">
        <v>0</v>
      </c>
      <c r="AQ355">
        <v>0</v>
      </c>
    </row>
    <row r="356" spans="1:43" ht="15" customHeight="1">
      <c r="A356" t="s">
        <v>5</v>
      </c>
      <c r="B356" t="s">
        <v>176</v>
      </c>
      <c r="C356" t="s">
        <v>176</v>
      </c>
      <c r="D356" t="s">
        <v>177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R356">
        <v>0</v>
      </c>
      <c r="S356" s="56" t="s">
        <v>148</v>
      </c>
      <c r="T356">
        <v>0</v>
      </c>
      <c r="U356">
        <v>0</v>
      </c>
      <c r="X356">
        <v>0</v>
      </c>
      <c r="Y356" t="s">
        <v>148</v>
      </c>
      <c r="Z356" t="s">
        <v>148</v>
      </c>
      <c r="AA356">
        <v>0</v>
      </c>
      <c r="AB356" t="s">
        <v>148</v>
      </c>
      <c r="AD356" t="s">
        <v>148</v>
      </c>
      <c r="AE356">
        <v>0</v>
      </c>
      <c r="AF356">
        <v>0</v>
      </c>
      <c r="AG356" t="s">
        <v>148</v>
      </c>
      <c r="AH356" t="s">
        <v>148</v>
      </c>
      <c r="AI356" t="s">
        <v>148</v>
      </c>
      <c r="AL356">
        <v>0</v>
      </c>
      <c r="AM356">
        <v>0</v>
      </c>
      <c r="AN356" t="s">
        <v>148</v>
      </c>
      <c r="AO356" t="s">
        <v>148</v>
      </c>
      <c r="AP356">
        <v>0</v>
      </c>
      <c r="AQ356">
        <v>0</v>
      </c>
    </row>
    <row r="357" spans="1:43" ht="15" customHeight="1">
      <c r="A357" t="s">
        <v>5</v>
      </c>
      <c r="B357" t="s">
        <v>156</v>
      </c>
      <c r="C357" t="s">
        <v>103</v>
      </c>
      <c r="D357" t="s">
        <v>183</v>
      </c>
      <c r="E357">
        <v>38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s="56">
        <v>176256</v>
      </c>
      <c r="Q357" t="s">
        <v>487</v>
      </c>
      <c r="R357">
        <v>0</v>
      </c>
      <c r="S357" s="56" t="s">
        <v>148</v>
      </c>
      <c r="T357">
        <v>4.4000000000000004</v>
      </c>
      <c r="U357">
        <v>45</v>
      </c>
      <c r="V357" t="s">
        <v>147</v>
      </c>
      <c r="X357">
        <v>-3.6</v>
      </c>
      <c r="Y357" t="s">
        <v>148</v>
      </c>
      <c r="Z357" t="s">
        <v>148</v>
      </c>
      <c r="AA357">
        <v>0</v>
      </c>
      <c r="AB357" t="s">
        <v>148</v>
      </c>
      <c r="AC357">
        <v>0</v>
      </c>
      <c r="AD357" t="s">
        <v>325</v>
      </c>
      <c r="AE357">
        <v>0</v>
      </c>
      <c r="AF357">
        <v>0</v>
      </c>
      <c r="AG357" t="s">
        <v>148</v>
      </c>
      <c r="AH357" t="s">
        <v>148</v>
      </c>
      <c r="AI357" t="s">
        <v>148</v>
      </c>
      <c r="AK357">
        <v>0</v>
      </c>
      <c r="AL357">
        <v>0</v>
      </c>
      <c r="AM357">
        <v>0</v>
      </c>
      <c r="AN357" t="s">
        <v>148</v>
      </c>
      <c r="AO357" t="s">
        <v>148</v>
      </c>
      <c r="AP357">
        <v>453</v>
      </c>
      <c r="AQ357">
        <v>1</v>
      </c>
    </row>
    <row r="358" spans="1:43" ht="15" customHeight="1">
      <c r="A358" t="s">
        <v>5</v>
      </c>
      <c r="B358" t="s">
        <v>156</v>
      </c>
      <c r="C358" t="s">
        <v>184</v>
      </c>
      <c r="D358" t="s">
        <v>185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s="56">
        <v>190647</v>
      </c>
      <c r="Q358" t="s">
        <v>483</v>
      </c>
      <c r="R358">
        <v>0</v>
      </c>
      <c r="S358" s="56" t="s">
        <v>148</v>
      </c>
      <c r="T358">
        <v>4.4000000000000004</v>
      </c>
      <c r="U358">
        <v>45</v>
      </c>
      <c r="X358">
        <v>0</v>
      </c>
      <c r="Y358" t="s">
        <v>148</v>
      </c>
      <c r="Z358" t="s">
        <v>148</v>
      </c>
      <c r="AA358">
        <v>0</v>
      </c>
      <c r="AB358" t="s">
        <v>148</v>
      </c>
      <c r="AD358" t="s">
        <v>148</v>
      </c>
      <c r="AE358">
        <v>0</v>
      </c>
      <c r="AF358">
        <v>0</v>
      </c>
      <c r="AG358" t="s">
        <v>148</v>
      </c>
      <c r="AH358" t="s">
        <v>148</v>
      </c>
      <c r="AI358" t="s">
        <v>148</v>
      </c>
      <c r="AL358">
        <v>0</v>
      </c>
      <c r="AM358">
        <v>0</v>
      </c>
      <c r="AN358" t="s">
        <v>148</v>
      </c>
      <c r="AO358" t="s">
        <v>148</v>
      </c>
      <c r="AP358">
        <v>0</v>
      </c>
      <c r="AQ358">
        <v>0</v>
      </c>
    </row>
    <row r="359" spans="1:43" ht="15" customHeight="1">
      <c r="A359" t="s">
        <v>5</v>
      </c>
      <c r="B359" t="s">
        <v>188</v>
      </c>
      <c r="C359" t="s">
        <v>188</v>
      </c>
      <c r="D359" t="s">
        <v>189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R359">
        <v>0</v>
      </c>
      <c r="S359" s="56" t="s">
        <v>148</v>
      </c>
      <c r="T359">
        <v>0</v>
      </c>
      <c r="U359">
        <v>0</v>
      </c>
      <c r="X359">
        <v>0</v>
      </c>
      <c r="Y359" t="s">
        <v>148</v>
      </c>
      <c r="Z359" t="s">
        <v>148</v>
      </c>
      <c r="AA359">
        <v>0</v>
      </c>
      <c r="AB359" t="s">
        <v>148</v>
      </c>
      <c r="AD359" t="s">
        <v>148</v>
      </c>
      <c r="AE359">
        <v>0</v>
      </c>
      <c r="AF359">
        <v>0</v>
      </c>
      <c r="AG359" t="s">
        <v>148</v>
      </c>
      <c r="AH359" t="s">
        <v>148</v>
      </c>
      <c r="AI359" t="s">
        <v>148</v>
      </c>
      <c r="AL359">
        <v>0</v>
      </c>
      <c r="AM359">
        <v>0</v>
      </c>
      <c r="AN359" t="s">
        <v>148</v>
      </c>
      <c r="AO359" t="s">
        <v>148</v>
      </c>
      <c r="AP359">
        <v>0</v>
      </c>
      <c r="AQ359">
        <v>0</v>
      </c>
    </row>
    <row r="360" spans="1:43" ht="15" customHeight="1">
      <c r="A360" t="s">
        <v>5</v>
      </c>
      <c r="B360" t="s">
        <v>190</v>
      </c>
      <c r="C360" t="s">
        <v>190</v>
      </c>
      <c r="D360" t="s">
        <v>191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R360">
        <v>0</v>
      </c>
      <c r="S360" s="56" t="s">
        <v>148</v>
      </c>
      <c r="T360">
        <v>0</v>
      </c>
      <c r="U360">
        <v>0</v>
      </c>
      <c r="X360">
        <v>0</v>
      </c>
      <c r="Y360" t="s">
        <v>148</v>
      </c>
      <c r="Z360" t="s">
        <v>148</v>
      </c>
      <c r="AA360">
        <v>0</v>
      </c>
      <c r="AB360" t="s">
        <v>148</v>
      </c>
      <c r="AD360" t="s">
        <v>148</v>
      </c>
      <c r="AE360">
        <v>0</v>
      </c>
      <c r="AF360">
        <v>0</v>
      </c>
      <c r="AG360" t="s">
        <v>148</v>
      </c>
      <c r="AH360" t="s">
        <v>148</v>
      </c>
      <c r="AI360" t="s">
        <v>148</v>
      </c>
      <c r="AL360">
        <v>0</v>
      </c>
      <c r="AM360">
        <v>0</v>
      </c>
      <c r="AN360" t="s">
        <v>148</v>
      </c>
      <c r="AO360" t="s">
        <v>148</v>
      </c>
      <c r="AP360">
        <v>0</v>
      </c>
      <c r="AQ360">
        <v>0</v>
      </c>
    </row>
    <row r="361" spans="1:43" ht="15" customHeight="1">
      <c r="A361" t="s">
        <v>5</v>
      </c>
      <c r="B361" t="s">
        <v>192</v>
      </c>
      <c r="C361" t="s">
        <v>192</v>
      </c>
      <c r="D361" t="s">
        <v>193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s="56">
        <v>621365</v>
      </c>
      <c r="Q361" t="s">
        <v>488</v>
      </c>
      <c r="R361">
        <v>0</v>
      </c>
      <c r="S361" s="56" t="s">
        <v>148</v>
      </c>
      <c r="T361">
        <v>4.4000000000000004</v>
      </c>
      <c r="U361">
        <v>8</v>
      </c>
      <c r="X361">
        <v>0</v>
      </c>
      <c r="Y361" t="s">
        <v>148</v>
      </c>
      <c r="Z361" t="s">
        <v>148</v>
      </c>
      <c r="AA361">
        <v>0</v>
      </c>
      <c r="AB361" t="s">
        <v>148</v>
      </c>
      <c r="AD361" t="s">
        <v>148</v>
      </c>
      <c r="AE361">
        <v>0</v>
      </c>
      <c r="AF361">
        <v>0</v>
      </c>
      <c r="AG361" t="s">
        <v>148</v>
      </c>
      <c r="AH361" t="s">
        <v>148</v>
      </c>
      <c r="AI361" t="s">
        <v>148</v>
      </c>
      <c r="AL361">
        <v>0</v>
      </c>
      <c r="AM361">
        <v>0</v>
      </c>
      <c r="AN361" t="s">
        <v>148</v>
      </c>
      <c r="AO361" t="s">
        <v>148</v>
      </c>
      <c r="AP361">
        <v>0</v>
      </c>
      <c r="AQ361">
        <v>0</v>
      </c>
    </row>
    <row r="362" spans="1:43" ht="15" customHeight="1">
      <c r="A362" t="s">
        <v>5</v>
      </c>
      <c r="B362" t="s">
        <v>195</v>
      </c>
      <c r="C362" t="s">
        <v>195</v>
      </c>
      <c r="D362" t="s">
        <v>196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R362">
        <v>0</v>
      </c>
      <c r="S362" s="56" t="s">
        <v>148</v>
      </c>
      <c r="T362">
        <v>0</v>
      </c>
      <c r="U362">
        <v>0</v>
      </c>
      <c r="X362">
        <v>0</v>
      </c>
      <c r="Y362" t="s">
        <v>148</v>
      </c>
      <c r="Z362" t="s">
        <v>148</v>
      </c>
      <c r="AA362">
        <v>0</v>
      </c>
      <c r="AB362" t="s">
        <v>148</v>
      </c>
      <c r="AD362" t="s">
        <v>148</v>
      </c>
      <c r="AE362">
        <v>0</v>
      </c>
      <c r="AF362">
        <v>0</v>
      </c>
      <c r="AG362" t="s">
        <v>148</v>
      </c>
      <c r="AH362" t="s">
        <v>148</v>
      </c>
      <c r="AI362" t="s">
        <v>148</v>
      </c>
      <c r="AL362">
        <v>0</v>
      </c>
      <c r="AM362">
        <v>0</v>
      </c>
      <c r="AN362" t="s">
        <v>148</v>
      </c>
      <c r="AO362" t="s">
        <v>148</v>
      </c>
      <c r="AP362">
        <v>0</v>
      </c>
      <c r="AQ362">
        <v>0</v>
      </c>
    </row>
    <row r="363" spans="1:43" ht="15" customHeight="1">
      <c r="A363" t="s">
        <v>5</v>
      </c>
      <c r="B363" t="s">
        <v>178</v>
      </c>
      <c r="C363" t="s">
        <v>178</v>
      </c>
      <c r="D363" t="s">
        <v>179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s="56">
        <v>643230</v>
      </c>
      <c r="Q363" t="s">
        <v>489</v>
      </c>
      <c r="R363">
        <v>0</v>
      </c>
      <c r="S363" s="56" t="s">
        <v>148</v>
      </c>
      <c r="T363">
        <v>4.7</v>
      </c>
      <c r="U363">
        <v>6</v>
      </c>
      <c r="X363">
        <v>0</v>
      </c>
      <c r="Y363" t="s">
        <v>148</v>
      </c>
      <c r="Z363" t="s">
        <v>148</v>
      </c>
      <c r="AA363">
        <v>0</v>
      </c>
      <c r="AB363" t="s">
        <v>148</v>
      </c>
      <c r="AD363" t="s">
        <v>148</v>
      </c>
      <c r="AE363">
        <v>0</v>
      </c>
      <c r="AF363">
        <v>0</v>
      </c>
      <c r="AG363" t="s">
        <v>148</v>
      </c>
      <c r="AH363" t="s">
        <v>148</v>
      </c>
      <c r="AI363" t="s">
        <v>148</v>
      </c>
      <c r="AL363">
        <v>0</v>
      </c>
      <c r="AM363">
        <v>0</v>
      </c>
      <c r="AN363" t="s">
        <v>148</v>
      </c>
      <c r="AO363" t="s">
        <v>148</v>
      </c>
      <c r="AP363">
        <v>0</v>
      </c>
      <c r="AQ363">
        <v>0</v>
      </c>
    </row>
    <row r="364" spans="1:43" ht="15" customHeight="1">
      <c r="A364" t="s">
        <v>5</v>
      </c>
      <c r="B364" t="s">
        <v>181</v>
      </c>
      <c r="C364" t="s">
        <v>181</v>
      </c>
      <c r="D364" t="s">
        <v>182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R364">
        <v>0</v>
      </c>
      <c r="S364" s="56" t="s">
        <v>148</v>
      </c>
      <c r="T364">
        <v>0</v>
      </c>
      <c r="U364">
        <v>0</v>
      </c>
      <c r="X364">
        <v>0</v>
      </c>
      <c r="Y364" t="s">
        <v>148</v>
      </c>
      <c r="Z364" t="s">
        <v>148</v>
      </c>
      <c r="AA364">
        <v>0</v>
      </c>
      <c r="AB364" t="s">
        <v>148</v>
      </c>
      <c r="AD364" t="s">
        <v>148</v>
      </c>
      <c r="AE364">
        <v>0</v>
      </c>
      <c r="AF364">
        <v>0</v>
      </c>
      <c r="AG364" t="s">
        <v>148</v>
      </c>
      <c r="AH364" t="s">
        <v>148</v>
      </c>
      <c r="AI364" t="s">
        <v>148</v>
      </c>
      <c r="AL364">
        <v>0</v>
      </c>
      <c r="AM364">
        <v>0</v>
      </c>
      <c r="AN364" t="s">
        <v>148</v>
      </c>
      <c r="AO364" t="s">
        <v>148</v>
      </c>
      <c r="AP364">
        <v>0</v>
      </c>
      <c r="AQ364">
        <v>0</v>
      </c>
    </row>
    <row r="365" spans="1:43" ht="15" customHeight="1">
      <c r="A365" t="s">
        <v>5</v>
      </c>
      <c r="B365" t="s">
        <v>171</v>
      </c>
      <c r="C365" t="s">
        <v>171</v>
      </c>
      <c r="D365" t="s">
        <v>172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s="56">
        <v>481223</v>
      </c>
      <c r="Q365" t="s">
        <v>173</v>
      </c>
      <c r="R365">
        <v>0</v>
      </c>
      <c r="S365" s="56" t="s">
        <v>148</v>
      </c>
      <c r="T365">
        <v>4.5999999999999996</v>
      </c>
      <c r="U365">
        <v>10</v>
      </c>
      <c r="X365">
        <v>0</v>
      </c>
      <c r="Y365" t="s">
        <v>148</v>
      </c>
      <c r="Z365" t="s">
        <v>148</v>
      </c>
      <c r="AA365">
        <v>0</v>
      </c>
      <c r="AB365" t="s">
        <v>148</v>
      </c>
      <c r="AD365" t="s">
        <v>148</v>
      </c>
      <c r="AE365">
        <v>0</v>
      </c>
      <c r="AF365">
        <v>0</v>
      </c>
      <c r="AG365" t="s">
        <v>148</v>
      </c>
      <c r="AH365" t="s">
        <v>148</v>
      </c>
      <c r="AI365" t="s">
        <v>148</v>
      </c>
      <c r="AL365">
        <v>0</v>
      </c>
      <c r="AM365">
        <v>0</v>
      </c>
      <c r="AN365" t="s">
        <v>148</v>
      </c>
      <c r="AO365" t="s">
        <v>148</v>
      </c>
      <c r="AP365">
        <v>0</v>
      </c>
      <c r="AQ365">
        <v>0</v>
      </c>
    </row>
    <row r="366" spans="1:43" ht="15" customHeight="1">
      <c r="A366" t="s">
        <v>5</v>
      </c>
      <c r="B366" t="s">
        <v>99</v>
      </c>
      <c r="C366" t="s">
        <v>99</v>
      </c>
      <c r="D366" t="s">
        <v>174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s="56">
        <v>338981</v>
      </c>
      <c r="Q366" t="s">
        <v>490</v>
      </c>
      <c r="R366">
        <v>0</v>
      </c>
      <c r="S366" s="56" t="s">
        <v>148</v>
      </c>
      <c r="T366">
        <v>4.2</v>
      </c>
      <c r="U366">
        <v>15</v>
      </c>
      <c r="X366">
        <v>0</v>
      </c>
      <c r="Y366" t="s">
        <v>148</v>
      </c>
      <c r="Z366" t="s">
        <v>148</v>
      </c>
      <c r="AA366">
        <v>0</v>
      </c>
      <c r="AB366" t="s">
        <v>148</v>
      </c>
      <c r="AD366" t="s">
        <v>148</v>
      </c>
      <c r="AE366">
        <v>0</v>
      </c>
      <c r="AF366">
        <v>0</v>
      </c>
      <c r="AG366" t="s">
        <v>148</v>
      </c>
      <c r="AH366" t="s">
        <v>148</v>
      </c>
      <c r="AI366" t="s">
        <v>148</v>
      </c>
      <c r="AL366">
        <v>0</v>
      </c>
      <c r="AM366">
        <v>0</v>
      </c>
      <c r="AN366" t="s">
        <v>148</v>
      </c>
      <c r="AO366" t="s">
        <v>148</v>
      </c>
      <c r="AP366">
        <v>0</v>
      </c>
      <c r="AQ366">
        <v>0</v>
      </c>
    </row>
    <row r="367" spans="1:43" ht="15" customHeight="1">
      <c r="A367" t="s">
        <v>5</v>
      </c>
      <c r="B367" t="s">
        <v>101</v>
      </c>
      <c r="C367" t="s">
        <v>101</v>
      </c>
      <c r="D367" t="s">
        <v>145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s="56">
        <v>665942</v>
      </c>
      <c r="Q367" t="s">
        <v>491</v>
      </c>
      <c r="R367">
        <v>0</v>
      </c>
      <c r="S367" s="56" t="s">
        <v>148</v>
      </c>
      <c r="T367">
        <v>4.4000000000000004</v>
      </c>
      <c r="U367">
        <v>2</v>
      </c>
      <c r="X367">
        <v>0</v>
      </c>
      <c r="Y367" t="s">
        <v>148</v>
      </c>
      <c r="Z367" t="s">
        <v>148</v>
      </c>
      <c r="AA367">
        <v>0</v>
      </c>
      <c r="AB367" t="s">
        <v>148</v>
      </c>
      <c r="AD367" t="s">
        <v>148</v>
      </c>
      <c r="AE367">
        <v>0</v>
      </c>
      <c r="AF367">
        <v>0</v>
      </c>
      <c r="AG367" t="s">
        <v>148</v>
      </c>
      <c r="AH367" t="s">
        <v>148</v>
      </c>
      <c r="AI367" t="s">
        <v>148</v>
      </c>
      <c r="AL367">
        <v>0</v>
      </c>
      <c r="AM367">
        <v>0</v>
      </c>
      <c r="AN367" t="s">
        <v>148</v>
      </c>
      <c r="AO367" t="s">
        <v>148</v>
      </c>
      <c r="AP367">
        <v>0</v>
      </c>
      <c r="AQ367">
        <v>0</v>
      </c>
    </row>
    <row r="368" spans="1:43" ht="15" customHeight="1">
      <c r="A368" t="s">
        <v>5</v>
      </c>
      <c r="B368" t="s">
        <v>156</v>
      </c>
      <c r="C368" t="s">
        <v>100</v>
      </c>
      <c r="D368" t="s">
        <v>157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s="56">
        <v>190647</v>
      </c>
      <c r="Q368" t="s">
        <v>483</v>
      </c>
      <c r="R368">
        <v>0</v>
      </c>
      <c r="S368" s="56" t="s">
        <v>148</v>
      </c>
      <c r="T368">
        <v>4.4000000000000004</v>
      </c>
      <c r="U368">
        <v>45</v>
      </c>
      <c r="X368">
        <v>0</v>
      </c>
      <c r="Y368" t="s">
        <v>148</v>
      </c>
      <c r="Z368" t="s">
        <v>148</v>
      </c>
      <c r="AA368">
        <v>0</v>
      </c>
      <c r="AB368" t="s">
        <v>148</v>
      </c>
      <c r="AD368" t="s">
        <v>148</v>
      </c>
      <c r="AE368">
        <v>0</v>
      </c>
      <c r="AF368">
        <v>0</v>
      </c>
      <c r="AG368" t="s">
        <v>148</v>
      </c>
      <c r="AH368" t="s">
        <v>148</v>
      </c>
      <c r="AI368" t="s">
        <v>148</v>
      </c>
      <c r="AL368">
        <v>0</v>
      </c>
      <c r="AM368">
        <v>0</v>
      </c>
      <c r="AN368" t="s">
        <v>148</v>
      </c>
      <c r="AO368" t="s">
        <v>148</v>
      </c>
      <c r="AP368">
        <v>0</v>
      </c>
      <c r="AQ368">
        <v>0</v>
      </c>
    </row>
    <row r="369" spans="1:43" ht="15" customHeight="1">
      <c r="A369" t="s">
        <v>5</v>
      </c>
      <c r="B369" t="s">
        <v>156</v>
      </c>
      <c r="C369" t="s">
        <v>34</v>
      </c>
      <c r="D369" t="s">
        <v>162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s="56">
        <v>190647</v>
      </c>
      <c r="Q369" t="s">
        <v>483</v>
      </c>
      <c r="R369">
        <v>0</v>
      </c>
      <c r="S369" s="56" t="s">
        <v>148</v>
      </c>
      <c r="T369">
        <v>4.4000000000000004</v>
      </c>
      <c r="U369">
        <v>45</v>
      </c>
      <c r="X369">
        <v>0</v>
      </c>
      <c r="Y369" t="s">
        <v>148</v>
      </c>
      <c r="Z369" t="s">
        <v>148</v>
      </c>
      <c r="AA369">
        <v>0</v>
      </c>
      <c r="AB369" t="s">
        <v>148</v>
      </c>
      <c r="AD369" t="s">
        <v>148</v>
      </c>
      <c r="AE369">
        <v>0</v>
      </c>
      <c r="AF369">
        <v>0</v>
      </c>
      <c r="AG369" t="s">
        <v>148</v>
      </c>
      <c r="AH369" t="s">
        <v>148</v>
      </c>
      <c r="AI369" t="s">
        <v>148</v>
      </c>
      <c r="AL369">
        <v>0</v>
      </c>
      <c r="AM369">
        <v>0</v>
      </c>
      <c r="AN369" t="s">
        <v>148</v>
      </c>
      <c r="AO369" t="s">
        <v>148</v>
      </c>
      <c r="AP369">
        <v>0</v>
      </c>
      <c r="AQ369">
        <v>0</v>
      </c>
    </row>
    <row r="370" spans="1:43" ht="15" customHeight="1">
      <c r="A370" t="s">
        <v>5</v>
      </c>
      <c r="B370" t="s">
        <v>164</v>
      </c>
      <c r="C370" t="s">
        <v>164</v>
      </c>
      <c r="D370" t="s">
        <v>165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s="56">
        <v>327719</v>
      </c>
      <c r="Q370" t="s">
        <v>492</v>
      </c>
      <c r="R370">
        <v>0</v>
      </c>
      <c r="S370" s="56" t="s">
        <v>148</v>
      </c>
      <c r="T370">
        <v>3.3</v>
      </c>
      <c r="U370">
        <v>2</v>
      </c>
      <c r="V370" t="s">
        <v>336</v>
      </c>
      <c r="X370">
        <v>0</v>
      </c>
      <c r="Y370" t="s">
        <v>148</v>
      </c>
      <c r="Z370" t="s">
        <v>148</v>
      </c>
      <c r="AA370">
        <v>0</v>
      </c>
      <c r="AB370" t="s">
        <v>148</v>
      </c>
      <c r="AD370" t="s">
        <v>148</v>
      </c>
      <c r="AE370">
        <v>0</v>
      </c>
      <c r="AF370">
        <v>0</v>
      </c>
      <c r="AG370" t="s">
        <v>148</v>
      </c>
      <c r="AH370" t="s">
        <v>148</v>
      </c>
      <c r="AI370" t="s">
        <v>148</v>
      </c>
      <c r="AK370">
        <v>0</v>
      </c>
      <c r="AL370">
        <v>0</v>
      </c>
      <c r="AM370">
        <v>0</v>
      </c>
      <c r="AN370" t="s">
        <v>148</v>
      </c>
      <c r="AO370" t="s">
        <v>148</v>
      </c>
      <c r="AP370">
        <v>450</v>
      </c>
      <c r="AQ370">
        <v>0</v>
      </c>
    </row>
    <row r="371" spans="1:43" ht="15" customHeight="1">
      <c r="A371" t="s">
        <v>5</v>
      </c>
      <c r="B371" t="s">
        <v>156</v>
      </c>
      <c r="C371" t="s">
        <v>102</v>
      </c>
      <c r="D371" t="s">
        <v>197</v>
      </c>
      <c r="E371">
        <v>90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s="56">
        <v>120699</v>
      </c>
      <c r="Q371" t="s">
        <v>493</v>
      </c>
      <c r="R371">
        <v>0</v>
      </c>
      <c r="S371" s="56" t="s">
        <v>148</v>
      </c>
      <c r="T371">
        <v>4.4000000000000004</v>
      </c>
      <c r="U371">
        <v>45</v>
      </c>
      <c r="V371" t="s">
        <v>147</v>
      </c>
      <c r="X371">
        <v>0</v>
      </c>
      <c r="Y371" t="s">
        <v>148</v>
      </c>
      <c r="Z371" t="s">
        <v>148</v>
      </c>
      <c r="AA371">
        <v>0</v>
      </c>
      <c r="AB371" t="s">
        <v>148</v>
      </c>
      <c r="AD371" t="s">
        <v>148</v>
      </c>
      <c r="AE371">
        <v>0</v>
      </c>
      <c r="AF371">
        <v>0</v>
      </c>
      <c r="AG371" t="s">
        <v>148</v>
      </c>
      <c r="AH371" t="s">
        <v>148</v>
      </c>
      <c r="AI371" t="s">
        <v>148</v>
      </c>
      <c r="AK371">
        <v>0</v>
      </c>
      <c r="AL371">
        <v>0</v>
      </c>
      <c r="AM371">
        <v>0</v>
      </c>
      <c r="AN371" t="s">
        <v>148</v>
      </c>
      <c r="AO371" t="s">
        <v>148</v>
      </c>
      <c r="AP371">
        <v>266</v>
      </c>
      <c r="AQ371">
        <v>0</v>
      </c>
    </row>
    <row r="372" spans="1:43" ht="15" customHeight="1">
      <c r="A372" t="s">
        <v>4</v>
      </c>
      <c r="B372" t="s">
        <v>156</v>
      </c>
      <c r="C372" t="s">
        <v>104</v>
      </c>
      <c r="D372" t="s">
        <v>167</v>
      </c>
      <c r="E372">
        <v>37</v>
      </c>
      <c r="F372">
        <v>1</v>
      </c>
      <c r="G372">
        <v>89.99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89.99</v>
      </c>
      <c r="N372">
        <v>1</v>
      </c>
      <c r="O372">
        <v>9</v>
      </c>
      <c r="P372" s="56">
        <v>86170</v>
      </c>
      <c r="Q372" t="s">
        <v>494</v>
      </c>
      <c r="R372">
        <v>0</v>
      </c>
      <c r="S372" s="56" t="s">
        <v>148</v>
      </c>
      <c r="T372">
        <v>4.4000000000000004</v>
      </c>
      <c r="U372">
        <v>45</v>
      </c>
      <c r="V372" t="s">
        <v>228</v>
      </c>
      <c r="W372" t="s">
        <v>148</v>
      </c>
      <c r="X372">
        <v>27.28</v>
      </c>
      <c r="Y372" t="s">
        <v>495</v>
      </c>
      <c r="Z372" t="s">
        <v>496</v>
      </c>
      <c r="AA372">
        <v>0</v>
      </c>
      <c r="AB372" t="s">
        <v>148</v>
      </c>
      <c r="AC372">
        <v>0</v>
      </c>
      <c r="AD372" t="s">
        <v>325</v>
      </c>
      <c r="AE372">
        <v>0</v>
      </c>
      <c r="AF372">
        <v>0</v>
      </c>
      <c r="AG372" t="s">
        <v>148</v>
      </c>
      <c r="AH372" t="s">
        <v>148</v>
      </c>
      <c r="AI372" t="s">
        <v>148</v>
      </c>
      <c r="AK372">
        <v>0</v>
      </c>
      <c r="AL372">
        <v>0</v>
      </c>
      <c r="AM372">
        <v>0</v>
      </c>
      <c r="AN372" t="s">
        <v>148</v>
      </c>
      <c r="AO372" t="s">
        <v>148</v>
      </c>
      <c r="AP372">
        <v>453</v>
      </c>
      <c r="AQ372">
        <v>1</v>
      </c>
    </row>
    <row r="373" spans="1:43" ht="15" customHeight="1">
      <c r="A373" t="s">
        <v>4</v>
      </c>
      <c r="B373" t="s">
        <v>164</v>
      </c>
      <c r="C373" t="s">
        <v>164</v>
      </c>
      <c r="D373" t="s">
        <v>165</v>
      </c>
      <c r="E373">
        <v>1</v>
      </c>
      <c r="F373">
        <v>1</v>
      </c>
      <c r="G373">
        <v>169.99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169.99</v>
      </c>
      <c r="N373">
        <v>1</v>
      </c>
      <c r="O373">
        <v>8.5</v>
      </c>
      <c r="P373" s="56">
        <v>215296</v>
      </c>
      <c r="Q373" t="s">
        <v>497</v>
      </c>
      <c r="R373">
        <v>0</v>
      </c>
      <c r="S373" s="56" t="s">
        <v>148</v>
      </c>
      <c r="T373">
        <v>3.3</v>
      </c>
      <c r="U373">
        <v>2</v>
      </c>
      <c r="V373" t="s">
        <v>147</v>
      </c>
      <c r="W373" t="s">
        <v>148</v>
      </c>
      <c r="X373">
        <v>51.68</v>
      </c>
      <c r="Y373" t="s">
        <v>498</v>
      </c>
      <c r="Z373" t="s">
        <v>499</v>
      </c>
      <c r="AA373">
        <v>0</v>
      </c>
      <c r="AB373" t="s">
        <v>148</v>
      </c>
      <c r="AC373">
        <v>0</v>
      </c>
      <c r="AD373" t="s">
        <v>325</v>
      </c>
      <c r="AE373">
        <v>0</v>
      </c>
      <c r="AF373">
        <v>0</v>
      </c>
      <c r="AG373" t="s">
        <v>148</v>
      </c>
      <c r="AH373" t="s">
        <v>148</v>
      </c>
      <c r="AI373" t="s">
        <v>148</v>
      </c>
      <c r="AK373">
        <v>0</v>
      </c>
      <c r="AL373">
        <v>0</v>
      </c>
      <c r="AM373">
        <v>0</v>
      </c>
      <c r="AN373" t="s">
        <v>148</v>
      </c>
      <c r="AO373" t="s">
        <v>148</v>
      </c>
      <c r="AP373">
        <v>447</v>
      </c>
      <c r="AQ373">
        <v>1</v>
      </c>
    </row>
    <row r="374" spans="1:43" ht="15" customHeight="1">
      <c r="A374" t="s">
        <v>4</v>
      </c>
      <c r="B374" t="s">
        <v>156</v>
      </c>
      <c r="C374" t="s">
        <v>34</v>
      </c>
      <c r="D374" t="s">
        <v>162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s="56">
        <v>86170</v>
      </c>
      <c r="Q374" t="s">
        <v>494</v>
      </c>
      <c r="R374">
        <v>0</v>
      </c>
      <c r="S374" s="56" t="s">
        <v>148</v>
      </c>
      <c r="T374">
        <v>4.4000000000000004</v>
      </c>
      <c r="U374">
        <v>45</v>
      </c>
      <c r="X374">
        <v>0</v>
      </c>
      <c r="Y374" t="s">
        <v>148</v>
      </c>
      <c r="Z374" t="s">
        <v>148</v>
      </c>
      <c r="AA374">
        <v>0</v>
      </c>
      <c r="AB374" t="s">
        <v>148</v>
      </c>
      <c r="AD374" t="s">
        <v>148</v>
      </c>
      <c r="AE374">
        <v>0</v>
      </c>
      <c r="AF374">
        <v>0</v>
      </c>
      <c r="AG374" t="s">
        <v>148</v>
      </c>
      <c r="AH374" t="s">
        <v>148</v>
      </c>
      <c r="AI374" t="s">
        <v>148</v>
      </c>
      <c r="AL374">
        <v>0</v>
      </c>
      <c r="AM374">
        <v>0</v>
      </c>
      <c r="AN374" t="s">
        <v>148</v>
      </c>
      <c r="AO374" t="s">
        <v>148</v>
      </c>
      <c r="AP374">
        <v>0</v>
      </c>
      <c r="AQ374">
        <v>0</v>
      </c>
    </row>
    <row r="375" spans="1:43" ht="15" customHeight="1">
      <c r="A375" t="s">
        <v>4</v>
      </c>
      <c r="B375" t="s">
        <v>156</v>
      </c>
      <c r="C375" t="s">
        <v>100</v>
      </c>
      <c r="D375" t="s">
        <v>157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s="56">
        <v>86170</v>
      </c>
      <c r="Q375" t="s">
        <v>494</v>
      </c>
      <c r="R375">
        <v>0</v>
      </c>
      <c r="S375" s="56" t="s">
        <v>148</v>
      </c>
      <c r="T375">
        <v>4.4000000000000004</v>
      </c>
      <c r="U375">
        <v>45</v>
      </c>
      <c r="X375">
        <v>0</v>
      </c>
      <c r="Y375" t="s">
        <v>148</v>
      </c>
      <c r="Z375" t="s">
        <v>148</v>
      </c>
      <c r="AA375">
        <v>0</v>
      </c>
      <c r="AB375" t="s">
        <v>148</v>
      </c>
      <c r="AD375" t="s">
        <v>148</v>
      </c>
      <c r="AE375">
        <v>0</v>
      </c>
      <c r="AF375">
        <v>0</v>
      </c>
      <c r="AG375" t="s">
        <v>148</v>
      </c>
      <c r="AH375" t="s">
        <v>148</v>
      </c>
      <c r="AI375" t="s">
        <v>148</v>
      </c>
      <c r="AL375">
        <v>0</v>
      </c>
      <c r="AM375">
        <v>0</v>
      </c>
      <c r="AN375" t="s">
        <v>148</v>
      </c>
      <c r="AO375" t="s">
        <v>148</v>
      </c>
      <c r="AP375">
        <v>0</v>
      </c>
      <c r="AQ375">
        <v>0</v>
      </c>
    </row>
    <row r="376" spans="1:43" ht="15" customHeight="1">
      <c r="A376" t="s">
        <v>4</v>
      </c>
      <c r="B376" t="s">
        <v>169</v>
      </c>
      <c r="C376" t="s">
        <v>169</v>
      </c>
      <c r="D376" t="s">
        <v>170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R376">
        <v>0</v>
      </c>
      <c r="S376" s="56" t="s">
        <v>148</v>
      </c>
      <c r="T376">
        <v>0</v>
      </c>
      <c r="U376">
        <v>0</v>
      </c>
      <c r="X376">
        <v>0</v>
      </c>
      <c r="Y376" t="s">
        <v>148</v>
      </c>
      <c r="Z376" t="s">
        <v>148</v>
      </c>
      <c r="AA376">
        <v>0</v>
      </c>
      <c r="AB376" t="s">
        <v>148</v>
      </c>
      <c r="AD376" t="s">
        <v>148</v>
      </c>
      <c r="AE376">
        <v>0</v>
      </c>
      <c r="AF376">
        <v>0</v>
      </c>
      <c r="AG376" t="s">
        <v>148</v>
      </c>
      <c r="AH376" t="s">
        <v>148</v>
      </c>
      <c r="AI376" t="s">
        <v>148</v>
      </c>
      <c r="AL376">
        <v>0</v>
      </c>
      <c r="AM376">
        <v>0</v>
      </c>
      <c r="AN376" t="s">
        <v>148</v>
      </c>
      <c r="AO376" t="s">
        <v>148</v>
      </c>
      <c r="AP376">
        <v>0</v>
      </c>
      <c r="AQ376">
        <v>0</v>
      </c>
    </row>
    <row r="377" spans="1:43" ht="15" customHeight="1">
      <c r="A377" t="s">
        <v>4</v>
      </c>
      <c r="B377" t="s">
        <v>156</v>
      </c>
      <c r="C377" t="s">
        <v>103</v>
      </c>
      <c r="D377" t="s">
        <v>183</v>
      </c>
      <c r="E377">
        <v>38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s="56">
        <v>86170</v>
      </c>
      <c r="Q377" t="s">
        <v>494</v>
      </c>
      <c r="R377">
        <v>0</v>
      </c>
      <c r="S377" s="56" t="s">
        <v>148</v>
      </c>
      <c r="T377">
        <v>4.4000000000000004</v>
      </c>
      <c r="U377">
        <v>45</v>
      </c>
      <c r="V377" t="s">
        <v>147</v>
      </c>
      <c r="X377">
        <v>-3.38</v>
      </c>
      <c r="Y377" t="s">
        <v>148</v>
      </c>
      <c r="Z377" t="s">
        <v>148</v>
      </c>
      <c r="AA377">
        <v>0</v>
      </c>
      <c r="AB377" t="s">
        <v>148</v>
      </c>
      <c r="AC377">
        <v>0</v>
      </c>
      <c r="AD377" t="s">
        <v>325</v>
      </c>
      <c r="AE377">
        <v>0</v>
      </c>
      <c r="AF377">
        <v>0</v>
      </c>
      <c r="AG377" t="s">
        <v>148</v>
      </c>
      <c r="AH377" t="s">
        <v>148</v>
      </c>
      <c r="AI377" t="s">
        <v>148</v>
      </c>
      <c r="AK377">
        <v>0</v>
      </c>
      <c r="AL377">
        <v>0</v>
      </c>
      <c r="AM377">
        <v>0</v>
      </c>
      <c r="AN377" t="s">
        <v>148</v>
      </c>
      <c r="AO377" t="s">
        <v>148</v>
      </c>
      <c r="AP377">
        <v>448</v>
      </c>
      <c r="AQ377">
        <v>1</v>
      </c>
    </row>
    <row r="378" spans="1:43" ht="15" customHeight="1">
      <c r="A378" t="s">
        <v>4</v>
      </c>
      <c r="B378" t="s">
        <v>156</v>
      </c>
      <c r="C378" t="s">
        <v>184</v>
      </c>
      <c r="D378" t="s">
        <v>185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s="56">
        <v>86170</v>
      </c>
      <c r="Q378" t="s">
        <v>494</v>
      </c>
      <c r="R378">
        <v>0</v>
      </c>
      <c r="S378" s="56" t="s">
        <v>148</v>
      </c>
      <c r="T378">
        <v>4.4000000000000004</v>
      </c>
      <c r="U378">
        <v>45</v>
      </c>
      <c r="X378">
        <v>0</v>
      </c>
      <c r="Y378" t="s">
        <v>148</v>
      </c>
      <c r="Z378" t="s">
        <v>148</v>
      </c>
      <c r="AA378">
        <v>0</v>
      </c>
      <c r="AB378" t="s">
        <v>148</v>
      </c>
      <c r="AD378" t="s">
        <v>148</v>
      </c>
      <c r="AE378">
        <v>0</v>
      </c>
      <c r="AF378">
        <v>0</v>
      </c>
      <c r="AG378" t="s">
        <v>148</v>
      </c>
      <c r="AH378" t="s">
        <v>148</v>
      </c>
      <c r="AI378" t="s">
        <v>148</v>
      </c>
      <c r="AL378">
        <v>0</v>
      </c>
      <c r="AM378">
        <v>0</v>
      </c>
      <c r="AN378" t="s">
        <v>148</v>
      </c>
      <c r="AO378" t="s">
        <v>148</v>
      </c>
      <c r="AP378">
        <v>0</v>
      </c>
      <c r="AQ378">
        <v>0</v>
      </c>
    </row>
    <row r="379" spans="1:43" ht="15" customHeight="1">
      <c r="A379" t="s">
        <v>4</v>
      </c>
      <c r="B379" t="s">
        <v>188</v>
      </c>
      <c r="C379" t="s">
        <v>188</v>
      </c>
      <c r="D379" t="s">
        <v>189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R379">
        <v>0</v>
      </c>
      <c r="S379" s="56" t="s">
        <v>148</v>
      </c>
      <c r="T379">
        <v>0</v>
      </c>
      <c r="U379">
        <v>0</v>
      </c>
      <c r="X379">
        <v>0</v>
      </c>
      <c r="Y379" t="s">
        <v>148</v>
      </c>
      <c r="Z379" t="s">
        <v>148</v>
      </c>
      <c r="AA379">
        <v>0</v>
      </c>
      <c r="AB379" t="s">
        <v>148</v>
      </c>
      <c r="AD379" t="s">
        <v>148</v>
      </c>
      <c r="AE379">
        <v>0</v>
      </c>
      <c r="AF379">
        <v>0</v>
      </c>
      <c r="AG379" t="s">
        <v>148</v>
      </c>
      <c r="AH379" t="s">
        <v>148</v>
      </c>
      <c r="AI379" t="s">
        <v>148</v>
      </c>
      <c r="AL379">
        <v>0</v>
      </c>
      <c r="AM379">
        <v>0</v>
      </c>
      <c r="AN379" t="s">
        <v>148</v>
      </c>
      <c r="AO379" t="s">
        <v>148</v>
      </c>
      <c r="AP379">
        <v>0</v>
      </c>
      <c r="AQ379">
        <v>0</v>
      </c>
    </row>
    <row r="380" spans="1:43" ht="15" customHeight="1">
      <c r="A380" t="s">
        <v>4</v>
      </c>
      <c r="B380" t="s">
        <v>190</v>
      </c>
      <c r="C380" t="s">
        <v>190</v>
      </c>
      <c r="D380" t="s">
        <v>191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R380">
        <v>0</v>
      </c>
      <c r="S380" s="56" t="s">
        <v>148</v>
      </c>
      <c r="T380">
        <v>0</v>
      </c>
      <c r="U380">
        <v>0</v>
      </c>
      <c r="X380">
        <v>0</v>
      </c>
      <c r="Y380" t="s">
        <v>148</v>
      </c>
      <c r="Z380" t="s">
        <v>148</v>
      </c>
      <c r="AA380">
        <v>0</v>
      </c>
      <c r="AB380" t="s">
        <v>148</v>
      </c>
      <c r="AD380" t="s">
        <v>148</v>
      </c>
      <c r="AE380">
        <v>0</v>
      </c>
      <c r="AF380">
        <v>0</v>
      </c>
      <c r="AG380" t="s">
        <v>148</v>
      </c>
      <c r="AH380" t="s">
        <v>148</v>
      </c>
      <c r="AI380" t="s">
        <v>148</v>
      </c>
      <c r="AL380">
        <v>0</v>
      </c>
      <c r="AM380">
        <v>0</v>
      </c>
      <c r="AN380" t="s">
        <v>148</v>
      </c>
      <c r="AO380" t="s">
        <v>148</v>
      </c>
      <c r="AP380">
        <v>0</v>
      </c>
      <c r="AQ380">
        <v>0</v>
      </c>
    </row>
    <row r="381" spans="1:43" ht="15" customHeight="1">
      <c r="A381" t="s">
        <v>4</v>
      </c>
      <c r="B381" t="s">
        <v>171</v>
      </c>
      <c r="C381" t="s">
        <v>171</v>
      </c>
      <c r="D381" t="s">
        <v>172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s="56">
        <v>481223</v>
      </c>
      <c r="Q381" t="s">
        <v>173</v>
      </c>
      <c r="R381">
        <v>0</v>
      </c>
      <c r="S381" s="56" t="s">
        <v>148</v>
      </c>
      <c r="T381">
        <v>4.5999999999999996</v>
      </c>
      <c r="U381">
        <v>10</v>
      </c>
      <c r="X381">
        <v>0</v>
      </c>
      <c r="Y381" t="s">
        <v>148</v>
      </c>
      <c r="Z381" t="s">
        <v>148</v>
      </c>
      <c r="AA381">
        <v>0</v>
      </c>
      <c r="AB381" t="s">
        <v>148</v>
      </c>
      <c r="AD381" t="s">
        <v>148</v>
      </c>
      <c r="AE381">
        <v>0</v>
      </c>
      <c r="AF381">
        <v>0</v>
      </c>
      <c r="AG381" t="s">
        <v>148</v>
      </c>
      <c r="AH381" t="s">
        <v>148</v>
      </c>
      <c r="AI381" t="s">
        <v>148</v>
      </c>
      <c r="AL381">
        <v>0</v>
      </c>
      <c r="AM381">
        <v>0</v>
      </c>
      <c r="AN381" t="s">
        <v>148</v>
      </c>
      <c r="AO381" t="s">
        <v>148</v>
      </c>
      <c r="AP381">
        <v>0</v>
      </c>
      <c r="AQ381">
        <v>0</v>
      </c>
    </row>
    <row r="382" spans="1:43" ht="15" customHeight="1">
      <c r="A382" t="s">
        <v>4</v>
      </c>
      <c r="B382" t="s">
        <v>99</v>
      </c>
      <c r="C382" t="s">
        <v>99</v>
      </c>
      <c r="D382" t="s">
        <v>174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s="56">
        <v>277021</v>
      </c>
      <c r="Q382" t="s">
        <v>500</v>
      </c>
      <c r="R382">
        <v>2</v>
      </c>
      <c r="S382" s="56" t="s">
        <v>147</v>
      </c>
      <c r="T382">
        <v>4.2</v>
      </c>
      <c r="U382">
        <v>15</v>
      </c>
      <c r="X382">
        <v>0</v>
      </c>
      <c r="Y382" t="s">
        <v>148</v>
      </c>
      <c r="Z382" t="s">
        <v>148</v>
      </c>
      <c r="AA382">
        <v>1</v>
      </c>
      <c r="AB382" t="s">
        <v>147</v>
      </c>
      <c r="AD382" t="s">
        <v>148</v>
      </c>
      <c r="AE382">
        <v>0</v>
      </c>
      <c r="AF382">
        <v>0</v>
      </c>
      <c r="AG382" t="s">
        <v>148</v>
      </c>
      <c r="AH382" t="s">
        <v>148</v>
      </c>
      <c r="AI382" t="s">
        <v>148</v>
      </c>
      <c r="AL382">
        <v>0</v>
      </c>
      <c r="AM382">
        <v>0</v>
      </c>
      <c r="AN382" t="s">
        <v>148</v>
      </c>
      <c r="AO382" t="s">
        <v>148</v>
      </c>
      <c r="AP382">
        <v>0</v>
      </c>
      <c r="AQ382">
        <v>0</v>
      </c>
    </row>
    <row r="383" spans="1:43" ht="15" customHeight="1">
      <c r="A383" t="s">
        <v>4</v>
      </c>
      <c r="B383" t="s">
        <v>192</v>
      </c>
      <c r="C383" t="s">
        <v>192</v>
      </c>
      <c r="D383" t="s">
        <v>308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s="56">
        <v>616883</v>
      </c>
      <c r="Q383" t="s">
        <v>501</v>
      </c>
      <c r="R383">
        <v>0</v>
      </c>
      <c r="S383" s="56" t="s">
        <v>148</v>
      </c>
      <c r="T383">
        <v>4.4000000000000004</v>
      </c>
      <c r="U383">
        <v>8</v>
      </c>
      <c r="X383">
        <v>0</v>
      </c>
      <c r="Y383" t="s">
        <v>148</v>
      </c>
      <c r="Z383" t="s">
        <v>148</v>
      </c>
      <c r="AA383">
        <v>0</v>
      </c>
      <c r="AB383" t="s">
        <v>148</v>
      </c>
      <c r="AD383" t="s">
        <v>148</v>
      </c>
      <c r="AE383">
        <v>0</v>
      </c>
      <c r="AF383">
        <v>0</v>
      </c>
      <c r="AG383" t="s">
        <v>148</v>
      </c>
      <c r="AH383" t="s">
        <v>148</v>
      </c>
      <c r="AI383" t="s">
        <v>148</v>
      </c>
      <c r="AL383">
        <v>0</v>
      </c>
      <c r="AM383">
        <v>0</v>
      </c>
      <c r="AN383" t="s">
        <v>148</v>
      </c>
      <c r="AO383" t="s">
        <v>148</v>
      </c>
      <c r="AP383">
        <v>0</v>
      </c>
      <c r="AQ383">
        <v>0</v>
      </c>
    </row>
    <row r="384" spans="1:43" ht="15" customHeight="1">
      <c r="A384" t="s">
        <v>4</v>
      </c>
      <c r="B384" t="s">
        <v>195</v>
      </c>
      <c r="C384" t="s">
        <v>195</v>
      </c>
      <c r="D384" t="s">
        <v>196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R384">
        <v>0</v>
      </c>
      <c r="S384" s="56" t="s">
        <v>148</v>
      </c>
      <c r="T384">
        <v>0</v>
      </c>
      <c r="U384">
        <v>0</v>
      </c>
      <c r="X384">
        <v>0</v>
      </c>
      <c r="Y384" t="s">
        <v>148</v>
      </c>
      <c r="Z384" t="s">
        <v>148</v>
      </c>
      <c r="AA384">
        <v>0</v>
      </c>
      <c r="AB384" t="s">
        <v>148</v>
      </c>
      <c r="AD384" t="s">
        <v>148</v>
      </c>
      <c r="AE384">
        <v>0</v>
      </c>
      <c r="AF384">
        <v>0</v>
      </c>
      <c r="AG384" t="s">
        <v>148</v>
      </c>
      <c r="AH384" t="s">
        <v>148</v>
      </c>
      <c r="AI384" t="s">
        <v>148</v>
      </c>
      <c r="AL384">
        <v>0</v>
      </c>
      <c r="AM384">
        <v>0</v>
      </c>
      <c r="AN384" t="s">
        <v>148</v>
      </c>
      <c r="AO384" t="s">
        <v>148</v>
      </c>
      <c r="AP384">
        <v>0</v>
      </c>
      <c r="AQ384">
        <v>0</v>
      </c>
    </row>
    <row r="385" spans="1:43" ht="15" customHeight="1">
      <c r="A385" t="s">
        <v>4</v>
      </c>
      <c r="B385" t="s">
        <v>178</v>
      </c>
      <c r="C385" t="s">
        <v>178</v>
      </c>
      <c r="D385" t="s">
        <v>179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s="56">
        <v>637906</v>
      </c>
      <c r="Q385" t="s">
        <v>502</v>
      </c>
      <c r="R385">
        <v>0</v>
      </c>
      <c r="S385" s="56" t="s">
        <v>148</v>
      </c>
      <c r="T385">
        <v>4.7</v>
      </c>
      <c r="U385">
        <v>6</v>
      </c>
      <c r="X385">
        <v>0</v>
      </c>
      <c r="Y385" t="s">
        <v>148</v>
      </c>
      <c r="Z385" t="s">
        <v>148</v>
      </c>
      <c r="AA385">
        <v>0</v>
      </c>
      <c r="AB385" t="s">
        <v>148</v>
      </c>
      <c r="AD385" t="s">
        <v>148</v>
      </c>
      <c r="AE385">
        <v>0</v>
      </c>
      <c r="AF385">
        <v>0</v>
      </c>
      <c r="AG385" t="s">
        <v>148</v>
      </c>
      <c r="AH385" t="s">
        <v>148</v>
      </c>
      <c r="AI385" t="s">
        <v>148</v>
      </c>
      <c r="AL385">
        <v>0</v>
      </c>
      <c r="AM385">
        <v>0</v>
      </c>
      <c r="AN385" t="s">
        <v>148</v>
      </c>
      <c r="AO385" t="s">
        <v>148</v>
      </c>
      <c r="AP385">
        <v>0</v>
      </c>
      <c r="AQ385">
        <v>0</v>
      </c>
    </row>
    <row r="386" spans="1:43" ht="15" customHeight="1">
      <c r="A386" t="s">
        <v>4</v>
      </c>
      <c r="B386" t="s">
        <v>176</v>
      </c>
      <c r="C386" t="s">
        <v>176</v>
      </c>
      <c r="D386" t="s">
        <v>177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R386">
        <v>0</v>
      </c>
      <c r="S386" s="56" t="s">
        <v>148</v>
      </c>
      <c r="T386">
        <v>0</v>
      </c>
      <c r="U386">
        <v>0</v>
      </c>
      <c r="X386">
        <v>0</v>
      </c>
      <c r="Y386" t="s">
        <v>148</v>
      </c>
      <c r="Z386" t="s">
        <v>148</v>
      </c>
      <c r="AA386">
        <v>0</v>
      </c>
      <c r="AB386" t="s">
        <v>148</v>
      </c>
      <c r="AD386" t="s">
        <v>148</v>
      </c>
      <c r="AE386">
        <v>0</v>
      </c>
      <c r="AF386">
        <v>0</v>
      </c>
      <c r="AG386" t="s">
        <v>148</v>
      </c>
      <c r="AH386" t="s">
        <v>148</v>
      </c>
      <c r="AI386" t="s">
        <v>148</v>
      </c>
      <c r="AL386">
        <v>0</v>
      </c>
      <c r="AM386">
        <v>0</v>
      </c>
      <c r="AN386" t="s">
        <v>148</v>
      </c>
      <c r="AO386" t="s">
        <v>148</v>
      </c>
      <c r="AP386">
        <v>0</v>
      </c>
      <c r="AQ386">
        <v>0</v>
      </c>
    </row>
    <row r="387" spans="1:43" ht="15" customHeight="1">
      <c r="A387" t="s">
        <v>4</v>
      </c>
      <c r="B387" t="s">
        <v>156</v>
      </c>
      <c r="C387" t="s">
        <v>102</v>
      </c>
      <c r="D387" t="s">
        <v>197</v>
      </c>
      <c r="E387">
        <v>88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s="56">
        <v>103513</v>
      </c>
      <c r="Q387" t="s">
        <v>503</v>
      </c>
      <c r="R387">
        <v>0</v>
      </c>
      <c r="S387" s="56" t="s">
        <v>148</v>
      </c>
      <c r="T387">
        <v>4.4000000000000004</v>
      </c>
      <c r="U387">
        <v>45</v>
      </c>
      <c r="V387" t="s">
        <v>199</v>
      </c>
      <c r="X387">
        <v>-1.7</v>
      </c>
      <c r="Y387" t="s">
        <v>148</v>
      </c>
      <c r="Z387" t="s">
        <v>148</v>
      </c>
      <c r="AA387">
        <v>0</v>
      </c>
      <c r="AB387" t="s">
        <v>148</v>
      </c>
      <c r="AC387">
        <v>0</v>
      </c>
      <c r="AD387" t="s">
        <v>258</v>
      </c>
      <c r="AE387">
        <v>0</v>
      </c>
      <c r="AF387">
        <v>0</v>
      </c>
      <c r="AG387" t="s">
        <v>148</v>
      </c>
      <c r="AH387" t="s">
        <v>148</v>
      </c>
      <c r="AI387" t="s">
        <v>148</v>
      </c>
      <c r="AK387">
        <v>0</v>
      </c>
      <c r="AL387">
        <v>0</v>
      </c>
      <c r="AM387">
        <v>0</v>
      </c>
      <c r="AN387" t="s">
        <v>148</v>
      </c>
      <c r="AO387" t="s">
        <v>148</v>
      </c>
      <c r="AP387">
        <v>219</v>
      </c>
      <c r="AQ387">
        <v>1</v>
      </c>
    </row>
    <row r="388" spans="1:43" ht="15" customHeight="1">
      <c r="A388" t="s">
        <v>4</v>
      </c>
      <c r="B388" t="s">
        <v>181</v>
      </c>
      <c r="C388" t="s">
        <v>181</v>
      </c>
      <c r="D388" t="s">
        <v>182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R388">
        <v>0</v>
      </c>
      <c r="S388" s="56" t="s">
        <v>148</v>
      </c>
      <c r="T388">
        <v>0</v>
      </c>
      <c r="U388">
        <v>0</v>
      </c>
      <c r="X388">
        <v>0</v>
      </c>
      <c r="Y388" t="s">
        <v>148</v>
      </c>
      <c r="Z388" t="s">
        <v>148</v>
      </c>
      <c r="AA388">
        <v>0</v>
      </c>
      <c r="AB388" t="s">
        <v>148</v>
      </c>
      <c r="AD388" t="s">
        <v>148</v>
      </c>
      <c r="AE388">
        <v>0</v>
      </c>
      <c r="AF388">
        <v>0</v>
      </c>
      <c r="AG388" t="s">
        <v>148</v>
      </c>
      <c r="AH388" t="s">
        <v>148</v>
      </c>
      <c r="AI388" t="s">
        <v>148</v>
      </c>
      <c r="AL388">
        <v>0</v>
      </c>
      <c r="AM388">
        <v>0</v>
      </c>
      <c r="AN388" t="s">
        <v>148</v>
      </c>
      <c r="AO388" t="s">
        <v>148</v>
      </c>
      <c r="AP388">
        <v>0</v>
      </c>
      <c r="AQ388">
        <v>0</v>
      </c>
    </row>
    <row r="389" spans="1:43" ht="15" customHeight="1">
      <c r="A389" t="s">
        <v>4</v>
      </c>
      <c r="B389" t="s">
        <v>101</v>
      </c>
      <c r="C389" t="s">
        <v>101</v>
      </c>
      <c r="D389" t="s">
        <v>145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s="56">
        <v>657106</v>
      </c>
      <c r="Q389" t="s">
        <v>504</v>
      </c>
      <c r="R389">
        <v>1</v>
      </c>
      <c r="S389" s="56" t="s">
        <v>147</v>
      </c>
      <c r="T389">
        <v>4.4000000000000004</v>
      </c>
      <c r="U389">
        <v>2</v>
      </c>
      <c r="X389">
        <v>0</v>
      </c>
      <c r="Y389" t="s">
        <v>148</v>
      </c>
      <c r="Z389" t="s">
        <v>148</v>
      </c>
      <c r="AA389">
        <v>0</v>
      </c>
      <c r="AB389" t="s">
        <v>148</v>
      </c>
      <c r="AD389" t="s">
        <v>148</v>
      </c>
      <c r="AE389">
        <v>0</v>
      </c>
      <c r="AF389">
        <v>0</v>
      </c>
      <c r="AG389" t="s">
        <v>148</v>
      </c>
      <c r="AH389" t="s">
        <v>148</v>
      </c>
      <c r="AI389" t="s">
        <v>148</v>
      </c>
      <c r="AL389">
        <v>0</v>
      </c>
      <c r="AM389">
        <v>0</v>
      </c>
      <c r="AN389" t="s">
        <v>148</v>
      </c>
      <c r="AO389" t="s">
        <v>148</v>
      </c>
      <c r="AP389">
        <v>0</v>
      </c>
      <c r="AQ389">
        <v>0</v>
      </c>
    </row>
    <row r="390" spans="1:43" ht="15" customHeight="1">
      <c r="A390" t="s">
        <v>3</v>
      </c>
      <c r="B390" t="s">
        <v>156</v>
      </c>
      <c r="C390" t="s">
        <v>104</v>
      </c>
      <c r="D390" t="s">
        <v>167</v>
      </c>
      <c r="E390">
        <v>38</v>
      </c>
      <c r="F390">
        <v>5</v>
      </c>
      <c r="G390">
        <v>437.83</v>
      </c>
      <c r="H390">
        <v>2</v>
      </c>
      <c r="I390">
        <v>5</v>
      </c>
      <c r="J390">
        <v>437.83</v>
      </c>
      <c r="K390">
        <v>2</v>
      </c>
      <c r="L390">
        <v>0</v>
      </c>
      <c r="M390">
        <v>0</v>
      </c>
      <c r="N390">
        <v>0</v>
      </c>
      <c r="O390">
        <v>0</v>
      </c>
      <c r="P390" s="56">
        <v>90184</v>
      </c>
      <c r="Q390" t="s">
        <v>505</v>
      </c>
      <c r="R390">
        <v>0</v>
      </c>
      <c r="S390" s="56" t="s">
        <v>148</v>
      </c>
      <c r="T390">
        <v>4.4000000000000004</v>
      </c>
      <c r="U390">
        <v>45</v>
      </c>
      <c r="V390" t="s">
        <v>147</v>
      </c>
      <c r="W390" t="s">
        <v>148</v>
      </c>
      <c r="X390">
        <v>167.96</v>
      </c>
      <c r="Y390" t="s">
        <v>506</v>
      </c>
      <c r="Z390" t="s">
        <v>507</v>
      </c>
      <c r="AA390">
        <v>0</v>
      </c>
      <c r="AB390" t="s">
        <v>148</v>
      </c>
      <c r="AC390">
        <v>0</v>
      </c>
      <c r="AD390" t="s">
        <v>256</v>
      </c>
      <c r="AE390">
        <v>0</v>
      </c>
      <c r="AF390">
        <v>0</v>
      </c>
      <c r="AG390" t="s">
        <v>148</v>
      </c>
      <c r="AH390" t="s">
        <v>148</v>
      </c>
      <c r="AI390" t="s">
        <v>148</v>
      </c>
      <c r="AK390">
        <v>0</v>
      </c>
      <c r="AL390">
        <v>0</v>
      </c>
      <c r="AM390">
        <v>0</v>
      </c>
      <c r="AN390" t="s">
        <v>148</v>
      </c>
      <c r="AO390" t="s">
        <v>148</v>
      </c>
      <c r="AP390">
        <v>510</v>
      </c>
      <c r="AQ390">
        <v>4</v>
      </c>
    </row>
    <row r="391" spans="1:43" ht="15" customHeight="1">
      <c r="A391" t="s">
        <v>3</v>
      </c>
      <c r="B391" t="s">
        <v>156</v>
      </c>
      <c r="C391" t="s">
        <v>102</v>
      </c>
      <c r="D391" t="s">
        <v>197</v>
      </c>
      <c r="E391">
        <v>93</v>
      </c>
      <c r="F391">
        <v>3</v>
      </c>
      <c r="G391">
        <v>590.97</v>
      </c>
      <c r="H391">
        <v>1</v>
      </c>
      <c r="I391">
        <v>3</v>
      </c>
      <c r="J391">
        <v>590.97</v>
      </c>
      <c r="K391">
        <v>1</v>
      </c>
      <c r="L391">
        <v>0</v>
      </c>
      <c r="M391">
        <v>0</v>
      </c>
      <c r="N391">
        <v>0</v>
      </c>
      <c r="O391">
        <v>0</v>
      </c>
      <c r="P391" s="56">
        <v>90867</v>
      </c>
      <c r="Q391" t="s">
        <v>508</v>
      </c>
      <c r="R391">
        <v>0</v>
      </c>
      <c r="S391" s="56" t="s">
        <v>148</v>
      </c>
      <c r="T391">
        <v>4.4000000000000004</v>
      </c>
      <c r="U391">
        <v>45</v>
      </c>
      <c r="V391" t="s">
        <v>228</v>
      </c>
      <c r="W391" t="s">
        <v>148</v>
      </c>
      <c r="X391">
        <v>191.01</v>
      </c>
      <c r="Y391" t="s">
        <v>509</v>
      </c>
      <c r="Z391" t="s">
        <v>510</v>
      </c>
      <c r="AA391">
        <v>0</v>
      </c>
      <c r="AB391" t="s">
        <v>148</v>
      </c>
      <c r="AC391">
        <v>0</v>
      </c>
      <c r="AD391" t="s">
        <v>383</v>
      </c>
      <c r="AE391">
        <v>0</v>
      </c>
      <c r="AF391">
        <v>0</v>
      </c>
      <c r="AG391" t="s">
        <v>148</v>
      </c>
      <c r="AH391" t="s">
        <v>148</v>
      </c>
      <c r="AI391" t="s">
        <v>148</v>
      </c>
      <c r="AK391">
        <v>0</v>
      </c>
      <c r="AL391">
        <v>0</v>
      </c>
      <c r="AM391">
        <v>0</v>
      </c>
      <c r="AN391" t="s">
        <v>148</v>
      </c>
      <c r="AO391" t="s">
        <v>148</v>
      </c>
      <c r="AP391">
        <v>259</v>
      </c>
      <c r="AQ391">
        <v>1</v>
      </c>
    </row>
    <row r="392" spans="1:43" ht="15" customHeight="1">
      <c r="A392" t="s">
        <v>3</v>
      </c>
      <c r="B392" t="s">
        <v>176</v>
      </c>
      <c r="C392" t="s">
        <v>176</v>
      </c>
      <c r="D392" t="s">
        <v>177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R392">
        <v>0</v>
      </c>
      <c r="S392" s="56" t="s">
        <v>148</v>
      </c>
      <c r="T392">
        <v>0</v>
      </c>
      <c r="U392">
        <v>0</v>
      </c>
      <c r="X392">
        <v>0</v>
      </c>
      <c r="Y392" t="s">
        <v>148</v>
      </c>
      <c r="Z392" t="s">
        <v>148</v>
      </c>
      <c r="AA392">
        <v>0</v>
      </c>
      <c r="AB392" t="s">
        <v>148</v>
      </c>
      <c r="AD392" t="s">
        <v>148</v>
      </c>
      <c r="AE392">
        <v>0</v>
      </c>
      <c r="AF392">
        <v>0</v>
      </c>
      <c r="AG392" t="s">
        <v>148</v>
      </c>
      <c r="AH392" t="s">
        <v>148</v>
      </c>
      <c r="AI392" t="s">
        <v>148</v>
      </c>
      <c r="AL392">
        <v>0</v>
      </c>
      <c r="AM392">
        <v>0</v>
      </c>
      <c r="AN392" t="s">
        <v>148</v>
      </c>
      <c r="AO392" t="s">
        <v>148</v>
      </c>
      <c r="AP392">
        <v>0</v>
      </c>
      <c r="AQ392">
        <v>0</v>
      </c>
    </row>
    <row r="393" spans="1:43" ht="15" customHeight="1">
      <c r="A393" t="s">
        <v>3</v>
      </c>
      <c r="B393" t="s">
        <v>156</v>
      </c>
      <c r="C393" t="s">
        <v>103</v>
      </c>
      <c r="D393" t="s">
        <v>183</v>
      </c>
      <c r="E393">
        <v>38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s="56">
        <v>90184</v>
      </c>
      <c r="Q393" t="s">
        <v>505</v>
      </c>
      <c r="R393">
        <v>0</v>
      </c>
      <c r="S393" s="56" t="s">
        <v>148</v>
      </c>
      <c r="T393">
        <v>4.4000000000000004</v>
      </c>
      <c r="U393">
        <v>45</v>
      </c>
      <c r="V393" t="s">
        <v>147</v>
      </c>
      <c r="X393">
        <v>0</v>
      </c>
      <c r="Y393" t="s">
        <v>148</v>
      </c>
      <c r="Z393" t="s">
        <v>148</v>
      </c>
      <c r="AA393">
        <v>0</v>
      </c>
      <c r="AB393" t="s">
        <v>148</v>
      </c>
      <c r="AD393" t="s">
        <v>148</v>
      </c>
      <c r="AE393">
        <v>0</v>
      </c>
      <c r="AF393">
        <v>0</v>
      </c>
      <c r="AG393" t="s">
        <v>148</v>
      </c>
      <c r="AH393" t="s">
        <v>148</v>
      </c>
      <c r="AI393" t="s">
        <v>148</v>
      </c>
      <c r="AK393">
        <v>0</v>
      </c>
      <c r="AL393">
        <v>0</v>
      </c>
      <c r="AM393">
        <v>0</v>
      </c>
      <c r="AN393" t="s">
        <v>148</v>
      </c>
      <c r="AO393" t="s">
        <v>148</v>
      </c>
      <c r="AP393">
        <v>455</v>
      </c>
      <c r="AQ393">
        <v>0</v>
      </c>
    </row>
    <row r="394" spans="1:43" ht="15" customHeight="1">
      <c r="A394" t="s">
        <v>3</v>
      </c>
      <c r="B394" t="s">
        <v>156</v>
      </c>
      <c r="C394" t="s">
        <v>184</v>
      </c>
      <c r="D394" t="s">
        <v>185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s="56">
        <v>90184</v>
      </c>
      <c r="Q394" t="s">
        <v>505</v>
      </c>
      <c r="R394">
        <v>0</v>
      </c>
      <c r="S394" s="56" t="s">
        <v>148</v>
      </c>
      <c r="T394">
        <v>4.4000000000000004</v>
      </c>
      <c r="U394">
        <v>45</v>
      </c>
      <c r="X394">
        <v>0</v>
      </c>
      <c r="Y394" t="s">
        <v>148</v>
      </c>
      <c r="Z394" t="s">
        <v>148</v>
      </c>
      <c r="AA394">
        <v>0</v>
      </c>
      <c r="AB394" t="s">
        <v>148</v>
      </c>
      <c r="AD394" t="s">
        <v>148</v>
      </c>
      <c r="AE394">
        <v>0</v>
      </c>
      <c r="AF394">
        <v>0</v>
      </c>
      <c r="AG394" t="s">
        <v>148</v>
      </c>
      <c r="AH394" t="s">
        <v>148</v>
      </c>
      <c r="AI394" t="s">
        <v>148</v>
      </c>
      <c r="AL394">
        <v>0</v>
      </c>
      <c r="AM394">
        <v>0</v>
      </c>
      <c r="AN394" t="s">
        <v>148</v>
      </c>
      <c r="AO394" t="s">
        <v>148</v>
      </c>
      <c r="AP394">
        <v>0</v>
      </c>
      <c r="AQ394">
        <v>0</v>
      </c>
    </row>
    <row r="395" spans="1:43" ht="15" customHeight="1">
      <c r="A395" t="s">
        <v>3</v>
      </c>
      <c r="B395" t="s">
        <v>171</v>
      </c>
      <c r="C395" t="s">
        <v>171</v>
      </c>
      <c r="D395" t="s">
        <v>172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s="56">
        <v>481223</v>
      </c>
      <c r="Q395" t="s">
        <v>173</v>
      </c>
      <c r="R395">
        <v>0</v>
      </c>
      <c r="S395" s="56" t="s">
        <v>148</v>
      </c>
      <c r="T395">
        <v>4.5999999999999996</v>
      </c>
      <c r="U395">
        <v>10</v>
      </c>
      <c r="X395">
        <v>0</v>
      </c>
      <c r="Y395" t="s">
        <v>148</v>
      </c>
      <c r="Z395" t="s">
        <v>148</v>
      </c>
      <c r="AA395">
        <v>0</v>
      </c>
      <c r="AB395" t="s">
        <v>148</v>
      </c>
      <c r="AD395" t="s">
        <v>148</v>
      </c>
      <c r="AE395">
        <v>0</v>
      </c>
      <c r="AF395">
        <v>0</v>
      </c>
      <c r="AG395" t="s">
        <v>148</v>
      </c>
      <c r="AH395" t="s">
        <v>148</v>
      </c>
      <c r="AI395" t="s">
        <v>148</v>
      </c>
      <c r="AL395">
        <v>0</v>
      </c>
      <c r="AM395">
        <v>0</v>
      </c>
      <c r="AN395" t="s">
        <v>148</v>
      </c>
      <c r="AO395" t="s">
        <v>148</v>
      </c>
      <c r="AP395">
        <v>0</v>
      </c>
      <c r="AQ395">
        <v>0</v>
      </c>
    </row>
    <row r="396" spans="1:43" ht="15" customHeight="1">
      <c r="A396" t="s">
        <v>3</v>
      </c>
      <c r="B396" t="s">
        <v>99</v>
      </c>
      <c r="C396" t="s">
        <v>99</v>
      </c>
      <c r="D396" t="s">
        <v>174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s="56">
        <v>211848</v>
      </c>
      <c r="Q396" t="s">
        <v>511</v>
      </c>
      <c r="R396">
        <v>0</v>
      </c>
      <c r="S396" s="56" t="s">
        <v>148</v>
      </c>
      <c r="T396">
        <v>4.2</v>
      </c>
      <c r="U396">
        <v>15</v>
      </c>
      <c r="X396">
        <v>0</v>
      </c>
      <c r="Y396" t="s">
        <v>148</v>
      </c>
      <c r="Z396" t="s">
        <v>148</v>
      </c>
      <c r="AA396">
        <v>0</v>
      </c>
      <c r="AB396" t="s">
        <v>148</v>
      </c>
      <c r="AD396" t="s">
        <v>148</v>
      </c>
      <c r="AE396">
        <v>0</v>
      </c>
      <c r="AF396">
        <v>0</v>
      </c>
      <c r="AG396" t="s">
        <v>148</v>
      </c>
      <c r="AH396" t="s">
        <v>148</v>
      </c>
      <c r="AI396" t="s">
        <v>148</v>
      </c>
      <c r="AL396">
        <v>0</v>
      </c>
      <c r="AM396">
        <v>0</v>
      </c>
      <c r="AN396" t="s">
        <v>148</v>
      </c>
      <c r="AO396" t="s">
        <v>148</v>
      </c>
      <c r="AP396">
        <v>0</v>
      </c>
      <c r="AQ396">
        <v>0</v>
      </c>
    </row>
    <row r="397" spans="1:43" ht="15" customHeight="1">
      <c r="A397" t="s">
        <v>3</v>
      </c>
      <c r="B397" t="s">
        <v>169</v>
      </c>
      <c r="C397" t="s">
        <v>169</v>
      </c>
      <c r="D397" t="s">
        <v>170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R397">
        <v>0</v>
      </c>
      <c r="S397" s="56" t="s">
        <v>148</v>
      </c>
      <c r="T397">
        <v>0</v>
      </c>
      <c r="U397">
        <v>0</v>
      </c>
      <c r="V397" t="s">
        <v>147</v>
      </c>
      <c r="X397">
        <v>0</v>
      </c>
      <c r="Y397" t="s">
        <v>148</v>
      </c>
      <c r="Z397" t="s">
        <v>148</v>
      </c>
      <c r="AA397">
        <v>0</v>
      </c>
      <c r="AB397" t="s">
        <v>148</v>
      </c>
      <c r="AD397" t="s">
        <v>148</v>
      </c>
      <c r="AE397">
        <v>0</v>
      </c>
      <c r="AF397">
        <v>0</v>
      </c>
      <c r="AG397" t="s">
        <v>148</v>
      </c>
      <c r="AH397" t="s">
        <v>148</v>
      </c>
      <c r="AI397" t="s">
        <v>148</v>
      </c>
      <c r="AL397">
        <v>0</v>
      </c>
      <c r="AM397">
        <v>0</v>
      </c>
      <c r="AN397" t="s">
        <v>148</v>
      </c>
      <c r="AO397" t="s">
        <v>148</v>
      </c>
      <c r="AP397">
        <v>0</v>
      </c>
      <c r="AQ397">
        <v>0</v>
      </c>
    </row>
    <row r="398" spans="1:43" ht="15" customHeight="1">
      <c r="A398" t="s">
        <v>3</v>
      </c>
      <c r="B398" t="s">
        <v>164</v>
      </c>
      <c r="C398" t="s">
        <v>164</v>
      </c>
      <c r="D398" t="s">
        <v>165</v>
      </c>
      <c r="E398">
        <v>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s="56">
        <v>394529</v>
      </c>
      <c r="Q398" t="s">
        <v>461</v>
      </c>
      <c r="R398">
        <v>0</v>
      </c>
      <c r="S398" s="56" t="s">
        <v>148</v>
      </c>
      <c r="T398">
        <v>3.3</v>
      </c>
      <c r="U398">
        <v>2</v>
      </c>
      <c r="V398" t="s">
        <v>147</v>
      </c>
      <c r="X398">
        <v>-1.35</v>
      </c>
      <c r="Y398" t="s">
        <v>148</v>
      </c>
      <c r="Z398" t="s">
        <v>148</v>
      </c>
      <c r="AA398">
        <v>0</v>
      </c>
      <c r="AB398" t="s">
        <v>148</v>
      </c>
      <c r="AC398">
        <v>0</v>
      </c>
      <c r="AD398" t="s">
        <v>401</v>
      </c>
      <c r="AE398">
        <v>0</v>
      </c>
      <c r="AF398">
        <v>0</v>
      </c>
      <c r="AG398" t="s">
        <v>148</v>
      </c>
      <c r="AH398" t="s">
        <v>148</v>
      </c>
      <c r="AI398" t="s">
        <v>148</v>
      </c>
      <c r="AK398">
        <v>0</v>
      </c>
      <c r="AL398">
        <v>0</v>
      </c>
      <c r="AM398">
        <v>0</v>
      </c>
      <c r="AN398" t="s">
        <v>148</v>
      </c>
      <c r="AO398" t="s">
        <v>148</v>
      </c>
      <c r="AP398">
        <v>440</v>
      </c>
      <c r="AQ398">
        <v>1</v>
      </c>
    </row>
    <row r="399" spans="1:43" ht="15" customHeight="1">
      <c r="A399" t="s">
        <v>3</v>
      </c>
      <c r="B399" t="s">
        <v>156</v>
      </c>
      <c r="C399" t="s">
        <v>34</v>
      </c>
      <c r="D399" t="s">
        <v>162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s="56">
        <v>90184</v>
      </c>
      <c r="Q399" t="s">
        <v>505</v>
      </c>
      <c r="R399">
        <v>0</v>
      </c>
      <c r="S399" s="56" t="s">
        <v>148</v>
      </c>
      <c r="T399">
        <v>4.4000000000000004</v>
      </c>
      <c r="U399">
        <v>45</v>
      </c>
      <c r="X399">
        <v>0</v>
      </c>
      <c r="Y399" t="s">
        <v>148</v>
      </c>
      <c r="Z399" t="s">
        <v>148</v>
      </c>
      <c r="AA399">
        <v>0</v>
      </c>
      <c r="AB399" t="s">
        <v>148</v>
      </c>
      <c r="AD399" t="s">
        <v>148</v>
      </c>
      <c r="AE399">
        <v>0</v>
      </c>
      <c r="AF399">
        <v>0</v>
      </c>
      <c r="AG399" t="s">
        <v>148</v>
      </c>
      <c r="AH399" t="s">
        <v>148</v>
      </c>
      <c r="AI399" t="s">
        <v>148</v>
      </c>
      <c r="AL399">
        <v>0</v>
      </c>
      <c r="AM399">
        <v>0</v>
      </c>
      <c r="AN399" t="s">
        <v>148</v>
      </c>
      <c r="AO399" t="s">
        <v>148</v>
      </c>
      <c r="AP399">
        <v>0</v>
      </c>
      <c r="AQ399">
        <v>0</v>
      </c>
    </row>
    <row r="400" spans="1:43" ht="15" customHeight="1">
      <c r="A400" t="s">
        <v>3</v>
      </c>
      <c r="B400" t="s">
        <v>156</v>
      </c>
      <c r="C400" t="s">
        <v>100</v>
      </c>
      <c r="D400" t="s">
        <v>157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s="56">
        <v>90184</v>
      </c>
      <c r="Q400" t="s">
        <v>505</v>
      </c>
      <c r="R400">
        <v>0</v>
      </c>
      <c r="S400" s="56" t="s">
        <v>148</v>
      </c>
      <c r="T400">
        <v>4.4000000000000004</v>
      </c>
      <c r="U400">
        <v>45</v>
      </c>
      <c r="X400">
        <v>0</v>
      </c>
      <c r="Y400" t="s">
        <v>148</v>
      </c>
      <c r="Z400" t="s">
        <v>148</v>
      </c>
      <c r="AA400">
        <v>0</v>
      </c>
      <c r="AB400" t="s">
        <v>148</v>
      </c>
      <c r="AD400" t="s">
        <v>148</v>
      </c>
      <c r="AE400">
        <v>0</v>
      </c>
      <c r="AF400">
        <v>0</v>
      </c>
      <c r="AG400" t="s">
        <v>148</v>
      </c>
      <c r="AH400" t="s">
        <v>148</v>
      </c>
      <c r="AI400" t="s">
        <v>148</v>
      </c>
      <c r="AL400">
        <v>0</v>
      </c>
      <c r="AM400">
        <v>0</v>
      </c>
      <c r="AN400" t="s">
        <v>148</v>
      </c>
      <c r="AO400" t="s">
        <v>148</v>
      </c>
      <c r="AP400">
        <v>0</v>
      </c>
      <c r="AQ400">
        <v>0</v>
      </c>
    </row>
    <row r="401" spans="1:43" ht="15" customHeight="1">
      <c r="A401" t="s">
        <v>3</v>
      </c>
      <c r="B401" t="s">
        <v>181</v>
      </c>
      <c r="C401" t="s">
        <v>181</v>
      </c>
      <c r="D401" t="s">
        <v>182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R401">
        <v>0</v>
      </c>
      <c r="S401" s="56" t="s">
        <v>148</v>
      </c>
      <c r="T401">
        <v>0</v>
      </c>
      <c r="U401">
        <v>0</v>
      </c>
      <c r="X401">
        <v>0</v>
      </c>
      <c r="Y401" t="s">
        <v>148</v>
      </c>
      <c r="Z401" t="s">
        <v>148</v>
      </c>
      <c r="AA401">
        <v>0</v>
      </c>
      <c r="AB401" t="s">
        <v>148</v>
      </c>
      <c r="AD401" t="s">
        <v>148</v>
      </c>
      <c r="AE401">
        <v>0</v>
      </c>
      <c r="AF401">
        <v>0</v>
      </c>
      <c r="AG401" t="s">
        <v>148</v>
      </c>
      <c r="AH401" t="s">
        <v>148</v>
      </c>
      <c r="AI401" t="s">
        <v>148</v>
      </c>
      <c r="AL401">
        <v>0</v>
      </c>
      <c r="AM401">
        <v>0</v>
      </c>
      <c r="AN401" t="s">
        <v>148</v>
      </c>
      <c r="AO401" t="s">
        <v>148</v>
      </c>
      <c r="AP401">
        <v>0</v>
      </c>
      <c r="AQ401">
        <v>0</v>
      </c>
    </row>
    <row r="402" spans="1:43" ht="15" customHeight="1">
      <c r="A402" t="s">
        <v>3</v>
      </c>
      <c r="B402" t="s">
        <v>192</v>
      </c>
      <c r="C402" t="s">
        <v>192</v>
      </c>
      <c r="D402" t="s">
        <v>193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s="56">
        <v>615678</v>
      </c>
      <c r="Q402" t="s">
        <v>512</v>
      </c>
      <c r="R402">
        <v>0</v>
      </c>
      <c r="S402" s="56" t="s">
        <v>148</v>
      </c>
      <c r="T402">
        <v>4.4000000000000004</v>
      </c>
      <c r="U402">
        <v>8</v>
      </c>
      <c r="X402">
        <v>0</v>
      </c>
      <c r="Y402" t="s">
        <v>148</v>
      </c>
      <c r="Z402" t="s">
        <v>148</v>
      </c>
      <c r="AA402">
        <v>0</v>
      </c>
      <c r="AB402" t="s">
        <v>148</v>
      </c>
      <c r="AD402" t="s">
        <v>148</v>
      </c>
      <c r="AE402">
        <v>0</v>
      </c>
      <c r="AF402">
        <v>0</v>
      </c>
      <c r="AG402" t="s">
        <v>148</v>
      </c>
      <c r="AH402" t="s">
        <v>148</v>
      </c>
      <c r="AI402" t="s">
        <v>148</v>
      </c>
      <c r="AL402">
        <v>0</v>
      </c>
      <c r="AM402">
        <v>0</v>
      </c>
      <c r="AN402" t="s">
        <v>148</v>
      </c>
      <c r="AO402" t="s">
        <v>148</v>
      </c>
      <c r="AP402">
        <v>0</v>
      </c>
      <c r="AQ402">
        <v>0</v>
      </c>
    </row>
    <row r="403" spans="1:43" ht="15" customHeight="1">
      <c r="A403" t="s">
        <v>3</v>
      </c>
      <c r="B403" t="s">
        <v>195</v>
      </c>
      <c r="C403" t="s">
        <v>195</v>
      </c>
      <c r="D403" t="s">
        <v>196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R403">
        <v>0</v>
      </c>
      <c r="S403" s="56" t="s">
        <v>148</v>
      </c>
      <c r="T403">
        <v>0</v>
      </c>
      <c r="U403">
        <v>0</v>
      </c>
      <c r="X403">
        <v>0</v>
      </c>
      <c r="Y403" t="s">
        <v>148</v>
      </c>
      <c r="Z403" t="s">
        <v>148</v>
      </c>
      <c r="AA403">
        <v>0</v>
      </c>
      <c r="AB403" t="s">
        <v>148</v>
      </c>
      <c r="AD403" t="s">
        <v>148</v>
      </c>
      <c r="AE403">
        <v>0</v>
      </c>
      <c r="AF403">
        <v>0</v>
      </c>
      <c r="AG403" t="s">
        <v>148</v>
      </c>
      <c r="AH403" t="s">
        <v>148</v>
      </c>
      <c r="AI403" t="s">
        <v>148</v>
      </c>
      <c r="AL403">
        <v>0</v>
      </c>
      <c r="AM403">
        <v>0</v>
      </c>
      <c r="AN403" t="s">
        <v>148</v>
      </c>
      <c r="AO403" t="s">
        <v>148</v>
      </c>
      <c r="AP403">
        <v>0</v>
      </c>
      <c r="AQ403">
        <v>0</v>
      </c>
    </row>
    <row r="404" spans="1:43" ht="15" customHeight="1">
      <c r="A404" t="s">
        <v>3</v>
      </c>
      <c r="B404" t="s">
        <v>101</v>
      </c>
      <c r="C404" t="s">
        <v>101</v>
      </c>
      <c r="D404" t="s">
        <v>145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s="56">
        <v>652775</v>
      </c>
      <c r="Q404" t="s">
        <v>513</v>
      </c>
      <c r="R404">
        <v>0</v>
      </c>
      <c r="S404" s="56" t="s">
        <v>148</v>
      </c>
      <c r="T404">
        <v>4.4000000000000004</v>
      </c>
      <c r="U404">
        <v>2</v>
      </c>
      <c r="X404">
        <v>0</v>
      </c>
      <c r="Y404" t="s">
        <v>148</v>
      </c>
      <c r="Z404" t="s">
        <v>148</v>
      </c>
      <c r="AA404">
        <v>0</v>
      </c>
      <c r="AB404" t="s">
        <v>148</v>
      </c>
      <c r="AD404" t="s">
        <v>148</v>
      </c>
      <c r="AE404">
        <v>0</v>
      </c>
      <c r="AF404">
        <v>0</v>
      </c>
      <c r="AG404" t="s">
        <v>148</v>
      </c>
      <c r="AH404" t="s">
        <v>148</v>
      </c>
      <c r="AI404" t="s">
        <v>148</v>
      </c>
      <c r="AL404">
        <v>0</v>
      </c>
      <c r="AM404">
        <v>0</v>
      </c>
      <c r="AN404" t="s">
        <v>148</v>
      </c>
      <c r="AO404" t="s">
        <v>148</v>
      </c>
      <c r="AP404">
        <v>0</v>
      </c>
      <c r="AQ404">
        <v>0</v>
      </c>
    </row>
    <row r="405" spans="1:43" ht="15" customHeight="1">
      <c r="A405" t="s">
        <v>3</v>
      </c>
      <c r="B405" t="s">
        <v>178</v>
      </c>
      <c r="C405" t="s">
        <v>178</v>
      </c>
      <c r="D405" t="s">
        <v>179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s="56">
        <v>628864</v>
      </c>
      <c r="Q405" t="s">
        <v>514</v>
      </c>
      <c r="R405">
        <v>0</v>
      </c>
      <c r="S405" s="56" t="s">
        <v>148</v>
      </c>
      <c r="T405">
        <v>4.7</v>
      </c>
      <c r="U405">
        <v>6</v>
      </c>
      <c r="X405">
        <v>0</v>
      </c>
      <c r="Y405" t="s">
        <v>148</v>
      </c>
      <c r="Z405" t="s">
        <v>148</v>
      </c>
      <c r="AA405">
        <v>0</v>
      </c>
      <c r="AB405" t="s">
        <v>148</v>
      </c>
      <c r="AD405" t="s">
        <v>148</v>
      </c>
      <c r="AE405">
        <v>0</v>
      </c>
      <c r="AF405">
        <v>0</v>
      </c>
      <c r="AG405" t="s">
        <v>148</v>
      </c>
      <c r="AH405" t="s">
        <v>148</v>
      </c>
      <c r="AI405" t="s">
        <v>148</v>
      </c>
      <c r="AL405">
        <v>0</v>
      </c>
      <c r="AM405">
        <v>0</v>
      </c>
      <c r="AN405" t="s">
        <v>148</v>
      </c>
      <c r="AO405" t="s">
        <v>148</v>
      </c>
      <c r="AP405">
        <v>0</v>
      </c>
      <c r="AQ405">
        <v>0</v>
      </c>
    </row>
    <row r="406" spans="1:43" ht="15" customHeight="1">
      <c r="A406" t="s">
        <v>3</v>
      </c>
      <c r="B406" t="s">
        <v>188</v>
      </c>
      <c r="C406" t="s">
        <v>188</v>
      </c>
      <c r="D406" t="s">
        <v>189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R406">
        <v>0</v>
      </c>
      <c r="S406" s="56" t="s">
        <v>148</v>
      </c>
      <c r="T406">
        <v>0</v>
      </c>
      <c r="U406">
        <v>0</v>
      </c>
      <c r="X406">
        <v>0</v>
      </c>
      <c r="Y406" t="s">
        <v>148</v>
      </c>
      <c r="Z406" t="s">
        <v>148</v>
      </c>
      <c r="AA406">
        <v>0</v>
      </c>
      <c r="AB406" t="s">
        <v>148</v>
      </c>
      <c r="AD406" t="s">
        <v>148</v>
      </c>
      <c r="AE406">
        <v>0</v>
      </c>
      <c r="AF406">
        <v>0</v>
      </c>
      <c r="AG406" t="s">
        <v>148</v>
      </c>
      <c r="AH406" t="s">
        <v>148</v>
      </c>
      <c r="AI406" t="s">
        <v>148</v>
      </c>
      <c r="AL406">
        <v>0</v>
      </c>
      <c r="AM406">
        <v>0</v>
      </c>
      <c r="AN406" t="s">
        <v>148</v>
      </c>
      <c r="AO406" t="s">
        <v>148</v>
      </c>
      <c r="AP406">
        <v>0</v>
      </c>
      <c r="AQ406">
        <v>0</v>
      </c>
    </row>
    <row r="407" spans="1:43" ht="15" customHeight="1">
      <c r="A407" t="s">
        <v>3</v>
      </c>
      <c r="B407" t="s">
        <v>190</v>
      </c>
      <c r="C407" t="s">
        <v>190</v>
      </c>
      <c r="D407" t="s">
        <v>191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R407">
        <v>0</v>
      </c>
      <c r="S407" s="56" t="s">
        <v>148</v>
      </c>
      <c r="T407">
        <v>0</v>
      </c>
      <c r="U407">
        <v>0</v>
      </c>
      <c r="X407">
        <v>0</v>
      </c>
      <c r="Y407" t="s">
        <v>148</v>
      </c>
      <c r="Z407" t="s">
        <v>148</v>
      </c>
      <c r="AA407">
        <v>0</v>
      </c>
      <c r="AB407" t="s">
        <v>148</v>
      </c>
      <c r="AD407" t="s">
        <v>148</v>
      </c>
      <c r="AE407">
        <v>0</v>
      </c>
      <c r="AF407">
        <v>0</v>
      </c>
      <c r="AG407" t="s">
        <v>148</v>
      </c>
      <c r="AH407" t="s">
        <v>148</v>
      </c>
      <c r="AI407" t="s">
        <v>148</v>
      </c>
      <c r="AL407">
        <v>0</v>
      </c>
      <c r="AM407">
        <v>0</v>
      </c>
      <c r="AN407" t="s">
        <v>148</v>
      </c>
      <c r="AO407" t="s">
        <v>148</v>
      </c>
      <c r="AP407">
        <v>0</v>
      </c>
      <c r="AQ407">
        <v>0</v>
      </c>
    </row>
    <row r="408" spans="1:43" ht="15" customHeight="1">
      <c r="A408" t="s">
        <v>27</v>
      </c>
      <c r="B408" t="s">
        <v>156</v>
      </c>
      <c r="C408" t="s">
        <v>103</v>
      </c>
      <c r="D408" t="s">
        <v>183</v>
      </c>
      <c r="E408">
        <v>32</v>
      </c>
      <c r="F408">
        <v>2</v>
      </c>
      <c r="G408">
        <v>597.78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s="56">
        <v>91396</v>
      </c>
      <c r="Q408" t="s">
        <v>515</v>
      </c>
      <c r="R408">
        <v>0</v>
      </c>
      <c r="S408" s="56" t="s">
        <v>148</v>
      </c>
      <c r="T408">
        <v>4.5</v>
      </c>
      <c r="U408">
        <v>46</v>
      </c>
      <c r="V408" t="s">
        <v>147</v>
      </c>
      <c r="W408" t="s">
        <v>148</v>
      </c>
      <c r="X408">
        <v>383.84</v>
      </c>
      <c r="Y408" t="s">
        <v>516</v>
      </c>
      <c r="Z408" t="s">
        <v>517</v>
      </c>
      <c r="AA408">
        <v>0</v>
      </c>
      <c r="AB408" t="s">
        <v>148</v>
      </c>
      <c r="AD408" t="s">
        <v>148</v>
      </c>
      <c r="AE408">
        <v>-0.34</v>
      </c>
      <c r="AF408">
        <v>0</v>
      </c>
      <c r="AG408" t="s">
        <v>148</v>
      </c>
      <c r="AH408" t="s">
        <v>518</v>
      </c>
      <c r="AI408" t="s">
        <v>148</v>
      </c>
      <c r="AK408">
        <v>0</v>
      </c>
      <c r="AL408">
        <v>0</v>
      </c>
      <c r="AM408">
        <v>0</v>
      </c>
      <c r="AN408" t="s">
        <v>148</v>
      </c>
      <c r="AO408" t="s">
        <v>148</v>
      </c>
      <c r="AP408">
        <v>630</v>
      </c>
      <c r="AQ408">
        <v>0</v>
      </c>
    </row>
    <row r="409" spans="1:43" ht="15" customHeight="1">
      <c r="A409" t="s">
        <v>27</v>
      </c>
      <c r="B409" t="s">
        <v>156</v>
      </c>
      <c r="C409" t="s">
        <v>100</v>
      </c>
      <c r="D409" t="s">
        <v>157</v>
      </c>
      <c r="E409">
        <v>57</v>
      </c>
      <c r="F409">
        <v>2</v>
      </c>
      <c r="G409">
        <v>373.18</v>
      </c>
      <c r="H409">
        <v>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s="56">
        <v>155984</v>
      </c>
      <c r="Q409" t="s">
        <v>519</v>
      </c>
      <c r="R409">
        <v>0</v>
      </c>
      <c r="S409" s="56" t="s">
        <v>148</v>
      </c>
      <c r="T409">
        <v>4.5</v>
      </c>
      <c r="U409">
        <v>46</v>
      </c>
      <c r="V409" t="s">
        <v>147</v>
      </c>
      <c r="W409" t="s">
        <v>148</v>
      </c>
      <c r="X409">
        <v>229.72</v>
      </c>
      <c r="Y409" t="s">
        <v>520</v>
      </c>
      <c r="Z409" t="s">
        <v>521</v>
      </c>
      <c r="AA409">
        <v>0</v>
      </c>
      <c r="AB409" t="s">
        <v>148</v>
      </c>
      <c r="AC409">
        <v>1.68</v>
      </c>
      <c r="AD409" t="s">
        <v>522</v>
      </c>
      <c r="AE409">
        <v>-21.93</v>
      </c>
      <c r="AF409">
        <v>27.7</v>
      </c>
      <c r="AG409" t="s">
        <v>382</v>
      </c>
      <c r="AH409" t="s">
        <v>523</v>
      </c>
      <c r="AI409" t="s">
        <v>147</v>
      </c>
      <c r="AJ409">
        <v>13.47</v>
      </c>
      <c r="AK409">
        <v>27.55</v>
      </c>
      <c r="AL409">
        <v>373.18</v>
      </c>
      <c r="AM409">
        <v>1</v>
      </c>
      <c r="AN409" t="s">
        <v>154</v>
      </c>
      <c r="AO409" t="s">
        <v>524</v>
      </c>
      <c r="AP409">
        <v>489</v>
      </c>
      <c r="AQ409">
        <v>8</v>
      </c>
    </row>
    <row r="410" spans="1:43" ht="15" customHeight="1">
      <c r="A410" t="s">
        <v>27</v>
      </c>
      <c r="B410" t="s">
        <v>156</v>
      </c>
      <c r="C410" t="s">
        <v>34</v>
      </c>
      <c r="D410" t="s">
        <v>162</v>
      </c>
      <c r="E410">
        <v>20</v>
      </c>
      <c r="F410">
        <v>1</v>
      </c>
      <c r="G410">
        <v>309.99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s="56">
        <v>91396</v>
      </c>
      <c r="Q410" t="s">
        <v>515</v>
      </c>
      <c r="R410">
        <v>0</v>
      </c>
      <c r="S410" s="56" t="s">
        <v>148</v>
      </c>
      <c r="T410">
        <v>4.5</v>
      </c>
      <c r="U410">
        <v>46</v>
      </c>
      <c r="V410" t="s">
        <v>228</v>
      </c>
      <c r="W410" t="s">
        <v>148</v>
      </c>
      <c r="X410">
        <v>160.88</v>
      </c>
      <c r="Y410" t="s">
        <v>525</v>
      </c>
      <c r="Z410" t="s">
        <v>526</v>
      </c>
      <c r="AA410">
        <v>0</v>
      </c>
      <c r="AB410" t="s">
        <v>148</v>
      </c>
      <c r="AC410">
        <v>7.89</v>
      </c>
      <c r="AD410" t="s">
        <v>527</v>
      </c>
      <c r="AE410">
        <v>-34.08</v>
      </c>
      <c r="AF410">
        <v>0</v>
      </c>
      <c r="AG410" t="s">
        <v>147</v>
      </c>
      <c r="AH410" t="s">
        <v>528</v>
      </c>
      <c r="AI410" t="s">
        <v>148</v>
      </c>
      <c r="AK410">
        <v>5.63</v>
      </c>
      <c r="AL410">
        <v>0</v>
      </c>
      <c r="AM410">
        <v>0</v>
      </c>
      <c r="AN410" t="s">
        <v>148</v>
      </c>
      <c r="AO410" t="s">
        <v>148</v>
      </c>
      <c r="AP410">
        <v>2803</v>
      </c>
      <c r="AQ410">
        <v>2</v>
      </c>
    </row>
    <row r="411" spans="1:43" ht="15" customHeight="1">
      <c r="A411" t="s">
        <v>27</v>
      </c>
      <c r="B411" t="s">
        <v>156</v>
      </c>
      <c r="C411" t="s">
        <v>104</v>
      </c>
      <c r="D411" t="s">
        <v>167</v>
      </c>
      <c r="E411">
        <v>21</v>
      </c>
      <c r="F411">
        <v>1</v>
      </c>
      <c r="G411">
        <v>88.99</v>
      </c>
      <c r="H411">
        <v>1</v>
      </c>
      <c r="I411">
        <v>1</v>
      </c>
      <c r="J411">
        <v>88.99</v>
      </c>
      <c r="K411">
        <v>1</v>
      </c>
      <c r="L411">
        <v>0</v>
      </c>
      <c r="M411">
        <v>0</v>
      </c>
      <c r="N411">
        <v>0</v>
      </c>
      <c r="O411">
        <v>0</v>
      </c>
      <c r="P411" s="56">
        <v>91396</v>
      </c>
      <c r="Q411" t="s">
        <v>515</v>
      </c>
      <c r="R411">
        <v>0</v>
      </c>
      <c r="S411" s="56" t="s">
        <v>148</v>
      </c>
      <c r="T411">
        <v>4.5</v>
      </c>
      <c r="U411">
        <v>46</v>
      </c>
      <c r="V411" t="s">
        <v>147</v>
      </c>
      <c r="W411" t="s">
        <v>148</v>
      </c>
      <c r="X411">
        <v>59.79</v>
      </c>
      <c r="Y411" t="s">
        <v>529</v>
      </c>
      <c r="Z411" t="s">
        <v>530</v>
      </c>
      <c r="AA411">
        <v>0</v>
      </c>
      <c r="AB411" t="s">
        <v>148</v>
      </c>
      <c r="AC411">
        <v>1.69</v>
      </c>
      <c r="AD411" t="s">
        <v>237</v>
      </c>
      <c r="AE411">
        <v>-1.69</v>
      </c>
      <c r="AF411">
        <v>0</v>
      </c>
      <c r="AG411" t="s">
        <v>147</v>
      </c>
      <c r="AH411" t="s">
        <v>531</v>
      </c>
      <c r="AI411" t="s">
        <v>148</v>
      </c>
      <c r="AK411">
        <v>7.61</v>
      </c>
      <c r="AL411">
        <v>0</v>
      </c>
      <c r="AM411">
        <v>0</v>
      </c>
      <c r="AN411" t="s">
        <v>148</v>
      </c>
      <c r="AO411" t="s">
        <v>148</v>
      </c>
      <c r="AP411">
        <v>222</v>
      </c>
      <c r="AQ411">
        <v>1</v>
      </c>
    </row>
    <row r="412" spans="1:43" ht="15" customHeight="1">
      <c r="A412" t="s">
        <v>27</v>
      </c>
      <c r="B412" t="s">
        <v>99</v>
      </c>
      <c r="C412" t="s">
        <v>99</v>
      </c>
      <c r="D412" t="s">
        <v>174</v>
      </c>
      <c r="E412">
        <v>5</v>
      </c>
      <c r="F412">
        <v>1</v>
      </c>
      <c r="G412">
        <v>128.99</v>
      </c>
      <c r="H412">
        <v>1</v>
      </c>
      <c r="I412">
        <v>1</v>
      </c>
      <c r="J412">
        <v>128.99</v>
      </c>
      <c r="K412">
        <v>1</v>
      </c>
      <c r="L412">
        <v>0</v>
      </c>
      <c r="M412">
        <v>0</v>
      </c>
      <c r="N412">
        <v>0</v>
      </c>
      <c r="O412">
        <v>0</v>
      </c>
      <c r="P412" s="56">
        <v>202549</v>
      </c>
      <c r="Q412" t="s">
        <v>532</v>
      </c>
      <c r="R412">
        <v>0</v>
      </c>
      <c r="S412" s="56" t="s">
        <v>148</v>
      </c>
      <c r="T412">
        <v>4.3</v>
      </c>
      <c r="U412">
        <v>16</v>
      </c>
      <c r="V412" t="s">
        <v>421</v>
      </c>
      <c r="W412" t="s">
        <v>148</v>
      </c>
      <c r="X412">
        <v>88.72</v>
      </c>
      <c r="Y412" t="s">
        <v>533</v>
      </c>
      <c r="Z412" t="s">
        <v>534</v>
      </c>
      <c r="AA412">
        <v>0</v>
      </c>
      <c r="AB412" t="s">
        <v>148</v>
      </c>
      <c r="AC412">
        <v>0.69</v>
      </c>
      <c r="AD412" t="s">
        <v>333</v>
      </c>
      <c r="AE412">
        <v>-5.51</v>
      </c>
      <c r="AF412">
        <v>0</v>
      </c>
      <c r="AG412" t="s">
        <v>147</v>
      </c>
      <c r="AH412" t="s">
        <v>535</v>
      </c>
      <c r="AI412" t="s">
        <v>148</v>
      </c>
      <c r="AK412">
        <v>1.1599999999999999</v>
      </c>
      <c r="AL412">
        <v>0</v>
      </c>
      <c r="AM412">
        <v>0</v>
      </c>
      <c r="AN412" t="s">
        <v>148</v>
      </c>
      <c r="AO412" t="s">
        <v>148</v>
      </c>
      <c r="AP412">
        <v>1194</v>
      </c>
      <c r="AQ412">
        <v>2</v>
      </c>
    </row>
    <row r="413" spans="1:43" ht="15" customHeight="1">
      <c r="A413" t="s">
        <v>27</v>
      </c>
      <c r="B413" t="s">
        <v>101</v>
      </c>
      <c r="C413" t="s">
        <v>101</v>
      </c>
      <c r="D413" t="s">
        <v>263</v>
      </c>
      <c r="E413">
        <v>11</v>
      </c>
      <c r="F413">
        <v>1</v>
      </c>
      <c r="G413">
        <v>37.99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s="56">
        <v>512721</v>
      </c>
      <c r="Q413" t="s">
        <v>536</v>
      </c>
      <c r="R413">
        <v>0</v>
      </c>
      <c r="S413" s="56" t="s">
        <v>148</v>
      </c>
      <c r="T413">
        <v>4.4000000000000004</v>
      </c>
      <c r="U413">
        <v>2</v>
      </c>
      <c r="V413" t="s">
        <v>147</v>
      </c>
      <c r="W413" t="s">
        <v>148</v>
      </c>
      <c r="X413">
        <v>26.09</v>
      </c>
      <c r="Y413" t="s">
        <v>537</v>
      </c>
      <c r="Z413" t="s">
        <v>538</v>
      </c>
      <c r="AA413">
        <v>0</v>
      </c>
      <c r="AB413" t="s">
        <v>148</v>
      </c>
      <c r="AC413">
        <v>0.49</v>
      </c>
      <c r="AD413" t="s">
        <v>486</v>
      </c>
      <c r="AE413">
        <v>-0.49</v>
      </c>
      <c r="AF413">
        <v>0</v>
      </c>
      <c r="AG413" t="s">
        <v>147</v>
      </c>
      <c r="AH413" t="s">
        <v>539</v>
      </c>
      <c r="AI413" t="s">
        <v>148</v>
      </c>
      <c r="AK413">
        <v>2.46</v>
      </c>
      <c r="AL413">
        <v>0</v>
      </c>
      <c r="AM413">
        <v>0</v>
      </c>
      <c r="AN413" t="s">
        <v>148</v>
      </c>
      <c r="AO413" t="s">
        <v>148</v>
      </c>
      <c r="AP413">
        <v>199</v>
      </c>
      <c r="AQ413">
        <v>1</v>
      </c>
    </row>
    <row r="414" spans="1:43" ht="15" customHeight="1">
      <c r="A414" t="s">
        <v>27</v>
      </c>
      <c r="B414" t="s">
        <v>156</v>
      </c>
      <c r="C414" t="s">
        <v>102</v>
      </c>
      <c r="D414" t="s">
        <v>197</v>
      </c>
      <c r="E414">
        <v>84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s="56">
        <v>155984</v>
      </c>
      <c r="Q414" t="s">
        <v>519</v>
      </c>
      <c r="R414">
        <v>0</v>
      </c>
      <c r="S414" s="56" t="s">
        <v>148</v>
      </c>
      <c r="T414">
        <v>4.5</v>
      </c>
      <c r="U414">
        <v>46</v>
      </c>
      <c r="V414" t="s">
        <v>432</v>
      </c>
      <c r="X414">
        <v>-6.6</v>
      </c>
      <c r="Y414" t="s">
        <v>148</v>
      </c>
      <c r="Z414" t="s">
        <v>148</v>
      </c>
      <c r="AA414">
        <v>0</v>
      </c>
      <c r="AB414" t="s">
        <v>148</v>
      </c>
      <c r="AC414">
        <v>2.2000000000000002</v>
      </c>
      <c r="AD414" t="s">
        <v>481</v>
      </c>
      <c r="AE414">
        <v>-9.0500000000000007</v>
      </c>
      <c r="AF414">
        <v>0</v>
      </c>
      <c r="AG414" t="s">
        <v>147</v>
      </c>
      <c r="AH414" t="s">
        <v>147</v>
      </c>
      <c r="AI414" t="s">
        <v>148</v>
      </c>
      <c r="AK414">
        <v>14.01</v>
      </c>
      <c r="AL414">
        <v>0</v>
      </c>
      <c r="AM414">
        <v>0</v>
      </c>
      <c r="AN414" t="s">
        <v>148</v>
      </c>
      <c r="AO414" t="s">
        <v>148</v>
      </c>
      <c r="AP414">
        <v>471</v>
      </c>
      <c r="AQ414">
        <v>3</v>
      </c>
    </row>
    <row r="415" spans="1:43" ht="15" customHeight="1">
      <c r="A415" t="s">
        <v>27</v>
      </c>
      <c r="B415" t="s">
        <v>195</v>
      </c>
      <c r="C415" t="s">
        <v>195</v>
      </c>
      <c r="D415" t="s">
        <v>196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R415">
        <v>0</v>
      </c>
      <c r="S415" s="56" t="s">
        <v>148</v>
      </c>
      <c r="T415">
        <v>0</v>
      </c>
      <c r="U415">
        <v>0</v>
      </c>
      <c r="X415">
        <v>0</v>
      </c>
      <c r="Y415" t="s">
        <v>148</v>
      </c>
      <c r="Z415" t="s">
        <v>148</v>
      </c>
      <c r="AA415">
        <v>0</v>
      </c>
      <c r="AB415" t="s">
        <v>148</v>
      </c>
      <c r="AD415" t="s">
        <v>148</v>
      </c>
      <c r="AE415">
        <v>0</v>
      </c>
      <c r="AF415">
        <v>0</v>
      </c>
      <c r="AG415" t="s">
        <v>148</v>
      </c>
      <c r="AH415" t="s">
        <v>148</v>
      </c>
      <c r="AI415" t="s">
        <v>148</v>
      </c>
      <c r="AL415">
        <v>0</v>
      </c>
      <c r="AM415">
        <v>0</v>
      </c>
      <c r="AN415" t="s">
        <v>148</v>
      </c>
      <c r="AO415" t="s">
        <v>148</v>
      </c>
      <c r="AP415">
        <v>0</v>
      </c>
      <c r="AQ415">
        <v>0</v>
      </c>
    </row>
    <row r="416" spans="1:43" ht="15" customHeight="1">
      <c r="A416" t="s">
        <v>27</v>
      </c>
      <c r="B416" t="s">
        <v>188</v>
      </c>
      <c r="C416" t="s">
        <v>188</v>
      </c>
      <c r="D416" t="s">
        <v>189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R416">
        <v>0</v>
      </c>
      <c r="S416" s="56" t="s">
        <v>148</v>
      </c>
      <c r="T416">
        <v>0</v>
      </c>
      <c r="U416">
        <v>0</v>
      </c>
      <c r="X416">
        <v>0</v>
      </c>
      <c r="Y416" t="s">
        <v>148</v>
      </c>
      <c r="Z416" t="s">
        <v>148</v>
      </c>
      <c r="AA416">
        <v>0</v>
      </c>
      <c r="AB416" t="s">
        <v>148</v>
      </c>
      <c r="AD416" t="s">
        <v>148</v>
      </c>
      <c r="AE416">
        <v>0</v>
      </c>
      <c r="AF416">
        <v>0</v>
      </c>
      <c r="AG416" t="s">
        <v>148</v>
      </c>
      <c r="AH416" t="s">
        <v>148</v>
      </c>
      <c r="AI416" t="s">
        <v>148</v>
      </c>
      <c r="AL416">
        <v>0</v>
      </c>
      <c r="AM416">
        <v>0</v>
      </c>
      <c r="AN416" t="s">
        <v>148</v>
      </c>
      <c r="AO416" t="s">
        <v>148</v>
      </c>
      <c r="AP416">
        <v>0</v>
      </c>
      <c r="AQ416">
        <v>0</v>
      </c>
    </row>
    <row r="417" spans="1:43" ht="15" customHeight="1">
      <c r="A417" t="s">
        <v>27</v>
      </c>
      <c r="B417" t="s">
        <v>190</v>
      </c>
      <c r="C417" t="s">
        <v>190</v>
      </c>
      <c r="D417" t="s">
        <v>191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R417">
        <v>0</v>
      </c>
      <c r="S417" s="56" t="s">
        <v>148</v>
      </c>
      <c r="T417">
        <v>0</v>
      </c>
      <c r="U417">
        <v>0</v>
      </c>
      <c r="X417">
        <v>0</v>
      </c>
      <c r="Y417" t="s">
        <v>148</v>
      </c>
      <c r="Z417" t="s">
        <v>148</v>
      </c>
      <c r="AA417">
        <v>0</v>
      </c>
      <c r="AB417" t="s">
        <v>148</v>
      </c>
      <c r="AD417" t="s">
        <v>148</v>
      </c>
      <c r="AE417">
        <v>0</v>
      </c>
      <c r="AF417">
        <v>0</v>
      </c>
      <c r="AG417" t="s">
        <v>148</v>
      </c>
      <c r="AH417" t="s">
        <v>148</v>
      </c>
      <c r="AI417" t="s">
        <v>148</v>
      </c>
      <c r="AL417">
        <v>0</v>
      </c>
      <c r="AM417">
        <v>0</v>
      </c>
      <c r="AN417" t="s">
        <v>148</v>
      </c>
      <c r="AO417" t="s">
        <v>148</v>
      </c>
      <c r="AP417">
        <v>0</v>
      </c>
      <c r="AQ417">
        <v>0</v>
      </c>
    </row>
    <row r="418" spans="1:43" ht="15" customHeight="1">
      <c r="A418" t="s">
        <v>27</v>
      </c>
      <c r="B418" t="s">
        <v>169</v>
      </c>
      <c r="C418" t="s">
        <v>169</v>
      </c>
      <c r="D418" t="s">
        <v>170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R418">
        <v>0</v>
      </c>
      <c r="S418" s="56" t="s">
        <v>148</v>
      </c>
      <c r="T418">
        <v>0</v>
      </c>
      <c r="U418">
        <v>0</v>
      </c>
      <c r="X418">
        <v>0</v>
      </c>
      <c r="Y418" t="s">
        <v>148</v>
      </c>
      <c r="Z418" t="s">
        <v>148</v>
      </c>
      <c r="AA418">
        <v>0</v>
      </c>
      <c r="AB418" t="s">
        <v>148</v>
      </c>
      <c r="AD418" t="s">
        <v>148</v>
      </c>
      <c r="AE418">
        <v>0</v>
      </c>
      <c r="AF418">
        <v>0</v>
      </c>
      <c r="AG418" t="s">
        <v>148</v>
      </c>
      <c r="AH418" t="s">
        <v>148</v>
      </c>
      <c r="AI418" t="s">
        <v>148</v>
      </c>
      <c r="AL418">
        <v>0</v>
      </c>
      <c r="AM418">
        <v>0</v>
      </c>
      <c r="AN418" t="s">
        <v>148</v>
      </c>
      <c r="AO418" t="s">
        <v>148</v>
      </c>
      <c r="AP418">
        <v>0</v>
      </c>
      <c r="AQ418">
        <v>0</v>
      </c>
    </row>
    <row r="419" spans="1:43" ht="15" customHeight="1">
      <c r="A419" t="s">
        <v>27</v>
      </c>
      <c r="B419" t="s">
        <v>176</v>
      </c>
      <c r="C419" t="s">
        <v>176</v>
      </c>
      <c r="D419" t="s">
        <v>177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R419">
        <v>0</v>
      </c>
      <c r="S419" s="56" t="s">
        <v>148</v>
      </c>
      <c r="T419">
        <v>0</v>
      </c>
      <c r="U419">
        <v>0</v>
      </c>
      <c r="X419">
        <v>0</v>
      </c>
      <c r="Y419" t="s">
        <v>148</v>
      </c>
      <c r="Z419" t="s">
        <v>148</v>
      </c>
      <c r="AA419">
        <v>0</v>
      </c>
      <c r="AB419" t="s">
        <v>148</v>
      </c>
      <c r="AD419" t="s">
        <v>148</v>
      </c>
      <c r="AE419">
        <v>0</v>
      </c>
      <c r="AF419">
        <v>0</v>
      </c>
      <c r="AG419" t="s">
        <v>148</v>
      </c>
      <c r="AH419" t="s">
        <v>148</v>
      </c>
      <c r="AI419" t="s">
        <v>148</v>
      </c>
      <c r="AL419">
        <v>0</v>
      </c>
      <c r="AM419">
        <v>0</v>
      </c>
      <c r="AN419" t="s">
        <v>148</v>
      </c>
      <c r="AO419" t="s">
        <v>148</v>
      </c>
      <c r="AP419">
        <v>0</v>
      </c>
      <c r="AQ419">
        <v>0</v>
      </c>
    </row>
    <row r="420" spans="1:43" ht="15" customHeight="1">
      <c r="A420" t="s">
        <v>27</v>
      </c>
      <c r="B420" t="s">
        <v>181</v>
      </c>
      <c r="C420" t="s">
        <v>181</v>
      </c>
      <c r="D420" t="s">
        <v>182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R420">
        <v>0</v>
      </c>
      <c r="S420" s="56" t="s">
        <v>148</v>
      </c>
      <c r="T420">
        <v>0</v>
      </c>
      <c r="U420">
        <v>0</v>
      </c>
      <c r="X420">
        <v>0</v>
      </c>
      <c r="Y420" t="s">
        <v>148</v>
      </c>
      <c r="Z420" t="s">
        <v>148</v>
      </c>
      <c r="AA420">
        <v>0</v>
      </c>
      <c r="AB420" t="s">
        <v>148</v>
      </c>
      <c r="AD420" t="s">
        <v>148</v>
      </c>
      <c r="AE420">
        <v>0</v>
      </c>
      <c r="AF420">
        <v>0</v>
      </c>
      <c r="AG420" t="s">
        <v>148</v>
      </c>
      <c r="AH420" t="s">
        <v>148</v>
      </c>
      <c r="AI420" t="s">
        <v>148</v>
      </c>
      <c r="AL420">
        <v>0</v>
      </c>
      <c r="AM420">
        <v>0</v>
      </c>
      <c r="AN420" t="s">
        <v>148</v>
      </c>
      <c r="AO420" t="s">
        <v>148</v>
      </c>
      <c r="AP420">
        <v>0</v>
      </c>
      <c r="AQ420">
        <v>0</v>
      </c>
    </row>
    <row r="421" spans="1:43" ht="15" customHeight="1">
      <c r="A421" t="s">
        <v>27</v>
      </c>
      <c r="B421" t="s">
        <v>156</v>
      </c>
      <c r="C421" t="s">
        <v>184</v>
      </c>
      <c r="D421" t="s">
        <v>185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s="56">
        <v>91396</v>
      </c>
      <c r="Q421" t="s">
        <v>515</v>
      </c>
      <c r="R421">
        <v>0</v>
      </c>
      <c r="S421" s="56" t="s">
        <v>148</v>
      </c>
      <c r="T421">
        <v>4.4000000000000004</v>
      </c>
      <c r="U421">
        <v>45</v>
      </c>
      <c r="V421" t="s">
        <v>540</v>
      </c>
      <c r="X421">
        <v>-10.16</v>
      </c>
      <c r="Y421" t="s">
        <v>148</v>
      </c>
      <c r="Z421" t="s">
        <v>148</v>
      </c>
      <c r="AA421">
        <v>0</v>
      </c>
      <c r="AB421" t="s">
        <v>148</v>
      </c>
      <c r="AC421">
        <v>2.54</v>
      </c>
      <c r="AD421" t="s">
        <v>439</v>
      </c>
      <c r="AE421">
        <v>-20.87</v>
      </c>
      <c r="AF421">
        <v>0</v>
      </c>
      <c r="AG421" t="s">
        <v>147</v>
      </c>
      <c r="AH421" t="s">
        <v>147</v>
      </c>
      <c r="AI421" t="s">
        <v>148</v>
      </c>
      <c r="AK421">
        <v>23.25</v>
      </c>
      <c r="AL421">
        <v>0</v>
      </c>
      <c r="AM421">
        <v>0</v>
      </c>
      <c r="AN421" t="s">
        <v>148</v>
      </c>
      <c r="AO421" t="s">
        <v>148</v>
      </c>
      <c r="AP421">
        <v>437</v>
      </c>
      <c r="AQ421">
        <v>4</v>
      </c>
    </row>
    <row r="422" spans="1:43" ht="15" customHeight="1">
      <c r="A422" t="s">
        <v>28</v>
      </c>
      <c r="B422" t="s">
        <v>156</v>
      </c>
      <c r="C422" t="s">
        <v>104</v>
      </c>
      <c r="D422" t="s">
        <v>167</v>
      </c>
      <c r="E422">
        <v>5</v>
      </c>
      <c r="F422">
        <v>15</v>
      </c>
      <c r="G422">
        <v>1268.0999999999999</v>
      </c>
      <c r="H422">
        <v>1</v>
      </c>
      <c r="I422">
        <v>15</v>
      </c>
      <c r="J422">
        <v>1268.0999999999999</v>
      </c>
      <c r="K422">
        <v>1</v>
      </c>
      <c r="L422">
        <v>0</v>
      </c>
      <c r="M422">
        <v>0</v>
      </c>
      <c r="N422">
        <v>0</v>
      </c>
      <c r="O422">
        <v>0</v>
      </c>
      <c r="P422" s="56" t="s">
        <v>541</v>
      </c>
      <c r="Q422" t="s">
        <v>261</v>
      </c>
      <c r="R422">
        <v>0</v>
      </c>
      <c r="S422" s="56" t="s">
        <v>148</v>
      </c>
      <c r="T422">
        <v>4.5</v>
      </c>
      <c r="U422">
        <v>46</v>
      </c>
      <c r="W422" t="s">
        <v>148</v>
      </c>
      <c r="X422">
        <v>853.58</v>
      </c>
      <c r="Y422" t="s">
        <v>542</v>
      </c>
      <c r="Z422" t="s">
        <v>543</v>
      </c>
      <c r="AA422">
        <v>0</v>
      </c>
      <c r="AB422" t="s">
        <v>148</v>
      </c>
      <c r="AC422">
        <v>1.89</v>
      </c>
      <c r="AD422" t="s">
        <v>544</v>
      </c>
      <c r="AE422">
        <v>-1.89</v>
      </c>
      <c r="AF422">
        <v>0</v>
      </c>
      <c r="AG422" t="s">
        <v>147</v>
      </c>
      <c r="AH422" t="s">
        <v>545</v>
      </c>
      <c r="AI422" t="s">
        <v>148</v>
      </c>
      <c r="AK422">
        <v>20.77</v>
      </c>
      <c r="AL422">
        <v>0</v>
      </c>
      <c r="AM422">
        <v>0</v>
      </c>
      <c r="AN422" t="s">
        <v>148</v>
      </c>
      <c r="AO422" t="s">
        <v>148</v>
      </c>
      <c r="AP422">
        <v>91</v>
      </c>
      <c r="AQ422">
        <v>1</v>
      </c>
    </row>
    <row r="423" spans="1:43" ht="15" customHeight="1">
      <c r="A423" t="s">
        <v>28</v>
      </c>
      <c r="B423" t="s">
        <v>101</v>
      </c>
      <c r="C423" t="s">
        <v>101</v>
      </c>
      <c r="D423" t="s">
        <v>263</v>
      </c>
      <c r="E423">
        <v>29</v>
      </c>
      <c r="F423">
        <v>7</v>
      </c>
      <c r="G423">
        <v>265.93</v>
      </c>
      <c r="H423">
        <v>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s="56" t="s">
        <v>546</v>
      </c>
      <c r="Q423" t="s">
        <v>547</v>
      </c>
      <c r="R423">
        <v>0</v>
      </c>
      <c r="S423" s="56" t="s">
        <v>148</v>
      </c>
      <c r="T423">
        <v>4.4000000000000004</v>
      </c>
      <c r="U423">
        <v>2</v>
      </c>
      <c r="W423" t="s">
        <v>148</v>
      </c>
      <c r="X423">
        <v>185.39</v>
      </c>
      <c r="Y423" t="s">
        <v>548</v>
      </c>
      <c r="Z423" t="s">
        <v>549</v>
      </c>
      <c r="AA423">
        <v>0</v>
      </c>
      <c r="AB423" t="s">
        <v>148</v>
      </c>
      <c r="AC423">
        <v>0.66</v>
      </c>
      <c r="AD423" t="s">
        <v>550</v>
      </c>
      <c r="AE423">
        <v>-0.66</v>
      </c>
      <c r="AF423">
        <v>57.56</v>
      </c>
      <c r="AG423" t="s">
        <v>551</v>
      </c>
      <c r="AH423" t="s">
        <v>368</v>
      </c>
      <c r="AI423" t="s">
        <v>552</v>
      </c>
      <c r="AJ423">
        <v>0.66</v>
      </c>
      <c r="AK423">
        <v>8.8000000000000007</v>
      </c>
      <c r="AL423">
        <v>37.99</v>
      </c>
      <c r="AM423">
        <v>1</v>
      </c>
      <c r="AN423" t="s">
        <v>154</v>
      </c>
      <c r="AO423" t="s">
        <v>147</v>
      </c>
      <c r="AP423">
        <v>75</v>
      </c>
      <c r="AQ423">
        <v>1</v>
      </c>
    </row>
    <row r="424" spans="1:43" ht="15" customHeight="1">
      <c r="A424" t="s">
        <v>28</v>
      </c>
      <c r="B424" t="s">
        <v>156</v>
      </c>
      <c r="C424" t="s">
        <v>100</v>
      </c>
      <c r="D424" t="s">
        <v>157</v>
      </c>
      <c r="E424">
        <v>62</v>
      </c>
      <c r="F424">
        <v>2</v>
      </c>
      <c r="G424">
        <v>373.18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s="56" t="s">
        <v>541</v>
      </c>
      <c r="Q424" t="s">
        <v>261</v>
      </c>
      <c r="R424">
        <v>0</v>
      </c>
      <c r="S424" s="56" t="s">
        <v>148</v>
      </c>
      <c r="T424">
        <v>4.5</v>
      </c>
      <c r="U424">
        <v>46</v>
      </c>
      <c r="W424" t="s">
        <v>148</v>
      </c>
      <c r="X424">
        <v>241.47</v>
      </c>
      <c r="Y424" t="s">
        <v>553</v>
      </c>
      <c r="Z424" t="s">
        <v>554</v>
      </c>
      <c r="AA424">
        <v>0</v>
      </c>
      <c r="AB424" t="s">
        <v>148</v>
      </c>
      <c r="AC424">
        <v>1.72</v>
      </c>
      <c r="AD424" t="s">
        <v>555</v>
      </c>
      <c r="AE424">
        <v>-1.72</v>
      </c>
      <c r="AF424">
        <v>0</v>
      </c>
      <c r="AG424" t="s">
        <v>147</v>
      </c>
      <c r="AH424" t="s">
        <v>258</v>
      </c>
      <c r="AI424" t="s">
        <v>148</v>
      </c>
      <c r="AK424">
        <v>9.35</v>
      </c>
      <c r="AL424">
        <v>0</v>
      </c>
      <c r="AM424">
        <v>0</v>
      </c>
      <c r="AN424" t="s">
        <v>148</v>
      </c>
      <c r="AO424" t="s">
        <v>148</v>
      </c>
      <c r="AP424">
        <v>184</v>
      </c>
      <c r="AQ424">
        <v>1</v>
      </c>
    </row>
    <row r="425" spans="1:43" ht="15" customHeight="1">
      <c r="A425" t="s">
        <v>28</v>
      </c>
      <c r="B425" t="s">
        <v>156</v>
      </c>
      <c r="C425" t="s">
        <v>34</v>
      </c>
      <c r="D425" t="s">
        <v>162</v>
      </c>
      <c r="E425">
        <v>24</v>
      </c>
      <c r="F425">
        <v>1</v>
      </c>
      <c r="G425">
        <v>308.99</v>
      </c>
      <c r="H425">
        <v>1</v>
      </c>
      <c r="I425">
        <v>1</v>
      </c>
      <c r="J425">
        <v>308.99</v>
      </c>
      <c r="K425">
        <v>1</v>
      </c>
      <c r="L425">
        <v>0</v>
      </c>
      <c r="M425">
        <v>0</v>
      </c>
      <c r="N425">
        <v>0</v>
      </c>
      <c r="O425">
        <v>0</v>
      </c>
      <c r="P425" s="56" t="s">
        <v>556</v>
      </c>
      <c r="Q425" t="s">
        <v>557</v>
      </c>
      <c r="R425">
        <v>0</v>
      </c>
      <c r="S425" s="56" t="s">
        <v>148</v>
      </c>
      <c r="T425">
        <v>4.5</v>
      </c>
      <c r="U425">
        <v>46</v>
      </c>
      <c r="W425" t="s">
        <v>148</v>
      </c>
      <c r="X425">
        <v>161.26</v>
      </c>
      <c r="Y425" t="s">
        <v>558</v>
      </c>
      <c r="Z425" t="s">
        <v>559</v>
      </c>
      <c r="AA425">
        <v>0</v>
      </c>
      <c r="AB425" t="s">
        <v>148</v>
      </c>
      <c r="AC425">
        <v>14.4</v>
      </c>
      <c r="AD425" t="s">
        <v>163</v>
      </c>
      <c r="AE425">
        <v>-14.4</v>
      </c>
      <c r="AF425">
        <v>0</v>
      </c>
      <c r="AG425" t="s">
        <v>147</v>
      </c>
      <c r="AH425" t="s">
        <v>560</v>
      </c>
      <c r="AI425" t="s">
        <v>148</v>
      </c>
      <c r="AK425">
        <v>15.33</v>
      </c>
      <c r="AL425">
        <v>0</v>
      </c>
      <c r="AM425">
        <v>0</v>
      </c>
      <c r="AN425" t="s">
        <v>148</v>
      </c>
      <c r="AO425" t="s">
        <v>148</v>
      </c>
      <c r="AP425">
        <v>939</v>
      </c>
      <c r="AQ425">
        <v>1</v>
      </c>
    </row>
    <row r="426" spans="1:43" ht="15" customHeight="1">
      <c r="A426" t="s">
        <v>28</v>
      </c>
      <c r="B426" t="s">
        <v>99</v>
      </c>
      <c r="C426" t="s">
        <v>99</v>
      </c>
      <c r="D426" t="s">
        <v>174</v>
      </c>
      <c r="E426">
        <v>4</v>
      </c>
      <c r="F426">
        <v>1</v>
      </c>
      <c r="G426">
        <v>129.99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s="56" t="s">
        <v>561</v>
      </c>
      <c r="Q426" t="s">
        <v>562</v>
      </c>
      <c r="R426">
        <v>0</v>
      </c>
      <c r="S426" s="56" t="s">
        <v>148</v>
      </c>
      <c r="T426">
        <v>4.3</v>
      </c>
      <c r="U426">
        <v>16</v>
      </c>
      <c r="W426" t="s">
        <v>148</v>
      </c>
      <c r="X426">
        <v>85.82</v>
      </c>
      <c r="Y426" t="s">
        <v>563</v>
      </c>
      <c r="Z426" t="s">
        <v>564</v>
      </c>
      <c r="AA426">
        <v>0</v>
      </c>
      <c r="AB426" t="s">
        <v>148</v>
      </c>
      <c r="AC426">
        <v>1.76</v>
      </c>
      <c r="AD426" t="s">
        <v>555</v>
      </c>
      <c r="AE426">
        <v>-8.35</v>
      </c>
      <c r="AF426">
        <v>24.62</v>
      </c>
      <c r="AG426" t="s">
        <v>565</v>
      </c>
      <c r="AH426" t="s">
        <v>566</v>
      </c>
      <c r="AI426" t="s">
        <v>147</v>
      </c>
      <c r="AJ426">
        <v>5.28</v>
      </c>
      <c r="AK426">
        <v>9.58</v>
      </c>
      <c r="AL426">
        <v>129.99</v>
      </c>
      <c r="AM426">
        <v>1</v>
      </c>
      <c r="AN426" t="s">
        <v>147</v>
      </c>
      <c r="AO426" t="s">
        <v>276</v>
      </c>
      <c r="AP426">
        <v>551</v>
      </c>
      <c r="AQ426">
        <v>3</v>
      </c>
    </row>
    <row r="427" spans="1:43" ht="15" customHeight="1">
      <c r="A427" t="s">
        <v>28</v>
      </c>
      <c r="B427" t="s">
        <v>156</v>
      </c>
      <c r="C427" t="s">
        <v>103</v>
      </c>
      <c r="D427" t="s">
        <v>183</v>
      </c>
      <c r="E427">
        <v>32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s="56" t="s">
        <v>556</v>
      </c>
      <c r="Q427" t="s">
        <v>557</v>
      </c>
      <c r="R427">
        <v>0</v>
      </c>
      <c r="S427" s="56" t="s">
        <v>148</v>
      </c>
      <c r="T427">
        <v>4.5</v>
      </c>
      <c r="U427">
        <v>47</v>
      </c>
      <c r="X427">
        <v>-4.9800000000000004</v>
      </c>
      <c r="Y427" t="s">
        <v>148</v>
      </c>
      <c r="Z427" t="s">
        <v>148</v>
      </c>
      <c r="AA427">
        <v>0</v>
      </c>
      <c r="AB427" t="s">
        <v>148</v>
      </c>
      <c r="AC427">
        <v>2.4900000000000002</v>
      </c>
      <c r="AD427" t="s">
        <v>318</v>
      </c>
      <c r="AE427">
        <v>-7.77</v>
      </c>
      <c r="AF427">
        <v>0</v>
      </c>
      <c r="AG427" t="s">
        <v>147</v>
      </c>
      <c r="AH427" t="s">
        <v>147</v>
      </c>
      <c r="AI427" t="s">
        <v>148</v>
      </c>
      <c r="AK427">
        <v>14.65</v>
      </c>
      <c r="AL427">
        <v>0</v>
      </c>
      <c r="AM427">
        <v>0</v>
      </c>
      <c r="AN427" t="s">
        <v>148</v>
      </c>
      <c r="AO427" t="s">
        <v>148</v>
      </c>
      <c r="AP427">
        <v>340</v>
      </c>
      <c r="AQ427">
        <v>2</v>
      </c>
    </row>
    <row r="428" spans="1:43" ht="15" customHeight="1">
      <c r="A428" t="s">
        <v>28</v>
      </c>
      <c r="B428" t="s">
        <v>156</v>
      </c>
      <c r="C428" t="s">
        <v>184</v>
      </c>
      <c r="D428" t="s">
        <v>185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s="56" t="s">
        <v>556</v>
      </c>
      <c r="Q428" t="s">
        <v>557</v>
      </c>
      <c r="R428">
        <v>0</v>
      </c>
      <c r="S428" s="56" t="s">
        <v>148</v>
      </c>
      <c r="T428">
        <v>4.4000000000000004</v>
      </c>
      <c r="U428">
        <v>45</v>
      </c>
      <c r="X428">
        <v>-2</v>
      </c>
      <c r="Y428" t="s">
        <v>148</v>
      </c>
      <c r="Z428" t="s">
        <v>148</v>
      </c>
      <c r="AA428">
        <v>0</v>
      </c>
      <c r="AB428" t="s">
        <v>148</v>
      </c>
      <c r="AC428">
        <v>2</v>
      </c>
      <c r="AD428" t="s">
        <v>567</v>
      </c>
      <c r="AE428">
        <v>-8.3000000000000007</v>
      </c>
      <c r="AF428">
        <v>0</v>
      </c>
      <c r="AG428" t="s">
        <v>147</v>
      </c>
      <c r="AH428" t="s">
        <v>147</v>
      </c>
      <c r="AI428" t="s">
        <v>148</v>
      </c>
      <c r="AK428">
        <v>9.66</v>
      </c>
      <c r="AL428">
        <v>0</v>
      </c>
      <c r="AM428">
        <v>0</v>
      </c>
      <c r="AN428" t="s">
        <v>148</v>
      </c>
      <c r="AO428" t="s">
        <v>148</v>
      </c>
      <c r="AP428">
        <v>207</v>
      </c>
      <c r="AQ428">
        <v>1</v>
      </c>
    </row>
    <row r="429" spans="1:43" ht="15" customHeight="1">
      <c r="A429" t="s">
        <v>28</v>
      </c>
      <c r="B429" t="s">
        <v>156</v>
      </c>
      <c r="C429" t="s">
        <v>102</v>
      </c>
      <c r="D429" t="s">
        <v>197</v>
      </c>
      <c r="E429">
        <v>84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s="56" t="s">
        <v>568</v>
      </c>
      <c r="Q429" t="s">
        <v>569</v>
      </c>
      <c r="R429">
        <v>0</v>
      </c>
      <c r="S429" s="56" t="s">
        <v>148</v>
      </c>
      <c r="T429">
        <v>4.5</v>
      </c>
      <c r="U429">
        <v>46</v>
      </c>
      <c r="X429">
        <v>-2.5</v>
      </c>
      <c r="Y429" t="s">
        <v>148</v>
      </c>
      <c r="Z429" t="s">
        <v>148</v>
      </c>
      <c r="AA429">
        <v>0</v>
      </c>
      <c r="AB429" t="s">
        <v>148</v>
      </c>
      <c r="AC429">
        <v>2.5</v>
      </c>
      <c r="AD429" t="s">
        <v>570</v>
      </c>
      <c r="AE429">
        <v>-4.5999999999999996</v>
      </c>
      <c r="AF429">
        <v>0</v>
      </c>
      <c r="AG429" t="s">
        <v>147</v>
      </c>
      <c r="AH429" t="s">
        <v>147</v>
      </c>
      <c r="AI429" t="s">
        <v>148</v>
      </c>
      <c r="AK429">
        <v>14.2</v>
      </c>
      <c r="AL429">
        <v>0</v>
      </c>
      <c r="AM429">
        <v>0</v>
      </c>
      <c r="AN429" t="s">
        <v>148</v>
      </c>
      <c r="AO429" t="s">
        <v>148</v>
      </c>
      <c r="AP429">
        <v>176</v>
      </c>
      <c r="AQ429">
        <v>1</v>
      </c>
    </row>
    <row r="430" spans="1:43" ht="15" customHeight="1">
      <c r="A430" t="s">
        <v>28</v>
      </c>
      <c r="B430" t="s">
        <v>188</v>
      </c>
      <c r="C430" t="s">
        <v>188</v>
      </c>
      <c r="D430" t="s">
        <v>189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R430">
        <v>0</v>
      </c>
      <c r="S430" s="56" t="s">
        <v>148</v>
      </c>
      <c r="T430">
        <v>0</v>
      </c>
      <c r="U430">
        <v>0</v>
      </c>
      <c r="X430">
        <v>0</v>
      </c>
      <c r="Y430" t="s">
        <v>148</v>
      </c>
      <c r="Z430" t="s">
        <v>148</v>
      </c>
      <c r="AA430">
        <v>0</v>
      </c>
      <c r="AB430" t="s">
        <v>148</v>
      </c>
      <c r="AD430" t="s">
        <v>148</v>
      </c>
      <c r="AE430">
        <v>0</v>
      </c>
      <c r="AF430">
        <v>0</v>
      </c>
      <c r="AG430" t="s">
        <v>148</v>
      </c>
      <c r="AH430" t="s">
        <v>148</v>
      </c>
      <c r="AI430" t="s">
        <v>148</v>
      </c>
      <c r="AL430">
        <v>0</v>
      </c>
      <c r="AM430">
        <v>0</v>
      </c>
      <c r="AN430" t="s">
        <v>148</v>
      </c>
      <c r="AO430" t="s">
        <v>148</v>
      </c>
      <c r="AP430">
        <v>0</v>
      </c>
      <c r="AQ430">
        <v>0</v>
      </c>
    </row>
    <row r="431" spans="1:43" ht="15" customHeight="1">
      <c r="A431" t="s">
        <v>28</v>
      </c>
      <c r="B431" t="s">
        <v>195</v>
      </c>
      <c r="C431" t="s">
        <v>195</v>
      </c>
      <c r="D431" t="s">
        <v>196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R431">
        <v>0</v>
      </c>
      <c r="S431" s="56" t="s">
        <v>148</v>
      </c>
      <c r="T431">
        <v>0</v>
      </c>
      <c r="U431">
        <v>0</v>
      </c>
      <c r="X431">
        <v>0</v>
      </c>
      <c r="Y431" t="s">
        <v>148</v>
      </c>
      <c r="Z431" t="s">
        <v>148</v>
      </c>
      <c r="AA431">
        <v>0</v>
      </c>
      <c r="AB431" t="s">
        <v>148</v>
      </c>
      <c r="AD431" t="s">
        <v>148</v>
      </c>
      <c r="AE431">
        <v>0</v>
      </c>
      <c r="AF431">
        <v>0</v>
      </c>
      <c r="AG431" t="s">
        <v>148</v>
      </c>
      <c r="AH431" t="s">
        <v>148</v>
      </c>
      <c r="AI431" t="s">
        <v>148</v>
      </c>
      <c r="AL431">
        <v>0</v>
      </c>
      <c r="AM431">
        <v>0</v>
      </c>
      <c r="AN431" t="s">
        <v>148</v>
      </c>
      <c r="AO431" t="s">
        <v>148</v>
      </c>
      <c r="AP431">
        <v>0</v>
      </c>
      <c r="AQ431">
        <v>0</v>
      </c>
    </row>
    <row r="432" spans="1:43" ht="15" customHeight="1">
      <c r="A432" t="s">
        <v>29</v>
      </c>
      <c r="B432" t="s">
        <v>99</v>
      </c>
      <c r="C432" t="s">
        <v>99</v>
      </c>
      <c r="D432" t="s">
        <v>174</v>
      </c>
      <c r="E432">
        <v>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s="56" t="s">
        <v>571</v>
      </c>
      <c r="Q432" t="s">
        <v>572</v>
      </c>
      <c r="R432">
        <v>0</v>
      </c>
      <c r="S432" s="56" t="s">
        <v>148</v>
      </c>
      <c r="T432">
        <v>4.3</v>
      </c>
      <c r="U432">
        <v>16</v>
      </c>
      <c r="X432">
        <v>-3.49</v>
      </c>
      <c r="Y432" t="s">
        <v>148</v>
      </c>
      <c r="Z432" t="s">
        <v>148</v>
      </c>
      <c r="AA432">
        <v>0</v>
      </c>
      <c r="AB432" t="s">
        <v>148</v>
      </c>
      <c r="AC432">
        <v>0.87</v>
      </c>
      <c r="AD432" t="s">
        <v>216</v>
      </c>
      <c r="AE432">
        <v>-7.42</v>
      </c>
      <c r="AF432">
        <v>0</v>
      </c>
      <c r="AG432" t="s">
        <v>147</v>
      </c>
      <c r="AH432" t="s">
        <v>147</v>
      </c>
      <c r="AI432" t="s">
        <v>148</v>
      </c>
      <c r="AK432">
        <v>3.61</v>
      </c>
      <c r="AL432">
        <v>0</v>
      </c>
      <c r="AM432">
        <v>0</v>
      </c>
      <c r="AN432" t="s">
        <v>148</v>
      </c>
      <c r="AO432" t="s">
        <v>148</v>
      </c>
      <c r="AP432">
        <v>968</v>
      </c>
      <c r="AQ432">
        <v>4</v>
      </c>
    </row>
    <row r="433" spans="1:43" ht="15" customHeight="1">
      <c r="A433" t="s">
        <v>29</v>
      </c>
      <c r="B433" t="s">
        <v>195</v>
      </c>
      <c r="C433" t="s">
        <v>195</v>
      </c>
      <c r="D433" t="s">
        <v>196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R433">
        <v>0</v>
      </c>
      <c r="S433" s="56" t="s">
        <v>148</v>
      </c>
      <c r="T433">
        <v>0</v>
      </c>
      <c r="U433">
        <v>0</v>
      </c>
      <c r="X433">
        <v>0</v>
      </c>
      <c r="Y433" t="s">
        <v>148</v>
      </c>
      <c r="Z433" t="s">
        <v>148</v>
      </c>
      <c r="AA433">
        <v>0</v>
      </c>
      <c r="AB433" t="s">
        <v>148</v>
      </c>
      <c r="AD433" t="s">
        <v>148</v>
      </c>
      <c r="AE433">
        <v>0</v>
      </c>
      <c r="AF433">
        <v>0</v>
      </c>
      <c r="AG433" t="s">
        <v>148</v>
      </c>
      <c r="AH433" t="s">
        <v>148</v>
      </c>
      <c r="AI433" t="s">
        <v>148</v>
      </c>
      <c r="AL433">
        <v>0</v>
      </c>
      <c r="AM433">
        <v>0</v>
      </c>
      <c r="AN433" t="s">
        <v>148</v>
      </c>
      <c r="AO433" t="s">
        <v>148</v>
      </c>
      <c r="AP433">
        <v>0</v>
      </c>
      <c r="AQ433">
        <v>0</v>
      </c>
    </row>
    <row r="434" spans="1:43" ht="15" customHeight="1">
      <c r="A434" t="s">
        <v>29</v>
      </c>
      <c r="B434" t="s">
        <v>156</v>
      </c>
      <c r="C434" t="s">
        <v>103</v>
      </c>
      <c r="D434" t="s">
        <v>183</v>
      </c>
      <c r="E434">
        <v>32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s="56" t="s">
        <v>573</v>
      </c>
      <c r="Q434" t="s">
        <v>574</v>
      </c>
      <c r="R434">
        <v>0</v>
      </c>
      <c r="S434" s="56" t="s">
        <v>148</v>
      </c>
      <c r="T434">
        <v>4.5</v>
      </c>
      <c r="U434">
        <v>47</v>
      </c>
      <c r="X434">
        <v>-3.29</v>
      </c>
      <c r="Y434" t="s">
        <v>148</v>
      </c>
      <c r="Z434" t="s">
        <v>148</v>
      </c>
      <c r="AA434">
        <v>0</v>
      </c>
      <c r="AB434" t="s">
        <v>148</v>
      </c>
      <c r="AC434">
        <v>3.29</v>
      </c>
      <c r="AD434" t="s">
        <v>163</v>
      </c>
      <c r="AE434">
        <v>-6.63</v>
      </c>
      <c r="AF434">
        <v>0</v>
      </c>
      <c r="AG434" t="s">
        <v>147</v>
      </c>
      <c r="AH434" t="s">
        <v>147</v>
      </c>
      <c r="AI434" t="s">
        <v>148</v>
      </c>
      <c r="AK434">
        <v>3.73</v>
      </c>
      <c r="AL434">
        <v>0</v>
      </c>
      <c r="AM434">
        <v>0</v>
      </c>
      <c r="AN434" t="s">
        <v>148</v>
      </c>
      <c r="AO434" t="s">
        <v>148</v>
      </c>
      <c r="AP434">
        <v>883</v>
      </c>
      <c r="AQ434">
        <v>1</v>
      </c>
    </row>
    <row r="435" spans="1:43" ht="15" customHeight="1">
      <c r="A435" t="s">
        <v>29</v>
      </c>
      <c r="B435" t="s">
        <v>156</v>
      </c>
      <c r="C435" t="s">
        <v>184</v>
      </c>
      <c r="D435" t="s">
        <v>185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 s="56" t="s">
        <v>573</v>
      </c>
      <c r="Q435" t="s">
        <v>574</v>
      </c>
      <c r="R435">
        <v>0</v>
      </c>
      <c r="S435" s="56" t="s">
        <v>148</v>
      </c>
      <c r="T435">
        <v>4.4000000000000004</v>
      </c>
      <c r="U435">
        <v>45</v>
      </c>
      <c r="X435">
        <v>-2.37</v>
      </c>
      <c r="Y435" t="s">
        <v>148</v>
      </c>
      <c r="Z435" t="s">
        <v>148</v>
      </c>
      <c r="AA435">
        <v>0</v>
      </c>
      <c r="AB435" t="s">
        <v>148</v>
      </c>
      <c r="AC435">
        <v>0</v>
      </c>
      <c r="AD435" t="s">
        <v>252</v>
      </c>
      <c r="AE435">
        <v>0</v>
      </c>
      <c r="AF435">
        <v>0</v>
      </c>
      <c r="AG435" t="s">
        <v>148</v>
      </c>
      <c r="AH435" t="s">
        <v>148</v>
      </c>
      <c r="AI435" t="s">
        <v>148</v>
      </c>
      <c r="AK435">
        <v>0</v>
      </c>
      <c r="AL435">
        <v>0</v>
      </c>
      <c r="AM435">
        <v>0</v>
      </c>
      <c r="AN435" t="s">
        <v>148</v>
      </c>
      <c r="AO435" t="s">
        <v>148</v>
      </c>
      <c r="AP435">
        <v>760</v>
      </c>
      <c r="AQ435">
        <v>2</v>
      </c>
    </row>
    <row r="436" spans="1:43" ht="15" customHeight="1">
      <c r="A436" t="s">
        <v>29</v>
      </c>
      <c r="B436" t="s">
        <v>188</v>
      </c>
      <c r="C436" t="s">
        <v>188</v>
      </c>
      <c r="D436" t="s">
        <v>189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R436">
        <v>0</v>
      </c>
      <c r="S436" s="56" t="s">
        <v>148</v>
      </c>
      <c r="T436">
        <v>0</v>
      </c>
      <c r="U436">
        <v>0</v>
      </c>
      <c r="X436">
        <v>0</v>
      </c>
      <c r="Y436" t="s">
        <v>148</v>
      </c>
      <c r="Z436" t="s">
        <v>148</v>
      </c>
      <c r="AA436">
        <v>0</v>
      </c>
      <c r="AB436" t="s">
        <v>148</v>
      </c>
      <c r="AD436" t="s">
        <v>148</v>
      </c>
      <c r="AE436">
        <v>0</v>
      </c>
      <c r="AF436">
        <v>0</v>
      </c>
      <c r="AG436" t="s">
        <v>148</v>
      </c>
      <c r="AH436" t="s">
        <v>148</v>
      </c>
      <c r="AI436" t="s">
        <v>148</v>
      </c>
      <c r="AL436">
        <v>0</v>
      </c>
      <c r="AM436">
        <v>0</v>
      </c>
      <c r="AN436" t="s">
        <v>148</v>
      </c>
      <c r="AO436" t="s">
        <v>148</v>
      </c>
      <c r="AP436">
        <v>0</v>
      </c>
      <c r="AQ436">
        <v>0</v>
      </c>
    </row>
    <row r="437" spans="1:43" ht="15" customHeight="1">
      <c r="A437" t="s">
        <v>29</v>
      </c>
      <c r="B437" t="s">
        <v>101</v>
      </c>
      <c r="C437" t="s">
        <v>101</v>
      </c>
      <c r="D437" t="s">
        <v>263</v>
      </c>
      <c r="E437">
        <v>34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s="56" t="s">
        <v>575</v>
      </c>
      <c r="Q437" t="s">
        <v>576</v>
      </c>
      <c r="R437">
        <v>0</v>
      </c>
      <c r="S437" s="56" t="s">
        <v>148</v>
      </c>
      <c r="T437">
        <v>4.4000000000000004</v>
      </c>
      <c r="U437">
        <v>2</v>
      </c>
      <c r="X437">
        <v>0</v>
      </c>
      <c r="Y437" t="s">
        <v>148</v>
      </c>
      <c r="Z437" t="s">
        <v>148</v>
      </c>
      <c r="AA437">
        <v>0</v>
      </c>
      <c r="AB437" t="s">
        <v>148</v>
      </c>
      <c r="AD437" t="s">
        <v>148</v>
      </c>
      <c r="AE437">
        <v>-0.74</v>
      </c>
      <c r="AF437">
        <v>0</v>
      </c>
      <c r="AG437" t="s">
        <v>148</v>
      </c>
      <c r="AH437" t="s">
        <v>147</v>
      </c>
      <c r="AI437" t="s">
        <v>148</v>
      </c>
      <c r="AK437">
        <v>0</v>
      </c>
      <c r="AL437">
        <v>0</v>
      </c>
      <c r="AM437">
        <v>0</v>
      </c>
      <c r="AN437" t="s">
        <v>148</v>
      </c>
      <c r="AO437" t="s">
        <v>148</v>
      </c>
      <c r="AP437">
        <v>155</v>
      </c>
      <c r="AQ437">
        <v>0</v>
      </c>
    </row>
    <row r="438" spans="1:43" ht="15" customHeight="1">
      <c r="A438" t="s">
        <v>29</v>
      </c>
      <c r="B438" t="s">
        <v>156</v>
      </c>
      <c r="C438" t="s">
        <v>34</v>
      </c>
      <c r="D438" t="s">
        <v>162</v>
      </c>
      <c r="E438">
        <v>27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s="56" t="s">
        <v>573</v>
      </c>
      <c r="Q438" t="s">
        <v>574</v>
      </c>
      <c r="R438">
        <v>0</v>
      </c>
      <c r="S438" s="56" t="s">
        <v>148</v>
      </c>
      <c r="T438">
        <v>4.5</v>
      </c>
      <c r="U438">
        <v>46</v>
      </c>
      <c r="X438">
        <v>-20.69</v>
      </c>
      <c r="Y438" t="s">
        <v>148</v>
      </c>
      <c r="Z438" t="s">
        <v>148</v>
      </c>
      <c r="AA438">
        <v>0</v>
      </c>
      <c r="AB438" t="s">
        <v>148</v>
      </c>
      <c r="AC438">
        <v>0</v>
      </c>
      <c r="AD438" t="s">
        <v>577</v>
      </c>
      <c r="AE438">
        <v>0</v>
      </c>
      <c r="AF438">
        <v>0</v>
      </c>
      <c r="AG438" t="s">
        <v>148</v>
      </c>
      <c r="AH438" t="s">
        <v>148</v>
      </c>
      <c r="AI438" t="s">
        <v>148</v>
      </c>
      <c r="AK438">
        <v>0</v>
      </c>
      <c r="AL438">
        <v>0</v>
      </c>
      <c r="AM438">
        <v>0</v>
      </c>
      <c r="AN438" t="s">
        <v>148</v>
      </c>
      <c r="AO438" t="s">
        <v>148</v>
      </c>
      <c r="AP438">
        <v>3390</v>
      </c>
      <c r="AQ438">
        <v>3</v>
      </c>
    </row>
    <row r="439" spans="1:43" ht="15" customHeight="1">
      <c r="A439" t="s">
        <v>29</v>
      </c>
      <c r="B439" t="s">
        <v>156</v>
      </c>
      <c r="C439" t="s">
        <v>100</v>
      </c>
      <c r="D439" t="s">
        <v>157</v>
      </c>
      <c r="E439">
        <v>65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s="56" t="s">
        <v>578</v>
      </c>
      <c r="Q439" t="s">
        <v>579</v>
      </c>
      <c r="R439">
        <v>0</v>
      </c>
      <c r="S439" s="56" t="s">
        <v>148</v>
      </c>
      <c r="T439">
        <v>4.5</v>
      </c>
      <c r="U439">
        <v>46</v>
      </c>
      <c r="X439">
        <v>-2</v>
      </c>
      <c r="Y439" t="s">
        <v>148</v>
      </c>
      <c r="Z439" t="s">
        <v>148</v>
      </c>
      <c r="AA439">
        <v>0</v>
      </c>
      <c r="AB439" t="s">
        <v>148</v>
      </c>
      <c r="AC439">
        <v>0</v>
      </c>
      <c r="AD439" t="s">
        <v>286</v>
      </c>
      <c r="AE439">
        <v>0</v>
      </c>
      <c r="AF439">
        <v>0</v>
      </c>
      <c r="AG439" t="s">
        <v>148</v>
      </c>
      <c r="AH439" t="s">
        <v>148</v>
      </c>
      <c r="AI439" t="s">
        <v>148</v>
      </c>
      <c r="AK439">
        <v>0</v>
      </c>
      <c r="AL439">
        <v>0</v>
      </c>
      <c r="AM439">
        <v>0</v>
      </c>
      <c r="AN439" t="s">
        <v>148</v>
      </c>
      <c r="AO439" t="s">
        <v>148</v>
      </c>
      <c r="AP439">
        <v>416</v>
      </c>
      <c r="AQ439">
        <v>1</v>
      </c>
    </row>
    <row r="440" spans="1:43" ht="15" customHeight="1">
      <c r="A440" t="s">
        <v>29</v>
      </c>
      <c r="B440" t="s">
        <v>156</v>
      </c>
      <c r="C440" t="s">
        <v>102</v>
      </c>
      <c r="D440" t="s">
        <v>197</v>
      </c>
      <c r="E440">
        <v>84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 s="56" t="s">
        <v>578</v>
      </c>
      <c r="Q440" t="s">
        <v>579</v>
      </c>
      <c r="R440">
        <v>0</v>
      </c>
      <c r="S440" s="56" t="s">
        <v>148</v>
      </c>
      <c r="T440">
        <v>4.5</v>
      </c>
      <c r="U440">
        <v>46</v>
      </c>
      <c r="X440">
        <v>-1.98</v>
      </c>
      <c r="Y440" t="s">
        <v>148</v>
      </c>
      <c r="Z440" t="s">
        <v>148</v>
      </c>
      <c r="AA440">
        <v>0</v>
      </c>
      <c r="AB440" t="s">
        <v>148</v>
      </c>
      <c r="AC440">
        <v>1.98</v>
      </c>
      <c r="AD440" t="s">
        <v>369</v>
      </c>
      <c r="AE440">
        <v>-8.68</v>
      </c>
      <c r="AF440">
        <v>0</v>
      </c>
      <c r="AG440" t="s">
        <v>147</v>
      </c>
      <c r="AH440" t="s">
        <v>147</v>
      </c>
      <c r="AI440" t="s">
        <v>148</v>
      </c>
      <c r="AK440">
        <v>2.46</v>
      </c>
      <c r="AL440">
        <v>0</v>
      </c>
      <c r="AM440">
        <v>0</v>
      </c>
      <c r="AN440" t="s">
        <v>148</v>
      </c>
      <c r="AO440" t="s">
        <v>148</v>
      </c>
      <c r="AP440">
        <v>804</v>
      </c>
      <c r="AQ440">
        <v>1</v>
      </c>
    </row>
    <row r="441" spans="1:43" ht="15" customHeight="1">
      <c r="A441" t="s">
        <v>30</v>
      </c>
      <c r="B441" t="s">
        <v>101</v>
      </c>
      <c r="C441" t="s">
        <v>101</v>
      </c>
      <c r="D441" t="s">
        <v>263</v>
      </c>
      <c r="E441">
        <v>28</v>
      </c>
      <c r="F441">
        <v>6</v>
      </c>
      <c r="G441">
        <v>227.94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 s="56" t="s">
        <v>580</v>
      </c>
      <c r="Q441" t="s">
        <v>581</v>
      </c>
      <c r="R441">
        <v>0</v>
      </c>
      <c r="S441" s="56" t="s">
        <v>148</v>
      </c>
      <c r="T441">
        <v>4.4000000000000004</v>
      </c>
      <c r="U441">
        <v>2</v>
      </c>
      <c r="W441" t="s">
        <v>148</v>
      </c>
      <c r="X441">
        <v>155.78</v>
      </c>
      <c r="Y441" t="s">
        <v>582</v>
      </c>
      <c r="Z441" t="s">
        <v>583</v>
      </c>
      <c r="AA441">
        <v>0</v>
      </c>
      <c r="AB441" t="s">
        <v>148</v>
      </c>
      <c r="AC441">
        <v>1.23</v>
      </c>
      <c r="AD441" t="s">
        <v>584</v>
      </c>
      <c r="AE441">
        <v>-3.69</v>
      </c>
      <c r="AF441">
        <v>0</v>
      </c>
      <c r="AG441" t="s">
        <v>147</v>
      </c>
      <c r="AH441" t="s">
        <v>585</v>
      </c>
      <c r="AI441" t="s">
        <v>148</v>
      </c>
      <c r="AK441">
        <v>14.7</v>
      </c>
      <c r="AL441">
        <v>0</v>
      </c>
      <c r="AM441">
        <v>0</v>
      </c>
      <c r="AN441" t="s">
        <v>148</v>
      </c>
      <c r="AO441" t="s">
        <v>148</v>
      </c>
      <c r="AP441">
        <v>251</v>
      </c>
      <c r="AQ441">
        <v>3</v>
      </c>
    </row>
    <row r="442" spans="1:43" ht="15" customHeight="1">
      <c r="A442" t="s">
        <v>30</v>
      </c>
      <c r="B442" t="s">
        <v>195</v>
      </c>
      <c r="C442" t="s">
        <v>195</v>
      </c>
      <c r="D442" t="s">
        <v>196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R442">
        <v>0</v>
      </c>
      <c r="S442" s="56" t="s">
        <v>148</v>
      </c>
      <c r="T442">
        <v>0</v>
      </c>
      <c r="U442">
        <v>0</v>
      </c>
      <c r="X442">
        <v>0</v>
      </c>
      <c r="Y442" t="s">
        <v>148</v>
      </c>
      <c r="Z442" t="s">
        <v>148</v>
      </c>
      <c r="AA442">
        <v>0</v>
      </c>
      <c r="AB442" t="s">
        <v>148</v>
      </c>
      <c r="AD442" t="s">
        <v>148</v>
      </c>
      <c r="AE442">
        <v>0</v>
      </c>
      <c r="AF442">
        <v>0</v>
      </c>
      <c r="AG442" t="s">
        <v>148</v>
      </c>
      <c r="AH442" t="s">
        <v>148</v>
      </c>
      <c r="AI442" t="s">
        <v>148</v>
      </c>
      <c r="AL442">
        <v>0</v>
      </c>
      <c r="AM442">
        <v>0</v>
      </c>
      <c r="AN442" t="s">
        <v>148</v>
      </c>
      <c r="AO442" t="s">
        <v>148</v>
      </c>
      <c r="AP442">
        <v>0</v>
      </c>
      <c r="AQ442">
        <v>0</v>
      </c>
    </row>
    <row r="443" spans="1:43" ht="15" customHeight="1">
      <c r="A443" t="s">
        <v>30</v>
      </c>
      <c r="B443" t="s">
        <v>156</v>
      </c>
      <c r="C443" t="s">
        <v>103</v>
      </c>
      <c r="D443" t="s">
        <v>183</v>
      </c>
      <c r="E443">
        <v>32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 s="56" t="s">
        <v>586</v>
      </c>
      <c r="Q443" t="s">
        <v>587</v>
      </c>
      <c r="R443">
        <v>0</v>
      </c>
      <c r="S443" s="56" t="s">
        <v>148</v>
      </c>
      <c r="T443">
        <v>4.5</v>
      </c>
      <c r="U443">
        <v>47</v>
      </c>
      <c r="X443">
        <v>-5</v>
      </c>
      <c r="Y443" t="s">
        <v>148</v>
      </c>
      <c r="Z443" t="s">
        <v>148</v>
      </c>
      <c r="AA443">
        <v>0</v>
      </c>
      <c r="AB443" t="s">
        <v>148</v>
      </c>
      <c r="AC443">
        <v>2.5</v>
      </c>
      <c r="AD443" t="s">
        <v>422</v>
      </c>
      <c r="AE443">
        <v>-13.5</v>
      </c>
      <c r="AF443">
        <v>0</v>
      </c>
      <c r="AG443" t="s">
        <v>147</v>
      </c>
      <c r="AH443" t="s">
        <v>147</v>
      </c>
      <c r="AI443" t="s">
        <v>148</v>
      </c>
      <c r="AK443">
        <v>3.9</v>
      </c>
      <c r="AL443">
        <v>0</v>
      </c>
      <c r="AM443">
        <v>0</v>
      </c>
      <c r="AN443" t="s">
        <v>148</v>
      </c>
      <c r="AO443" t="s">
        <v>148</v>
      </c>
      <c r="AP443">
        <v>1283</v>
      </c>
      <c r="AQ443">
        <v>2</v>
      </c>
    </row>
    <row r="444" spans="1:43" ht="15" customHeight="1">
      <c r="A444" t="s">
        <v>30</v>
      </c>
      <c r="B444" t="s">
        <v>156</v>
      </c>
      <c r="C444" t="s">
        <v>184</v>
      </c>
      <c r="D444" t="s">
        <v>185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 s="56" t="s">
        <v>586</v>
      </c>
      <c r="Q444" t="s">
        <v>587</v>
      </c>
      <c r="R444">
        <v>0</v>
      </c>
      <c r="S444" s="56" t="s">
        <v>148</v>
      </c>
      <c r="T444">
        <v>4.4000000000000004</v>
      </c>
      <c r="U444">
        <v>45</v>
      </c>
      <c r="X444">
        <v>-4.72</v>
      </c>
      <c r="Y444" t="s">
        <v>148</v>
      </c>
      <c r="Z444" t="s">
        <v>148</v>
      </c>
      <c r="AA444">
        <v>0</v>
      </c>
      <c r="AB444" t="s">
        <v>148</v>
      </c>
      <c r="AC444">
        <v>1.57</v>
      </c>
      <c r="AD444" t="s">
        <v>168</v>
      </c>
      <c r="AE444">
        <v>-12.92</v>
      </c>
      <c r="AF444">
        <v>0</v>
      </c>
      <c r="AG444" t="s">
        <v>147</v>
      </c>
      <c r="AH444" t="s">
        <v>147</v>
      </c>
      <c r="AI444" t="s">
        <v>148</v>
      </c>
      <c r="AK444">
        <v>5.61</v>
      </c>
      <c r="AL444">
        <v>0</v>
      </c>
      <c r="AM444">
        <v>0</v>
      </c>
      <c r="AN444" t="s">
        <v>148</v>
      </c>
      <c r="AO444" t="s">
        <v>148</v>
      </c>
      <c r="AP444">
        <v>841</v>
      </c>
      <c r="AQ444">
        <v>3</v>
      </c>
    </row>
    <row r="445" spans="1:43" ht="15" customHeight="1">
      <c r="A445" t="s">
        <v>30</v>
      </c>
      <c r="B445" t="s">
        <v>99</v>
      </c>
      <c r="C445" t="s">
        <v>99</v>
      </c>
      <c r="D445" t="s">
        <v>174</v>
      </c>
      <c r="E445">
        <v>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 s="56" t="s">
        <v>588</v>
      </c>
      <c r="Q445" t="s">
        <v>589</v>
      </c>
      <c r="R445">
        <v>0</v>
      </c>
      <c r="S445" s="56" t="s">
        <v>148</v>
      </c>
      <c r="T445">
        <v>4.3</v>
      </c>
      <c r="U445">
        <v>16</v>
      </c>
      <c r="X445">
        <v>-0.9</v>
      </c>
      <c r="Y445" t="s">
        <v>148</v>
      </c>
      <c r="Z445" t="s">
        <v>148</v>
      </c>
      <c r="AA445">
        <v>0</v>
      </c>
      <c r="AB445" t="s">
        <v>148</v>
      </c>
      <c r="AC445">
        <v>0.9</v>
      </c>
      <c r="AD445" t="s">
        <v>527</v>
      </c>
      <c r="AE445">
        <v>-5.91</v>
      </c>
      <c r="AF445">
        <v>0</v>
      </c>
      <c r="AG445" t="s">
        <v>147</v>
      </c>
      <c r="AH445" t="s">
        <v>147</v>
      </c>
      <c r="AI445" t="s">
        <v>148</v>
      </c>
      <c r="AK445">
        <v>0.62</v>
      </c>
      <c r="AL445">
        <v>0</v>
      </c>
      <c r="AM445">
        <v>0</v>
      </c>
      <c r="AN445" t="s">
        <v>148</v>
      </c>
      <c r="AO445" t="s">
        <v>148</v>
      </c>
      <c r="AP445">
        <v>1442</v>
      </c>
      <c r="AQ445">
        <v>1</v>
      </c>
    </row>
    <row r="446" spans="1:43" ht="15" customHeight="1">
      <c r="A446" t="s">
        <v>30</v>
      </c>
      <c r="B446" t="s">
        <v>188</v>
      </c>
      <c r="C446" t="s">
        <v>188</v>
      </c>
      <c r="D446" t="s">
        <v>189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R446">
        <v>0</v>
      </c>
      <c r="S446" s="56" t="s">
        <v>148</v>
      </c>
      <c r="T446">
        <v>0</v>
      </c>
      <c r="U446">
        <v>0</v>
      </c>
      <c r="X446">
        <v>0</v>
      </c>
      <c r="Y446" t="s">
        <v>148</v>
      </c>
      <c r="Z446" t="s">
        <v>148</v>
      </c>
      <c r="AA446">
        <v>0</v>
      </c>
      <c r="AB446" t="s">
        <v>148</v>
      </c>
      <c r="AD446" t="s">
        <v>148</v>
      </c>
      <c r="AE446">
        <v>0</v>
      </c>
      <c r="AF446">
        <v>0</v>
      </c>
      <c r="AG446" t="s">
        <v>148</v>
      </c>
      <c r="AH446" t="s">
        <v>148</v>
      </c>
      <c r="AI446" t="s">
        <v>148</v>
      </c>
      <c r="AL446">
        <v>0</v>
      </c>
      <c r="AM446">
        <v>0</v>
      </c>
      <c r="AN446" t="s">
        <v>148</v>
      </c>
      <c r="AO446" t="s">
        <v>148</v>
      </c>
      <c r="AP446">
        <v>0</v>
      </c>
      <c r="AQ446">
        <v>0</v>
      </c>
    </row>
    <row r="447" spans="1:43" ht="15" customHeight="1">
      <c r="A447" t="s">
        <v>30</v>
      </c>
      <c r="B447" t="s">
        <v>156</v>
      </c>
      <c r="C447" t="s">
        <v>34</v>
      </c>
      <c r="D447" t="s">
        <v>162</v>
      </c>
      <c r="E447">
        <v>27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 s="56" t="s">
        <v>586</v>
      </c>
      <c r="Q447" t="s">
        <v>587</v>
      </c>
      <c r="R447">
        <v>0</v>
      </c>
      <c r="S447" s="56" t="s">
        <v>148</v>
      </c>
      <c r="T447">
        <v>4.5999999999999996</v>
      </c>
      <c r="U447">
        <v>57</v>
      </c>
      <c r="X447">
        <v>-12.67</v>
      </c>
      <c r="Y447" t="s">
        <v>148</v>
      </c>
      <c r="Z447" t="s">
        <v>148</v>
      </c>
      <c r="AA447">
        <v>0</v>
      </c>
      <c r="AB447" t="s">
        <v>148</v>
      </c>
      <c r="AC447">
        <v>3.17</v>
      </c>
      <c r="AD447" t="s">
        <v>590</v>
      </c>
      <c r="AE447">
        <v>-15.93</v>
      </c>
      <c r="AF447">
        <v>0</v>
      </c>
      <c r="AG447" t="s">
        <v>147</v>
      </c>
      <c r="AH447" t="s">
        <v>147</v>
      </c>
      <c r="AI447" t="s">
        <v>148</v>
      </c>
      <c r="AK447">
        <v>4.2699999999999996</v>
      </c>
      <c r="AL447">
        <v>0</v>
      </c>
      <c r="AM447">
        <v>0</v>
      </c>
      <c r="AN447" t="s">
        <v>148</v>
      </c>
      <c r="AO447" t="s">
        <v>148</v>
      </c>
      <c r="AP447">
        <v>2970</v>
      </c>
      <c r="AQ447">
        <v>4</v>
      </c>
    </row>
    <row r="448" spans="1:43" ht="15" customHeight="1">
      <c r="A448" t="s">
        <v>30</v>
      </c>
      <c r="B448" t="s">
        <v>156</v>
      </c>
      <c r="C448" t="s">
        <v>100</v>
      </c>
      <c r="D448" t="s">
        <v>157</v>
      </c>
      <c r="E448">
        <v>67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s="56" t="s">
        <v>591</v>
      </c>
      <c r="Q448" t="s">
        <v>592</v>
      </c>
      <c r="R448">
        <v>0</v>
      </c>
      <c r="S448" s="56" t="s">
        <v>148</v>
      </c>
      <c r="T448">
        <v>4.5999999999999996</v>
      </c>
      <c r="U448">
        <v>57</v>
      </c>
      <c r="X448">
        <v>-1.56</v>
      </c>
      <c r="Y448" t="s">
        <v>148</v>
      </c>
      <c r="Z448" t="s">
        <v>148</v>
      </c>
      <c r="AA448">
        <v>0</v>
      </c>
      <c r="AB448" t="s">
        <v>148</v>
      </c>
      <c r="AC448">
        <v>1.56</v>
      </c>
      <c r="AD448" t="s">
        <v>422</v>
      </c>
      <c r="AE448">
        <v>-13.18</v>
      </c>
      <c r="AF448">
        <v>0</v>
      </c>
      <c r="AG448" t="s">
        <v>147</v>
      </c>
      <c r="AH448" t="s">
        <v>147</v>
      </c>
      <c r="AI448" t="s">
        <v>148</v>
      </c>
      <c r="AK448">
        <v>2.4300000000000002</v>
      </c>
      <c r="AL448">
        <v>0</v>
      </c>
      <c r="AM448">
        <v>0</v>
      </c>
      <c r="AN448" t="s">
        <v>148</v>
      </c>
      <c r="AO448" t="s">
        <v>148</v>
      </c>
      <c r="AP448">
        <v>641</v>
      </c>
      <c r="AQ448">
        <v>1</v>
      </c>
    </row>
    <row r="449" spans="1:43" ht="15" customHeight="1">
      <c r="A449" t="s">
        <v>30</v>
      </c>
      <c r="B449" t="s">
        <v>156</v>
      </c>
      <c r="C449" t="s">
        <v>102</v>
      </c>
      <c r="D449" t="s">
        <v>197</v>
      </c>
      <c r="E449">
        <v>84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s="56" t="s">
        <v>591</v>
      </c>
      <c r="Q449" t="s">
        <v>592</v>
      </c>
      <c r="R449">
        <v>0</v>
      </c>
      <c r="S449" s="56" t="s">
        <v>148</v>
      </c>
      <c r="T449">
        <v>4.5999999999999996</v>
      </c>
      <c r="U449">
        <v>57</v>
      </c>
      <c r="X449">
        <v>-6.57</v>
      </c>
      <c r="Y449" t="s">
        <v>148</v>
      </c>
      <c r="Z449" t="s">
        <v>148</v>
      </c>
      <c r="AA449">
        <v>0</v>
      </c>
      <c r="AB449" t="s">
        <v>148</v>
      </c>
      <c r="AC449">
        <v>2.19</v>
      </c>
      <c r="AD449" t="s">
        <v>216</v>
      </c>
      <c r="AE449">
        <v>-7.92</v>
      </c>
      <c r="AF449">
        <v>0</v>
      </c>
      <c r="AG449" t="s">
        <v>147</v>
      </c>
      <c r="AH449" t="s">
        <v>147</v>
      </c>
      <c r="AI449" t="s">
        <v>148</v>
      </c>
      <c r="AK449">
        <v>9</v>
      </c>
      <c r="AL449">
        <v>0</v>
      </c>
      <c r="AM449">
        <v>0</v>
      </c>
      <c r="AN449" t="s">
        <v>148</v>
      </c>
      <c r="AO449" t="s">
        <v>148</v>
      </c>
      <c r="AP449">
        <v>730</v>
      </c>
      <c r="AQ449">
        <v>3</v>
      </c>
    </row>
    <row r="450" spans="1:43" ht="15" customHeight="1">
      <c r="A450" t="s">
        <v>31</v>
      </c>
      <c r="B450" t="s">
        <v>156</v>
      </c>
      <c r="C450" t="s">
        <v>102</v>
      </c>
      <c r="D450" t="s">
        <v>197</v>
      </c>
      <c r="E450">
        <v>82</v>
      </c>
      <c r="F450">
        <v>3</v>
      </c>
      <c r="G450">
        <v>588.97</v>
      </c>
      <c r="H450">
        <v>3</v>
      </c>
      <c r="I450">
        <v>2</v>
      </c>
      <c r="J450">
        <v>391.98</v>
      </c>
      <c r="K450">
        <v>2</v>
      </c>
      <c r="L450">
        <v>0</v>
      </c>
      <c r="M450">
        <v>0</v>
      </c>
      <c r="N450">
        <v>0</v>
      </c>
      <c r="O450">
        <v>0</v>
      </c>
      <c r="P450" s="56" t="s">
        <v>593</v>
      </c>
      <c r="Q450" t="s">
        <v>594</v>
      </c>
      <c r="R450">
        <v>0</v>
      </c>
      <c r="S450" s="56" t="s">
        <v>148</v>
      </c>
      <c r="T450">
        <v>4.5999999999999996</v>
      </c>
      <c r="U450">
        <v>57</v>
      </c>
      <c r="W450" t="s">
        <v>148</v>
      </c>
      <c r="X450">
        <v>346.98</v>
      </c>
      <c r="Y450" t="s">
        <v>595</v>
      </c>
      <c r="Z450" t="s">
        <v>596</v>
      </c>
      <c r="AA450">
        <v>0</v>
      </c>
      <c r="AB450" t="s">
        <v>148</v>
      </c>
      <c r="AC450">
        <v>2.66</v>
      </c>
      <c r="AD450" t="s">
        <v>290</v>
      </c>
      <c r="AE450">
        <v>-14.67</v>
      </c>
      <c r="AF450">
        <v>0</v>
      </c>
      <c r="AG450" t="s">
        <v>147</v>
      </c>
      <c r="AH450" t="s">
        <v>597</v>
      </c>
      <c r="AI450" t="s">
        <v>148</v>
      </c>
      <c r="AK450">
        <v>9.3699999999999992</v>
      </c>
      <c r="AL450">
        <v>0</v>
      </c>
      <c r="AM450">
        <v>0</v>
      </c>
      <c r="AN450" t="s">
        <v>148</v>
      </c>
      <c r="AO450" t="s">
        <v>148</v>
      </c>
      <c r="AP450">
        <v>1134</v>
      </c>
      <c r="AQ450">
        <v>4</v>
      </c>
    </row>
    <row r="451" spans="1:43" ht="15" customHeight="1">
      <c r="A451" t="s">
        <v>31</v>
      </c>
      <c r="B451" t="s">
        <v>99</v>
      </c>
      <c r="C451" t="s">
        <v>99</v>
      </c>
      <c r="D451" t="s">
        <v>174</v>
      </c>
      <c r="E451">
        <v>16</v>
      </c>
      <c r="F451">
        <v>1</v>
      </c>
      <c r="G451">
        <v>128.99</v>
      </c>
      <c r="H451">
        <v>1</v>
      </c>
      <c r="I451">
        <v>1</v>
      </c>
      <c r="J451">
        <v>128.99</v>
      </c>
      <c r="K451">
        <v>1</v>
      </c>
      <c r="L451">
        <v>0</v>
      </c>
      <c r="M451">
        <v>0</v>
      </c>
      <c r="N451">
        <v>0</v>
      </c>
      <c r="O451">
        <v>0</v>
      </c>
      <c r="P451" s="56" t="s">
        <v>598</v>
      </c>
      <c r="Q451" t="s">
        <v>599</v>
      </c>
      <c r="R451">
        <v>0</v>
      </c>
      <c r="S451" s="56" t="s">
        <v>148</v>
      </c>
      <c r="T451">
        <v>4.3</v>
      </c>
      <c r="U451">
        <v>16</v>
      </c>
      <c r="W451" t="s">
        <v>148</v>
      </c>
      <c r="X451">
        <v>88.87</v>
      </c>
      <c r="Y451" t="s">
        <v>600</v>
      </c>
      <c r="Z451" t="s">
        <v>601</v>
      </c>
      <c r="AA451">
        <v>0</v>
      </c>
      <c r="AB451" t="s">
        <v>148</v>
      </c>
      <c r="AC451">
        <v>1.23</v>
      </c>
      <c r="AD451" t="s">
        <v>602</v>
      </c>
      <c r="AE451">
        <v>-8.0299999999999994</v>
      </c>
      <c r="AF451">
        <v>0</v>
      </c>
      <c r="AG451" t="s">
        <v>147</v>
      </c>
      <c r="AH451" t="s">
        <v>603</v>
      </c>
      <c r="AI451" t="s">
        <v>148</v>
      </c>
      <c r="AK451">
        <v>0.95</v>
      </c>
      <c r="AL451">
        <v>0</v>
      </c>
      <c r="AM451">
        <v>0</v>
      </c>
      <c r="AN451" t="s">
        <v>148</v>
      </c>
      <c r="AO451" t="s">
        <v>148</v>
      </c>
      <c r="AP451">
        <v>1301</v>
      </c>
      <c r="AQ451">
        <v>1</v>
      </c>
    </row>
    <row r="452" spans="1:43" ht="15" customHeight="1">
      <c r="A452" t="s">
        <v>31</v>
      </c>
      <c r="B452" t="s">
        <v>156</v>
      </c>
      <c r="C452" t="s">
        <v>103</v>
      </c>
      <c r="D452" t="s">
        <v>183</v>
      </c>
      <c r="E452">
        <v>32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 s="56" t="s">
        <v>604</v>
      </c>
      <c r="Q452" t="s">
        <v>605</v>
      </c>
      <c r="R452">
        <v>0</v>
      </c>
      <c r="S452" s="56" t="s">
        <v>148</v>
      </c>
      <c r="T452">
        <v>4.5999999999999996</v>
      </c>
      <c r="U452">
        <v>57</v>
      </c>
      <c r="X452">
        <v>-14.89</v>
      </c>
      <c r="Y452" t="s">
        <v>148</v>
      </c>
      <c r="Z452" t="s">
        <v>148</v>
      </c>
      <c r="AA452">
        <v>0</v>
      </c>
      <c r="AB452" t="s">
        <v>148</v>
      </c>
      <c r="AC452">
        <v>3.72</v>
      </c>
      <c r="AD452" t="s">
        <v>208</v>
      </c>
      <c r="AE452">
        <v>-17.03</v>
      </c>
      <c r="AF452">
        <v>0</v>
      </c>
      <c r="AG452" t="s">
        <v>147</v>
      </c>
      <c r="AH452" t="s">
        <v>147</v>
      </c>
      <c r="AI452" t="s">
        <v>148</v>
      </c>
      <c r="AK452">
        <v>10.18</v>
      </c>
      <c r="AL452">
        <v>0</v>
      </c>
      <c r="AM452">
        <v>0</v>
      </c>
      <c r="AN452" t="s">
        <v>148</v>
      </c>
      <c r="AO452" t="s">
        <v>148</v>
      </c>
      <c r="AP452">
        <v>1463</v>
      </c>
      <c r="AQ452">
        <v>4</v>
      </c>
    </row>
    <row r="453" spans="1:43" ht="15" customHeight="1">
      <c r="A453" t="s">
        <v>31</v>
      </c>
      <c r="B453" t="s">
        <v>156</v>
      </c>
      <c r="C453" t="s">
        <v>184</v>
      </c>
      <c r="D453" t="s">
        <v>185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 s="56" t="s">
        <v>604</v>
      </c>
      <c r="Q453" t="s">
        <v>605</v>
      </c>
      <c r="R453">
        <v>0</v>
      </c>
      <c r="S453" s="56" t="s">
        <v>148</v>
      </c>
      <c r="T453">
        <v>4.4000000000000004</v>
      </c>
      <c r="U453">
        <v>45</v>
      </c>
      <c r="X453">
        <v>-11.32</v>
      </c>
      <c r="Y453" t="s">
        <v>148</v>
      </c>
      <c r="Z453" t="s">
        <v>148</v>
      </c>
      <c r="AA453">
        <v>0</v>
      </c>
      <c r="AB453" t="s">
        <v>148</v>
      </c>
      <c r="AC453">
        <v>1.89</v>
      </c>
      <c r="AD453" t="s">
        <v>389</v>
      </c>
      <c r="AE453">
        <v>-13.6</v>
      </c>
      <c r="AF453">
        <v>0</v>
      </c>
      <c r="AG453" t="s">
        <v>147</v>
      </c>
      <c r="AH453" t="s">
        <v>147</v>
      </c>
      <c r="AI453" t="s">
        <v>148</v>
      </c>
      <c r="AK453">
        <v>13.79</v>
      </c>
      <c r="AL453">
        <v>0</v>
      </c>
      <c r="AM453">
        <v>0</v>
      </c>
      <c r="AN453" t="s">
        <v>148</v>
      </c>
      <c r="AO453" t="s">
        <v>148</v>
      </c>
      <c r="AP453">
        <v>821</v>
      </c>
      <c r="AQ453">
        <v>6</v>
      </c>
    </row>
    <row r="454" spans="1:43" ht="15" customHeight="1">
      <c r="A454" t="s">
        <v>31</v>
      </c>
      <c r="B454" t="s">
        <v>195</v>
      </c>
      <c r="C454" t="s">
        <v>195</v>
      </c>
      <c r="D454" t="s">
        <v>196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R454">
        <v>0</v>
      </c>
      <c r="S454" s="56" t="s">
        <v>148</v>
      </c>
      <c r="T454">
        <v>0</v>
      </c>
      <c r="U454">
        <v>0</v>
      </c>
      <c r="X454">
        <v>0</v>
      </c>
      <c r="Y454" t="s">
        <v>148</v>
      </c>
      <c r="Z454" t="s">
        <v>148</v>
      </c>
      <c r="AA454">
        <v>0</v>
      </c>
      <c r="AB454" t="s">
        <v>148</v>
      </c>
      <c r="AD454" t="s">
        <v>148</v>
      </c>
      <c r="AE454">
        <v>0</v>
      </c>
      <c r="AF454">
        <v>0</v>
      </c>
      <c r="AG454" t="s">
        <v>148</v>
      </c>
      <c r="AH454" t="s">
        <v>148</v>
      </c>
      <c r="AI454" t="s">
        <v>148</v>
      </c>
      <c r="AL454">
        <v>0</v>
      </c>
      <c r="AM454">
        <v>0</v>
      </c>
      <c r="AN454" t="s">
        <v>148</v>
      </c>
      <c r="AO454" t="s">
        <v>148</v>
      </c>
      <c r="AP454">
        <v>0</v>
      </c>
      <c r="AQ454">
        <v>0</v>
      </c>
    </row>
    <row r="455" spans="1:43" ht="15" customHeight="1">
      <c r="A455" t="s">
        <v>31</v>
      </c>
      <c r="B455" t="s">
        <v>101</v>
      </c>
      <c r="C455" t="s">
        <v>101</v>
      </c>
      <c r="D455" t="s">
        <v>263</v>
      </c>
      <c r="E455">
        <v>28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 s="56" t="s">
        <v>606</v>
      </c>
      <c r="Q455" t="s">
        <v>607</v>
      </c>
      <c r="R455">
        <v>0</v>
      </c>
      <c r="S455" s="56" t="s">
        <v>148</v>
      </c>
      <c r="T455">
        <v>4.4000000000000004</v>
      </c>
      <c r="U455">
        <v>2</v>
      </c>
      <c r="X455">
        <v>0</v>
      </c>
      <c r="Y455" t="s">
        <v>148</v>
      </c>
      <c r="Z455" t="s">
        <v>148</v>
      </c>
      <c r="AA455">
        <v>0</v>
      </c>
      <c r="AB455" t="s">
        <v>148</v>
      </c>
      <c r="AD455" t="s">
        <v>148</v>
      </c>
      <c r="AE455">
        <v>-1.36</v>
      </c>
      <c r="AF455">
        <v>0</v>
      </c>
      <c r="AG455" t="s">
        <v>148</v>
      </c>
      <c r="AH455" t="s">
        <v>147</v>
      </c>
      <c r="AI455" t="s">
        <v>148</v>
      </c>
      <c r="AK455">
        <v>0</v>
      </c>
      <c r="AL455">
        <v>0</v>
      </c>
      <c r="AM455">
        <v>0</v>
      </c>
      <c r="AN455" t="s">
        <v>148</v>
      </c>
      <c r="AO455" t="s">
        <v>148</v>
      </c>
      <c r="AP455">
        <v>301</v>
      </c>
      <c r="AQ455">
        <v>0</v>
      </c>
    </row>
    <row r="456" spans="1:43" ht="15" customHeight="1">
      <c r="A456" t="s">
        <v>31</v>
      </c>
      <c r="B456" t="s">
        <v>156</v>
      </c>
      <c r="C456" t="s">
        <v>34</v>
      </c>
      <c r="D456" t="s">
        <v>162</v>
      </c>
      <c r="E456">
        <v>54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 s="56" t="s">
        <v>604</v>
      </c>
      <c r="Q456" t="s">
        <v>605</v>
      </c>
      <c r="R456">
        <v>0</v>
      </c>
      <c r="S456" s="56" t="s">
        <v>148</v>
      </c>
      <c r="T456">
        <v>4.5999999999999996</v>
      </c>
      <c r="U456">
        <v>57</v>
      </c>
      <c r="X456">
        <v>-57.47</v>
      </c>
      <c r="Y456" t="s">
        <v>148</v>
      </c>
      <c r="Z456" t="s">
        <v>148</v>
      </c>
      <c r="AA456">
        <v>0</v>
      </c>
      <c r="AB456" t="s">
        <v>148</v>
      </c>
      <c r="AC456">
        <v>7.18</v>
      </c>
      <c r="AD456" t="s">
        <v>478</v>
      </c>
      <c r="AE456">
        <v>-66.23</v>
      </c>
      <c r="AF456">
        <v>0</v>
      </c>
      <c r="AG456" t="s">
        <v>147</v>
      </c>
      <c r="AH456" t="s">
        <v>147</v>
      </c>
      <c r="AI456" t="s">
        <v>148</v>
      </c>
      <c r="AK456">
        <v>14.86</v>
      </c>
      <c r="AL456">
        <v>0</v>
      </c>
      <c r="AM456">
        <v>0</v>
      </c>
      <c r="AN456" t="s">
        <v>148</v>
      </c>
      <c r="AO456" t="s">
        <v>148</v>
      </c>
      <c r="AP456">
        <v>3868</v>
      </c>
      <c r="AQ456">
        <v>8</v>
      </c>
    </row>
    <row r="457" spans="1:43" ht="15" customHeight="1">
      <c r="A457" t="s">
        <v>31</v>
      </c>
      <c r="B457" t="s">
        <v>156</v>
      </c>
      <c r="C457" t="s">
        <v>100</v>
      </c>
      <c r="D457" t="s">
        <v>157</v>
      </c>
      <c r="E457">
        <v>71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 s="56" t="s">
        <v>593</v>
      </c>
      <c r="Q457" t="s">
        <v>594</v>
      </c>
      <c r="R457">
        <v>0</v>
      </c>
      <c r="S457" s="56" t="s">
        <v>148</v>
      </c>
      <c r="T457">
        <v>4.5999999999999996</v>
      </c>
      <c r="U457">
        <v>57</v>
      </c>
      <c r="X457">
        <v>-6.02</v>
      </c>
      <c r="Y457" t="s">
        <v>148</v>
      </c>
      <c r="Z457" t="s">
        <v>148</v>
      </c>
      <c r="AA457">
        <v>0</v>
      </c>
      <c r="AB457" t="s">
        <v>148</v>
      </c>
      <c r="AC457">
        <v>0.86</v>
      </c>
      <c r="AD457" t="s">
        <v>256</v>
      </c>
      <c r="AE457">
        <v>-6.02</v>
      </c>
      <c r="AF457">
        <v>0</v>
      </c>
      <c r="AG457" t="s">
        <v>147</v>
      </c>
      <c r="AH457" t="s">
        <v>147</v>
      </c>
      <c r="AI457" t="s">
        <v>148</v>
      </c>
      <c r="AK457">
        <v>6.73</v>
      </c>
      <c r="AL457">
        <v>0</v>
      </c>
      <c r="AM457">
        <v>0</v>
      </c>
      <c r="AN457" t="s">
        <v>148</v>
      </c>
      <c r="AO457" t="s">
        <v>148</v>
      </c>
      <c r="AP457">
        <v>894</v>
      </c>
      <c r="AQ457">
        <v>7</v>
      </c>
    </row>
    <row r="458" spans="1:43" ht="15" customHeight="1">
      <c r="A458" t="s">
        <v>31</v>
      </c>
      <c r="B458" t="s">
        <v>188</v>
      </c>
      <c r="C458" t="s">
        <v>188</v>
      </c>
      <c r="D458" t="s">
        <v>189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R458">
        <v>0</v>
      </c>
      <c r="S458" s="56" t="s">
        <v>148</v>
      </c>
      <c r="T458">
        <v>0</v>
      </c>
      <c r="U458">
        <v>0</v>
      </c>
      <c r="X458">
        <v>0</v>
      </c>
      <c r="Y458" t="s">
        <v>148</v>
      </c>
      <c r="Z458" t="s">
        <v>148</v>
      </c>
      <c r="AA458">
        <v>0</v>
      </c>
      <c r="AB458" t="s">
        <v>148</v>
      </c>
      <c r="AD458" t="s">
        <v>148</v>
      </c>
      <c r="AE458">
        <v>0</v>
      </c>
      <c r="AF458">
        <v>0</v>
      </c>
      <c r="AG458" t="s">
        <v>148</v>
      </c>
      <c r="AH458" t="s">
        <v>148</v>
      </c>
      <c r="AI458" t="s">
        <v>148</v>
      </c>
      <c r="AL458">
        <v>0</v>
      </c>
      <c r="AM458">
        <v>0</v>
      </c>
      <c r="AN458" t="s">
        <v>148</v>
      </c>
      <c r="AO458" t="s">
        <v>148</v>
      </c>
      <c r="AP458">
        <v>0</v>
      </c>
      <c r="AQ458">
        <v>0</v>
      </c>
    </row>
    <row r="459" spans="1:43" ht="15">
      <c r="A459" t="s">
        <v>32</v>
      </c>
      <c r="B459" t="s">
        <v>156</v>
      </c>
      <c r="C459" t="s">
        <v>34</v>
      </c>
      <c r="D459" t="s">
        <v>162</v>
      </c>
      <c r="E459">
        <v>50</v>
      </c>
      <c r="F459">
        <v>4</v>
      </c>
      <c r="G459">
        <v>1239.96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 s="56" t="s">
        <v>608</v>
      </c>
      <c r="Q459" t="s">
        <v>609</v>
      </c>
      <c r="R459">
        <v>0</v>
      </c>
      <c r="S459" s="56" t="s">
        <v>148</v>
      </c>
      <c r="T459">
        <v>4.5999999999999996</v>
      </c>
      <c r="U459">
        <v>57</v>
      </c>
      <c r="W459" t="s">
        <v>148</v>
      </c>
      <c r="X459">
        <v>703.27</v>
      </c>
      <c r="Y459" t="s">
        <v>610</v>
      </c>
      <c r="Z459" t="s">
        <v>611</v>
      </c>
      <c r="AA459">
        <v>1</v>
      </c>
      <c r="AB459" t="s">
        <v>155</v>
      </c>
      <c r="AC459">
        <v>1.68</v>
      </c>
      <c r="AD459" t="s">
        <v>527</v>
      </c>
      <c r="AE459">
        <v>-12.37</v>
      </c>
      <c r="AF459">
        <v>0</v>
      </c>
      <c r="AG459" t="s">
        <v>147</v>
      </c>
      <c r="AH459" t="s">
        <v>612</v>
      </c>
      <c r="AI459" t="s">
        <v>148</v>
      </c>
      <c r="AK459">
        <v>1.26</v>
      </c>
      <c r="AL459">
        <v>0</v>
      </c>
      <c r="AM459">
        <v>0</v>
      </c>
      <c r="AN459" t="s">
        <v>148</v>
      </c>
      <c r="AO459" t="s">
        <v>148</v>
      </c>
      <c r="AP459">
        <v>2673</v>
      </c>
      <c r="AQ459">
        <v>2</v>
      </c>
    </row>
    <row r="460" spans="1:43" ht="15">
      <c r="A460" t="s">
        <v>32</v>
      </c>
      <c r="B460" t="s">
        <v>156</v>
      </c>
      <c r="C460" t="s">
        <v>100</v>
      </c>
      <c r="D460" t="s">
        <v>157</v>
      </c>
      <c r="E460">
        <v>72</v>
      </c>
      <c r="F460">
        <v>2</v>
      </c>
      <c r="G460">
        <v>373.18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 s="56" t="s">
        <v>613</v>
      </c>
      <c r="Q460" t="s">
        <v>614</v>
      </c>
      <c r="R460">
        <v>0</v>
      </c>
      <c r="S460" s="56" t="s">
        <v>148</v>
      </c>
      <c r="T460">
        <v>4.5999999999999996</v>
      </c>
      <c r="U460">
        <v>57</v>
      </c>
      <c r="W460" t="s">
        <v>148</v>
      </c>
      <c r="X460">
        <v>234.01</v>
      </c>
      <c r="Y460" t="s">
        <v>615</v>
      </c>
      <c r="Z460" t="s">
        <v>616</v>
      </c>
      <c r="AA460">
        <v>0</v>
      </c>
      <c r="AB460" t="s">
        <v>148</v>
      </c>
      <c r="AC460">
        <v>1.84</v>
      </c>
      <c r="AD460" t="s">
        <v>456</v>
      </c>
      <c r="AE460">
        <v>-10.01</v>
      </c>
      <c r="AF460">
        <v>40.65</v>
      </c>
      <c r="AG460" t="s">
        <v>617</v>
      </c>
      <c r="AH460" t="s">
        <v>618</v>
      </c>
      <c r="AI460" t="s">
        <v>147</v>
      </c>
      <c r="AJ460">
        <v>9.18</v>
      </c>
      <c r="AK460">
        <v>11.43</v>
      </c>
      <c r="AL460">
        <v>373.18</v>
      </c>
      <c r="AM460">
        <v>1</v>
      </c>
      <c r="AN460" t="s">
        <v>147</v>
      </c>
      <c r="AO460" t="s">
        <v>619</v>
      </c>
      <c r="AP460">
        <v>803</v>
      </c>
      <c r="AQ460">
        <v>5</v>
      </c>
    </row>
    <row r="461" spans="1:43" ht="15">
      <c r="A461" t="s">
        <v>32</v>
      </c>
      <c r="B461" t="s">
        <v>99</v>
      </c>
      <c r="C461" t="s">
        <v>99</v>
      </c>
      <c r="D461" t="s">
        <v>174</v>
      </c>
      <c r="E461">
        <v>14</v>
      </c>
      <c r="F461">
        <v>2</v>
      </c>
      <c r="G461">
        <v>252.82</v>
      </c>
      <c r="H461">
        <v>1</v>
      </c>
      <c r="I461">
        <v>2</v>
      </c>
      <c r="J461">
        <v>252.82</v>
      </c>
      <c r="K461">
        <v>1</v>
      </c>
      <c r="L461">
        <v>0</v>
      </c>
      <c r="M461">
        <v>0</v>
      </c>
      <c r="N461">
        <v>0</v>
      </c>
      <c r="O461">
        <v>0</v>
      </c>
      <c r="P461" s="56" t="s">
        <v>620</v>
      </c>
      <c r="Q461" t="s">
        <v>621</v>
      </c>
      <c r="R461">
        <v>0</v>
      </c>
      <c r="S461" s="56" t="s">
        <v>148</v>
      </c>
      <c r="T461">
        <v>4.3</v>
      </c>
      <c r="U461">
        <v>16</v>
      </c>
      <c r="W461" t="s">
        <v>148</v>
      </c>
      <c r="X461">
        <v>170.07</v>
      </c>
      <c r="Y461" t="s">
        <v>622</v>
      </c>
      <c r="Z461" t="s">
        <v>623</v>
      </c>
      <c r="AA461">
        <v>0</v>
      </c>
      <c r="AB461" t="s">
        <v>148</v>
      </c>
      <c r="AC461">
        <v>1.66</v>
      </c>
      <c r="AD461" t="s">
        <v>624</v>
      </c>
      <c r="AE461">
        <v>-9.6199999999999992</v>
      </c>
      <c r="AF461">
        <v>50.87</v>
      </c>
      <c r="AG461" t="s">
        <v>625</v>
      </c>
      <c r="AH461" t="s">
        <v>626</v>
      </c>
      <c r="AI461" t="s">
        <v>147</v>
      </c>
      <c r="AJ461">
        <v>4.97</v>
      </c>
      <c r="AK461">
        <v>3.24</v>
      </c>
      <c r="AL461">
        <v>252.82</v>
      </c>
      <c r="AM461">
        <v>1</v>
      </c>
      <c r="AN461" t="s">
        <v>147</v>
      </c>
      <c r="AO461" t="s">
        <v>276</v>
      </c>
      <c r="AP461">
        <v>1533</v>
      </c>
      <c r="AQ461">
        <v>3</v>
      </c>
    </row>
    <row r="462" spans="1:43" ht="15">
      <c r="A462" t="s">
        <v>32</v>
      </c>
      <c r="B462" t="s">
        <v>156</v>
      </c>
      <c r="C462" t="s">
        <v>103</v>
      </c>
      <c r="D462" t="s">
        <v>183</v>
      </c>
      <c r="E462">
        <v>32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56" t="s">
        <v>608</v>
      </c>
      <c r="Q462" t="s">
        <v>609</v>
      </c>
      <c r="R462">
        <v>0</v>
      </c>
      <c r="S462" s="56" t="s">
        <v>148</v>
      </c>
      <c r="T462">
        <v>4.5999999999999996</v>
      </c>
      <c r="U462">
        <v>57</v>
      </c>
      <c r="X462">
        <v>-3.2</v>
      </c>
      <c r="Y462" t="s">
        <v>148</v>
      </c>
      <c r="Z462" t="s">
        <v>148</v>
      </c>
      <c r="AA462">
        <v>0</v>
      </c>
      <c r="AB462" t="s">
        <v>148</v>
      </c>
      <c r="AC462">
        <v>3.2</v>
      </c>
      <c r="AD462" t="s">
        <v>527</v>
      </c>
      <c r="AE462">
        <v>-6.28</v>
      </c>
      <c r="AF462">
        <v>0</v>
      </c>
      <c r="AG462" t="s">
        <v>147</v>
      </c>
      <c r="AH462" t="s">
        <v>147</v>
      </c>
      <c r="AI462" t="s">
        <v>148</v>
      </c>
      <c r="AK462">
        <v>2.3199999999999998</v>
      </c>
      <c r="AL462">
        <v>0</v>
      </c>
      <c r="AM462">
        <v>0</v>
      </c>
      <c r="AN462" t="s">
        <v>148</v>
      </c>
      <c r="AO462" t="s">
        <v>148</v>
      </c>
      <c r="AP462">
        <v>1379</v>
      </c>
      <c r="AQ462">
        <v>1</v>
      </c>
    </row>
    <row r="463" spans="1:43" ht="15">
      <c r="A463" t="s">
        <v>32</v>
      </c>
      <c r="B463" t="s">
        <v>156</v>
      </c>
      <c r="C463" t="s">
        <v>184</v>
      </c>
      <c r="D463" t="s">
        <v>185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56" t="s">
        <v>608</v>
      </c>
      <c r="Q463" t="s">
        <v>609</v>
      </c>
      <c r="R463">
        <v>0</v>
      </c>
      <c r="S463" s="56" t="s">
        <v>148</v>
      </c>
      <c r="T463">
        <v>4.4000000000000004</v>
      </c>
      <c r="U463">
        <v>45</v>
      </c>
      <c r="X463">
        <v>-4.4800000000000004</v>
      </c>
      <c r="Y463" t="s">
        <v>148</v>
      </c>
      <c r="Z463" t="s">
        <v>148</v>
      </c>
      <c r="AA463">
        <v>0</v>
      </c>
      <c r="AB463" t="s">
        <v>148</v>
      </c>
      <c r="AC463">
        <v>1.49</v>
      </c>
      <c r="AD463" t="s">
        <v>353</v>
      </c>
      <c r="AE463">
        <v>-10.38</v>
      </c>
      <c r="AF463">
        <v>0</v>
      </c>
      <c r="AG463" t="s">
        <v>147</v>
      </c>
      <c r="AH463" t="s">
        <v>147</v>
      </c>
      <c r="AI463" t="s">
        <v>148</v>
      </c>
      <c r="AK463">
        <v>6.98</v>
      </c>
      <c r="AL463">
        <v>0</v>
      </c>
      <c r="AM463">
        <v>0</v>
      </c>
      <c r="AN463" t="s">
        <v>148</v>
      </c>
      <c r="AO463" t="s">
        <v>148</v>
      </c>
      <c r="AP463">
        <v>642</v>
      </c>
      <c r="AQ463">
        <v>3</v>
      </c>
    </row>
    <row r="464" spans="1:43" ht="15">
      <c r="A464" t="s">
        <v>32</v>
      </c>
      <c r="B464" t="s">
        <v>188</v>
      </c>
      <c r="C464" t="s">
        <v>188</v>
      </c>
      <c r="D464" t="s">
        <v>189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R464">
        <v>0</v>
      </c>
      <c r="S464" s="56" t="s">
        <v>148</v>
      </c>
      <c r="T464">
        <v>0</v>
      </c>
      <c r="U464">
        <v>0</v>
      </c>
      <c r="X464">
        <v>0</v>
      </c>
      <c r="Y464" t="s">
        <v>148</v>
      </c>
      <c r="Z464" t="s">
        <v>148</v>
      </c>
      <c r="AA464">
        <v>0</v>
      </c>
      <c r="AB464" t="s">
        <v>148</v>
      </c>
      <c r="AD464" t="s">
        <v>148</v>
      </c>
      <c r="AE464">
        <v>0</v>
      </c>
      <c r="AF464">
        <v>0</v>
      </c>
      <c r="AG464" t="s">
        <v>148</v>
      </c>
      <c r="AH464" t="s">
        <v>148</v>
      </c>
      <c r="AI464" t="s">
        <v>148</v>
      </c>
      <c r="AL464">
        <v>0</v>
      </c>
      <c r="AM464">
        <v>0</v>
      </c>
      <c r="AN464" t="s">
        <v>148</v>
      </c>
      <c r="AO464" t="s">
        <v>148</v>
      </c>
      <c r="AP464">
        <v>0</v>
      </c>
      <c r="AQ464">
        <v>0</v>
      </c>
    </row>
    <row r="465" spans="1:43" ht="15">
      <c r="A465" t="s">
        <v>32</v>
      </c>
      <c r="B465" t="s">
        <v>101</v>
      </c>
      <c r="C465" t="s">
        <v>101</v>
      </c>
      <c r="D465" t="s">
        <v>263</v>
      </c>
      <c r="E465">
        <v>34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56" t="s">
        <v>627</v>
      </c>
      <c r="Q465" t="s">
        <v>628</v>
      </c>
      <c r="R465">
        <v>0</v>
      </c>
      <c r="S465" s="56" t="s">
        <v>148</v>
      </c>
      <c r="T465">
        <v>4.4000000000000004</v>
      </c>
      <c r="U465">
        <v>2</v>
      </c>
      <c r="X465">
        <v>-4.8899999999999997</v>
      </c>
      <c r="Y465" t="s">
        <v>148</v>
      </c>
      <c r="Z465" t="s">
        <v>148</v>
      </c>
      <c r="AA465">
        <v>0</v>
      </c>
      <c r="AB465" t="s">
        <v>148</v>
      </c>
      <c r="AC465">
        <v>0.98</v>
      </c>
      <c r="AD465" t="s">
        <v>629</v>
      </c>
      <c r="AE465">
        <v>-4.8899999999999997</v>
      </c>
      <c r="AF465">
        <v>0</v>
      </c>
      <c r="AG465" t="s">
        <v>147</v>
      </c>
      <c r="AH465" t="s">
        <v>147</v>
      </c>
      <c r="AI465" t="s">
        <v>148</v>
      </c>
      <c r="AK465">
        <v>20.81</v>
      </c>
      <c r="AL465">
        <v>0</v>
      </c>
      <c r="AM465">
        <v>0</v>
      </c>
      <c r="AN465" t="s">
        <v>148</v>
      </c>
      <c r="AO465" t="s">
        <v>148</v>
      </c>
      <c r="AP465">
        <v>235</v>
      </c>
      <c r="AQ465">
        <v>5</v>
      </c>
    </row>
    <row r="466" spans="1:43" ht="15">
      <c r="A466" t="s">
        <v>32</v>
      </c>
      <c r="B466" t="s">
        <v>195</v>
      </c>
      <c r="C466" t="s">
        <v>195</v>
      </c>
      <c r="D466" t="s">
        <v>196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R466">
        <v>0</v>
      </c>
      <c r="S466" s="56" t="s">
        <v>148</v>
      </c>
      <c r="T466">
        <v>0</v>
      </c>
      <c r="U466">
        <v>0</v>
      </c>
      <c r="X466">
        <v>0</v>
      </c>
      <c r="Y466" t="s">
        <v>148</v>
      </c>
      <c r="Z466" t="s">
        <v>148</v>
      </c>
      <c r="AA466">
        <v>0</v>
      </c>
      <c r="AB466" t="s">
        <v>148</v>
      </c>
      <c r="AD466" t="s">
        <v>148</v>
      </c>
      <c r="AE466">
        <v>0</v>
      </c>
      <c r="AF466">
        <v>0</v>
      </c>
      <c r="AG466" t="s">
        <v>148</v>
      </c>
      <c r="AH466" t="s">
        <v>148</v>
      </c>
      <c r="AI466" t="s">
        <v>148</v>
      </c>
      <c r="AL466">
        <v>0</v>
      </c>
      <c r="AM466">
        <v>0</v>
      </c>
      <c r="AN466" t="s">
        <v>148</v>
      </c>
      <c r="AO466" t="s">
        <v>148</v>
      </c>
      <c r="AP466">
        <v>0</v>
      </c>
      <c r="AQ466">
        <v>0</v>
      </c>
    </row>
    <row r="467" spans="1:43" ht="15">
      <c r="A467" t="s">
        <v>32</v>
      </c>
      <c r="B467" t="s">
        <v>156</v>
      </c>
      <c r="C467" t="s">
        <v>102</v>
      </c>
      <c r="D467" t="s">
        <v>197</v>
      </c>
      <c r="E467">
        <v>81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56" t="s">
        <v>630</v>
      </c>
      <c r="Q467" t="s">
        <v>631</v>
      </c>
      <c r="R467">
        <v>0</v>
      </c>
      <c r="S467" s="56" t="s">
        <v>148</v>
      </c>
      <c r="T467">
        <v>4.5999999999999996</v>
      </c>
      <c r="U467">
        <v>57</v>
      </c>
      <c r="X467">
        <v>-2.04</v>
      </c>
      <c r="Y467" t="s">
        <v>148</v>
      </c>
      <c r="Z467" t="s">
        <v>148</v>
      </c>
      <c r="AA467">
        <v>0</v>
      </c>
      <c r="AB467" t="s">
        <v>148</v>
      </c>
      <c r="AC467">
        <v>2.04</v>
      </c>
      <c r="AD467" t="s">
        <v>577</v>
      </c>
      <c r="AE467">
        <v>-8.6199999999999992</v>
      </c>
      <c r="AF467">
        <v>0</v>
      </c>
      <c r="AG467" t="s">
        <v>147</v>
      </c>
      <c r="AH467" t="s">
        <v>147</v>
      </c>
      <c r="AI467" t="s">
        <v>148</v>
      </c>
      <c r="AK467">
        <v>1.74</v>
      </c>
      <c r="AL467">
        <v>0</v>
      </c>
      <c r="AM467">
        <v>0</v>
      </c>
      <c r="AN467" t="s">
        <v>148</v>
      </c>
      <c r="AO467" t="s">
        <v>148</v>
      </c>
      <c r="AP467">
        <v>1174</v>
      </c>
      <c r="AQ467">
        <v>1</v>
      </c>
    </row>
    <row r="468" spans="1:43" ht="15">
      <c r="A468" t="s">
        <v>33</v>
      </c>
      <c r="B468" t="s">
        <v>101</v>
      </c>
      <c r="C468" t="s">
        <v>101</v>
      </c>
      <c r="D468" t="s">
        <v>263</v>
      </c>
      <c r="E468">
        <v>38</v>
      </c>
      <c r="F468">
        <v>2</v>
      </c>
      <c r="G468">
        <v>75.98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56" t="s">
        <v>632</v>
      </c>
      <c r="Q468" t="s">
        <v>633</v>
      </c>
      <c r="R468">
        <v>0</v>
      </c>
      <c r="S468" s="56" t="s">
        <v>148</v>
      </c>
      <c r="T468">
        <v>4.4000000000000004</v>
      </c>
      <c r="U468">
        <v>2</v>
      </c>
      <c r="W468" t="s">
        <v>148</v>
      </c>
      <c r="X468">
        <v>-5.47</v>
      </c>
      <c r="Y468" t="s">
        <v>148</v>
      </c>
      <c r="Z468" t="s">
        <v>634</v>
      </c>
      <c r="AA468">
        <v>0</v>
      </c>
      <c r="AB468" t="s">
        <v>148</v>
      </c>
      <c r="AC468">
        <v>1.02</v>
      </c>
      <c r="AD468" t="s">
        <v>635</v>
      </c>
      <c r="AE468">
        <v>-3.32</v>
      </c>
      <c r="AF468">
        <v>85.81</v>
      </c>
      <c r="AG468" t="s">
        <v>303</v>
      </c>
      <c r="AH468" t="s">
        <v>636</v>
      </c>
      <c r="AI468" t="s">
        <v>637</v>
      </c>
      <c r="AJ468">
        <v>1.53</v>
      </c>
      <c r="AK468">
        <v>14.78</v>
      </c>
      <c r="AL468">
        <v>262.57</v>
      </c>
      <c r="AM468">
        <v>2</v>
      </c>
      <c r="AN468" t="s">
        <v>638</v>
      </c>
      <c r="AO468" t="s">
        <v>639</v>
      </c>
      <c r="AP468">
        <v>207</v>
      </c>
      <c r="AQ468">
        <v>3</v>
      </c>
    </row>
    <row r="469" spans="1:43" ht="15">
      <c r="A469" t="s">
        <v>33</v>
      </c>
      <c r="B469" t="s">
        <v>156</v>
      </c>
      <c r="C469" t="s">
        <v>100</v>
      </c>
      <c r="D469" t="s">
        <v>157</v>
      </c>
      <c r="E469">
        <v>76</v>
      </c>
      <c r="F469">
        <v>1</v>
      </c>
      <c r="G469">
        <v>186.59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56" t="s">
        <v>640</v>
      </c>
      <c r="Q469" t="s">
        <v>641</v>
      </c>
      <c r="R469">
        <v>0</v>
      </c>
      <c r="S469" s="56" t="s">
        <v>148</v>
      </c>
      <c r="T469">
        <v>4.5999999999999996</v>
      </c>
      <c r="U469">
        <v>57</v>
      </c>
      <c r="W469" t="s">
        <v>148</v>
      </c>
      <c r="X469">
        <v>-7.66</v>
      </c>
      <c r="Y469" t="s">
        <v>148</v>
      </c>
      <c r="Z469" t="s">
        <v>642</v>
      </c>
      <c r="AA469">
        <v>0</v>
      </c>
      <c r="AB469" t="s">
        <v>148</v>
      </c>
      <c r="AC469">
        <v>2.41</v>
      </c>
      <c r="AD469" t="s">
        <v>447</v>
      </c>
      <c r="AE469">
        <v>-5.54</v>
      </c>
      <c r="AF469">
        <v>0</v>
      </c>
      <c r="AG469" t="s">
        <v>147</v>
      </c>
      <c r="AH469" t="s">
        <v>643</v>
      </c>
      <c r="AI469" t="s">
        <v>148</v>
      </c>
      <c r="AK469">
        <v>7.42</v>
      </c>
      <c r="AL469">
        <v>0</v>
      </c>
      <c r="AM469">
        <v>0</v>
      </c>
      <c r="AN469" t="s">
        <v>148</v>
      </c>
      <c r="AO469" t="s">
        <v>148</v>
      </c>
      <c r="AP469">
        <v>650</v>
      </c>
      <c r="AQ469">
        <v>2</v>
      </c>
    </row>
    <row r="470" spans="1:43" ht="15">
      <c r="A470" t="s">
        <v>33</v>
      </c>
      <c r="B470" t="s">
        <v>156</v>
      </c>
      <c r="C470" t="s">
        <v>34</v>
      </c>
      <c r="D470" t="s">
        <v>162</v>
      </c>
      <c r="E470">
        <v>53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56" t="s">
        <v>640</v>
      </c>
      <c r="Q470" t="s">
        <v>641</v>
      </c>
      <c r="R470">
        <v>0</v>
      </c>
      <c r="S470" s="56" t="s">
        <v>148</v>
      </c>
      <c r="T470">
        <v>4.5999999999999996</v>
      </c>
      <c r="U470">
        <v>57</v>
      </c>
      <c r="X470">
        <v>-24.46</v>
      </c>
      <c r="Y470" t="s">
        <v>148</v>
      </c>
      <c r="Z470" t="s">
        <v>148</v>
      </c>
      <c r="AA470">
        <v>0</v>
      </c>
      <c r="AB470" t="s">
        <v>148</v>
      </c>
      <c r="AC470">
        <v>9.44</v>
      </c>
      <c r="AD470" t="s">
        <v>527</v>
      </c>
      <c r="AE470">
        <v>-22.34</v>
      </c>
      <c r="AF470">
        <v>0</v>
      </c>
      <c r="AG470" t="s">
        <v>147</v>
      </c>
      <c r="AH470" t="s">
        <v>147</v>
      </c>
      <c r="AI470" t="s">
        <v>148</v>
      </c>
      <c r="AK470">
        <v>7.03</v>
      </c>
      <c r="AL470">
        <v>0</v>
      </c>
      <c r="AM470">
        <v>0</v>
      </c>
      <c r="AN470" t="s">
        <v>148</v>
      </c>
      <c r="AO470" t="s">
        <v>148</v>
      </c>
      <c r="AP470">
        <v>2687</v>
      </c>
      <c r="AQ470">
        <v>2</v>
      </c>
    </row>
    <row r="471" spans="1:43" ht="15">
      <c r="A471" t="s">
        <v>33</v>
      </c>
      <c r="B471" t="s">
        <v>195</v>
      </c>
      <c r="C471" t="s">
        <v>195</v>
      </c>
      <c r="D471" t="s">
        <v>196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R471">
        <v>0</v>
      </c>
      <c r="S471" s="56" t="s">
        <v>148</v>
      </c>
      <c r="T471">
        <v>0</v>
      </c>
      <c r="U471">
        <v>0</v>
      </c>
      <c r="X471">
        <v>0</v>
      </c>
      <c r="Y471" t="s">
        <v>148</v>
      </c>
      <c r="Z471" t="s">
        <v>148</v>
      </c>
      <c r="AA471">
        <v>0</v>
      </c>
      <c r="AB471" t="s">
        <v>148</v>
      </c>
      <c r="AD471" t="s">
        <v>148</v>
      </c>
      <c r="AE471">
        <v>0</v>
      </c>
      <c r="AF471">
        <v>0</v>
      </c>
      <c r="AG471" t="s">
        <v>148</v>
      </c>
      <c r="AH471" t="s">
        <v>148</v>
      </c>
      <c r="AI471" t="s">
        <v>148</v>
      </c>
      <c r="AL471">
        <v>0</v>
      </c>
      <c r="AM471">
        <v>0</v>
      </c>
      <c r="AN471" t="s">
        <v>148</v>
      </c>
      <c r="AO471" t="s">
        <v>148</v>
      </c>
      <c r="AP471">
        <v>0</v>
      </c>
      <c r="AQ471">
        <v>0</v>
      </c>
    </row>
    <row r="472" spans="1:43" ht="15">
      <c r="A472" t="s">
        <v>33</v>
      </c>
      <c r="B472" t="s">
        <v>156</v>
      </c>
      <c r="C472" t="s">
        <v>103</v>
      </c>
      <c r="D472" t="s">
        <v>183</v>
      </c>
      <c r="E472">
        <v>32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56" t="s">
        <v>644</v>
      </c>
      <c r="Q472" t="s">
        <v>645</v>
      </c>
      <c r="R472">
        <v>0</v>
      </c>
      <c r="S472" s="56" t="s">
        <v>148</v>
      </c>
      <c r="T472">
        <v>4.5999999999999996</v>
      </c>
      <c r="U472">
        <v>57</v>
      </c>
      <c r="X472">
        <v>-17.88</v>
      </c>
      <c r="Y472" t="s">
        <v>148</v>
      </c>
      <c r="Z472" t="s">
        <v>148</v>
      </c>
      <c r="AA472">
        <v>0</v>
      </c>
      <c r="AB472" t="s">
        <v>148</v>
      </c>
      <c r="AC472">
        <v>3.16</v>
      </c>
      <c r="AD472" t="s">
        <v>527</v>
      </c>
      <c r="AE472">
        <v>-15.76</v>
      </c>
      <c r="AF472">
        <v>0</v>
      </c>
      <c r="AG472" t="s">
        <v>147</v>
      </c>
      <c r="AH472" t="s">
        <v>147</v>
      </c>
      <c r="AI472" t="s">
        <v>148</v>
      </c>
      <c r="AK472">
        <v>2.37</v>
      </c>
      <c r="AL472">
        <v>0</v>
      </c>
      <c r="AM472">
        <v>0</v>
      </c>
      <c r="AN472" t="s">
        <v>148</v>
      </c>
      <c r="AO472" t="s">
        <v>148</v>
      </c>
      <c r="AP472">
        <v>1336</v>
      </c>
      <c r="AQ472">
        <v>1</v>
      </c>
    </row>
    <row r="473" spans="1:43" ht="15">
      <c r="A473" t="s">
        <v>33</v>
      </c>
      <c r="B473" t="s">
        <v>156</v>
      </c>
      <c r="C473" t="s">
        <v>184</v>
      </c>
      <c r="D473" t="s">
        <v>185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56" t="s">
        <v>644</v>
      </c>
      <c r="Q473" t="s">
        <v>645</v>
      </c>
      <c r="R473">
        <v>0</v>
      </c>
      <c r="S473" s="56" t="s">
        <v>148</v>
      </c>
      <c r="T473">
        <v>4.4000000000000004</v>
      </c>
      <c r="U473">
        <v>45</v>
      </c>
      <c r="X473">
        <v>-15.09</v>
      </c>
      <c r="Y473" t="s">
        <v>148</v>
      </c>
      <c r="Z473" t="s">
        <v>148</v>
      </c>
      <c r="AA473">
        <v>0</v>
      </c>
      <c r="AB473" t="s">
        <v>148</v>
      </c>
      <c r="AC473">
        <v>1.64</v>
      </c>
      <c r="AD473" t="s">
        <v>458</v>
      </c>
      <c r="AE473">
        <v>-12.97</v>
      </c>
      <c r="AF473">
        <v>0</v>
      </c>
      <c r="AG473" t="s">
        <v>147</v>
      </c>
      <c r="AH473" t="s">
        <v>147</v>
      </c>
      <c r="AI473" t="s">
        <v>148</v>
      </c>
      <c r="AK473">
        <v>5.44</v>
      </c>
      <c r="AL473">
        <v>0</v>
      </c>
      <c r="AM473">
        <v>0</v>
      </c>
      <c r="AN473" t="s">
        <v>148</v>
      </c>
      <c r="AO473" t="s">
        <v>148</v>
      </c>
      <c r="AP473">
        <v>905</v>
      </c>
      <c r="AQ473">
        <v>3</v>
      </c>
    </row>
    <row r="474" spans="1:43" ht="15">
      <c r="A474" t="s">
        <v>33</v>
      </c>
      <c r="B474" t="s">
        <v>99</v>
      </c>
      <c r="C474" t="s">
        <v>99</v>
      </c>
      <c r="D474" t="s">
        <v>174</v>
      </c>
      <c r="E474">
        <v>12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56" t="s">
        <v>646</v>
      </c>
      <c r="Q474" t="s">
        <v>647</v>
      </c>
      <c r="R474">
        <v>0</v>
      </c>
      <c r="S474" s="56" t="s">
        <v>148</v>
      </c>
      <c r="T474">
        <v>4.3</v>
      </c>
      <c r="U474">
        <v>16</v>
      </c>
      <c r="X474">
        <v>-9.43</v>
      </c>
      <c r="Y474" t="s">
        <v>148</v>
      </c>
      <c r="Z474" t="s">
        <v>148</v>
      </c>
      <c r="AA474">
        <v>0</v>
      </c>
      <c r="AB474" t="s">
        <v>148</v>
      </c>
      <c r="AC474">
        <v>0.9</v>
      </c>
      <c r="AD474" t="s">
        <v>478</v>
      </c>
      <c r="AE474">
        <v>-7.31</v>
      </c>
      <c r="AF474">
        <v>0</v>
      </c>
      <c r="AG474" t="s">
        <v>147</v>
      </c>
      <c r="AH474" t="s">
        <v>147</v>
      </c>
      <c r="AI474" t="s">
        <v>148</v>
      </c>
      <c r="AK474">
        <v>1.92</v>
      </c>
      <c r="AL474">
        <v>0</v>
      </c>
      <c r="AM474">
        <v>0</v>
      </c>
      <c r="AN474" t="s">
        <v>148</v>
      </c>
      <c r="AO474" t="s">
        <v>148</v>
      </c>
      <c r="AP474">
        <v>939</v>
      </c>
      <c r="AQ474">
        <v>2</v>
      </c>
    </row>
    <row r="475" spans="1:43" ht="15">
      <c r="A475" t="s">
        <v>33</v>
      </c>
      <c r="B475" t="s">
        <v>188</v>
      </c>
      <c r="C475" t="s">
        <v>188</v>
      </c>
      <c r="D475" t="s">
        <v>189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R475">
        <v>0</v>
      </c>
      <c r="S475" s="56" t="s">
        <v>148</v>
      </c>
      <c r="T475">
        <v>0</v>
      </c>
      <c r="U475">
        <v>0</v>
      </c>
      <c r="X475">
        <v>0</v>
      </c>
      <c r="Y475" t="s">
        <v>148</v>
      </c>
      <c r="Z475" t="s">
        <v>148</v>
      </c>
      <c r="AA475">
        <v>0</v>
      </c>
      <c r="AB475" t="s">
        <v>148</v>
      </c>
      <c r="AD475" t="s">
        <v>148</v>
      </c>
      <c r="AE475">
        <v>0</v>
      </c>
      <c r="AF475">
        <v>0</v>
      </c>
      <c r="AG475" t="s">
        <v>148</v>
      </c>
      <c r="AH475" t="s">
        <v>148</v>
      </c>
      <c r="AI475" t="s">
        <v>148</v>
      </c>
      <c r="AL475">
        <v>0</v>
      </c>
      <c r="AM475">
        <v>0</v>
      </c>
      <c r="AN475" t="s">
        <v>148</v>
      </c>
      <c r="AO475" t="s">
        <v>148</v>
      </c>
      <c r="AP475">
        <v>0</v>
      </c>
      <c r="AQ475">
        <v>0</v>
      </c>
    </row>
    <row r="476" spans="1:43" ht="15">
      <c r="A476" t="s">
        <v>33</v>
      </c>
      <c r="B476" t="s">
        <v>156</v>
      </c>
      <c r="C476" t="s">
        <v>102</v>
      </c>
      <c r="D476" t="s">
        <v>197</v>
      </c>
      <c r="E476">
        <v>80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56" t="s">
        <v>648</v>
      </c>
      <c r="Q476" t="s">
        <v>649</v>
      </c>
      <c r="R476">
        <v>0</v>
      </c>
      <c r="S476" s="56" t="s">
        <v>148</v>
      </c>
      <c r="T476">
        <v>4.5999999999999996</v>
      </c>
      <c r="U476">
        <v>57</v>
      </c>
      <c r="X476">
        <v>-8.94</v>
      </c>
      <c r="Y476" t="s">
        <v>148</v>
      </c>
      <c r="Z476" t="s">
        <v>148</v>
      </c>
      <c r="AA476">
        <v>0</v>
      </c>
      <c r="AB476" t="s">
        <v>148</v>
      </c>
      <c r="AC476">
        <v>2.0299999999999998</v>
      </c>
      <c r="AD476" t="s">
        <v>650</v>
      </c>
      <c r="AE476">
        <v>-6.82</v>
      </c>
      <c r="AF476">
        <v>0</v>
      </c>
      <c r="AG476" t="s">
        <v>147</v>
      </c>
      <c r="AH476" t="s">
        <v>147</v>
      </c>
      <c r="AI476" t="s">
        <v>148</v>
      </c>
      <c r="AK476">
        <v>3.84</v>
      </c>
      <c r="AL476">
        <v>0</v>
      </c>
      <c r="AM476">
        <v>0</v>
      </c>
      <c r="AN476" t="s">
        <v>148</v>
      </c>
      <c r="AO476" t="s">
        <v>148</v>
      </c>
      <c r="AP476">
        <v>1054</v>
      </c>
      <c r="AQ476">
        <v>2</v>
      </c>
    </row>
  </sheetData>
  <autoFilter ref="A1:A440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251"/>
  <sheetViews>
    <sheetView zoomScaleNormal="100" workbookViewId="0">
      <selection activeCell="B235" sqref="B235"/>
    </sheetView>
  </sheetViews>
  <sheetFormatPr baseColWidth="10" defaultColWidth="8.83203125" defaultRowHeight="16" customHeight="1"/>
  <cols>
    <col min="1" max="1" width="10.1640625" customWidth="1"/>
    <col min="2" max="2" width="13.1640625" customWidth="1"/>
    <col min="4" max="4" width="12.5" customWidth="1"/>
    <col min="6" max="6" width="15.1640625" customWidth="1"/>
    <col min="11" max="11" width="10.33203125" customWidth="1"/>
    <col min="12" max="12" width="8.5" customWidth="1"/>
    <col min="13" max="13" width="10.33203125" customWidth="1"/>
    <col min="15" max="15" width="10.33203125" customWidth="1"/>
    <col min="16" max="16" width="12.1640625" customWidth="1"/>
    <col min="17" max="18" width="10.33203125" customWidth="1"/>
    <col min="25" max="25" width="12.1640625" customWidth="1"/>
    <col min="26" max="26" width="10.33203125" customWidth="1"/>
    <col min="27" max="27" width="13.5" customWidth="1"/>
    <col min="28" max="28" width="12.6640625" style="66" customWidth="1"/>
    <col min="44" max="44" width="10.33203125" customWidth="1"/>
    <col min="46" max="46" width="10.33203125" customWidth="1"/>
    <col min="47" max="47" width="15.83203125" customWidth="1"/>
    <col min="48" max="48" width="14" customWidth="1"/>
    <col min="49" max="49" width="15.83203125" customWidth="1"/>
    <col min="55" max="55" width="14" customWidth="1"/>
    <col min="56" max="56" width="12.1640625" customWidth="1"/>
    <col min="57" max="57" width="6.6640625" style="67" customWidth="1"/>
    <col min="58" max="58" width="15.83203125" customWidth="1"/>
  </cols>
  <sheetData>
    <row r="1" spans="1:58" ht="20" customHeight="1">
      <c r="A1" s="68" t="s">
        <v>105</v>
      </c>
      <c r="B1" s="68" t="s">
        <v>651</v>
      </c>
      <c r="C1" s="68" t="s">
        <v>106</v>
      </c>
      <c r="D1" s="68" t="s">
        <v>0</v>
      </c>
      <c r="E1" s="68" t="s">
        <v>652</v>
      </c>
      <c r="F1" s="68" t="s">
        <v>653</v>
      </c>
      <c r="G1" s="68" t="s">
        <v>654</v>
      </c>
      <c r="H1" s="68" t="s">
        <v>107</v>
      </c>
      <c r="I1" s="68" t="s">
        <v>655</v>
      </c>
      <c r="J1" s="68" t="s">
        <v>109</v>
      </c>
      <c r="K1" s="68" t="s">
        <v>656</v>
      </c>
      <c r="L1" s="68" t="s">
        <v>115</v>
      </c>
      <c r="M1" s="68" t="s">
        <v>72</v>
      </c>
      <c r="N1" s="68" t="s">
        <v>111</v>
      </c>
      <c r="O1" s="68" t="s">
        <v>46</v>
      </c>
      <c r="P1" s="68" t="s">
        <v>657</v>
      </c>
      <c r="Q1" s="68" t="s">
        <v>116</v>
      </c>
      <c r="R1" s="68" t="s">
        <v>73</v>
      </c>
      <c r="S1" s="68" t="s">
        <v>65</v>
      </c>
      <c r="T1" s="68" t="s">
        <v>658</v>
      </c>
      <c r="U1" s="68" t="s">
        <v>659</v>
      </c>
      <c r="V1" s="69" t="s">
        <v>61</v>
      </c>
      <c r="W1" s="70" t="s">
        <v>62</v>
      </c>
      <c r="X1" s="71" t="s">
        <v>63</v>
      </c>
      <c r="Y1" s="68" t="s">
        <v>68</v>
      </c>
      <c r="Z1" s="68" t="s">
        <v>75</v>
      </c>
      <c r="AA1" s="68" t="s">
        <v>69</v>
      </c>
      <c r="AB1" s="72" t="s">
        <v>660</v>
      </c>
      <c r="AC1" s="68" t="s">
        <v>661</v>
      </c>
      <c r="AD1" s="68" t="s">
        <v>662</v>
      </c>
      <c r="AE1" s="68" t="s">
        <v>663</v>
      </c>
      <c r="AF1" s="68" t="s">
        <v>664</v>
      </c>
      <c r="AG1" s="68" t="s">
        <v>665</v>
      </c>
      <c r="AH1" s="68" t="s">
        <v>666</v>
      </c>
      <c r="AI1" s="68" t="s">
        <v>667</v>
      </c>
      <c r="AJ1" s="68" t="s">
        <v>668</v>
      </c>
      <c r="AK1" s="68" t="s">
        <v>669</v>
      </c>
      <c r="AL1" s="68" t="s">
        <v>670</v>
      </c>
      <c r="AM1" s="68" t="s">
        <v>671</v>
      </c>
      <c r="AN1" s="68" t="s">
        <v>672</v>
      </c>
      <c r="AO1" s="68" t="s">
        <v>673</v>
      </c>
      <c r="AP1" s="68" t="s">
        <v>674</v>
      </c>
      <c r="AQ1" s="68" t="s">
        <v>70</v>
      </c>
      <c r="AR1" s="73" t="s">
        <v>54</v>
      </c>
      <c r="AS1" s="74" t="s">
        <v>55</v>
      </c>
      <c r="AT1" s="75" t="s">
        <v>56</v>
      </c>
      <c r="AU1" s="68" t="s">
        <v>675</v>
      </c>
      <c r="AV1" s="68" t="s">
        <v>676</v>
      </c>
      <c r="AW1" s="68" t="s">
        <v>677</v>
      </c>
      <c r="AX1" s="68" t="s">
        <v>678</v>
      </c>
      <c r="AY1" s="68" t="s">
        <v>679</v>
      </c>
      <c r="AZ1" s="68" t="s">
        <v>680</v>
      </c>
      <c r="BA1" s="68" t="s">
        <v>681</v>
      </c>
      <c r="BB1" s="68" t="s">
        <v>682</v>
      </c>
      <c r="BC1" s="68" t="s">
        <v>683</v>
      </c>
      <c r="BD1" s="76" t="s">
        <v>57</v>
      </c>
      <c r="BE1" s="77" t="s">
        <v>684</v>
      </c>
      <c r="BF1" s="68" t="s">
        <v>685</v>
      </c>
    </row>
    <row r="2" spans="1:58" ht="15" customHeight="1">
      <c r="A2" t="s">
        <v>21</v>
      </c>
      <c r="B2" t="s">
        <v>2</v>
      </c>
      <c r="J2">
        <v>4</v>
      </c>
      <c r="K2">
        <v>0</v>
      </c>
      <c r="L2">
        <v>0</v>
      </c>
      <c r="M2">
        <v>1</v>
      </c>
      <c r="V2">
        <v>9808</v>
      </c>
      <c r="W2">
        <v>32</v>
      </c>
      <c r="X2" t="s">
        <v>458</v>
      </c>
      <c r="Z2" t="s">
        <v>249</v>
      </c>
      <c r="AB2" s="66">
        <v>236</v>
      </c>
      <c r="AC2">
        <v>311</v>
      </c>
      <c r="AD2">
        <v>0</v>
      </c>
      <c r="AE2">
        <v>0</v>
      </c>
      <c r="AG2">
        <v>0</v>
      </c>
      <c r="AH2">
        <v>0</v>
      </c>
      <c r="AQ2">
        <v>1</v>
      </c>
      <c r="AR2">
        <v>3</v>
      </c>
      <c r="AS2">
        <v>3</v>
      </c>
      <c r="AU2">
        <v>1</v>
      </c>
      <c r="AV2">
        <v>1</v>
      </c>
      <c r="AX2">
        <v>0</v>
      </c>
      <c r="AZ2">
        <v>0</v>
      </c>
      <c r="BA2">
        <v>0</v>
      </c>
      <c r="BC2" t="s">
        <v>336</v>
      </c>
      <c r="BD2" t="s">
        <v>336</v>
      </c>
      <c r="BE2" s="67">
        <v>4</v>
      </c>
    </row>
    <row r="3" spans="1:58" ht="15" customHeight="1">
      <c r="A3" t="s">
        <v>21</v>
      </c>
      <c r="B3" t="s">
        <v>686</v>
      </c>
      <c r="N3">
        <v>442.16</v>
      </c>
      <c r="O3">
        <v>442.16</v>
      </c>
      <c r="P3">
        <v>0</v>
      </c>
      <c r="Q3">
        <v>0</v>
      </c>
      <c r="R3">
        <v>34.99</v>
      </c>
      <c r="S3" t="s">
        <v>687</v>
      </c>
      <c r="T3" t="s">
        <v>688</v>
      </c>
      <c r="U3" t="s">
        <v>689</v>
      </c>
      <c r="Y3">
        <v>1.27</v>
      </c>
      <c r="AA3">
        <v>40.67</v>
      </c>
      <c r="AT3">
        <v>407.17</v>
      </c>
      <c r="AW3">
        <v>34.99</v>
      </c>
      <c r="AY3">
        <v>0</v>
      </c>
      <c r="BB3">
        <v>0</v>
      </c>
      <c r="BF3">
        <v>40.67</v>
      </c>
    </row>
    <row r="4" spans="1:58" ht="15" customHeight="1">
      <c r="A4" t="s">
        <v>21</v>
      </c>
      <c r="B4" t="s">
        <v>690</v>
      </c>
      <c r="C4" t="s">
        <v>156</v>
      </c>
      <c r="D4" t="s">
        <v>100</v>
      </c>
      <c r="E4" t="s">
        <v>691</v>
      </c>
      <c r="F4" t="s">
        <v>692</v>
      </c>
      <c r="G4" t="s">
        <v>693</v>
      </c>
      <c r="H4" t="s">
        <v>157</v>
      </c>
      <c r="I4" t="s">
        <v>694</v>
      </c>
      <c r="J4">
        <v>2</v>
      </c>
      <c r="K4">
        <v>0</v>
      </c>
      <c r="L4">
        <v>0</v>
      </c>
      <c r="M4">
        <v>0</v>
      </c>
      <c r="N4">
        <v>372.18</v>
      </c>
      <c r="O4">
        <v>372.18</v>
      </c>
      <c r="P4">
        <v>0</v>
      </c>
      <c r="Q4">
        <v>0</v>
      </c>
      <c r="R4">
        <v>0</v>
      </c>
      <c r="S4" t="s">
        <v>148</v>
      </c>
      <c r="T4" t="s">
        <v>695</v>
      </c>
      <c r="U4" t="s">
        <v>148</v>
      </c>
      <c r="V4">
        <v>1008</v>
      </c>
      <c r="W4">
        <v>4</v>
      </c>
      <c r="X4" t="s">
        <v>296</v>
      </c>
      <c r="Y4">
        <v>1.28</v>
      </c>
      <c r="Z4" t="s">
        <v>148</v>
      </c>
      <c r="AA4">
        <v>5.13</v>
      </c>
      <c r="AB4" s="66">
        <v>58</v>
      </c>
      <c r="AC4">
        <v>29</v>
      </c>
      <c r="AD4">
        <v>0</v>
      </c>
      <c r="AE4">
        <v>0</v>
      </c>
      <c r="AF4" t="s">
        <v>696</v>
      </c>
      <c r="AG4">
        <v>0</v>
      </c>
      <c r="AH4">
        <v>0</v>
      </c>
      <c r="AI4" t="s">
        <v>697</v>
      </c>
      <c r="AJ4" t="s">
        <v>698</v>
      </c>
      <c r="AK4" t="s">
        <v>699</v>
      </c>
      <c r="AN4" t="s">
        <v>700</v>
      </c>
      <c r="AO4" t="s">
        <v>701</v>
      </c>
      <c r="AQ4">
        <v>0</v>
      </c>
      <c r="AR4">
        <v>2</v>
      </c>
      <c r="AS4">
        <v>2</v>
      </c>
      <c r="AT4">
        <v>372.18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 t="s">
        <v>147</v>
      </c>
      <c r="BD4" t="s">
        <v>147</v>
      </c>
      <c r="BE4" s="67">
        <v>2</v>
      </c>
      <c r="BF4">
        <v>0</v>
      </c>
    </row>
    <row r="5" spans="1:58" ht="15" customHeight="1">
      <c r="A5" t="s">
        <v>21</v>
      </c>
      <c r="B5" t="s">
        <v>702</v>
      </c>
      <c r="C5" t="s">
        <v>101</v>
      </c>
      <c r="D5" t="s">
        <v>101</v>
      </c>
      <c r="E5" t="s">
        <v>703</v>
      </c>
      <c r="F5" t="s">
        <v>703</v>
      </c>
      <c r="G5" t="s">
        <v>704</v>
      </c>
      <c r="H5" t="s">
        <v>263</v>
      </c>
      <c r="I5" t="s">
        <v>694</v>
      </c>
      <c r="J5">
        <v>2</v>
      </c>
      <c r="K5">
        <v>0</v>
      </c>
      <c r="L5">
        <v>0</v>
      </c>
      <c r="M5">
        <v>1</v>
      </c>
      <c r="N5">
        <v>69.98</v>
      </c>
      <c r="O5">
        <v>69.98</v>
      </c>
      <c r="P5">
        <v>0</v>
      </c>
      <c r="Q5">
        <v>0</v>
      </c>
      <c r="R5">
        <v>34.99</v>
      </c>
      <c r="S5" t="s">
        <v>152</v>
      </c>
      <c r="T5" t="s">
        <v>153</v>
      </c>
      <c r="U5" t="s">
        <v>154</v>
      </c>
      <c r="V5">
        <v>161</v>
      </c>
      <c r="W5">
        <v>4</v>
      </c>
      <c r="X5" t="s">
        <v>151</v>
      </c>
      <c r="Y5">
        <v>1.52</v>
      </c>
      <c r="Z5" t="s">
        <v>155</v>
      </c>
      <c r="AA5">
        <v>6.09</v>
      </c>
      <c r="AB5" s="66">
        <v>17</v>
      </c>
      <c r="AC5">
        <v>37</v>
      </c>
      <c r="AD5">
        <v>0</v>
      </c>
      <c r="AE5">
        <v>0</v>
      </c>
      <c r="AF5" t="s">
        <v>696</v>
      </c>
      <c r="AG5">
        <v>0</v>
      </c>
      <c r="AH5">
        <v>0</v>
      </c>
      <c r="AI5" t="s">
        <v>705</v>
      </c>
      <c r="AJ5" t="s">
        <v>698</v>
      </c>
      <c r="AK5" t="s">
        <v>699</v>
      </c>
      <c r="AN5" t="s">
        <v>700</v>
      </c>
      <c r="AO5" t="s">
        <v>701</v>
      </c>
      <c r="AQ5">
        <v>1</v>
      </c>
      <c r="AR5">
        <v>1</v>
      </c>
      <c r="AS5">
        <v>1</v>
      </c>
      <c r="AT5">
        <v>34.99</v>
      </c>
      <c r="AU5">
        <v>1</v>
      </c>
      <c r="AV5">
        <v>1</v>
      </c>
      <c r="AW5">
        <v>34.99</v>
      </c>
      <c r="AX5">
        <v>0</v>
      </c>
      <c r="AY5">
        <v>0</v>
      </c>
      <c r="AZ5">
        <v>0</v>
      </c>
      <c r="BA5">
        <v>0</v>
      </c>
      <c r="BB5">
        <v>0</v>
      </c>
      <c r="BC5" t="s">
        <v>154</v>
      </c>
      <c r="BD5" t="s">
        <v>154</v>
      </c>
      <c r="BE5" s="67">
        <v>2</v>
      </c>
      <c r="BF5">
        <v>6.09</v>
      </c>
    </row>
    <row r="6" spans="1:58" ht="15" customHeight="1">
      <c r="A6" t="s">
        <v>21</v>
      </c>
      <c r="B6" t="s">
        <v>706</v>
      </c>
      <c r="C6" t="s">
        <v>99</v>
      </c>
      <c r="D6" t="s">
        <v>99</v>
      </c>
      <c r="E6" t="s">
        <v>707</v>
      </c>
      <c r="F6" t="s">
        <v>707</v>
      </c>
      <c r="G6" t="s">
        <v>708</v>
      </c>
      <c r="H6" t="s">
        <v>174</v>
      </c>
      <c r="I6" t="s">
        <v>694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148</v>
      </c>
      <c r="T6" t="s">
        <v>148</v>
      </c>
      <c r="U6" t="s">
        <v>148</v>
      </c>
      <c r="V6">
        <v>535</v>
      </c>
      <c r="W6">
        <v>2</v>
      </c>
      <c r="X6" t="s">
        <v>254</v>
      </c>
      <c r="Y6">
        <v>0.45</v>
      </c>
      <c r="Z6" t="s">
        <v>148</v>
      </c>
      <c r="AA6">
        <v>0.89</v>
      </c>
      <c r="AB6" s="66">
        <v>5</v>
      </c>
      <c r="AC6">
        <v>96</v>
      </c>
      <c r="AD6">
        <v>0</v>
      </c>
      <c r="AE6">
        <v>0</v>
      </c>
      <c r="AF6" t="s">
        <v>696</v>
      </c>
      <c r="AG6">
        <v>0</v>
      </c>
      <c r="AH6">
        <v>0</v>
      </c>
      <c r="AI6" t="s">
        <v>709</v>
      </c>
      <c r="AJ6" t="s">
        <v>698</v>
      </c>
      <c r="AK6" t="s">
        <v>699</v>
      </c>
      <c r="AN6" t="s">
        <v>700</v>
      </c>
      <c r="AO6" t="s">
        <v>701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 t="s">
        <v>148</v>
      </c>
      <c r="BD6" t="s">
        <v>148</v>
      </c>
      <c r="BE6" s="67">
        <v>0</v>
      </c>
      <c r="BF6">
        <v>0</v>
      </c>
    </row>
    <row r="7" spans="1:58" ht="15" customHeight="1">
      <c r="A7" t="s">
        <v>21</v>
      </c>
      <c r="B7" t="s">
        <v>710</v>
      </c>
      <c r="C7" t="s">
        <v>156</v>
      </c>
      <c r="D7" t="s">
        <v>104</v>
      </c>
      <c r="E7" t="s">
        <v>691</v>
      </c>
      <c r="F7" t="s">
        <v>711</v>
      </c>
      <c r="G7" t="s">
        <v>712</v>
      </c>
      <c r="H7" t="s">
        <v>167</v>
      </c>
      <c r="I7" t="s">
        <v>694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148</v>
      </c>
      <c r="T7" t="s">
        <v>148</v>
      </c>
      <c r="U7" t="s">
        <v>148</v>
      </c>
      <c r="V7">
        <v>272</v>
      </c>
      <c r="W7">
        <v>1</v>
      </c>
      <c r="X7" t="s">
        <v>254</v>
      </c>
      <c r="Y7">
        <v>1.54</v>
      </c>
      <c r="Z7" t="s">
        <v>148</v>
      </c>
      <c r="AA7">
        <v>1.54</v>
      </c>
      <c r="AB7" s="66">
        <v>20</v>
      </c>
      <c r="AC7">
        <v>1</v>
      </c>
      <c r="AD7">
        <v>0</v>
      </c>
      <c r="AE7">
        <v>0</v>
      </c>
      <c r="AF7" t="s">
        <v>696</v>
      </c>
      <c r="AG7">
        <v>0</v>
      </c>
      <c r="AH7">
        <v>0</v>
      </c>
      <c r="AI7" t="s">
        <v>709</v>
      </c>
      <c r="AJ7" t="s">
        <v>698</v>
      </c>
      <c r="AK7" t="s">
        <v>699</v>
      </c>
      <c r="AN7" t="s">
        <v>700</v>
      </c>
      <c r="AO7" t="s">
        <v>701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 t="s">
        <v>148</v>
      </c>
      <c r="BD7" t="s">
        <v>148</v>
      </c>
      <c r="BE7" s="67">
        <v>0</v>
      </c>
      <c r="BF7">
        <v>0</v>
      </c>
    </row>
    <row r="8" spans="1:58" ht="15" customHeight="1">
      <c r="A8" t="s">
        <v>21</v>
      </c>
      <c r="B8" t="s">
        <v>713</v>
      </c>
      <c r="C8" t="s">
        <v>156</v>
      </c>
      <c r="D8" t="s">
        <v>184</v>
      </c>
      <c r="E8" t="s">
        <v>691</v>
      </c>
      <c r="F8" t="s">
        <v>714</v>
      </c>
      <c r="G8" t="s">
        <v>715</v>
      </c>
      <c r="H8" t="s">
        <v>185</v>
      </c>
      <c r="I8" t="s">
        <v>694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148</v>
      </c>
      <c r="T8" t="s">
        <v>148</v>
      </c>
      <c r="U8" t="s">
        <v>148</v>
      </c>
      <c r="V8">
        <v>2256</v>
      </c>
      <c r="W8">
        <v>11</v>
      </c>
      <c r="X8" t="s">
        <v>716</v>
      </c>
      <c r="Y8">
        <v>1.06</v>
      </c>
      <c r="Z8" t="s">
        <v>148</v>
      </c>
      <c r="AA8">
        <v>11.62</v>
      </c>
      <c r="AB8" s="66">
        <v>0</v>
      </c>
      <c r="AC8">
        <v>1</v>
      </c>
      <c r="AD8">
        <v>0</v>
      </c>
      <c r="AE8">
        <v>0</v>
      </c>
      <c r="AF8" t="s">
        <v>696</v>
      </c>
      <c r="AG8">
        <v>0</v>
      </c>
      <c r="AH8">
        <v>0</v>
      </c>
      <c r="AI8" t="s">
        <v>717</v>
      </c>
      <c r="AJ8" t="s">
        <v>698</v>
      </c>
      <c r="AK8" t="s">
        <v>699</v>
      </c>
      <c r="AN8" t="s">
        <v>700</v>
      </c>
      <c r="AO8" t="s">
        <v>701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 t="s">
        <v>148</v>
      </c>
      <c r="BD8" t="s">
        <v>148</v>
      </c>
      <c r="BE8" s="67">
        <v>0</v>
      </c>
      <c r="BF8">
        <v>0</v>
      </c>
    </row>
    <row r="9" spans="1:58" ht="15" customHeight="1">
      <c r="A9" t="s">
        <v>21</v>
      </c>
      <c r="B9" t="s">
        <v>718</v>
      </c>
      <c r="C9" t="s">
        <v>156</v>
      </c>
      <c r="D9" t="s">
        <v>103</v>
      </c>
      <c r="E9" t="s">
        <v>691</v>
      </c>
      <c r="F9" t="s">
        <v>719</v>
      </c>
      <c r="G9" t="s">
        <v>720</v>
      </c>
      <c r="H9" t="s">
        <v>183</v>
      </c>
      <c r="I9" t="s">
        <v>694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148</v>
      </c>
      <c r="T9" t="s">
        <v>148</v>
      </c>
      <c r="U9" t="s">
        <v>148</v>
      </c>
      <c r="V9">
        <v>1168</v>
      </c>
      <c r="W9">
        <v>2</v>
      </c>
      <c r="X9" t="s">
        <v>333</v>
      </c>
      <c r="Y9">
        <v>0.85</v>
      </c>
      <c r="Z9" t="s">
        <v>148</v>
      </c>
      <c r="AA9">
        <v>1.69</v>
      </c>
      <c r="AB9" s="66">
        <v>32</v>
      </c>
      <c r="AC9">
        <v>2</v>
      </c>
      <c r="AD9">
        <v>0</v>
      </c>
      <c r="AE9">
        <v>0</v>
      </c>
      <c r="AF9" t="s">
        <v>696</v>
      </c>
      <c r="AG9">
        <v>0</v>
      </c>
      <c r="AH9">
        <v>0</v>
      </c>
      <c r="AI9" t="s">
        <v>721</v>
      </c>
      <c r="AJ9" t="s">
        <v>698</v>
      </c>
      <c r="AK9" t="s">
        <v>699</v>
      </c>
      <c r="AN9" t="s">
        <v>700</v>
      </c>
      <c r="AO9" t="s">
        <v>701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148</v>
      </c>
      <c r="BD9" t="s">
        <v>148</v>
      </c>
      <c r="BE9" s="67">
        <v>0</v>
      </c>
      <c r="BF9">
        <v>0</v>
      </c>
    </row>
    <row r="10" spans="1:58" ht="15" customHeight="1">
      <c r="A10" t="s">
        <v>21</v>
      </c>
      <c r="B10" t="s">
        <v>722</v>
      </c>
      <c r="C10" t="s">
        <v>156</v>
      </c>
      <c r="D10" t="s">
        <v>102</v>
      </c>
      <c r="E10" t="s">
        <v>691</v>
      </c>
      <c r="F10" t="s">
        <v>723</v>
      </c>
      <c r="G10" t="s">
        <v>724</v>
      </c>
      <c r="H10" t="s">
        <v>197</v>
      </c>
      <c r="I10" t="s">
        <v>694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148</v>
      </c>
      <c r="T10" t="s">
        <v>148</v>
      </c>
      <c r="U10" t="s">
        <v>148</v>
      </c>
      <c r="V10">
        <v>2362</v>
      </c>
      <c r="W10">
        <v>5</v>
      </c>
      <c r="X10" t="s">
        <v>478</v>
      </c>
      <c r="Y10">
        <v>1.75</v>
      </c>
      <c r="Z10" t="s">
        <v>148</v>
      </c>
      <c r="AA10">
        <v>8.75</v>
      </c>
      <c r="AB10" s="66">
        <v>84</v>
      </c>
      <c r="AC10">
        <v>0</v>
      </c>
      <c r="AD10">
        <v>0</v>
      </c>
      <c r="AE10">
        <v>0</v>
      </c>
      <c r="AF10" t="s">
        <v>696</v>
      </c>
      <c r="AG10">
        <v>0</v>
      </c>
      <c r="AH10">
        <v>0</v>
      </c>
      <c r="AI10" t="s">
        <v>721</v>
      </c>
      <c r="AJ10" t="s">
        <v>698</v>
      </c>
      <c r="AK10" t="s">
        <v>699</v>
      </c>
      <c r="AN10" t="s">
        <v>700</v>
      </c>
      <c r="AO10" t="s">
        <v>701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148</v>
      </c>
      <c r="BD10" t="s">
        <v>148</v>
      </c>
      <c r="BE10" s="67">
        <v>0</v>
      </c>
      <c r="BF10">
        <v>0</v>
      </c>
    </row>
    <row r="11" spans="1:58" ht="15" customHeight="1">
      <c r="A11" t="s">
        <v>21</v>
      </c>
      <c r="B11" t="s">
        <v>725</v>
      </c>
      <c r="C11" t="s">
        <v>156</v>
      </c>
      <c r="D11" t="s">
        <v>34</v>
      </c>
      <c r="E11" t="s">
        <v>691</v>
      </c>
      <c r="F11" t="s">
        <v>726</v>
      </c>
      <c r="G11" t="s">
        <v>727</v>
      </c>
      <c r="H11" t="s">
        <v>162</v>
      </c>
      <c r="I11" t="s">
        <v>694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148</v>
      </c>
      <c r="T11" t="s">
        <v>148</v>
      </c>
      <c r="U11" t="s">
        <v>148</v>
      </c>
      <c r="V11">
        <v>2046</v>
      </c>
      <c r="W11">
        <v>3</v>
      </c>
      <c r="X11" t="s">
        <v>545</v>
      </c>
      <c r="Y11">
        <v>1.65</v>
      </c>
      <c r="Z11" t="s">
        <v>148</v>
      </c>
      <c r="AA11">
        <v>4.96</v>
      </c>
      <c r="AB11" s="66">
        <v>20</v>
      </c>
      <c r="AC11">
        <v>145</v>
      </c>
      <c r="AD11">
        <v>0</v>
      </c>
      <c r="AE11">
        <v>0</v>
      </c>
      <c r="AF11" t="s">
        <v>696</v>
      </c>
      <c r="AG11">
        <v>0</v>
      </c>
      <c r="AH11">
        <v>0</v>
      </c>
      <c r="AI11" t="s">
        <v>721</v>
      </c>
      <c r="AJ11" t="s">
        <v>698</v>
      </c>
      <c r="AK11" t="s">
        <v>699</v>
      </c>
      <c r="AN11" t="s">
        <v>700</v>
      </c>
      <c r="AO11" t="s">
        <v>701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148</v>
      </c>
      <c r="BD11" t="s">
        <v>148</v>
      </c>
      <c r="BE11" s="67">
        <v>0</v>
      </c>
      <c r="BF11">
        <v>0</v>
      </c>
    </row>
    <row r="12" spans="1:58" ht="15" customHeight="1">
      <c r="A12" t="s">
        <v>22</v>
      </c>
      <c r="B12" t="s">
        <v>2</v>
      </c>
      <c r="J12">
        <v>2</v>
      </c>
      <c r="K12">
        <v>0</v>
      </c>
      <c r="L12">
        <v>0</v>
      </c>
      <c r="M12">
        <v>0</v>
      </c>
      <c r="V12">
        <v>10028</v>
      </c>
      <c r="W12">
        <v>38</v>
      </c>
      <c r="X12" t="s">
        <v>728</v>
      </c>
      <c r="Z12" t="s">
        <v>729</v>
      </c>
      <c r="AB12" s="66">
        <v>236</v>
      </c>
      <c r="AC12">
        <v>311</v>
      </c>
      <c r="AD12">
        <v>0</v>
      </c>
      <c r="AE12">
        <v>0</v>
      </c>
      <c r="AG12">
        <v>0</v>
      </c>
      <c r="AH12">
        <v>0</v>
      </c>
      <c r="AQ12">
        <v>0</v>
      </c>
      <c r="AR12">
        <v>1</v>
      </c>
      <c r="AS12">
        <v>2</v>
      </c>
      <c r="AU12">
        <v>0</v>
      </c>
      <c r="AV12">
        <v>0</v>
      </c>
      <c r="AX12">
        <v>0</v>
      </c>
      <c r="AZ12">
        <v>0</v>
      </c>
      <c r="BA12">
        <v>0</v>
      </c>
      <c r="BC12" t="s">
        <v>730</v>
      </c>
      <c r="BD12" t="s">
        <v>730</v>
      </c>
      <c r="BE12" s="67">
        <v>1</v>
      </c>
    </row>
    <row r="13" spans="1:58" ht="15" customHeight="1">
      <c r="A13" t="s">
        <v>22</v>
      </c>
      <c r="B13" t="s">
        <v>686</v>
      </c>
      <c r="N13">
        <v>373.18</v>
      </c>
      <c r="O13">
        <v>373.18</v>
      </c>
      <c r="P13">
        <v>0</v>
      </c>
      <c r="Q13">
        <v>0</v>
      </c>
      <c r="R13">
        <v>0</v>
      </c>
      <c r="S13" t="s">
        <v>729</v>
      </c>
      <c r="T13" t="s">
        <v>731</v>
      </c>
      <c r="U13" t="s">
        <v>729</v>
      </c>
      <c r="Y13">
        <v>1.34</v>
      </c>
      <c r="AA13">
        <v>50.81</v>
      </c>
      <c r="AT13">
        <v>373.18</v>
      </c>
      <c r="AW13">
        <v>0</v>
      </c>
      <c r="AY13">
        <v>0</v>
      </c>
      <c r="BB13">
        <v>0</v>
      </c>
      <c r="BF13">
        <v>0</v>
      </c>
    </row>
    <row r="14" spans="1:58" ht="15" customHeight="1">
      <c r="A14" t="s">
        <v>22</v>
      </c>
      <c r="B14" t="s">
        <v>690</v>
      </c>
      <c r="C14" t="s">
        <v>156</v>
      </c>
      <c r="D14" t="s">
        <v>100</v>
      </c>
      <c r="E14" t="s">
        <v>691</v>
      </c>
      <c r="F14" t="s">
        <v>692</v>
      </c>
      <c r="G14" t="s">
        <v>693</v>
      </c>
      <c r="H14" t="s">
        <v>157</v>
      </c>
      <c r="I14" t="s">
        <v>694</v>
      </c>
      <c r="J14">
        <v>2</v>
      </c>
      <c r="K14">
        <v>0</v>
      </c>
      <c r="L14">
        <v>0</v>
      </c>
      <c r="M14">
        <v>0</v>
      </c>
      <c r="N14">
        <v>373.18</v>
      </c>
      <c r="O14">
        <v>373.18</v>
      </c>
      <c r="P14">
        <v>0</v>
      </c>
      <c r="Q14">
        <v>0</v>
      </c>
      <c r="R14">
        <v>0</v>
      </c>
      <c r="S14" t="s">
        <v>148</v>
      </c>
      <c r="T14" t="s">
        <v>205</v>
      </c>
      <c r="U14" t="s">
        <v>148</v>
      </c>
      <c r="V14">
        <v>650</v>
      </c>
      <c r="W14">
        <v>1</v>
      </c>
      <c r="X14" t="s">
        <v>545</v>
      </c>
      <c r="Y14">
        <v>0.38</v>
      </c>
      <c r="Z14" t="s">
        <v>148</v>
      </c>
      <c r="AA14">
        <v>0.38</v>
      </c>
      <c r="AB14" s="66">
        <v>58</v>
      </c>
      <c r="AC14">
        <v>29</v>
      </c>
      <c r="AD14">
        <v>0</v>
      </c>
      <c r="AE14">
        <v>0</v>
      </c>
      <c r="AF14" t="s">
        <v>696</v>
      </c>
      <c r="AG14">
        <v>0</v>
      </c>
      <c r="AH14">
        <v>0</v>
      </c>
      <c r="AI14" t="s">
        <v>697</v>
      </c>
      <c r="AJ14" t="s">
        <v>698</v>
      </c>
      <c r="AK14" t="s">
        <v>699</v>
      </c>
      <c r="AN14" t="s">
        <v>700</v>
      </c>
      <c r="AO14" t="s">
        <v>701</v>
      </c>
      <c r="AQ14">
        <v>0</v>
      </c>
      <c r="AR14">
        <v>1</v>
      </c>
      <c r="AS14">
        <v>2</v>
      </c>
      <c r="AT14">
        <v>373.18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t="s">
        <v>147</v>
      </c>
      <c r="BD14" t="s">
        <v>147</v>
      </c>
      <c r="BE14" s="67">
        <v>1</v>
      </c>
      <c r="BF14">
        <v>0</v>
      </c>
    </row>
    <row r="15" spans="1:58" ht="15" customHeight="1">
      <c r="A15" t="s">
        <v>22</v>
      </c>
      <c r="B15" t="s">
        <v>702</v>
      </c>
      <c r="C15" t="s">
        <v>101</v>
      </c>
      <c r="D15" t="s">
        <v>101</v>
      </c>
      <c r="E15" t="s">
        <v>703</v>
      </c>
      <c r="F15" t="s">
        <v>703</v>
      </c>
      <c r="G15" t="s">
        <v>704</v>
      </c>
      <c r="H15" t="s">
        <v>263</v>
      </c>
      <c r="I15" t="s">
        <v>694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148</v>
      </c>
      <c r="T15" t="s">
        <v>148</v>
      </c>
      <c r="U15" t="s">
        <v>148</v>
      </c>
      <c r="V15">
        <v>146</v>
      </c>
      <c r="W15">
        <v>0</v>
      </c>
      <c r="X15" t="s">
        <v>148</v>
      </c>
      <c r="Y15">
        <v>0</v>
      </c>
      <c r="Z15" t="s">
        <v>148</v>
      </c>
      <c r="AA15">
        <v>0</v>
      </c>
      <c r="AB15" s="66">
        <v>17</v>
      </c>
      <c r="AC15">
        <v>37</v>
      </c>
      <c r="AD15">
        <v>0</v>
      </c>
      <c r="AE15">
        <v>0</v>
      </c>
      <c r="AF15" t="s">
        <v>696</v>
      </c>
      <c r="AG15">
        <v>0</v>
      </c>
      <c r="AH15">
        <v>0</v>
      </c>
      <c r="AI15" t="s">
        <v>705</v>
      </c>
      <c r="AJ15" t="s">
        <v>698</v>
      </c>
      <c r="AK15" t="s">
        <v>699</v>
      </c>
      <c r="AN15" t="s">
        <v>700</v>
      </c>
      <c r="AO15" t="s">
        <v>701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 t="s">
        <v>148</v>
      </c>
      <c r="BD15" t="s">
        <v>148</v>
      </c>
      <c r="BE15" s="67">
        <v>0</v>
      </c>
      <c r="BF15">
        <v>0</v>
      </c>
    </row>
    <row r="16" spans="1:58" ht="15" customHeight="1">
      <c r="A16" t="s">
        <v>22</v>
      </c>
      <c r="B16" t="s">
        <v>706</v>
      </c>
      <c r="C16" t="s">
        <v>99</v>
      </c>
      <c r="D16" t="s">
        <v>99</v>
      </c>
      <c r="E16" t="s">
        <v>707</v>
      </c>
      <c r="F16" t="s">
        <v>707</v>
      </c>
      <c r="G16" t="s">
        <v>708</v>
      </c>
      <c r="H16" t="s">
        <v>174</v>
      </c>
      <c r="I16" t="s">
        <v>694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148</v>
      </c>
      <c r="T16" t="s">
        <v>148</v>
      </c>
      <c r="U16" t="s">
        <v>148</v>
      </c>
      <c r="V16">
        <v>2719</v>
      </c>
      <c r="W16">
        <v>10</v>
      </c>
      <c r="X16" t="s">
        <v>254</v>
      </c>
      <c r="Y16">
        <v>0.68</v>
      </c>
      <c r="Z16" t="s">
        <v>148</v>
      </c>
      <c r="AA16">
        <v>6.81</v>
      </c>
      <c r="AB16" s="66">
        <v>5</v>
      </c>
      <c r="AC16">
        <v>96</v>
      </c>
      <c r="AD16">
        <v>0</v>
      </c>
      <c r="AE16">
        <v>0</v>
      </c>
      <c r="AF16" t="s">
        <v>696</v>
      </c>
      <c r="AG16">
        <v>0</v>
      </c>
      <c r="AH16">
        <v>0</v>
      </c>
      <c r="AI16" t="s">
        <v>709</v>
      </c>
      <c r="AJ16" t="s">
        <v>698</v>
      </c>
      <c r="AK16" t="s">
        <v>699</v>
      </c>
      <c r="AN16" t="s">
        <v>700</v>
      </c>
      <c r="AO16" t="s">
        <v>701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t="s">
        <v>148</v>
      </c>
      <c r="BD16" t="s">
        <v>148</v>
      </c>
      <c r="BE16" s="67">
        <v>0</v>
      </c>
      <c r="BF16">
        <v>0</v>
      </c>
    </row>
    <row r="17" spans="1:58" ht="15" customHeight="1">
      <c r="A17" t="s">
        <v>22</v>
      </c>
      <c r="B17" t="s">
        <v>710</v>
      </c>
      <c r="C17" t="s">
        <v>156</v>
      </c>
      <c r="D17" t="s">
        <v>104</v>
      </c>
      <c r="E17" t="s">
        <v>691</v>
      </c>
      <c r="F17" t="s">
        <v>711</v>
      </c>
      <c r="G17" t="s">
        <v>712</v>
      </c>
      <c r="H17" t="s">
        <v>167</v>
      </c>
      <c r="I17" t="s">
        <v>694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148</v>
      </c>
      <c r="T17" t="s">
        <v>148</v>
      </c>
      <c r="U17" t="s">
        <v>148</v>
      </c>
      <c r="V17">
        <v>311</v>
      </c>
      <c r="W17">
        <v>0</v>
      </c>
      <c r="X17" t="s">
        <v>148</v>
      </c>
      <c r="Y17">
        <v>0</v>
      </c>
      <c r="Z17" t="s">
        <v>148</v>
      </c>
      <c r="AA17">
        <v>0</v>
      </c>
      <c r="AB17" s="66">
        <v>20</v>
      </c>
      <c r="AC17">
        <v>1</v>
      </c>
      <c r="AD17">
        <v>0</v>
      </c>
      <c r="AE17">
        <v>0</v>
      </c>
      <c r="AF17" t="s">
        <v>696</v>
      </c>
      <c r="AG17">
        <v>0</v>
      </c>
      <c r="AH17">
        <v>0</v>
      </c>
      <c r="AI17" t="s">
        <v>709</v>
      </c>
      <c r="AJ17" t="s">
        <v>698</v>
      </c>
      <c r="AK17" t="s">
        <v>699</v>
      </c>
      <c r="AN17" t="s">
        <v>700</v>
      </c>
      <c r="AO17" t="s">
        <v>701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t="s">
        <v>148</v>
      </c>
      <c r="BD17" t="s">
        <v>148</v>
      </c>
      <c r="BE17" s="67">
        <v>0</v>
      </c>
      <c r="BF17">
        <v>0</v>
      </c>
    </row>
    <row r="18" spans="1:58" ht="15" customHeight="1">
      <c r="A18" t="s">
        <v>22</v>
      </c>
      <c r="B18" t="s">
        <v>713</v>
      </c>
      <c r="C18" t="s">
        <v>156</v>
      </c>
      <c r="D18" t="s">
        <v>184</v>
      </c>
      <c r="E18" t="s">
        <v>691</v>
      </c>
      <c r="F18" t="s">
        <v>714</v>
      </c>
      <c r="G18" t="s">
        <v>715</v>
      </c>
      <c r="H18" t="s">
        <v>185</v>
      </c>
      <c r="I18" t="s">
        <v>694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148</v>
      </c>
      <c r="T18" t="s">
        <v>148</v>
      </c>
      <c r="U18" t="s">
        <v>148</v>
      </c>
      <c r="V18">
        <v>1339</v>
      </c>
      <c r="W18">
        <v>15</v>
      </c>
      <c r="X18" t="s">
        <v>338</v>
      </c>
      <c r="Y18">
        <v>1.92</v>
      </c>
      <c r="Z18" t="s">
        <v>148</v>
      </c>
      <c r="AA18">
        <v>28.87</v>
      </c>
      <c r="AB18" s="66">
        <v>0</v>
      </c>
      <c r="AC18">
        <v>1</v>
      </c>
      <c r="AD18">
        <v>0</v>
      </c>
      <c r="AE18">
        <v>0</v>
      </c>
      <c r="AF18" t="s">
        <v>696</v>
      </c>
      <c r="AG18">
        <v>0</v>
      </c>
      <c r="AH18">
        <v>0</v>
      </c>
      <c r="AI18" t="s">
        <v>717</v>
      </c>
      <c r="AJ18" t="s">
        <v>698</v>
      </c>
      <c r="AK18" t="s">
        <v>699</v>
      </c>
      <c r="AN18" t="s">
        <v>700</v>
      </c>
      <c r="AO18" t="s">
        <v>701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t="s">
        <v>148</v>
      </c>
      <c r="BD18" t="s">
        <v>148</v>
      </c>
      <c r="BE18" s="67">
        <v>0</v>
      </c>
      <c r="BF18">
        <v>0</v>
      </c>
    </row>
    <row r="19" spans="1:58" ht="15" customHeight="1">
      <c r="A19" t="s">
        <v>22</v>
      </c>
      <c r="B19" t="s">
        <v>718</v>
      </c>
      <c r="C19" t="s">
        <v>156</v>
      </c>
      <c r="D19" t="s">
        <v>103</v>
      </c>
      <c r="E19" t="s">
        <v>691</v>
      </c>
      <c r="F19" t="s">
        <v>719</v>
      </c>
      <c r="G19" t="s">
        <v>720</v>
      </c>
      <c r="H19" t="s">
        <v>183</v>
      </c>
      <c r="I19" t="s">
        <v>694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148</v>
      </c>
      <c r="T19" t="s">
        <v>148</v>
      </c>
      <c r="U19" t="s">
        <v>148</v>
      </c>
      <c r="V19">
        <v>1097</v>
      </c>
      <c r="W19">
        <v>5</v>
      </c>
      <c r="X19" t="s">
        <v>258</v>
      </c>
      <c r="Y19">
        <v>1.98</v>
      </c>
      <c r="Z19" t="s">
        <v>148</v>
      </c>
      <c r="AA19">
        <v>9.89</v>
      </c>
      <c r="AB19" s="66">
        <v>32</v>
      </c>
      <c r="AC19">
        <v>2</v>
      </c>
      <c r="AD19">
        <v>0</v>
      </c>
      <c r="AE19">
        <v>0</v>
      </c>
      <c r="AF19" t="s">
        <v>696</v>
      </c>
      <c r="AG19">
        <v>0</v>
      </c>
      <c r="AH19">
        <v>0</v>
      </c>
      <c r="AI19" t="s">
        <v>721</v>
      </c>
      <c r="AJ19" t="s">
        <v>698</v>
      </c>
      <c r="AK19" t="s">
        <v>699</v>
      </c>
      <c r="AN19" t="s">
        <v>700</v>
      </c>
      <c r="AO19" t="s">
        <v>701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t="s">
        <v>148</v>
      </c>
      <c r="BD19" t="s">
        <v>148</v>
      </c>
      <c r="BE19" s="67">
        <v>0</v>
      </c>
      <c r="BF19">
        <v>0</v>
      </c>
    </row>
    <row r="20" spans="1:58" ht="15" customHeight="1">
      <c r="A20" t="s">
        <v>22</v>
      </c>
      <c r="B20" t="s">
        <v>722</v>
      </c>
      <c r="C20" t="s">
        <v>156</v>
      </c>
      <c r="D20" t="s">
        <v>102</v>
      </c>
      <c r="E20" t="s">
        <v>691</v>
      </c>
      <c r="F20" t="s">
        <v>723</v>
      </c>
      <c r="G20" t="s">
        <v>724</v>
      </c>
      <c r="H20" t="s">
        <v>197</v>
      </c>
      <c r="I20" t="s">
        <v>694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148</v>
      </c>
      <c r="T20" t="s">
        <v>148</v>
      </c>
      <c r="U20" t="s">
        <v>148</v>
      </c>
      <c r="V20">
        <v>2009</v>
      </c>
      <c r="W20">
        <v>7</v>
      </c>
      <c r="X20" t="s">
        <v>290</v>
      </c>
      <c r="Y20">
        <v>0.69</v>
      </c>
      <c r="Z20" t="s">
        <v>148</v>
      </c>
      <c r="AA20">
        <v>4.8600000000000003</v>
      </c>
      <c r="AB20" s="66">
        <v>84</v>
      </c>
      <c r="AC20">
        <v>0</v>
      </c>
      <c r="AD20">
        <v>0</v>
      </c>
      <c r="AE20">
        <v>0</v>
      </c>
      <c r="AF20" t="s">
        <v>696</v>
      </c>
      <c r="AG20">
        <v>0</v>
      </c>
      <c r="AH20">
        <v>0</v>
      </c>
      <c r="AI20" t="s">
        <v>721</v>
      </c>
      <c r="AJ20" t="s">
        <v>698</v>
      </c>
      <c r="AK20" t="s">
        <v>699</v>
      </c>
      <c r="AN20" t="s">
        <v>700</v>
      </c>
      <c r="AO20" t="s">
        <v>701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148</v>
      </c>
      <c r="BD20" t="s">
        <v>148</v>
      </c>
      <c r="BE20" s="67">
        <v>0</v>
      </c>
      <c r="BF20">
        <v>0</v>
      </c>
    </row>
    <row r="21" spans="1:58" ht="15" customHeight="1">
      <c r="A21" t="s">
        <v>22</v>
      </c>
      <c r="B21" t="s">
        <v>725</v>
      </c>
      <c r="C21" t="s">
        <v>156</v>
      </c>
      <c r="D21" t="s">
        <v>34</v>
      </c>
      <c r="E21" t="s">
        <v>691</v>
      </c>
      <c r="F21" t="s">
        <v>726</v>
      </c>
      <c r="G21" t="s">
        <v>727</v>
      </c>
      <c r="H21" t="s">
        <v>162</v>
      </c>
      <c r="I21" t="s">
        <v>694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148</v>
      </c>
      <c r="T21" t="s">
        <v>148</v>
      </c>
      <c r="U21" t="s">
        <v>148</v>
      </c>
      <c r="V21">
        <v>1757</v>
      </c>
      <c r="W21">
        <v>0</v>
      </c>
      <c r="X21" t="s">
        <v>148</v>
      </c>
      <c r="Y21">
        <v>0</v>
      </c>
      <c r="Z21" t="s">
        <v>148</v>
      </c>
      <c r="AA21">
        <v>0</v>
      </c>
      <c r="AB21" s="66">
        <v>20</v>
      </c>
      <c r="AC21">
        <v>145</v>
      </c>
      <c r="AD21">
        <v>0</v>
      </c>
      <c r="AE21">
        <v>0</v>
      </c>
      <c r="AF21" t="s">
        <v>696</v>
      </c>
      <c r="AG21">
        <v>0</v>
      </c>
      <c r="AH21">
        <v>0</v>
      </c>
      <c r="AI21" t="s">
        <v>721</v>
      </c>
      <c r="AJ21" t="s">
        <v>698</v>
      </c>
      <c r="AK21" t="s">
        <v>699</v>
      </c>
      <c r="AN21" t="s">
        <v>700</v>
      </c>
      <c r="AO21" t="s">
        <v>701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 t="s">
        <v>148</v>
      </c>
      <c r="BD21" t="s">
        <v>148</v>
      </c>
      <c r="BE21" s="67">
        <v>0</v>
      </c>
      <c r="BF21">
        <v>0</v>
      </c>
    </row>
    <row r="22" spans="1:58" ht="15" customHeight="1">
      <c r="A22" t="s">
        <v>23</v>
      </c>
      <c r="B22" t="s">
        <v>2</v>
      </c>
      <c r="J22">
        <v>2</v>
      </c>
      <c r="K22">
        <v>0</v>
      </c>
      <c r="L22">
        <v>0</v>
      </c>
      <c r="M22">
        <v>0</v>
      </c>
      <c r="V22">
        <v>10028</v>
      </c>
      <c r="W22">
        <v>38</v>
      </c>
      <c r="X22" t="s">
        <v>728</v>
      </c>
      <c r="Z22" t="s">
        <v>729</v>
      </c>
      <c r="AB22" s="66">
        <v>236</v>
      </c>
      <c r="AC22">
        <v>311</v>
      </c>
      <c r="AD22">
        <v>0</v>
      </c>
      <c r="AE22">
        <v>0</v>
      </c>
      <c r="AG22">
        <v>0</v>
      </c>
      <c r="AH22">
        <v>0</v>
      </c>
      <c r="AQ22">
        <v>0</v>
      </c>
      <c r="AR22">
        <v>1</v>
      </c>
      <c r="AS22">
        <v>2</v>
      </c>
      <c r="AU22">
        <v>0</v>
      </c>
      <c r="AV22">
        <v>0</v>
      </c>
      <c r="AX22">
        <v>0</v>
      </c>
      <c r="AZ22">
        <v>0</v>
      </c>
      <c r="BA22">
        <v>0</v>
      </c>
      <c r="BC22" t="s">
        <v>730</v>
      </c>
      <c r="BD22" t="s">
        <v>730</v>
      </c>
      <c r="BE22" s="67">
        <v>1</v>
      </c>
    </row>
    <row r="23" spans="1:58" ht="15" customHeight="1">
      <c r="A23" t="s">
        <v>23</v>
      </c>
      <c r="B23" t="s">
        <v>686</v>
      </c>
      <c r="N23">
        <v>373.18</v>
      </c>
      <c r="O23">
        <v>373.18</v>
      </c>
      <c r="P23">
        <v>0</v>
      </c>
      <c r="Q23">
        <v>0</v>
      </c>
      <c r="R23">
        <v>0</v>
      </c>
      <c r="S23" t="s">
        <v>729</v>
      </c>
      <c r="T23" t="s">
        <v>731</v>
      </c>
      <c r="U23" t="s">
        <v>729</v>
      </c>
      <c r="Y23">
        <v>1.34</v>
      </c>
      <c r="AA23">
        <v>50.81</v>
      </c>
      <c r="AT23">
        <v>373.18</v>
      </c>
      <c r="AW23">
        <v>0</v>
      </c>
      <c r="AY23">
        <v>0</v>
      </c>
      <c r="BB23">
        <v>0</v>
      </c>
      <c r="BF23">
        <v>0</v>
      </c>
    </row>
    <row r="24" spans="1:58" ht="15" customHeight="1">
      <c r="A24" t="s">
        <v>23</v>
      </c>
      <c r="B24" t="s">
        <v>690</v>
      </c>
      <c r="C24" t="s">
        <v>156</v>
      </c>
      <c r="D24" t="s">
        <v>100</v>
      </c>
      <c r="E24" t="s">
        <v>691</v>
      </c>
      <c r="F24" t="s">
        <v>692</v>
      </c>
      <c r="G24" t="s">
        <v>693</v>
      </c>
      <c r="H24" t="s">
        <v>157</v>
      </c>
      <c r="I24" t="s">
        <v>694</v>
      </c>
      <c r="J24">
        <v>2</v>
      </c>
      <c r="K24">
        <v>0</v>
      </c>
      <c r="L24">
        <v>0</v>
      </c>
      <c r="M24">
        <v>0</v>
      </c>
      <c r="N24">
        <v>373.18</v>
      </c>
      <c r="O24">
        <v>373.18</v>
      </c>
      <c r="P24">
        <v>0</v>
      </c>
      <c r="Q24">
        <v>0</v>
      </c>
      <c r="R24">
        <v>0</v>
      </c>
      <c r="S24" t="s">
        <v>148</v>
      </c>
      <c r="T24" t="s">
        <v>205</v>
      </c>
      <c r="U24" t="s">
        <v>148</v>
      </c>
      <c r="V24">
        <v>650</v>
      </c>
      <c r="W24">
        <v>1</v>
      </c>
      <c r="X24" t="s">
        <v>545</v>
      </c>
      <c r="Y24">
        <v>0.38</v>
      </c>
      <c r="Z24" t="s">
        <v>148</v>
      </c>
      <c r="AA24">
        <v>0.38</v>
      </c>
      <c r="AB24" s="66">
        <v>58</v>
      </c>
      <c r="AC24">
        <v>29</v>
      </c>
      <c r="AD24">
        <v>0</v>
      </c>
      <c r="AE24">
        <v>0</v>
      </c>
      <c r="AF24" t="s">
        <v>696</v>
      </c>
      <c r="AG24">
        <v>0</v>
      </c>
      <c r="AH24">
        <v>0</v>
      </c>
      <c r="AI24" t="s">
        <v>697</v>
      </c>
      <c r="AJ24" t="s">
        <v>698</v>
      </c>
      <c r="AK24" t="s">
        <v>699</v>
      </c>
      <c r="AN24" t="s">
        <v>700</v>
      </c>
      <c r="AO24" t="s">
        <v>701</v>
      </c>
      <c r="AQ24">
        <v>0</v>
      </c>
      <c r="AR24">
        <v>1</v>
      </c>
      <c r="AS24">
        <v>2</v>
      </c>
      <c r="AT24">
        <v>373.18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 t="s">
        <v>147</v>
      </c>
      <c r="BD24" t="s">
        <v>147</v>
      </c>
      <c r="BE24" s="67">
        <v>1</v>
      </c>
      <c r="BF24">
        <v>0</v>
      </c>
    </row>
    <row r="25" spans="1:58" ht="15" customHeight="1">
      <c r="A25" t="s">
        <v>23</v>
      </c>
      <c r="B25" t="s">
        <v>702</v>
      </c>
      <c r="C25" t="s">
        <v>101</v>
      </c>
      <c r="D25" t="s">
        <v>101</v>
      </c>
      <c r="E25" t="s">
        <v>703</v>
      </c>
      <c r="F25" t="s">
        <v>703</v>
      </c>
      <c r="G25" t="s">
        <v>704</v>
      </c>
      <c r="H25" t="s">
        <v>263</v>
      </c>
      <c r="I25" t="s">
        <v>694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148</v>
      </c>
      <c r="T25" t="s">
        <v>148</v>
      </c>
      <c r="U25" t="s">
        <v>148</v>
      </c>
      <c r="V25">
        <v>146</v>
      </c>
      <c r="W25">
        <v>0</v>
      </c>
      <c r="X25" t="s">
        <v>148</v>
      </c>
      <c r="Y25">
        <v>0</v>
      </c>
      <c r="Z25" t="s">
        <v>148</v>
      </c>
      <c r="AA25">
        <v>0</v>
      </c>
      <c r="AB25" s="66">
        <v>17</v>
      </c>
      <c r="AC25">
        <v>37</v>
      </c>
      <c r="AD25">
        <v>0</v>
      </c>
      <c r="AE25">
        <v>0</v>
      </c>
      <c r="AF25" t="s">
        <v>696</v>
      </c>
      <c r="AG25">
        <v>0</v>
      </c>
      <c r="AH25">
        <v>0</v>
      </c>
      <c r="AI25" t="s">
        <v>705</v>
      </c>
      <c r="AJ25" t="s">
        <v>698</v>
      </c>
      <c r="AK25" t="s">
        <v>699</v>
      </c>
      <c r="AN25" t="s">
        <v>700</v>
      </c>
      <c r="AO25" t="s">
        <v>701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t="s">
        <v>148</v>
      </c>
      <c r="BD25" t="s">
        <v>148</v>
      </c>
      <c r="BE25" s="67">
        <v>0</v>
      </c>
      <c r="BF25">
        <v>0</v>
      </c>
    </row>
    <row r="26" spans="1:58" ht="15" customHeight="1">
      <c r="A26" t="s">
        <v>23</v>
      </c>
      <c r="B26" t="s">
        <v>706</v>
      </c>
      <c r="C26" t="s">
        <v>99</v>
      </c>
      <c r="D26" t="s">
        <v>99</v>
      </c>
      <c r="E26" t="s">
        <v>707</v>
      </c>
      <c r="F26" t="s">
        <v>707</v>
      </c>
      <c r="G26" t="s">
        <v>708</v>
      </c>
      <c r="H26" t="s">
        <v>174</v>
      </c>
      <c r="I26" t="s">
        <v>694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148</v>
      </c>
      <c r="T26" t="s">
        <v>148</v>
      </c>
      <c r="U26" t="s">
        <v>148</v>
      </c>
      <c r="V26">
        <v>2719</v>
      </c>
      <c r="W26">
        <v>10</v>
      </c>
      <c r="X26" t="s">
        <v>254</v>
      </c>
      <c r="Y26">
        <v>0.68</v>
      </c>
      <c r="Z26" t="s">
        <v>148</v>
      </c>
      <c r="AA26">
        <v>6.81</v>
      </c>
      <c r="AB26" s="66">
        <v>5</v>
      </c>
      <c r="AC26">
        <v>96</v>
      </c>
      <c r="AD26">
        <v>0</v>
      </c>
      <c r="AE26">
        <v>0</v>
      </c>
      <c r="AF26" t="s">
        <v>696</v>
      </c>
      <c r="AG26">
        <v>0</v>
      </c>
      <c r="AH26">
        <v>0</v>
      </c>
      <c r="AI26" t="s">
        <v>709</v>
      </c>
      <c r="AJ26" t="s">
        <v>698</v>
      </c>
      <c r="AK26" t="s">
        <v>699</v>
      </c>
      <c r="AN26" t="s">
        <v>700</v>
      </c>
      <c r="AO26" t="s">
        <v>701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148</v>
      </c>
      <c r="BD26" t="s">
        <v>148</v>
      </c>
      <c r="BE26" s="67">
        <v>0</v>
      </c>
      <c r="BF26">
        <v>0</v>
      </c>
    </row>
    <row r="27" spans="1:58" ht="15" customHeight="1">
      <c r="A27" t="s">
        <v>23</v>
      </c>
      <c r="B27" t="s">
        <v>710</v>
      </c>
      <c r="C27" t="s">
        <v>156</v>
      </c>
      <c r="D27" t="s">
        <v>104</v>
      </c>
      <c r="E27" t="s">
        <v>691</v>
      </c>
      <c r="F27" t="s">
        <v>711</v>
      </c>
      <c r="G27" t="s">
        <v>712</v>
      </c>
      <c r="H27" t="s">
        <v>167</v>
      </c>
      <c r="I27" t="s">
        <v>694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148</v>
      </c>
      <c r="T27" t="s">
        <v>148</v>
      </c>
      <c r="U27" t="s">
        <v>148</v>
      </c>
      <c r="V27">
        <v>311</v>
      </c>
      <c r="W27">
        <v>0</v>
      </c>
      <c r="X27" t="s">
        <v>148</v>
      </c>
      <c r="Y27">
        <v>0</v>
      </c>
      <c r="Z27" t="s">
        <v>148</v>
      </c>
      <c r="AA27">
        <v>0</v>
      </c>
      <c r="AB27" s="66">
        <v>20</v>
      </c>
      <c r="AC27">
        <v>1</v>
      </c>
      <c r="AD27">
        <v>0</v>
      </c>
      <c r="AE27">
        <v>0</v>
      </c>
      <c r="AF27" t="s">
        <v>696</v>
      </c>
      <c r="AG27">
        <v>0</v>
      </c>
      <c r="AH27">
        <v>0</v>
      </c>
      <c r="AI27" t="s">
        <v>709</v>
      </c>
      <c r="AJ27" t="s">
        <v>698</v>
      </c>
      <c r="AK27" t="s">
        <v>699</v>
      </c>
      <c r="AN27" t="s">
        <v>700</v>
      </c>
      <c r="AO27" t="s">
        <v>701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t="s">
        <v>148</v>
      </c>
      <c r="BD27" t="s">
        <v>148</v>
      </c>
      <c r="BE27" s="67">
        <v>0</v>
      </c>
      <c r="BF27">
        <v>0</v>
      </c>
    </row>
    <row r="28" spans="1:58" ht="15" customHeight="1">
      <c r="A28" t="s">
        <v>23</v>
      </c>
      <c r="B28" t="s">
        <v>713</v>
      </c>
      <c r="C28" t="s">
        <v>156</v>
      </c>
      <c r="D28" t="s">
        <v>184</v>
      </c>
      <c r="E28" t="s">
        <v>691</v>
      </c>
      <c r="F28" t="s">
        <v>714</v>
      </c>
      <c r="G28" t="s">
        <v>715</v>
      </c>
      <c r="H28" t="s">
        <v>185</v>
      </c>
      <c r="I28" t="s">
        <v>694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148</v>
      </c>
      <c r="T28" t="s">
        <v>148</v>
      </c>
      <c r="U28" t="s">
        <v>148</v>
      </c>
      <c r="V28">
        <v>1339</v>
      </c>
      <c r="W28">
        <v>15</v>
      </c>
      <c r="X28" t="s">
        <v>338</v>
      </c>
      <c r="Y28">
        <v>1.92</v>
      </c>
      <c r="Z28" t="s">
        <v>148</v>
      </c>
      <c r="AA28">
        <v>28.87</v>
      </c>
      <c r="AB28" s="66">
        <v>0</v>
      </c>
      <c r="AC28">
        <v>1</v>
      </c>
      <c r="AD28">
        <v>0</v>
      </c>
      <c r="AE28">
        <v>0</v>
      </c>
      <c r="AF28" t="s">
        <v>696</v>
      </c>
      <c r="AG28">
        <v>0</v>
      </c>
      <c r="AH28">
        <v>0</v>
      </c>
      <c r="AI28" t="s">
        <v>717</v>
      </c>
      <c r="AJ28" t="s">
        <v>698</v>
      </c>
      <c r="AK28" t="s">
        <v>699</v>
      </c>
      <c r="AN28" t="s">
        <v>700</v>
      </c>
      <c r="AO28" t="s">
        <v>701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148</v>
      </c>
      <c r="BD28" t="s">
        <v>148</v>
      </c>
      <c r="BE28" s="67">
        <v>0</v>
      </c>
      <c r="BF28">
        <v>0</v>
      </c>
    </row>
    <row r="29" spans="1:58" ht="15" customHeight="1">
      <c r="A29" t="s">
        <v>23</v>
      </c>
      <c r="B29" t="s">
        <v>718</v>
      </c>
      <c r="C29" t="s">
        <v>156</v>
      </c>
      <c r="D29" t="s">
        <v>103</v>
      </c>
      <c r="E29" t="s">
        <v>691</v>
      </c>
      <c r="F29" t="s">
        <v>719</v>
      </c>
      <c r="G29" t="s">
        <v>720</v>
      </c>
      <c r="H29" t="s">
        <v>183</v>
      </c>
      <c r="I29" t="s">
        <v>694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148</v>
      </c>
      <c r="T29" t="s">
        <v>148</v>
      </c>
      <c r="U29" t="s">
        <v>148</v>
      </c>
      <c r="V29">
        <v>1097</v>
      </c>
      <c r="W29">
        <v>5</v>
      </c>
      <c r="X29" t="s">
        <v>258</v>
      </c>
      <c r="Y29">
        <v>1.98</v>
      </c>
      <c r="Z29" t="s">
        <v>148</v>
      </c>
      <c r="AA29">
        <v>9.89</v>
      </c>
      <c r="AB29" s="66">
        <v>32</v>
      </c>
      <c r="AC29">
        <v>2</v>
      </c>
      <c r="AD29">
        <v>0</v>
      </c>
      <c r="AE29">
        <v>0</v>
      </c>
      <c r="AF29" t="s">
        <v>696</v>
      </c>
      <c r="AG29">
        <v>0</v>
      </c>
      <c r="AH29">
        <v>0</v>
      </c>
      <c r="AI29" t="s">
        <v>721</v>
      </c>
      <c r="AJ29" t="s">
        <v>698</v>
      </c>
      <c r="AK29" t="s">
        <v>699</v>
      </c>
      <c r="AN29" t="s">
        <v>700</v>
      </c>
      <c r="AO29" t="s">
        <v>701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 t="s">
        <v>148</v>
      </c>
      <c r="BD29" t="s">
        <v>148</v>
      </c>
      <c r="BE29" s="67">
        <v>0</v>
      </c>
      <c r="BF29">
        <v>0</v>
      </c>
    </row>
    <row r="30" spans="1:58" ht="15" customHeight="1">
      <c r="A30" t="s">
        <v>23</v>
      </c>
      <c r="B30" t="s">
        <v>722</v>
      </c>
      <c r="C30" t="s">
        <v>156</v>
      </c>
      <c r="D30" t="s">
        <v>102</v>
      </c>
      <c r="E30" t="s">
        <v>691</v>
      </c>
      <c r="F30" t="s">
        <v>723</v>
      </c>
      <c r="G30" t="s">
        <v>724</v>
      </c>
      <c r="H30" t="s">
        <v>197</v>
      </c>
      <c r="I30" t="s">
        <v>694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148</v>
      </c>
      <c r="T30" t="s">
        <v>148</v>
      </c>
      <c r="U30" t="s">
        <v>148</v>
      </c>
      <c r="V30">
        <v>2009</v>
      </c>
      <c r="W30">
        <v>7</v>
      </c>
      <c r="X30" t="s">
        <v>290</v>
      </c>
      <c r="Y30">
        <v>0.69</v>
      </c>
      <c r="Z30" t="s">
        <v>148</v>
      </c>
      <c r="AA30">
        <v>4.8600000000000003</v>
      </c>
      <c r="AB30" s="66">
        <v>84</v>
      </c>
      <c r="AC30">
        <v>0</v>
      </c>
      <c r="AD30">
        <v>0</v>
      </c>
      <c r="AE30">
        <v>0</v>
      </c>
      <c r="AF30" t="s">
        <v>696</v>
      </c>
      <c r="AG30">
        <v>0</v>
      </c>
      <c r="AH30">
        <v>0</v>
      </c>
      <c r="AI30" t="s">
        <v>721</v>
      </c>
      <c r="AJ30" t="s">
        <v>698</v>
      </c>
      <c r="AK30" t="s">
        <v>699</v>
      </c>
      <c r="AN30" t="s">
        <v>700</v>
      </c>
      <c r="AO30" t="s">
        <v>701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 t="s">
        <v>148</v>
      </c>
      <c r="BD30" t="s">
        <v>148</v>
      </c>
      <c r="BE30" s="67">
        <v>0</v>
      </c>
      <c r="BF30">
        <v>0</v>
      </c>
    </row>
    <row r="31" spans="1:58" ht="15" customHeight="1">
      <c r="A31" t="s">
        <v>23</v>
      </c>
      <c r="B31" t="s">
        <v>725</v>
      </c>
      <c r="C31" t="s">
        <v>156</v>
      </c>
      <c r="D31" t="s">
        <v>34</v>
      </c>
      <c r="E31" t="s">
        <v>691</v>
      </c>
      <c r="F31" t="s">
        <v>726</v>
      </c>
      <c r="G31" t="s">
        <v>727</v>
      </c>
      <c r="H31" t="s">
        <v>162</v>
      </c>
      <c r="I31" t="s">
        <v>694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148</v>
      </c>
      <c r="T31" t="s">
        <v>148</v>
      </c>
      <c r="U31" t="s">
        <v>148</v>
      </c>
      <c r="V31">
        <v>1757</v>
      </c>
      <c r="W31">
        <v>0</v>
      </c>
      <c r="X31" t="s">
        <v>148</v>
      </c>
      <c r="Y31">
        <v>0</v>
      </c>
      <c r="Z31" t="s">
        <v>148</v>
      </c>
      <c r="AA31">
        <v>0</v>
      </c>
      <c r="AB31" s="66">
        <v>20</v>
      </c>
      <c r="AC31">
        <v>145</v>
      </c>
      <c r="AD31">
        <v>0</v>
      </c>
      <c r="AE31">
        <v>0</v>
      </c>
      <c r="AF31" t="s">
        <v>696</v>
      </c>
      <c r="AG31">
        <v>0</v>
      </c>
      <c r="AH31">
        <v>0</v>
      </c>
      <c r="AI31" t="s">
        <v>721</v>
      </c>
      <c r="AJ31" t="s">
        <v>698</v>
      </c>
      <c r="AK31" t="s">
        <v>699</v>
      </c>
      <c r="AN31" t="s">
        <v>700</v>
      </c>
      <c r="AO31" t="s">
        <v>701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 t="s">
        <v>148</v>
      </c>
      <c r="BD31" t="s">
        <v>148</v>
      </c>
      <c r="BE31" s="67">
        <v>0</v>
      </c>
      <c r="BF31">
        <v>0</v>
      </c>
    </row>
    <row r="32" spans="1:58" ht="15" customHeight="1">
      <c r="A32" t="s">
        <v>24</v>
      </c>
      <c r="B32" t="s">
        <v>2</v>
      </c>
      <c r="J32">
        <v>3</v>
      </c>
      <c r="K32">
        <v>0</v>
      </c>
      <c r="L32">
        <v>0</v>
      </c>
      <c r="M32">
        <v>0</v>
      </c>
      <c r="V32">
        <v>23551</v>
      </c>
      <c r="W32">
        <v>67</v>
      </c>
      <c r="X32" t="s">
        <v>204</v>
      </c>
      <c r="Z32" t="s">
        <v>729</v>
      </c>
      <c r="AB32" s="66">
        <v>236</v>
      </c>
      <c r="AC32">
        <v>311</v>
      </c>
      <c r="AD32">
        <v>0</v>
      </c>
      <c r="AE32">
        <v>0</v>
      </c>
      <c r="AG32">
        <v>2</v>
      </c>
      <c r="AH32">
        <v>3</v>
      </c>
      <c r="AQ32">
        <v>0</v>
      </c>
      <c r="AR32">
        <v>3</v>
      </c>
      <c r="AS32">
        <v>3</v>
      </c>
      <c r="AU32">
        <v>0</v>
      </c>
      <c r="AV32">
        <v>0</v>
      </c>
      <c r="AX32">
        <v>0</v>
      </c>
      <c r="AZ32">
        <v>0</v>
      </c>
      <c r="BA32">
        <v>0</v>
      </c>
      <c r="BC32" t="s">
        <v>730</v>
      </c>
      <c r="BD32" t="s">
        <v>730</v>
      </c>
      <c r="BE32" s="67">
        <v>3</v>
      </c>
    </row>
    <row r="33" spans="1:58" ht="15" customHeight="1">
      <c r="A33" t="s">
        <v>24</v>
      </c>
      <c r="B33" t="s">
        <v>686</v>
      </c>
      <c r="N33">
        <v>489.97</v>
      </c>
      <c r="O33">
        <v>489.97</v>
      </c>
      <c r="P33">
        <v>0</v>
      </c>
      <c r="Q33">
        <v>0</v>
      </c>
      <c r="R33">
        <v>0</v>
      </c>
      <c r="S33" t="s">
        <v>729</v>
      </c>
      <c r="T33" t="s">
        <v>732</v>
      </c>
      <c r="U33" t="s">
        <v>729</v>
      </c>
      <c r="Y33">
        <v>1.2</v>
      </c>
      <c r="AA33">
        <v>80.319999999999993</v>
      </c>
      <c r="AT33">
        <v>489.97</v>
      </c>
      <c r="AW33">
        <v>0</v>
      </c>
      <c r="AY33">
        <v>0</v>
      </c>
      <c r="BB33">
        <v>0</v>
      </c>
      <c r="BF33">
        <v>0</v>
      </c>
    </row>
    <row r="34" spans="1:58" ht="15" customHeight="1">
      <c r="A34" t="s">
        <v>24</v>
      </c>
      <c r="B34" t="s">
        <v>710</v>
      </c>
      <c r="C34" t="s">
        <v>156</v>
      </c>
      <c r="D34" t="s">
        <v>104</v>
      </c>
      <c r="E34" t="s">
        <v>691</v>
      </c>
      <c r="F34" t="s">
        <v>711</v>
      </c>
      <c r="G34" t="s">
        <v>712</v>
      </c>
      <c r="H34" t="s">
        <v>167</v>
      </c>
      <c r="I34" t="s">
        <v>694</v>
      </c>
      <c r="J34">
        <v>2</v>
      </c>
      <c r="K34">
        <v>0</v>
      </c>
      <c r="L34">
        <v>0</v>
      </c>
      <c r="M34">
        <v>0</v>
      </c>
      <c r="N34">
        <v>179.98</v>
      </c>
      <c r="O34">
        <v>179.98</v>
      </c>
      <c r="P34">
        <v>0</v>
      </c>
      <c r="Q34">
        <v>0</v>
      </c>
      <c r="R34">
        <v>0</v>
      </c>
      <c r="S34" t="s">
        <v>148</v>
      </c>
      <c r="T34" t="s">
        <v>249</v>
      </c>
      <c r="U34" t="s">
        <v>148</v>
      </c>
      <c r="V34">
        <v>227</v>
      </c>
      <c r="W34">
        <v>4</v>
      </c>
      <c r="X34" t="s">
        <v>248</v>
      </c>
      <c r="Y34">
        <v>1.41</v>
      </c>
      <c r="Z34" t="s">
        <v>148</v>
      </c>
      <c r="AA34">
        <v>5.63</v>
      </c>
      <c r="AB34" s="66">
        <v>20</v>
      </c>
      <c r="AC34">
        <v>1</v>
      </c>
      <c r="AD34">
        <v>0</v>
      </c>
      <c r="AE34">
        <v>0</v>
      </c>
      <c r="AF34" t="s">
        <v>696</v>
      </c>
      <c r="AG34">
        <v>1</v>
      </c>
      <c r="AH34">
        <v>0</v>
      </c>
      <c r="AI34" t="s">
        <v>709</v>
      </c>
      <c r="AJ34" t="s">
        <v>698</v>
      </c>
      <c r="AK34" t="s">
        <v>699</v>
      </c>
      <c r="AN34" t="s">
        <v>700</v>
      </c>
      <c r="AO34" t="s">
        <v>701</v>
      </c>
      <c r="AQ34">
        <v>0</v>
      </c>
      <c r="AR34">
        <v>2</v>
      </c>
      <c r="AS34">
        <v>2</v>
      </c>
      <c r="AT34">
        <v>179.98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 t="s">
        <v>147</v>
      </c>
      <c r="BD34" t="s">
        <v>147</v>
      </c>
      <c r="BE34" s="67">
        <v>2</v>
      </c>
      <c r="BF34">
        <v>0</v>
      </c>
    </row>
    <row r="35" spans="1:58" ht="15" customHeight="1">
      <c r="A35" t="s">
        <v>24</v>
      </c>
      <c r="B35" t="s">
        <v>725</v>
      </c>
      <c r="C35" t="s">
        <v>156</v>
      </c>
      <c r="D35" t="s">
        <v>34</v>
      </c>
      <c r="E35" t="s">
        <v>691</v>
      </c>
      <c r="F35" t="s">
        <v>726</v>
      </c>
      <c r="G35" t="s">
        <v>727</v>
      </c>
      <c r="H35" t="s">
        <v>162</v>
      </c>
      <c r="I35" t="s">
        <v>694</v>
      </c>
      <c r="J35">
        <v>1</v>
      </c>
      <c r="K35">
        <v>0</v>
      </c>
      <c r="L35">
        <v>0</v>
      </c>
      <c r="M35">
        <v>0</v>
      </c>
      <c r="N35">
        <v>309.99</v>
      </c>
      <c r="O35">
        <v>309.99</v>
      </c>
      <c r="P35">
        <v>0</v>
      </c>
      <c r="Q35">
        <v>0</v>
      </c>
      <c r="R35">
        <v>0</v>
      </c>
      <c r="S35" t="s">
        <v>148</v>
      </c>
      <c r="T35" t="s">
        <v>733</v>
      </c>
      <c r="U35" t="s">
        <v>148</v>
      </c>
      <c r="V35">
        <v>3347</v>
      </c>
      <c r="W35">
        <v>8</v>
      </c>
      <c r="X35" t="s">
        <v>286</v>
      </c>
      <c r="Y35">
        <v>1.93</v>
      </c>
      <c r="Z35" t="s">
        <v>148</v>
      </c>
      <c r="AA35">
        <v>15.42</v>
      </c>
      <c r="AB35" s="66">
        <v>20</v>
      </c>
      <c r="AC35">
        <v>145</v>
      </c>
      <c r="AD35">
        <v>0</v>
      </c>
      <c r="AE35">
        <v>0</v>
      </c>
      <c r="AF35" t="s">
        <v>696</v>
      </c>
      <c r="AG35">
        <v>0</v>
      </c>
      <c r="AH35">
        <v>0</v>
      </c>
      <c r="AI35" t="s">
        <v>721</v>
      </c>
      <c r="AJ35" t="s">
        <v>698</v>
      </c>
      <c r="AK35" t="s">
        <v>699</v>
      </c>
      <c r="AN35" t="s">
        <v>700</v>
      </c>
      <c r="AO35" t="s">
        <v>701</v>
      </c>
      <c r="AQ35">
        <v>0</v>
      </c>
      <c r="AR35">
        <v>1</v>
      </c>
      <c r="AS35">
        <v>1</v>
      </c>
      <c r="AT35">
        <v>309.99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 t="s">
        <v>147</v>
      </c>
      <c r="BD35" t="s">
        <v>147</v>
      </c>
      <c r="BE35" s="67">
        <v>1</v>
      </c>
      <c r="BF35">
        <v>0</v>
      </c>
    </row>
    <row r="36" spans="1:58" ht="15" customHeight="1">
      <c r="A36" t="s">
        <v>24</v>
      </c>
      <c r="B36" t="s">
        <v>690</v>
      </c>
      <c r="C36" t="s">
        <v>156</v>
      </c>
      <c r="D36" t="s">
        <v>100</v>
      </c>
      <c r="E36" t="s">
        <v>691</v>
      </c>
      <c r="F36" t="s">
        <v>692</v>
      </c>
      <c r="G36" t="s">
        <v>693</v>
      </c>
      <c r="H36" t="s">
        <v>157</v>
      </c>
      <c r="I36" t="s">
        <v>694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148</v>
      </c>
      <c r="T36" t="s">
        <v>148</v>
      </c>
      <c r="U36" t="s">
        <v>148</v>
      </c>
      <c r="V36">
        <v>1375</v>
      </c>
      <c r="W36">
        <v>8</v>
      </c>
      <c r="X36" t="s">
        <v>339</v>
      </c>
      <c r="Y36">
        <v>0.74</v>
      </c>
      <c r="Z36" t="s">
        <v>148</v>
      </c>
      <c r="AA36">
        <v>5.89</v>
      </c>
      <c r="AB36" s="66">
        <v>58</v>
      </c>
      <c r="AC36">
        <v>29</v>
      </c>
      <c r="AD36">
        <v>0</v>
      </c>
      <c r="AE36">
        <v>0</v>
      </c>
      <c r="AF36" t="s">
        <v>696</v>
      </c>
      <c r="AG36">
        <v>0</v>
      </c>
      <c r="AH36">
        <v>0</v>
      </c>
      <c r="AI36" t="s">
        <v>697</v>
      </c>
      <c r="AJ36" t="s">
        <v>698</v>
      </c>
      <c r="AK36" t="s">
        <v>699</v>
      </c>
      <c r="AN36" t="s">
        <v>700</v>
      </c>
      <c r="AO36" t="s">
        <v>701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 t="s">
        <v>148</v>
      </c>
      <c r="BD36" t="s">
        <v>148</v>
      </c>
      <c r="BE36" s="67">
        <v>0</v>
      </c>
      <c r="BF36">
        <v>0</v>
      </c>
    </row>
    <row r="37" spans="1:58" ht="15" customHeight="1">
      <c r="A37" t="s">
        <v>24</v>
      </c>
      <c r="B37" t="s">
        <v>702</v>
      </c>
      <c r="C37" t="s">
        <v>101</v>
      </c>
      <c r="D37" t="s">
        <v>101</v>
      </c>
      <c r="E37" t="s">
        <v>703</v>
      </c>
      <c r="F37" t="s">
        <v>703</v>
      </c>
      <c r="G37" t="s">
        <v>704</v>
      </c>
      <c r="H37" t="s">
        <v>263</v>
      </c>
      <c r="I37" t="s">
        <v>694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148</v>
      </c>
      <c r="T37" t="s">
        <v>148</v>
      </c>
      <c r="U37" t="s">
        <v>148</v>
      </c>
      <c r="V37">
        <v>261</v>
      </c>
      <c r="W37">
        <v>2</v>
      </c>
      <c r="X37" t="s">
        <v>265</v>
      </c>
      <c r="Y37">
        <v>1.31</v>
      </c>
      <c r="Z37" t="s">
        <v>148</v>
      </c>
      <c r="AA37">
        <v>2.61</v>
      </c>
      <c r="AB37" s="66">
        <v>17</v>
      </c>
      <c r="AC37">
        <v>37</v>
      </c>
      <c r="AD37">
        <v>0</v>
      </c>
      <c r="AE37">
        <v>0</v>
      </c>
      <c r="AF37" t="s">
        <v>696</v>
      </c>
      <c r="AG37">
        <v>0</v>
      </c>
      <c r="AH37">
        <v>0</v>
      </c>
      <c r="AI37" t="s">
        <v>705</v>
      </c>
      <c r="AJ37" t="s">
        <v>698</v>
      </c>
      <c r="AK37" t="s">
        <v>699</v>
      </c>
      <c r="AN37" t="s">
        <v>700</v>
      </c>
      <c r="AO37" t="s">
        <v>701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 t="s">
        <v>148</v>
      </c>
      <c r="BD37" t="s">
        <v>148</v>
      </c>
      <c r="BE37" s="67">
        <v>0</v>
      </c>
      <c r="BF37">
        <v>0</v>
      </c>
    </row>
    <row r="38" spans="1:58" ht="15" customHeight="1">
      <c r="A38" t="s">
        <v>24</v>
      </c>
      <c r="B38" t="s">
        <v>706</v>
      </c>
      <c r="C38" t="s">
        <v>99</v>
      </c>
      <c r="D38" t="s">
        <v>99</v>
      </c>
      <c r="E38" t="s">
        <v>707</v>
      </c>
      <c r="F38" t="s">
        <v>707</v>
      </c>
      <c r="G38" t="s">
        <v>708</v>
      </c>
      <c r="H38" t="s">
        <v>174</v>
      </c>
      <c r="I38" t="s">
        <v>694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148</v>
      </c>
      <c r="T38" t="s">
        <v>148</v>
      </c>
      <c r="U38" t="s">
        <v>148</v>
      </c>
      <c r="V38">
        <v>7866</v>
      </c>
      <c r="W38">
        <v>17</v>
      </c>
      <c r="X38" t="s">
        <v>325</v>
      </c>
      <c r="Y38">
        <v>0.56000000000000005</v>
      </c>
      <c r="Z38" t="s">
        <v>148</v>
      </c>
      <c r="AA38">
        <v>9.51</v>
      </c>
      <c r="AB38" s="66">
        <v>5</v>
      </c>
      <c r="AC38">
        <v>96</v>
      </c>
      <c r="AD38">
        <v>0</v>
      </c>
      <c r="AE38">
        <v>0</v>
      </c>
      <c r="AF38" t="s">
        <v>696</v>
      </c>
      <c r="AG38">
        <v>0</v>
      </c>
      <c r="AH38">
        <v>2</v>
      </c>
      <c r="AI38" t="s">
        <v>709</v>
      </c>
      <c r="AJ38" t="s">
        <v>698</v>
      </c>
      <c r="AK38" t="s">
        <v>699</v>
      </c>
      <c r="AN38" t="s">
        <v>700</v>
      </c>
      <c r="AO38" t="s">
        <v>701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 t="s">
        <v>148</v>
      </c>
      <c r="BD38" t="s">
        <v>148</v>
      </c>
      <c r="BE38" s="67">
        <v>0</v>
      </c>
      <c r="BF38">
        <v>0</v>
      </c>
    </row>
    <row r="39" spans="1:58" ht="15" customHeight="1">
      <c r="A39" t="s">
        <v>24</v>
      </c>
      <c r="B39" t="s">
        <v>734</v>
      </c>
      <c r="C39" t="s">
        <v>164</v>
      </c>
      <c r="D39" t="s">
        <v>164</v>
      </c>
      <c r="E39" t="s">
        <v>735</v>
      </c>
      <c r="F39" t="s">
        <v>735</v>
      </c>
      <c r="G39" t="s">
        <v>736</v>
      </c>
      <c r="H39" t="s">
        <v>165</v>
      </c>
      <c r="I39" t="s">
        <v>737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148</v>
      </c>
      <c r="T39" t="s">
        <v>148</v>
      </c>
      <c r="U39" t="s">
        <v>148</v>
      </c>
      <c r="V39">
        <v>0</v>
      </c>
      <c r="W39">
        <v>0</v>
      </c>
      <c r="X39" t="s">
        <v>148</v>
      </c>
      <c r="Y39">
        <v>0</v>
      </c>
      <c r="Z39" t="s">
        <v>148</v>
      </c>
      <c r="AA39">
        <v>0</v>
      </c>
      <c r="AB39" s="66">
        <v>0</v>
      </c>
      <c r="AC39">
        <v>0</v>
      </c>
      <c r="AD39">
        <v>0</v>
      </c>
      <c r="AE39">
        <v>0</v>
      </c>
      <c r="AF39" t="s">
        <v>696</v>
      </c>
      <c r="AG39">
        <v>0</v>
      </c>
      <c r="AH39">
        <v>1</v>
      </c>
      <c r="AI39" t="s">
        <v>738</v>
      </c>
      <c r="AJ39" t="s">
        <v>739</v>
      </c>
      <c r="AK39" t="s">
        <v>699</v>
      </c>
      <c r="AN39" t="s">
        <v>700</v>
      </c>
      <c r="AO39" t="s">
        <v>701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 t="s">
        <v>148</v>
      </c>
      <c r="BD39" t="s">
        <v>148</v>
      </c>
      <c r="BE39" s="67">
        <v>0</v>
      </c>
      <c r="BF39">
        <v>0</v>
      </c>
    </row>
    <row r="40" spans="1:58" ht="15" customHeight="1">
      <c r="A40" t="s">
        <v>24</v>
      </c>
      <c r="B40" t="s">
        <v>713</v>
      </c>
      <c r="C40" t="s">
        <v>156</v>
      </c>
      <c r="D40" t="s">
        <v>184</v>
      </c>
      <c r="E40" t="s">
        <v>691</v>
      </c>
      <c r="F40" t="s">
        <v>714</v>
      </c>
      <c r="G40" t="s">
        <v>715</v>
      </c>
      <c r="H40" t="s">
        <v>185</v>
      </c>
      <c r="I40" t="s">
        <v>694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148</v>
      </c>
      <c r="T40" t="s">
        <v>148</v>
      </c>
      <c r="U40" t="s">
        <v>148</v>
      </c>
      <c r="V40">
        <v>2452</v>
      </c>
      <c r="W40">
        <v>9</v>
      </c>
      <c r="X40" t="s">
        <v>254</v>
      </c>
      <c r="Y40">
        <v>1.9</v>
      </c>
      <c r="Z40" t="s">
        <v>148</v>
      </c>
      <c r="AA40">
        <v>17.14</v>
      </c>
      <c r="AB40" s="66">
        <v>0</v>
      </c>
      <c r="AC40">
        <v>1</v>
      </c>
      <c r="AD40">
        <v>0</v>
      </c>
      <c r="AE40">
        <v>0</v>
      </c>
      <c r="AF40" t="s">
        <v>696</v>
      </c>
      <c r="AG40">
        <v>0</v>
      </c>
      <c r="AH40">
        <v>0</v>
      </c>
      <c r="AI40" t="s">
        <v>717</v>
      </c>
      <c r="AJ40" t="s">
        <v>698</v>
      </c>
      <c r="AK40" t="s">
        <v>699</v>
      </c>
      <c r="AN40" t="s">
        <v>700</v>
      </c>
      <c r="AO40" t="s">
        <v>701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 t="s">
        <v>148</v>
      </c>
      <c r="BD40" t="s">
        <v>148</v>
      </c>
      <c r="BE40" s="67">
        <v>0</v>
      </c>
      <c r="BF40">
        <v>0</v>
      </c>
    </row>
    <row r="41" spans="1:58" ht="15" customHeight="1">
      <c r="A41" t="s">
        <v>24</v>
      </c>
      <c r="B41" t="s">
        <v>718</v>
      </c>
      <c r="C41" t="s">
        <v>156</v>
      </c>
      <c r="D41" t="s">
        <v>103</v>
      </c>
      <c r="E41" t="s">
        <v>691</v>
      </c>
      <c r="F41" t="s">
        <v>719</v>
      </c>
      <c r="G41" t="s">
        <v>720</v>
      </c>
      <c r="H41" t="s">
        <v>183</v>
      </c>
      <c r="I41" t="s">
        <v>694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148</v>
      </c>
      <c r="T41" t="s">
        <v>148</v>
      </c>
      <c r="U41" t="s">
        <v>148</v>
      </c>
      <c r="V41">
        <v>1496</v>
      </c>
      <c r="W41">
        <v>4</v>
      </c>
      <c r="X41" t="s">
        <v>208</v>
      </c>
      <c r="Y41">
        <v>2.2000000000000002</v>
      </c>
      <c r="Z41" t="s">
        <v>148</v>
      </c>
      <c r="AA41">
        <v>8.7899999999999991</v>
      </c>
      <c r="AB41" s="66">
        <v>32</v>
      </c>
      <c r="AC41">
        <v>2</v>
      </c>
      <c r="AD41">
        <v>0</v>
      </c>
      <c r="AE41">
        <v>0</v>
      </c>
      <c r="AF41" t="s">
        <v>696</v>
      </c>
      <c r="AG41">
        <v>1</v>
      </c>
      <c r="AH41">
        <v>0</v>
      </c>
      <c r="AI41" t="s">
        <v>721</v>
      </c>
      <c r="AJ41" t="s">
        <v>698</v>
      </c>
      <c r="AK41" t="s">
        <v>699</v>
      </c>
      <c r="AN41" t="s">
        <v>700</v>
      </c>
      <c r="AO41" t="s">
        <v>701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 t="s">
        <v>148</v>
      </c>
      <c r="BD41" t="s">
        <v>148</v>
      </c>
      <c r="BE41" s="67">
        <v>0</v>
      </c>
      <c r="BF41">
        <v>0</v>
      </c>
    </row>
    <row r="42" spans="1:58" ht="15" customHeight="1">
      <c r="A42" t="s">
        <v>24</v>
      </c>
      <c r="B42" t="s">
        <v>722</v>
      </c>
      <c r="C42" t="s">
        <v>156</v>
      </c>
      <c r="D42" t="s">
        <v>102</v>
      </c>
      <c r="E42" t="s">
        <v>691</v>
      </c>
      <c r="F42" t="s">
        <v>723</v>
      </c>
      <c r="G42" t="s">
        <v>724</v>
      </c>
      <c r="H42" t="s">
        <v>197</v>
      </c>
      <c r="I42" t="s">
        <v>694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148</v>
      </c>
      <c r="T42" t="s">
        <v>148</v>
      </c>
      <c r="U42" t="s">
        <v>148</v>
      </c>
      <c r="V42">
        <v>6527</v>
      </c>
      <c r="W42">
        <v>15</v>
      </c>
      <c r="X42" t="s">
        <v>401</v>
      </c>
      <c r="Y42">
        <v>1.02</v>
      </c>
      <c r="Z42" t="s">
        <v>148</v>
      </c>
      <c r="AA42">
        <v>15.33</v>
      </c>
      <c r="AB42" s="66">
        <v>84</v>
      </c>
      <c r="AC42">
        <v>0</v>
      </c>
      <c r="AD42">
        <v>0</v>
      </c>
      <c r="AE42">
        <v>0</v>
      </c>
      <c r="AF42" t="s">
        <v>696</v>
      </c>
      <c r="AG42">
        <v>0</v>
      </c>
      <c r="AH42">
        <v>0</v>
      </c>
      <c r="AI42" t="s">
        <v>721</v>
      </c>
      <c r="AJ42" t="s">
        <v>698</v>
      </c>
      <c r="AK42" t="s">
        <v>699</v>
      </c>
      <c r="AN42" t="s">
        <v>700</v>
      </c>
      <c r="AO42" t="s">
        <v>701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 t="s">
        <v>148</v>
      </c>
      <c r="BD42" t="s">
        <v>148</v>
      </c>
      <c r="BE42" s="67">
        <v>0</v>
      </c>
      <c r="BF42">
        <v>0</v>
      </c>
    </row>
    <row r="43" spans="1:58" ht="15" customHeight="1">
      <c r="A43" t="s">
        <v>25</v>
      </c>
      <c r="B43" t="s">
        <v>2</v>
      </c>
      <c r="J43">
        <v>9</v>
      </c>
      <c r="K43">
        <v>0</v>
      </c>
      <c r="L43">
        <v>0</v>
      </c>
      <c r="M43">
        <v>3</v>
      </c>
      <c r="V43">
        <v>21900</v>
      </c>
      <c r="W43">
        <v>71</v>
      </c>
      <c r="X43" t="s">
        <v>740</v>
      </c>
      <c r="Z43" t="s">
        <v>741</v>
      </c>
      <c r="AB43" s="66">
        <v>236</v>
      </c>
      <c r="AC43">
        <v>311</v>
      </c>
      <c r="AD43">
        <v>0</v>
      </c>
      <c r="AE43">
        <v>0</v>
      </c>
      <c r="AG43">
        <v>0</v>
      </c>
      <c r="AH43">
        <v>0</v>
      </c>
      <c r="AQ43">
        <v>6</v>
      </c>
      <c r="AR43">
        <v>2</v>
      </c>
      <c r="AS43">
        <v>3</v>
      </c>
      <c r="AU43">
        <v>2</v>
      </c>
      <c r="AV43">
        <v>5</v>
      </c>
      <c r="AX43">
        <v>1</v>
      </c>
      <c r="AZ43">
        <v>1</v>
      </c>
      <c r="BA43">
        <v>1</v>
      </c>
      <c r="BC43" t="s">
        <v>742</v>
      </c>
      <c r="BD43" t="s">
        <v>276</v>
      </c>
      <c r="BE43" s="67">
        <v>5</v>
      </c>
    </row>
    <row r="44" spans="1:58" ht="15" customHeight="1">
      <c r="A44" t="s">
        <v>25</v>
      </c>
      <c r="B44" t="s">
        <v>686</v>
      </c>
      <c r="N44">
        <v>1235.5899999999999</v>
      </c>
      <c r="O44">
        <v>1235.5899999999999</v>
      </c>
      <c r="P44">
        <v>0</v>
      </c>
      <c r="Q44">
        <v>0</v>
      </c>
      <c r="R44">
        <v>732.42</v>
      </c>
      <c r="S44" t="s">
        <v>743</v>
      </c>
      <c r="T44" t="s">
        <v>744</v>
      </c>
      <c r="U44" t="s">
        <v>745</v>
      </c>
      <c r="Y44">
        <v>1.29</v>
      </c>
      <c r="AA44">
        <v>91.51</v>
      </c>
      <c r="AT44">
        <v>503.17</v>
      </c>
      <c r="AW44">
        <v>535.42999999999995</v>
      </c>
      <c r="AY44">
        <v>196.99</v>
      </c>
      <c r="BB44">
        <v>196.99</v>
      </c>
      <c r="BF44">
        <v>30.5</v>
      </c>
    </row>
    <row r="45" spans="1:58" ht="15" customHeight="1">
      <c r="A45" t="s">
        <v>25</v>
      </c>
      <c r="B45" t="s">
        <v>710</v>
      </c>
      <c r="C45" t="s">
        <v>156</v>
      </c>
      <c r="D45" t="s">
        <v>104</v>
      </c>
      <c r="E45" t="s">
        <v>691</v>
      </c>
      <c r="F45" t="s">
        <v>711</v>
      </c>
      <c r="G45" t="s">
        <v>712</v>
      </c>
      <c r="H45" t="s">
        <v>167</v>
      </c>
      <c r="I45" t="s">
        <v>694</v>
      </c>
      <c r="J45">
        <v>4</v>
      </c>
      <c r="K45">
        <v>0</v>
      </c>
      <c r="L45">
        <v>0</v>
      </c>
      <c r="M45">
        <v>1</v>
      </c>
      <c r="N45">
        <v>348.84</v>
      </c>
      <c r="O45">
        <v>348.84</v>
      </c>
      <c r="P45">
        <v>0</v>
      </c>
      <c r="Q45">
        <v>0</v>
      </c>
      <c r="R45">
        <v>348.84</v>
      </c>
      <c r="S45" t="s">
        <v>256</v>
      </c>
      <c r="T45" t="s">
        <v>256</v>
      </c>
      <c r="U45" t="s">
        <v>147</v>
      </c>
      <c r="V45">
        <v>192</v>
      </c>
      <c r="W45">
        <v>2</v>
      </c>
      <c r="X45" t="s">
        <v>270</v>
      </c>
      <c r="Y45">
        <v>1.37</v>
      </c>
      <c r="Z45" t="s">
        <v>154</v>
      </c>
      <c r="AA45">
        <v>2.73</v>
      </c>
      <c r="AB45" s="66">
        <v>20</v>
      </c>
      <c r="AC45">
        <v>1</v>
      </c>
      <c r="AD45">
        <v>0</v>
      </c>
      <c r="AE45">
        <v>0</v>
      </c>
      <c r="AF45" t="s">
        <v>696</v>
      </c>
      <c r="AG45">
        <v>0</v>
      </c>
      <c r="AH45">
        <v>0</v>
      </c>
      <c r="AI45" t="s">
        <v>709</v>
      </c>
      <c r="AJ45" t="s">
        <v>698</v>
      </c>
      <c r="AK45" t="s">
        <v>699</v>
      </c>
      <c r="AN45" t="s">
        <v>700</v>
      </c>
      <c r="AO45" t="s">
        <v>701</v>
      </c>
      <c r="AQ45">
        <v>4</v>
      </c>
      <c r="AR45">
        <v>0</v>
      </c>
      <c r="AS45">
        <v>0</v>
      </c>
      <c r="AT45">
        <v>0</v>
      </c>
      <c r="AU45">
        <v>1</v>
      </c>
      <c r="AV45">
        <v>4</v>
      </c>
      <c r="AW45">
        <v>348.84</v>
      </c>
      <c r="AX45">
        <v>0</v>
      </c>
      <c r="AY45">
        <v>0</v>
      </c>
      <c r="AZ45">
        <v>0</v>
      </c>
      <c r="BA45">
        <v>0</v>
      </c>
      <c r="BB45">
        <v>0</v>
      </c>
      <c r="BC45" t="s">
        <v>148</v>
      </c>
      <c r="BD45" t="s">
        <v>148</v>
      </c>
      <c r="BE45" s="67">
        <v>1</v>
      </c>
      <c r="BF45">
        <v>2.73</v>
      </c>
    </row>
    <row r="46" spans="1:58" ht="15" customHeight="1">
      <c r="A46" t="s">
        <v>25</v>
      </c>
      <c r="B46" t="s">
        <v>690</v>
      </c>
      <c r="C46" t="s">
        <v>156</v>
      </c>
      <c r="D46" t="s">
        <v>100</v>
      </c>
      <c r="E46" t="s">
        <v>691</v>
      </c>
      <c r="F46" t="s">
        <v>692</v>
      </c>
      <c r="G46" t="s">
        <v>693</v>
      </c>
      <c r="H46" t="s">
        <v>157</v>
      </c>
      <c r="I46" t="s">
        <v>694</v>
      </c>
      <c r="J46">
        <v>3</v>
      </c>
      <c r="K46">
        <v>0</v>
      </c>
      <c r="L46">
        <v>0</v>
      </c>
      <c r="M46">
        <v>1</v>
      </c>
      <c r="N46">
        <v>559.77</v>
      </c>
      <c r="O46">
        <v>559.77</v>
      </c>
      <c r="P46">
        <v>0</v>
      </c>
      <c r="Q46">
        <v>0</v>
      </c>
      <c r="R46">
        <v>186.59</v>
      </c>
      <c r="S46" t="s">
        <v>746</v>
      </c>
      <c r="T46" t="s">
        <v>275</v>
      </c>
      <c r="U46" t="s">
        <v>276</v>
      </c>
      <c r="V46">
        <v>1193</v>
      </c>
      <c r="W46">
        <v>7</v>
      </c>
      <c r="X46" t="s">
        <v>318</v>
      </c>
      <c r="Y46">
        <v>1.1499999999999999</v>
      </c>
      <c r="Z46" t="s">
        <v>552</v>
      </c>
      <c r="AA46">
        <v>8.06</v>
      </c>
      <c r="AB46" s="66">
        <v>58</v>
      </c>
      <c r="AC46">
        <v>29</v>
      </c>
      <c r="AD46">
        <v>0</v>
      </c>
      <c r="AE46">
        <v>0</v>
      </c>
      <c r="AF46" t="s">
        <v>696</v>
      </c>
      <c r="AG46">
        <v>0</v>
      </c>
      <c r="AH46">
        <v>0</v>
      </c>
      <c r="AI46" t="s">
        <v>697</v>
      </c>
      <c r="AJ46" t="s">
        <v>698</v>
      </c>
      <c r="AK46" t="s">
        <v>699</v>
      </c>
      <c r="AN46" t="s">
        <v>700</v>
      </c>
      <c r="AO46" t="s">
        <v>701</v>
      </c>
      <c r="AQ46">
        <v>1</v>
      </c>
      <c r="AR46">
        <v>1</v>
      </c>
      <c r="AS46">
        <v>2</v>
      </c>
      <c r="AT46">
        <v>373.18</v>
      </c>
      <c r="AU46">
        <v>1</v>
      </c>
      <c r="AV46">
        <v>1</v>
      </c>
      <c r="AW46">
        <v>186.59</v>
      </c>
      <c r="AX46">
        <v>0</v>
      </c>
      <c r="AY46">
        <v>0</v>
      </c>
      <c r="AZ46">
        <v>0</v>
      </c>
      <c r="BA46">
        <v>0</v>
      </c>
      <c r="BB46">
        <v>0</v>
      </c>
      <c r="BC46" t="s">
        <v>154</v>
      </c>
      <c r="BD46" t="s">
        <v>639</v>
      </c>
      <c r="BE46" s="67">
        <v>2</v>
      </c>
      <c r="BF46">
        <v>8.06</v>
      </c>
    </row>
    <row r="47" spans="1:58" ht="15" customHeight="1">
      <c r="A47" t="s">
        <v>25</v>
      </c>
      <c r="B47" t="s">
        <v>722</v>
      </c>
      <c r="C47" t="s">
        <v>156</v>
      </c>
      <c r="D47" t="s">
        <v>102</v>
      </c>
      <c r="E47" t="s">
        <v>691</v>
      </c>
      <c r="F47" t="s">
        <v>723</v>
      </c>
      <c r="G47" t="s">
        <v>724</v>
      </c>
      <c r="H47" t="s">
        <v>197</v>
      </c>
      <c r="I47" t="s">
        <v>694</v>
      </c>
      <c r="J47">
        <v>1</v>
      </c>
      <c r="K47">
        <v>0</v>
      </c>
      <c r="L47">
        <v>0</v>
      </c>
      <c r="M47">
        <v>0</v>
      </c>
      <c r="N47">
        <v>196.99</v>
      </c>
      <c r="O47">
        <v>196.99</v>
      </c>
      <c r="P47">
        <v>0</v>
      </c>
      <c r="Q47">
        <v>0</v>
      </c>
      <c r="R47">
        <v>0</v>
      </c>
      <c r="S47" t="s">
        <v>148</v>
      </c>
      <c r="T47" t="s">
        <v>285</v>
      </c>
      <c r="U47" t="s">
        <v>148</v>
      </c>
      <c r="V47">
        <v>5992</v>
      </c>
      <c r="W47">
        <v>21</v>
      </c>
      <c r="X47" t="s">
        <v>290</v>
      </c>
      <c r="Y47">
        <v>0.73</v>
      </c>
      <c r="Z47" t="s">
        <v>148</v>
      </c>
      <c r="AA47">
        <v>15.24</v>
      </c>
      <c r="AB47" s="66">
        <v>84</v>
      </c>
      <c r="AC47">
        <v>0</v>
      </c>
      <c r="AD47">
        <v>0</v>
      </c>
      <c r="AE47">
        <v>0</v>
      </c>
      <c r="AF47" t="s">
        <v>696</v>
      </c>
      <c r="AG47">
        <v>0</v>
      </c>
      <c r="AH47">
        <v>0</v>
      </c>
      <c r="AI47" t="s">
        <v>721</v>
      </c>
      <c r="AJ47" t="s">
        <v>698</v>
      </c>
      <c r="AK47" t="s">
        <v>699</v>
      </c>
      <c r="AN47" t="s">
        <v>700</v>
      </c>
      <c r="AO47" t="s">
        <v>701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196.99</v>
      </c>
      <c r="AZ47">
        <v>0</v>
      </c>
      <c r="BA47">
        <v>0</v>
      </c>
      <c r="BB47">
        <v>0</v>
      </c>
      <c r="BC47" t="s">
        <v>148</v>
      </c>
      <c r="BD47" t="s">
        <v>148</v>
      </c>
      <c r="BE47" s="67">
        <v>1</v>
      </c>
      <c r="BF47">
        <v>0</v>
      </c>
    </row>
    <row r="48" spans="1:58" ht="15" customHeight="1">
      <c r="A48" t="s">
        <v>25</v>
      </c>
      <c r="B48" t="s">
        <v>706</v>
      </c>
      <c r="C48" t="s">
        <v>99</v>
      </c>
      <c r="D48" t="s">
        <v>99</v>
      </c>
      <c r="E48" t="s">
        <v>707</v>
      </c>
      <c r="F48" t="s">
        <v>707</v>
      </c>
      <c r="G48" t="s">
        <v>708</v>
      </c>
      <c r="H48" t="s">
        <v>174</v>
      </c>
      <c r="I48" t="s">
        <v>694</v>
      </c>
      <c r="J48">
        <v>1</v>
      </c>
      <c r="K48">
        <v>0</v>
      </c>
      <c r="L48">
        <v>0</v>
      </c>
      <c r="M48">
        <v>0</v>
      </c>
      <c r="N48">
        <v>129.99</v>
      </c>
      <c r="O48">
        <v>129.99</v>
      </c>
      <c r="P48">
        <v>0</v>
      </c>
      <c r="Q48">
        <v>0</v>
      </c>
      <c r="R48">
        <v>0</v>
      </c>
      <c r="S48" t="s">
        <v>148</v>
      </c>
      <c r="T48" t="s">
        <v>280</v>
      </c>
      <c r="U48" t="s">
        <v>148</v>
      </c>
      <c r="V48">
        <v>6840</v>
      </c>
      <c r="W48">
        <v>12</v>
      </c>
      <c r="X48" t="s">
        <v>404</v>
      </c>
      <c r="Y48">
        <v>0.75</v>
      </c>
      <c r="Z48" t="s">
        <v>148</v>
      </c>
      <c r="AA48">
        <v>9.01</v>
      </c>
      <c r="AB48" s="66">
        <v>5</v>
      </c>
      <c r="AC48">
        <v>96</v>
      </c>
      <c r="AD48">
        <v>0</v>
      </c>
      <c r="AE48">
        <v>0</v>
      </c>
      <c r="AF48" t="s">
        <v>696</v>
      </c>
      <c r="AG48">
        <v>0</v>
      </c>
      <c r="AH48">
        <v>0</v>
      </c>
      <c r="AI48" t="s">
        <v>709</v>
      </c>
      <c r="AJ48" t="s">
        <v>698</v>
      </c>
      <c r="AK48" t="s">
        <v>699</v>
      </c>
      <c r="AN48" t="s">
        <v>700</v>
      </c>
      <c r="AO48" t="s">
        <v>701</v>
      </c>
      <c r="AQ48">
        <v>0</v>
      </c>
      <c r="AR48">
        <v>1</v>
      </c>
      <c r="AS48">
        <v>1</v>
      </c>
      <c r="AT48">
        <v>129.99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t="s">
        <v>147</v>
      </c>
      <c r="BD48" t="s">
        <v>147</v>
      </c>
      <c r="BE48" s="67">
        <v>1</v>
      </c>
      <c r="BF48">
        <v>0</v>
      </c>
    </row>
    <row r="49" spans="1:58" ht="15" customHeight="1">
      <c r="A49" t="s">
        <v>25</v>
      </c>
      <c r="B49" t="s">
        <v>725</v>
      </c>
      <c r="C49" t="s">
        <v>156</v>
      </c>
      <c r="D49" t="s">
        <v>34</v>
      </c>
      <c r="E49" t="s">
        <v>691</v>
      </c>
      <c r="F49" t="s">
        <v>726</v>
      </c>
      <c r="G49" t="s">
        <v>727</v>
      </c>
      <c r="H49" t="s">
        <v>162</v>
      </c>
      <c r="I49" t="s">
        <v>694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148</v>
      </c>
      <c r="T49" t="s">
        <v>148</v>
      </c>
      <c r="U49" t="s">
        <v>148</v>
      </c>
      <c r="V49">
        <v>3454</v>
      </c>
      <c r="W49">
        <v>8</v>
      </c>
      <c r="X49" t="s">
        <v>401</v>
      </c>
      <c r="Y49">
        <v>2.21</v>
      </c>
      <c r="Z49" t="s">
        <v>148</v>
      </c>
      <c r="AA49">
        <v>17.68</v>
      </c>
      <c r="AB49" s="66">
        <v>20</v>
      </c>
      <c r="AC49">
        <v>145</v>
      </c>
      <c r="AD49">
        <v>0</v>
      </c>
      <c r="AE49">
        <v>0</v>
      </c>
      <c r="AF49" t="s">
        <v>696</v>
      </c>
      <c r="AG49">
        <v>0</v>
      </c>
      <c r="AH49">
        <v>0</v>
      </c>
      <c r="AI49" t="s">
        <v>721</v>
      </c>
      <c r="AJ49" t="s">
        <v>698</v>
      </c>
      <c r="AK49" t="s">
        <v>699</v>
      </c>
      <c r="AN49" t="s">
        <v>700</v>
      </c>
      <c r="AO49" t="s">
        <v>701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t="s">
        <v>148</v>
      </c>
      <c r="BD49" t="s">
        <v>148</v>
      </c>
      <c r="BE49" s="67">
        <v>0</v>
      </c>
      <c r="BF49">
        <v>0</v>
      </c>
    </row>
    <row r="50" spans="1:58" ht="15" customHeight="1">
      <c r="A50" t="s">
        <v>25</v>
      </c>
      <c r="B50" t="s">
        <v>702</v>
      </c>
      <c r="C50" t="s">
        <v>101</v>
      </c>
      <c r="D50" t="s">
        <v>101</v>
      </c>
      <c r="E50" t="s">
        <v>703</v>
      </c>
      <c r="F50" t="s">
        <v>703</v>
      </c>
      <c r="G50" t="s">
        <v>704</v>
      </c>
      <c r="H50" t="s">
        <v>263</v>
      </c>
      <c r="I50" t="s">
        <v>694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148</v>
      </c>
      <c r="T50" t="s">
        <v>148</v>
      </c>
      <c r="U50" t="s">
        <v>148</v>
      </c>
      <c r="V50">
        <v>250</v>
      </c>
      <c r="W50">
        <v>1</v>
      </c>
      <c r="X50" t="s">
        <v>296</v>
      </c>
      <c r="Y50">
        <v>0.74</v>
      </c>
      <c r="Z50" t="s">
        <v>148</v>
      </c>
      <c r="AA50">
        <v>0.74</v>
      </c>
      <c r="AB50" s="66">
        <v>17</v>
      </c>
      <c r="AC50">
        <v>37</v>
      </c>
      <c r="AD50">
        <v>0</v>
      </c>
      <c r="AE50">
        <v>0</v>
      </c>
      <c r="AF50" t="s">
        <v>696</v>
      </c>
      <c r="AG50">
        <v>0</v>
      </c>
      <c r="AH50">
        <v>0</v>
      </c>
      <c r="AI50" t="s">
        <v>705</v>
      </c>
      <c r="AJ50" t="s">
        <v>698</v>
      </c>
      <c r="AK50" t="s">
        <v>699</v>
      </c>
      <c r="AN50" t="s">
        <v>700</v>
      </c>
      <c r="AO50" t="s">
        <v>701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t="s">
        <v>148</v>
      </c>
      <c r="BD50" t="s">
        <v>148</v>
      </c>
      <c r="BE50" s="67">
        <v>0</v>
      </c>
      <c r="BF50">
        <v>0</v>
      </c>
    </row>
    <row r="51" spans="1:58" ht="15" customHeight="1">
      <c r="A51" t="s">
        <v>25</v>
      </c>
      <c r="B51" t="s">
        <v>713</v>
      </c>
      <c r="C51" t="s">
        <v>156</v>
      </c>
      <c r="D51" t="s">
        <v>184</v>
      </c>
      <c r="E51" t="s">
        <v>691</v>
      </c>
      <c r="F51" t="s">
        <v>714</v>
      </c>
      <c r="G51" t="s">
        <v>715</v>
      </c>
      <c r="H51" t="s">
        <v>185</v>
      </c>
      <c r="I51" t="s">
        <v>694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">
        <v>148</v>
      </c>
      <c r="T51" t="s">
        <v>148</v>
      </c>
      <c r="U51" t="s">
        <v>148</v>
      </c>
      <c r="V51">
        <v>2405</v>
      </c>
      <c r="W51">
        <v>17</v>
      </c>
      <c r="X51" t="s">
        <v>747</v>
      </c>
      <c r="Y51">
        <v>1.78</v>
      </c>
      <c r="Z51" t="s">
        <v>148</v>
      </c>
      <c r="AA51">
        <v>30.27</v>
      </c>
      <c r="AB51" s="66">
        <v>0</v>
      </c>
      <c r="AC51">
        <v>1</v>
      </c>
      <c r="AD51">
        <v>0</v>
      </c>
      <c r="AE51">
        <v>0</v>
      </c>
      <c r="AF51" t="s">
        <v>696</v>
      </c>
      <c r="AG51">
        <v>0</v>
      </c>
      <c r="AH51">
        <v>0</v>
      </c>
      <c r="AI51" t="s">
        <v>717</v>
      </c>
      <c r="AJ51" t="s">
        <v>698</v>
      </c>
      <c r="AK51" t="s">
        <v>699</v>
      </c>
      <c r="AN51" t="s">
        <v>700</v>
      </c>
      <c r="AO51" t="s">
        <v>701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 t="s">
        <v>148</v>
      </c>
      <c r="BD51" t="s">
        <v>148</v>
      </c>
      <c r="BE51" s="67">
        <v>0</v>
      </c>
      <c r="BF51">
        <v>0</v>
      </c>
    </row>
    <row r="52" spans="1:58" ht="15" customHeight="1">
      <c r="A52" t="s">
        <v>25</v>
      </c>
      <c r="B52" t="s">
        <v>718</v>
      </c>
      <c r="C52" t="s">
        <v>156</v>
      </c>
      <c r="D52" t="s">
        <v>103</v>
      </c>
      <c r="E52" t="s">
        <v>691</v>
      </c>
      <c r="F52" t="s">
        <v>719</v>
      </c>
      <c r="G52" t="s">
        <v>720</v>
      </c>
      <c r="H52" t="s">
        <v>183</v>
      </c>
      <c r="I52" t="s">
        <v>694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196.99</v>
      </c>
      <c r="S52" t="s">
        <v>748</v>
      </c>
      <c r="T52" t="s">
        <v>148</v>
      </c>
      <c r="U52" t="s">
        <v>148</v>
      </c>
      <c r="V52">
        <v>1574</v>
      </c>
      <c r="W52">
        <v>3</v>
      </c>
      <c r="X52" t="s">
        <v>650</v>
      </c>
      <c r="Y52">
        <v>2.59</v>
      </c>
      <c r="Z52" t="s">
        <v>276</v>
      </c>
      <c r="AA52">
        <v>7.78</v>
      </c>
      <c r="AB52" s="66">
        <v>32</v>
      </c>
      <c r="AC52">
        <v>2</v>
      </c>
      <c r="AD52">
        <v>0</v>
      </c>
      <c r="AE52">
        <v>0</v>
      </c>
      <c r="AF52" t="s">
        <v>696</v>
      </c>
      <c r="AG52">
        <v>0</v>
      </c>
      <c r="AH52">
        <v>0</v>
      </c>
      <c r="AI52" t="s">
        <v>721</v>
      </c>
      <c r="AJ52" t="s">
        <v>698</v>
      </c>
      <c r="AK52" t="s">
        <v>699</v>
      </c>
      <c r="AN52" t="s">
        <v>700</v>
      </c>
      <c r="AO52" t="s">
        <v>701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196.99</v>
      </c>
      <c r="BC52" t="s">
        <v>148</v>
      </c>
      <c r="BD52" t="s">
        <v>148</v>
      </c>
      <c r="BE52" s="67">
        <v>0</v>
      </c>
      <c r="BF52">
        <v>7.78</v>
      </c>
    </row>
    <row r="53" spans="1:58" ht="15" customHeight="1">
      <c r="A53" t="s">
        <v>20</v>
      </c>
      <c r="B53" t="s">
        <v>2</v>
      </c>
      <c r="J53">
        <v>3</v>
      </c>
      <c r="K53">
        <v>0</v>
      </c>
      <c r="L53">
        <v>0</v>
      </c>
      <c r="M53">
        <v>3</v>
      </c>
      <c r="V53">
        <v>23113</v>
      </c>
      <c r="W53">
        <v>52</v>
      </c>
      <c r="X53" t="s">
        <v>325</v>
      </c>
      <c r="Z53" t="s">
        <v>749</v>
      </c>
      <c r="AB53" s="66">
        <v>236</v>
      </c>
      <c r="AC53">
        <v>311</v>
      </c>
      <c r="AD53">
        <v>0</v>
      </c>
      <c r="AE53">
        <v>0</v>
      </c>
      <c r="AG53">
        <v>0</v>
      </c>
      <c r="AH53">
        <v>0</v>
      </c>
      <c r="AQ53">
        <v>3</v>
      </c>
      <c r="AR53">
        <v>0</v>
      </c>
      <c r="AS53">
        <v>0</v>
      </c>
      <c r="AU53">
        <v>3</v>
      </c>
      <c r="AV53">
        <v>3</v>
      </c>
      <c r="AX53">
        <v>0</v>
      </c>
      <c r="AZ53">
        <v>0</v>
      </c>
      <c r="BA53">
        <v>0</v>
      </c>
      <c r="BC53" t="s">
        <v>729</v>
      </c>
      <c r="BD53" t="s">
        <v>729</v>
      </c>
      <c r="BE53" s="67">
        <v>3</v>
      </c>
    </row>
    <row r="54" spans="1:58" ht="15" customHeight="1">
      <c r="A54" t="s">
        <v>20</v>
      </c>
      <c r="B54" t="s">
        <v>686</v>
      </c>
      <c r="N54">
        <v>625.57000000000005</v>
      </c>
      <c r="O54">
        <v>625.57000000000005</v>
      </c>
      <c r="P54">
        <v>0</v>
      </c>
      <c r="Q54">
        <v>0</v>
      </c>
      <c r="R54">
        <v>625.57000000000005</v>
      </c>
      <c r="S54" t="s">
        <v>750</v>
      </c>
      <c r="T54" t="s">
        <v>750</v>
      </c>
      <c r="U54" t="s">
        <v>730</v>
      </c>
      <c r="Y54">
        <v>1.68</v>
      </c>
      <c r="AA54">
        <v>87.29</v>
      </c>
      <c r="AT54">
        <v>0</v>
      </c>
      <c r="AW54">
        <v>625.57000000000005</v>
      </c>
      <c r="AY54">
        <v>0</v>
      </c>
      <c r="BB54">
        <v>0</v>
      </c>
      <c r="BF54">
        <v>29.1</v>
      </c>
    </row>
    <row r="55" spans="1:58" ht="15" customHeight="1">
      <c r="A55" t="s">
        <v>20</v>
      </c>
      <c r="B55" t="s">
        <v>706</v>
      </c>
      <c r="C55" t="s">
        <v>99</v>
      </c>
      <c r="D55" t="s">
        <v>99</v>
      </c>
      <c r="E55" t="s">
        <v>707</v>
      </c>
      <c r="F55" t="s">
        <v>707</v>
      </c>
      <c r="G55" t="s">
        <v>708</v>
      </c>
      <c r="H55" t="s">
        <v>174</v>
      </c>
      <c r="I55" t="s">
        <v>694</v>
      </c>
      <c r="J55">
        <v>1</v>
      </c>
      <c r="K55">
        <v>0</v>
      </c>
      <c r="L55">
        <v>0</v>
      </c>
      <c r="M55">
        <v>1</v>
      </c>
      <c r="N55">
        <v>129.99</v>
      </c>
      <c r="O55">
        <v>129.99</v>
      </c>
      <c r="P55">
        <v>0</v>
      </c>
      <c r="Q55">
        <v>0</v>
      </c>
      <c r="R55">
        <v>129.99</v>
      </c>
      <c r="S55" t="s">
        <v>751</v>
      </c>
      <c r="T55" t="s">
        <v>751</v>
      </c>
      <c r="U55" t="s">
        <v>147</v>
      </c>
      <c r="V55">
        <v>6364</v>
      </c>
      <c r="W55">
        <v>15</v>
      </c>
      <c r="X55" t="s">
        <v>286</v>
      </c>
      <c r="Y55">
        <v>0.7</v>
      </c>
      <c r="Z55" t="s">
        <v>752</v>
      </c>
      <c r="AA55">
        <v>10.43</v>
      </c>
      <c r="AB55" s="66">
        <v>5</v>
      </c>
      <c r="AC55">
        <v>96</v>
      </c>
      <c r="AD55">
        <v>0</v>
      </c>
      <c r="AE55">
        <v>0</v>
      </c>
      <c r="AF55" t="s">
        <v>696</v>
      </c>
      <c r="AG55">
        <v>0</v>
      </c>
      <c r="AH55">
        <v>0</v>
      </c>
      <c r="AI55" t="s">
        <v>709</v>
      </c>
      <c r="AJ55" t="s">
        <v>698</v>
      </c>
      <c r="AK55" t="s">
        <v>699</v>
      </c>
      <c r="AN55" t="s">
        <v>700</v>
      </c>
      <c r="AO55" t="s">
        <v>701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129.99</v>
      </c>
      <c r="AX55">
        <v>0</v>
      </c>
      <c r="AY55">
        <v>0</v>
      </c>
      <c r="AZ55">
        <v>0</v>
      </c>
      <c r="BA55">
        <v>0</v>
      </c>
      <c r="BB55">
        <v>0</v>
      </c>
      <c r="BC55" t="s">
        <v>148</v>
      </c>
      <c r="BD55" t="s">
        <v>148</v>
      </c>
      <c r="BE55" s="67">
        <v>1</v>
      </c>
      <c r="BF55">
        <v>10.43</v>
      </c>
    </row>
    <row r="56" spans="1:58" ht="15" customHeight="1">
      <c r="A56" t="s">
        <v>20</v>
      </c>
      <c r="B56" t="s">
        <v>690</v>
      </c>
      <c r="C56" t="s">
        <v>156</v>
      </c>
      <c r="D56" t="s">
        <v>100</v>
      </c>
      <c r="E56" t="s">
        <v>691</v>
      </c>
      <c r="F56" t="s">
        <v>692</v>
      </c>
      <c r="G56" t="s">
        <v>693</v>
      </c>
      <c r="H56" t="s">
        <v>157</v>
      </c>
      <c r="I56" t="s">
        <v>694</v>
      </c>
      <c r="J56">
        <v>1</v>
      </c>
      <c r="K56">
        <v>0</v>
      </c>
      <c r="L56">
        <v>0</v>
      </c>
      <c r="M56">
        <v>1</v>
      </c>
      <c r="N56">
        <v>186.59</v>
      </c>
      <c r="O56">
        <v>186.59</v>
      </c>
      <c r="P56">
        <v>0</v>
      </c>
      <c r="Q56">
        <v>0</v>
      </c>
      <c r="R56">
        <v>186.59</v>
      </c>
      <c r="S56" t="s">
        <v>753</v>
      </c>
      <c r="T56" t="s">
        <v>753</v>
      </c>
      <c r="U56" t="s">
        <v>147</v>
      </c>
      <c r="V56">
        <v>1062</v>
      </c>
      <c r="W56">
        <v>5</v>
      </c>
      <c r="X56" t="s">
        <v>353</v>
      </c>
      <c r="Y56">
        <v>0.72</v>
      </c>
      <c r="Z56" t="s">
        <v>619</v>
      </c>
      <c r="AA56">
        <v>3.61</v>
      </c>
      <c r="AB56" s="66">
        <v>58</v>
      </c>
      <c r="AC56">
        <v>29</v>
      </c>
      <c r="AD56">
        <v>0</v>
      </c>
      <c r="AE56">
        <v>0</v>
      </c>
      <c r="AF56" t="s">
        <v>696</v>
      </c>
      <c r="AG56">
        <v>0</v>
      </c>
      <c r="AH56">
        <v>0</v>
      </c>
      <c r="AI56" t="s">
        <v>697</v>
      </c>
      <c r="AJ56" t="s">
        <v>698</v>
      </c>
      <c r="AK56" t="s">
        <v>699</v>
      </c>
      <c r="AN56" t="s">
        <v>700</v>
      </c>
      <c r="AO56" t="s">
        <v>701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186.59</v>
      </c>
      <c r="AX56">
        <v>0</v>
      </c>
      <c r="AY56">
        <v>0</v>
      </c>
      <c r="AZ56">
        <v>0</v>
      </c>
      <c r="BA56">
        <v>0</v>
      </c>
      <c r="BB56">
        <v>0</v>
      </c>
      <c r="BC56" t="s">
        <v>148</v>
      </c>
      <c r="BD56" t="s">
        <v>148</v>
      </c>
      <c r="BE56" s="67">
        <v>1</v>
      </c>
      <c r="BF56">
        <v>3.61</v>
      </c>
    </row>
    <row r="57" spans="1:58" ht="15" customHeight="1">
      <c r="A57" t="s">
        <v>20</v>
      </c>
      <c r="B57" t="s">
        <v>725</v>
      </c>
      <c r="C57" t="s">
        <v>156</v>
      </c>
      <c r="D57" t="s">
        <v>34</v>
      </c>
      <c r="E57" t="s">
        <v>691</v>
      </c>
      <c r="F57" t="s">
        <v>726</v>
      </c>
      <c r="G57" t="s">
        <v>727</v>
      </c>
      <c r="H57" t="s">
        <v>162</v>
      </c>
      <c r="I57" t="s">
        <v>694</v>
      </c>
      <c r="J57">
        <v>1</v>
      </c>
      <c r="K57">
        <v>0</v>
      </c>
      <c r="L57">
        <v>0</v>
      </c>
      <c r="M57">
        <v>1</v>
      </c>
      <c r="N57">
        <v>308.99</v>
      </c>
      <c r="O57">
        <v>308.99</v>
      </c>
      <c r="P57">
        <v>0</v>
      </c>
      <c r="Q57">
        <v>0</v>
      </c>
      <c r="R57">
        <v>308.99</v>
      </c>
      <c r="S57" t="s">
        <v>754</v>
      </c>
      <c r="T57" t="s">
        <v>754</v>
      </c>
      <c r="U57" t="s">
        <v>147</v>
      </c>
      <c r="V57">
        <v>5160</v>
      </c>
      <c r="W57">
        <v>13</v>
      </c>
      <c r="X57" t="s">
        <v>368</v>
      </c>
      <c r="Y57">
        <v>4.05</v>
      </c>
      <c r="Z57" t="s">
        <v>755</v>
      </c>
      <c r="AA57">
        <v>52.7</v>
      </c>
      <c r="AB57" s="66">
        <v>20</v>
      </c>
      <c r="AC57">
        <v>145</v>
      </c>
      <c r="AD57">
        <v>0</v>
      </c>
      <c r="AE57">
        <v>0</v>
      </c>
      <c r="AF57" t="s">
        <v>696</v>
      </c>
      <c r="AG57">
        <v>0</v>
      </c>
      <c r="AH57">
        <v>0</v>
      </c>
      <c r="AI57" t="s">
        <v>721</v>
      </c>
      <c r="AJ57" t="s">
        <v>698</v>
      </c>
      <c r="AK57" t="s">
        <v>699</v>
      </c>
      <c r="AN57" t="s">
        <v>700</v>
      </c>
      <c r="AO57" t="s">
        <v>701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308.99</v>
      </c>
      <c r="AX57">
        <v>0</v>
      </c>
      <c r="AY57">
        <v>0</v>
      </c>
      <c r="AZ57">
        <v>0</v>
      </c>
      <c r="BA57">
        <v>0</v>
      </c>
      <c r="BB57">
        <v>0</v>
      </c>
      <c r="BC57" t="s">
        <v>148</v>
      </c>
      <c r="BD57" t="s">
        <v>148</v>
      </c>
      <c r="BE57" s="67">
        <v>1</v>
      </c>
      <c r="BF57">
        <v>52.7</v>
      </c>
    </row>
    <row r="58" spans="1:58" ht="15" customHeight="1">
      <c r="A58" t="s">
        <v>20</v>
      </c>
      <c r="B58" t="s">
        <v>702</v>
      </c>
      <c r="C58" t="s">
        <v>101</v>
      </c>
      <c r="D58" t="s">
        <v>101</v>
      </c>
      <c r="E58" t="s">
        <v>703</v>
      </c>
      <c r="F58" t="s">
        <v>703</v>
      </c>
      <c r="G58" t="s">
        <v>704</v>
      </c>
      <c r="H58" t="s">
        <v>263</v>
      </c>
      <c r="I58" t="s">
        <v>694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148</v>
      </c>
      <c r="T58" t="s">
        <v>148</v>
      </c>
      <c r="U58" t="s">
        <v>148</v>
      </c>
      <c r="V58">
        <v>303</v>
      </c>
      <c r="W58">
        <v>0</v>
      </c>
      <c r="X58" t="s">
        <v>148</v>
      </c>
      <c r="Y58">
        <v>0</v>
      </c>
      <c r="Z58" t="s">
        <v>148</v>
      </c>
      <c r="AA58">
        <v>0</v>
      </c>
      <c r="AB58" s="66">
        <v>17</v>
      </c>
      <c r="AC58">
        <v>37</v>
      </c>
      <c r="AD58">
        <v>0</v>
      </c>
      <c r="AE58">
        <v>0</v>
      </c>
      <c r="AF58" t="s">
        <v>696</v>
      </c>
      <c r="AG58">
        <v>0</v>
      </c>
      <c r="AH58">
        <v>0</v>
      </c>
      <c r="AI58" t="s">
        <v>705</v>
      </c>
      <c r="AJ58" t="s">
        <v>698</v>
      </c>
      <c r="AK58" t="s">
        <v>699</v>
      </c>
      <c r="AN58" t="s">
        <v>700</v>
      </c>
      <c r="AO58" t="s">
        <v>701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t="s">
        <v>148</v>
      </c>
      <c r="BD58" t="s">
        <v>148</v>
      </c>
      <c r="BE58" s="67">
        <v>0</v>
      </c>
      <c r="BF58">
        <v>0</v>
      </c>
    </row>
    <row r="59" spans="1:58" ht="15" customHeight="1">
      <c r="A59" t="s">
        <v>20</v>
      </c>
      <c r="B59" t="s">
        <v>710</v>
      </c>
      <c r="C59" t="s">
        <v>156</v>
      </c>
      <c r="D59" t="s">
        <v>104</v>
      </c>
      <c r="E59" t="s">
        <v>691</v>
      </c>
      <c r="F59" t="s">
        <v>711</v>
      </c>
      <c r="G59" t="s">
        <v>712</v>
      </c>
      <c r="H59" t="s">
        <v>167</v>
      </c>
      <c r="I59" t="s">
        <v>694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148</v>
      </c>
      <c r="T59" t="s">
        <v>148</v>
      </c>
      <c r="U59" t="s">
        <v>148</v>
      </c>
      <c r="V59">
        <v>247</v>
      </c>
      <c r="W59">
        <v>3</v>
      </c>
      <c r="X59" t="s">
        <v>756</v>
      </c>
      <c r="Y59">
        <v>1.41</v>
      </c>
      <c r="Z59" t="s">
        <v>148</v>
      </c>
      <c r="AA59">
        <v>4.24</v>
      </c>
      <c r="AB59" s="66">
        <v>20</v>
      </c>
      <c r="AC59">
        <v>1</v>
      </c>
      <c r="AD59">
        <v>0</v>
      </c>
      <c r="AE59">
        <v>0</v>
      </c>
      <c r="AF59" t="s">
        <v>696</v>
      </c>
      <c r="AG59">
        <v>0</v>
      </c>
      <c r="AH59">
        <v>0</v>
      </c>
      <c r="AI59" t="s">
        <v>709</v>
      </c>
      <c r="AJ59" t="s">
        <v>698</v>
      </c>
      <c r="AK59" t="s">
        <v>699</v>
      </c>
      <c r="AN59" t="s">
        <v>700</v>
      </c>
      <c r="AO59" t="s">
        <v>701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 t="s">
        <v>148</v>
      </c>
      <c r="BD59" t="s">
        <v>148</v>
      </c>
      <c r="BE59" s="67">
        <v>0</v>
      </c>
      <c r="BF59">
        <v>0</v>
      </c>
    </row>
    <row r="60" spans="1:58" ht="15" customHeight="1">
      <c r="A60" t="s">
        <v>20</v>
      </c>
      <c r="B60" t="s">
        <v>713</v>
      </c>
      <c r="C60" t="s">
        <v>156</v>
      </c>
      <c r="D60" t="s">
        <v>184</v>
      </c>
      <c r="E60" t="s">
        <v>691</v>
      </c>
      <c r="F60" t="s">
        <v>714</v>
      </c>
      <c r="G60" t="s">
        <v>715</v>
      </c>
      <c r="H60" t="s">
        <v>185</v>
      </c>
      <c r="I60" t="s">
        <v>694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148</v>
      </c>
      <c r="T60" t="s">
        <v>148</v>
      </c>
      <c r="U60" t="s">
        <v>148</v>
      </c>
      <c r="V60">
        <v>1406</v>
      </c>
      <c r="W60">
        <v>5</v>
      </c>
      <c r="X60" t="s">
        <v>168</v>
      </c>
      <c r="Y60">
        <v>2.2400000000000002</v>
      </c>
      <c r="Z60" t="s">
        <v>148</v>
      </c>
      <c r="AA60">
        <v>11.2</v>
      </c>
      <c r="AB60" s="66">
        <v>0</v>
      </c>
      <c r="AC60">
        <v>1</v>
      </c>
      <c r="AD60">
        <v>0</v>
      </c>
      <c r="AE60">
        <v>0</v>
      </c>
      <c r="AF60" t="s">
        <v>696</v>
      </c>
      <c r="AG60">
        <v>0</v>
      </c>
      <c r="AH60">
        <v>0</v>
      </c>
      <c r="AI60" t="s">
        <v>717</v>
      </c>
      <c r="AJ60" t="s">
        <v>698</v>
      </c>
      <c r="AK60" t="s">
        <v>699</v>
      </c>
      <c r="AN60" t="s">
        <v>700</v>
      </c>
      <c r="AO60" t="s">
        <v>701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t="s">
        <v>148</v>
      </c>
      <c r="BD60" t="s">
        <v>148</v>
      </c>
      <c r="BE60" s="67">
        <v>0</v>
      </c>
      <c r="BF60">
        <v>0</v>
      </c>
    </row>
    <row r="61" spans="1:58" ht="15" customHeight="1">
      <c r="A61" t="s">
        <v>20</v>
      </c>
      <c r="B61" t="s">
        <v>718</v>
      </c>
      <c r="C61" t="s">
        <v>156</v>
      </c>
      <c r="D61" t="s">
        <v>103</v>
      </c>
      <c r="E61" t="s">
        <v>691</v>
      </c>
      <c r="F61" t="s">
        <v>719</v>
      </c>
      <c r="G61" t="s">
        <v>720</v>
      </c>
      <c r="H61" t="s">
        <v>183</v>
      </c>
      <c r="I61" t="s">
        <v>694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148</v>
      </c>
      <c r="T61" t="s">
        <v>148</v>
      </c>
      <c r="U61" t="s">
        <v>148</v>
      </c>
      <c r="V61">
        <v>1557</v>
      </c>
      <c r="W61">
        <v>1</v>
      </c>
      <c r="X61" t="s">
        <v>518</v>
      </c>
      <c r="Y61">
        <v>0.87</v>
      </c>
      <c r="Z61" t="s">
        <v>148</v>
      </c>
      <c r="AA61">
        <v>0.87</v>
      </c>
      <c r="AB61" s="66">
        <v>32</v>
      </c>
      <c r="AC61">
        <v>2</v>
      </c>
      <c r="AD61">
        <v>0</v>
      </c>
      <c r="AE61">
        <v>0</v>
      </c>
      <c r="AF61" t="s">
        <v>696</v>
      </c>
      <c r="AG61">
        <v>0</v>
      </c>
      <c r="AH61">
        <v>0</v>
      </c>
      <c r="AI61" t="s">
        <v>721</v>
      </c>
      <c r="AJ61" t="s">
        <v>698</v>
      </c>
      <c r="AK61" t="s">
        <v>699</v>
      </c>
      <c r="AN61" t="s">
        <v>700</v>
      </c>
      <c r="AO61" t="s">
        <v>701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t="s">
        <v>148</v>
      </c>
      <c r="BD61" t="s">
        <v>148</v>
      </c>
      <c r="BE61" s="67">
        <v>0</v>
      </c>
      <c r="BF61">
        <v>0</v>
      </c>
    </row>
    <row r="62" spans="1:58" ht="15" customHeight="1">
      <c r="A62" t="s">
        <v>20</v>
      </c>
      <c r="B62" t="s">
        <v>722</v>
      </c>
      <c r="C62" t="s">
        <v>156</v>
      </c>
      <c r="D62" t="s">
        <v>102</v>
      </c>
      <c r="E62" t="s">
        <v>691</v>
      </c>
      <c r="F62" t="s">
        <v>723</v>
      </c>
      <c r="G62" t="s">
        <v>724</v>
      </c>
      <c r="H62" t="s">
        <v>197</v>
      </c>
      <c r="I62" t="s">
        <v>694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148</v>
      </c>
      <c r="T62" t="s">
        <v>148</v>
      </c>
      <c r="U62" t="s">
        <v>148</v>
      </c>
      <c r="V62">
        <v>7014</v>
      </c>
      <c r="W62">
        <v>10</v>
      </c>
      <c r="X62" t="s">
        <v>757</v>
      </c>
      <c r="Y62">
        <v>0.42</v>
      </c>
      <c r="Z62" t="s">
        <v>148</v>
      </c>
      <c r="AA62">
        <v>4.24</v>
      </c>
      <c r="AB62" s="66">
        <v>84</v>
      </c>
      <c r="AC62">
        <v>0</v>
      </c>
      <c r="AD62">
        <v>0</v>
      </c>
      <c r="AE62">
        <v>0</v>
      </c>
      <c r="AF62" t="s">
        <v>696</v>
      </c>
      <c r="AG62">
        <v>0</v>
      </c>
      <c r="AH62">
        <v>0</v>
      </c>
      <c r="AI62" t="s">
        <v>721</v>
      </c>
      <c r="AJ62" t="s">
        <v>698</v>
      </c>
      <c r="AK62" t="s">
        <v>699</v>
      </c>
      <c r="AN62" t="s">
        <v>700</v>
      </c>
      <c r="AO62" t="s">
        <v>701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 t="s">
        <v>148</v>
      </c>
      <c r="BD62" t="s">
        <v>148</v>
      </c>
      <c r="BE62" s="67">
        <v>0</v>
      </c>
      <c r="BF62">
        <v>0</v>
      </c>
    </row>
    <row r="63" spans="1:58" ht="15" customHeight="1">
      <c r="A63" s="60">
        <v>44790</v>
      </c>
      <c r="B63" s="78" t="s">
        <v>2</v>
      </c>
      <c r="C63" s="78"/>
      <c r="D63" s="78"/>
      <c r="E63" s="78"/>
      <c r="F63" s="78"/>
      <c r="G63" s="78"/>
      <c r="H63" s="78"/>
      <c r="I63" s="78"/>
      <c r="J63" s="78">
        <v>2</v>
      </c>
      <c r="K63" s="78">
        <v>0</v>
      </c>
      <c r="L63" s="78">
        <v>0</v>
      </c>
      <c r="M63" s="78">
        <v>0</v>
      </c>
      <c r="N63" s="78">
        <v>276.58</v>
      </c>
      <c r="O63" s="78">
        <v>276.58</v>
      </c>
      <c r="P63" s="78">
        <v>0</v>
      </c>
      <c r="Q63" s="78">
        <v>0</v>
      </c>
      <c r="R63" s="78">
        <v>0</v>
      </c>
      <c r="S63" s="78" t="s">
        <v>729</v>
      </c>
      <c r="T63" s="78" t="s">
        <v>758</v>
      </c>
      <c r="U63" s="78" t="s">
        <v>729</v>
      </c>
      <c r="V63" s="78">
        <v>11644</v>
      </c>
      <c r="W63" s="78">
        <v>50</v>
      </c>
      <c r="X63" s="78" t="s">
        <v>759</v>
      </c>
      <c r="Y63" s="78">
        <v>1.07</v>
      </c>
      <c r="Z63" s="78" t="s">
        <v>729</v>
      </c>
      <c r="AA63" s="78">
        <v>53.42</v>
      </c>
      <c r="AB63" s="79">
        <v>247</v>
      </c>
      <c r="AC63" s="78">
        <v>185</v>
      </c>
      <c r="AD63" s="78">
        <v>0</v>
      </c>
      <c r="AE63" s="78">
        <v>0</v>
      </c>
      <c r="AF63" s="78"/>
      <c r="AG63" s="78">
        <v>0</v>
      </c>
      <c r="AH63" s="78">
        <v>0</v>
      </c>
      <c r="AI63" s="78"/>
      <c r="AJ63" s="78"/>
      <c r="AK63" s="78"/>
      <c r="AL63" s="78"/>
      <c r="AM63" s="78"/>
      <c r="AN63" s="78"/>
      <c r="AO63" s="78"/>
      <c r="AP63" s="78"/>
      <c r="AQ63" s="78">
        <v>0</v>
      </c>
      <c r="AR63" s="78">
        <v>2</v>
      </c>
      <c r="AS63" s="78">
        <v>2</v>
      </c>
      <c r="AT63" s="78">
        <v>276.58</v>
      </c>
      <c r="AU63" s="78">
        <v>0</v>
      </c>
      <c r="AV63" s="78">
        <v>0</v>
      </c>
      <c r="AW63" s="78">
        <v>0</v>
      </c>
      <c r="AX63" s="78">
        <v>0</v>
      </c>
      <c r="AY63" s="78">
        <v>0</v>
      </c>
      <c r="AZ63" s="78">
        <v>0</v>
      </c>
      <c r="BA63" s="78">
        <v>0</v>
      </c>
      <c r="BB63" s="78">
        <v>0</v>
      </c>
      <c r="BC63" s="78" t="s">
        <v>730</v>
      </c>
      <c r="BD63" s="78" t="s">
        <v>730</v>
      </c>
      <c r="BE63" s="80">
        <v>2</v>
      </c>
      <c r="BF63" s="78">
        <v>0</v>
      </c>
    </row>
    <row r="64" spans="1:58" ht="15" customHeight="1">
      <c r="A64" s="60">
        <v>44790</v>
      </c>
      <c r="B64" s="78" t="s">
        <v>686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>
        <v>276.58</v>
      </c>
      <c r="O64" s="78">
        <v>276.58</v>
      </c>
      <c r="P64" s="78">
        <v>0</v>
      </c>
      <c r="Q64" s="78">
        <v>0</v>
      </c>
      <c r="R64" s="78">
        <v>0</v>
      </c>
      <c r="S64" s="78" t="s">
        <v>729</v>
      </c>
      <c r="T64" s="78" t="s">
        <v>758</v>
      </c>
      <c r="U64" s="78" t="s">
        <v>729</v>
      </c>
      <c r="V64" s="78"/>
      <c r="W64" s="78"/>
      <c r="X64" s="78"/>
      <c r="Y64" s="78">
        <v>1.07</v>
      </c>
      <c r="Z64" s="78"/>
      <c r="AA64" s="78">
        <v>53.42</v>
      </c>
      <c r="AB64" s="79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>
        <v>276.58</v>
      </c>
      <c r="AU64" s="78"/>
      <c r="AV64" s="78"/>
      <c r="AW64" s="78">
        <v>0</v>
      </c>
      <c r="AX64" s="78"/>
      <c r="AY64" s="78">
        <v>0</v>
      </c>
      <c r="AZ64" s="78"/>
      <c r="BA64" s="78"/>
      <c r="BB64" s="78">
        <v>0</v>
      </c>
      <c r="BC64" s="78"/>
      <c r="BD64" s="78"/>
      <c r="BE64" s="80"/>
      <c r="BF64" s="78">
        <v>0</v>
      </c>
    </row>
    <row r="65" spans="1:58" ht="15" customHeight="1">
      <c r="A65" s="60">
        <v>44790</v>
      </c>
      <c r="B65" s="78" t="s">
        <v>710</v>
      </c>
      <c r="C65" s="78" t="s">
        <v>156</v>
      </c>
      <c r="D65" s="78" t="s">
        <v>104</v>
      </c>
      <c r="E65" s="78" t="s">
        <v>691</v>
      </c>
      <c r="F65" s="78" t="s">
        <v>711</v>
      </c>
      <c r="G65" s="78" t="s">
        <v>712</v>
      </c>
      <c r="H65" s="78" t="s">
        <v>167</v>
      </c>
      <c r="I65" s="78" t="s">
        <v>694</v>
      </c>
      <c r="J65" s="78">
        <v>1</v>
      </c>
      <c r="K65" s="78">
        <v>0</v>
      </c>
      <c r="L65" s="78">
        <v>0</v>
      </c>
      <c r="M65" s="78">
        <v>0</v>
      </c>
      <c r="N65" s="78">
        <v>89.99</v>
      </c>
      <c r="O65" s="78">
        <v>89.99</v>
      </c>
      <c r="P65" s="78">
        <v>0</v>
      </c>
      <c r="Q65" s="78">
        <v>0</v>
      </c>
      <c r="R65" s="78">
        <v>0</v>
      </c>
      <c r="S65" s="78" t="s">
        <v>148</v>
      </c>
      <c r="T65" s="78" t="s">
        <v>447</v>
      </c>
      <c r="U65" s="78" t="s">
        <v>148</v>
      </c>
      <c r="V65" s="78">
        <v>372</v>
      </c>
      <c r="W65" s="78">
        <v>1</v>
      </c>
      <c r="X65" s="78" t="s">
        <v>208</v>
      </c>
      <c r="Y65" s="78">
        <v>0.28000000000000003</v>
      </c>
      <c r="Z65" s="78" t="s">
        <v>148</v>
      </c>
      <c r="AA65" s="78">
        <v>0.28000000000000003</v>
      </c>
      <c r="AB65" s="79">
        <v>5</v>
      </c>
      <c r="AC65" s="78">
        <v>10</v>
      </c>
      <c r="AD65" s="78">
        <v>0</v>
      </c>
      <c r="AE65" s="78">
        <v>0</v>
      </c>
      <c r="AF65" s="78" t="s">
        <v>696</v>
      </c>
      <c r="AG65" s="78">
        <v>0</v>
      </c>
      <c r="AH65" s="78">
        <v>0</v>
      </c>
      <c r="AI65" s="78" t="s">
        <v>709</v>
      </c>
      <c r="AJ65" s="78" t="s">
        <v>698</v>
      </c>
      <c r="AK65" s="78" t="s">
        <v>699</v>
      </c>
      <c r="AL65" s="78"/>
      <c r="AM65" s="78"/>
      <c r="AN65" s="78" t="s">
        <v>700</v>
      </c>
      <c r="AO65" s="78" t="s">
        <v>701</v>
      </c>
      <c r="AP65" s="78"/>
      <c r="AQ65" s="78">
        <v>0</v>
      </c>
      <c r="AR65" s="78">
        <v>1</v>
      </c>
      <c r="AS65" s="78">
        <v>1</v>
      </c>
      <c r="AT65" s="78">
        <v>89.99</v>
      </c>
      <c r="AU65" s="78">
        <v>0</v>
      </c>
      <c r="AV65" s="78">
        <v>0</v>
      </c>
      <c r="AW65" s="78">
        <v>0</v>
      </c>
      <c r="AX65" s="78">
        <v>0</v>
      </c>
      <c r="AY65" s="78">
        <v>0</v>
      </c>
      <c r="AZ65" s="78">
        <v>0</v>
      </c>
      <c r="BA65" s="78">
        <v>0</v>
      </c>
      <c r="BB65" s="78">
        <v>0</v>
      </c>
      <c r="BC65" s="78" t="s">
        <v>147</v>
      </c>
      <c r="BD65" s="78" t="s">
        <v>147</v>
      </c>
      <c r="BE65" s="80">
        <v>1</v>
      </c>
      <c r="BF65" s="78">
        <v>0</v>
      </c>
    </row>
    <row r="66" spans="1:58" ht="15" customHeight="1">
      <c r="A66" s="60">
        <v>44790</v>
      </c>
      <c r="B66" s="78" t="s">
        <v>690</v>
      </c>
      <c r="C66" s="78" t="s">
        <v>156</v>
      </c>
      <c r="D66" s="78" t="s">
        <v>100</v>
      </c>
      <c r="E66" s="78" t="s">
        <v>691</v>
      </c>
      <c r="F66" s="78" t="s">
        <v>692</v>
      </c>
      <c r="G66" s="78" t="s">
        <v>693</v>
      </c>
      <c r="H66" s="78" t="s">
        <v>157</v>
      </c>
      <c r="I66" s="78" t="s">
        <v>694</v>
      </c>
      <c r="J66" s="78">
        <v>1</v>
      </c>
      <c r="K66" s="78">
        <v>0</v>
      </c>
      <c r="L66" s="78">
        <v>0</v>
      </c>
      <c r="M66" s="78">
        <v>0</v>
      </c>
      <c r="N66" s="78">
        <v>186.59</v>
      </c>
      <c r="O66" s="78">
        <v>186.59</v>
      </c>
      <c r="P66" s="78">
        <v>0</v>
      </c>
      <c r="Q66" s="78">
        <v>0</v>
      </c>
      <c r="R66" s="78">
        <v>0</v>
      </c>
      <c r="S66" s="78" t="s">
        <v>148</v>
      </c>
      <c r="T66" s="78" t="s">
        <v>760</v>
      </c>
      <c r="U66" s="78" t="s">
        <v>148</v>
      </c>
      <c r="V66" s="78">
        <v>836</v>
      </c>
      <c r="W66" s="78">
        <v>5</v>
      </c>
      <c r="X66" s="78" t="s">
        <v>223</v>
      </c>
      <c r="Y66" s="78">
        <v>0.89</v>
      </c>
      <c r="Z66" s="78" t="s">
        <v>148</v>
      </c>
      <c r="AA66" s="78">
        <v>4.45</v>
      </c>
      <c r="AB66" s="79">
        <v>65</v>
      </c>
      <c r="AC66" s="78">
        <v>22</v>
      </c>
      <c r="AD66" s="78">
        <v>0</v>
      </c>
      <c r="AE66" s="78">
        <v>0</v>
      </c>
      <c r="AF66" s="78" t="s">
        <v>696</v>
      </c>
      <c r="AG66" s="78">
        <v>0</v>
      </c>
      <c r="AH66" s="78">
        <v>0</v>
      </c>
      <c r="AI66" s="78" t="s">
        <v>697</v>
      </c>
      <c r="AJ66" s="78" t="s">
        <v>698</v>
      </c>
      <c r="AK66" s="78" t="s">
        <v>699</v>
      </c>
      <c r="AL66" s="78"/>
      <c r="AM66" s="78"/>
      <c r="AN66" s="78" t="s">
        <v>700</v>
      </c>
      <c r="AO66" s="78" t="s">
        <v>701</v>
      </c>
      <c r="AP66" s="78"/>
      <c r="AQ66" s="78">
        <v>0</v>
      </c>
      <c r="AR66" s="78">
        <v>1</v>
      </c>
      <c r="AS66" s="78">
        <v>1</v>
      </c>
      <c r="AT66" s="78">
        <v>186.59</v>
      </c>
      <c r="AU66" s="78">
        <v>0</v>
      </c>
      <c r="AV66" s="78">
        <v>0</v>
      </c>
      <c r="AW66" s="78">
        <v>0</v>
      </c>
      <c r="AX66" s="78">
        <v>0</v>
      </c>
      <c r="AY66" s="78">
        <v>0</v>
      </c>
      <c r="AZ66" s="78">
        <v>0</v>
      </c>
      <c r="BA66" s="78">
        <v>0</v>
      </c>
      <c r="BB66" s="78">
        <v>0</v>
      </c>
      <c r="BC66" s="78" t="s">
        <v>147</v>
      </c>
      <c r="BD66" s="78" t="s">
        <v>147</v>
      </c>
      <c r="BE66" s="80">
        <v>1</v>
      </c>
      <c r="BF66" s="78">
        <v>0</v>
      </c>
    </row>
    <row r="67" spans="1:58" ht="15" customHeight="1">
      <c r="A67" s="60">
        <v>44790</v>
      </c>
      <c r="B67" s="78" t="s">
        <v>702</v>
      </c>
      <c r="C67" s="78" t="s">
        <v>101</v>
      </c>
      <c r="D67" s="78" t="s">
        <v>101</v>
      </c>
      <c r="E67" s="78" t="s">
        <v>703</v>
      </c>
      <c r="F67" s="78" t="s">
        <v>703</v>
      </c>
      <c r="G67" s="78" t="s">
        <v>704</v>
      </c>
      <c r="H67" s="78" t="s">
        <v>263</v>
      </c>
      <c r="I67" s="78" t="s">
        <v>694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  <c r="O67" s="78">
        <v>0</v>
      </c>
      <c r="P67" s="78">
        <v>0</v>
      </c>
      <c r="Q67" s="78">
        <v>0</v>
      </c>
      <c r="R67" s="78">
        <v>0</v>
      </c>
      <c r="S67" s="78" t="s">
        <v>148</v>
      </c>
      <c r="T67" s="78" t="s">
        <v>148</v>
      </c>
      <c r="U67" s="78" t="s">
        <v>148</v>
      </c>
      <c r="V67" s="78">
        <v>179</v>
      </c>
      <c r="W67" s="78">
        <v>2</v>
      </c>
      <c r="X67" s="78" t="s">
        <v>338</v>
      </c>
      <c r="Y67" s="78">
        <v>2.5499999999999998</v>
      </c>
      <c r="Z67" s="78" t="s">
        <v>148</v>
      </c>
      <c r="AA67" s="78">
        <v>5.09</v>
      </c>
      <c r="AB67" s="79">
        <v>34</v>
      </c>
      <c r="AC67" s="78">
        <v>14</v>
      </c>
      <c r="AD67" s="78">
        <v>0</v>
      </c>
      <c r="AE67" s="78">
        <v>0</v>
      </c>
      <c r="AF67" s="78" t="s">
        <v>696</v>
      </c>
      <c r="AG67" s="78">
        <v>0</v>
      </c>
      <c r="AH67" s="78">
        <v>0</v>
      </c>
      <c r="AI67" s="78" t="s">
        <v>705</v>
      </c>
      <c r="AJ67" s="78" t="s">
        <v>698</v>
      </c>
      <c r="AK67" s="78" t="s">
        <v>699</v>
      </c>
      <c r="AL67" s="78"/>
      <c r="AM67" s="78"/>
      <c r="AN67" s="78" t="s">
        <v>700</v>
      </c>
      <c r="AO67" s="78" t="s">
        <v>701</v>
      </c>
      <c r="AP67" s="78"/>
      <c r="AQ67" s="78">
        <v>0</v>
      </c>
      <c r="AR67" s="78">
        <v>0</v>
      </c>
      <c r="AS67" s="78">
        <v>0</v>
      </c>
      <c r="AT67" s="78">
        <v>0</v>
      </c>
      <c r="AU67" s="78">
        <v>0</v>
      </c>
      <c r="AV67" s="78">
        <v>0</v>
      </c>
      <c r="AW67" s="78">
        <v>0</v>
      </c>
      <c r="AX67" s="78">
        <v>0</v>
      </c>
      <c r="AY67" s="78">
        <v>0</v>
      </c>
      <c r="AZ67" s="78">
        <v>0</v>
      </c>
      <c r="BA67" s="78">
        <v>0</v>
      </c>
      <c r="BB67" s="78">
        <v>0</v>
      </c>
      <c r="BC67" s="78" t="s">
        <v>148</v>
      </c>
      <c r="BD67" s="78" t="s">
        <v>148</v>
      </c>
      <c r="BE67" s="80">
        <v>0</v>
      </c>
      <c r="BF67" s="78">
        <v>0</v>
      </c>
    </row>
    <row r="68" spans="1:58" ht="15" customHeight="1">
      <c r="A68" s="60">
        <v>44790</v>
      </c>
      <c r="B68" s="78" t="s">
        <v>713</v>
      </c>
      <c r="C68" s="78" t="s">
        <v>156</v>
      </c>
      <c r="D68" s="78" t="s">
        <v>184</v>
      </c>
      <c r="E68" s="78" t="s">
        <v>691</v>
      </c>
      <c r="F68" s="78" t="s">
        <v>714</v>
      </c>
      <c r="G68" s="78" t="s">
        <v>715</v>
      </c>
      <c r="H68" s="78" t="s">
        <v>185</v>
      </c>
      <c r="I68" s="78" t="s">
        <v>694</v>
      </c>
      <c r="J68" s="78">
        <v>0</v>
      </c>
      <c r="K68" s="78">
        <v>0</v>
      </c>
      <c r="L68" s="78">
        <v>0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0</v>
      </c>
      <c r="S68" s="78" t="s">
        <v>148</v>
      </c>
      <c r="T68" s="78" t="s">
        <v>148</v>
      </c>
      <c r="U68" s="78" t="s">
        <v>148</v>
      </c>
      <c r="V68" s="78">
        <v>3075</v>
      </c>
      <c r="W68" s="78">
        <v>15</v>
      </c>
      <c r="X68" s="78" t="s">
        <v>716</v>
      </c>
      <c r="Y68" s="78">
        <v>0.79</v>
      </c>
      <c r="Z68" s="78" t="s">
        <v>148</v>
      </c>
      <c r="AA68" s="78">
        <v>11.81</v>
      </c>
      <c r="AB68" s="79">
        <v>0</v>
      </c>
      <c r="AC68" s="78">
        <v>1</v>
      </c>
      <c r="AD68" s="78">
        <v>0</v>
      </c>
      <c r="AE68" s="78">
        <v>0</v>
      </c>
      <c r="AF68" s="78" t="s">
        <v>696</v>
      </c>
      <c r="AG68" s="78">
        <v>0</v>
      </c>
      <c r="AH68" s="78">
        <v>0</v>
      </c>
      <c r="AI68" s="78" t="s">
        <v>717</v>
      </c>
      <c r="AJ68" s="78" t="s">
        <v>698</v>
      </c>
      <c r="AK68" s="78" t="s">
        <v>699</v>
      </c>
      <c r="AL68" s="78"/>
      <c r="AM68" s="78"/>
      <c r="AN68" s="78" t="s">
        <v>700</v>
      </c>
      <c r="AO68" s="78" t="s">
        <v>701</v>
      </c>
      <c r="AP68" s="78"/>
      <c r="AQ68" s="78">
        <v>0</v>
      </c>
      <c r="AR68" s="78">
        <v>0</v>
      </c>
      <c r="AS68" s="78">
        <v>0</v>
      </c>
      <c r="AT68" s="78">
        <v>0</v>
      </c>
      <c r="AU68" s="78">
        <v>0</v>
      </c>
      <c r="AV68" s="78">
        <v>0</v>
      </c>
      <c r="AW68" s="78">
        <v>0</v>
      </c>
      <c r="AX68" s="78">
        <v>0</v>
      </c>
      <c r="AY68" s="78">
        <v>0</v>
      </c>
      <c r="AZ68" s="78">
        <v>0</v>
      </c>
      <c r="BA68" s="78">
        <v>0</v>
      </c>
      <c r="BB68" s="78">
        <v>0</v>
      </c>
      <c r="BC68" s="78" t="s">
        <v>148</v>
      </c>
      <c r="BD68" s="78" t="s">
        <v>148</v>
      </c>
      <c r="BE68" s="80">
        <v>0</v>
      </c>
      <c r="BF68" s="78">
        <v>0</v>
      </c>
    </row>
    <row r="69" spans="1:58" ht="15" customHeight="1">
      <c r="A69" s="60">
        <v>44790</v>
      </c>
      <c r="B69" s="78" t="s">
        <v>761</v>
      </c>
      <c r="C69" s="78" t="s">
        <v>156</v>
      </c>
      <c r="D69" s="78" t="s">
        <v>103</v>
      </c>
      <c r="E69" s="78" t="s">
        <v>691</v>
      </c>
      <c r="F69" s="78" t="s">
        <v>719</v>
      </c>
      <c r="G69" s="78" t="s">
        <v>720</v>
      </c>
      <c r="H69" s="78" t="s">
        <v>183</v>
      </c>
      <c r="I69" s="78" t="s">
        <v>694</v>
      </c>
      <c r="J69" s="78">
        <v>0</v>
      </c>
      <c r="K69" s="78">
        <v>0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0</v>
      </c>
      <c r="R69" s="78">
        <v>0</v>
      </c>
      <c r="S69" s="78" t="s">
        <v>148</v>
      </c>
      <c r="T69" s="78" t="s">
        <v>148</v>
      </c>
      <c r="U69" s="78" t="s">
        <v>148</v>
      </c>
      <c r="V69" s="78">
        <v>1600</v>
      </c>
      <c r="W69" s="78">
        <v>6</v>
      </c>
      <c r="X69" s="78" t="s">
        <v>728</v>
      </c>
      <c r="Y69" s="78">
        <v>0.99</v>
      </c>
      <c r="Z69" s="78" t="s">
        <v>148</v>
      </c>
      <c r="AA69" s="78">
        <v>5.91</v>
      </c>
      <c r="AB69" s="79">
        <v>32</v>
      </c>
      <c r="AC69" s="78">
        <v>1</v>
      </c>
      <c r="AD69" s="78">
        <v>0</v>
      </c>
      <c r="AE69" s="78">
        <v>0</v>
      </c>
      <c r="AF69" s="78" t="s">
        <v>696</v>
      </c>
      <c r="AG69" s="78">
        <v>0</v>
      </c>
      <c r="AH69" s="78">
        <v>0</v>
      </c>
      <c r="AI69" s="78" t="s">
        <v>721</v>
      </c>
      <c r="AJ69" s="78" t="s">
        <v>698</v>
      </c>
      <c r="AK69" s="78" t="s">
        <v>699</v>
      </c>
      <c r="AL69" s="78"/>
      <c r="AM69" s="78"/>
      <c r="AN69" s="78" t="s">
        <v>700</v>
      </c>
      <c r="AO69" s="78" t="s">
        <v>701</v>
      </c>
      <c r="AP69" s="78"/>
      <c r="AQ69" s="78">
        <v>0</v>
      </c>
      <c r="AR69" s="78">
        <v>0</v>
      </c>
      <c r="AS69" s="78">
        <v>0</v>
      </c>
      <c r="AT69" s="78">
        <v>0</v>
      </c>
      <c r="AU69" s="78">
        <v>0</v>
      </c>
      <c r="AV69" s="78">
        <v>0</v>
      </c>
      <c r="AW69" s="78">
        <v>0</v>
      </c>
      <c r="AX69" s="78">
        <v>0</v>
      </c>
      <c r="AY69" s="78">
        <v>0</v>
      </c>
      <c r="AZ69" s="78">
        <v>0</v>
      </c>
      <c r="BA69" s="78">
        <v>0</v>
      </c>
      <c r="BB69" s="78">
        <v>0</v>
      </c>
      <c r="BC69" s="78" t="s">
        <v>148</v>
      </c>
      <c r="BD69" s="78" t="s">
        <v>148</v>
      </c>
      <c r="BE69" s="80">
        <v>0</v>
      </c>
      <c r="BF69" s="78">
        <v>0</v>
      </c>
    </row>
    <row r="70" spans="1:58" ht="15" customHeight="1">
      <c r="A70" s="60">
        <v>44790</v>
      </c>
      <c r="B70" s="78" t="s">
        <v>722</v>
      </c>
      <c r="C70" s="78" t="s">
        <v>156</v>
      </c>
      <c r="D70" s="78" t="s">
        <v>102</v>
      </c>
      <c r="E70" s="78" t="s">
        <v>691</v>
      </c>
      <c r="F70" s="78" t="s">
        <v>723</v>
      </c>
      <c r="G70" s="78" t="s">
        <v>724</v>
      </c>
      <c r="H70" s="78" t="s">
        <v>197</v>
      </c>
      <c r="I70" s="78" t="s">
        <v>694</v>
      </c>
      <c r="J70" s="78">
        <v>0</v>
      </c>
      <c r="K70" s="78">
        <v>0</v>
      </c>
      <c r="L70" s="78">
        <v>0</v>
      </c>
      <c r="M70" s="78">
        <v>0</v>
      </c>
      <c r="N70" s="78">
        <v>0</v>
      </c>
      <c r="O70" s="78">
        <v>0</v>
      </c>
      <c r="P70" s="78">
        <v>0</v>
      </c>
      <c r="Q70" s="78">
        <v>0</v>
      </c>
      <c r="R70" s="78">
        <v>0</v>
      </c>
      <c r="S70" s="78" t="s">
        <v>148</v>
      </c>
      <c r="T70" s="78" t="s">
        <v>148</v>
      </c>
      <c r="U70" s="78" t="s">
        <v>148</v>
      </c>
      <c r="V70" s="78">
        <v>2279</v>
      </c>
      <c r="W70" s="78">
        <v>12</v>
      </c>
      <c r="X70" s="78" t="s">
        <v>762</v>
      </c>
      <c r="Y70" s="78">
        <v>0.83</v>
      </c>
      <c r="Z70" s="78" t="s">
        <v>148</v>
      </c>
      <c r="AA70" s="78">
        <v>9.92</v>
      </c>
      <c r="AB70" s="79">
        <v>84</v>
      </c>
      <c r="AC70" s="78">
        <v>0</v>
      </c>
      <c r="AD70" s="78">
        <v>0</v>
      </c>
      <c r="AE70" s="78">
        <v>0</v>
      </c>
      <c r="AF70" s="78" t="s">
        <v>696</v>
      </c>
      <c r="AG70" s="78">
        <v>0</v>
      </c>
      <c r="AH70" s="78">
        <v>0</v>
      </c>
      <c r="AI70" s="78" t="s">
        <v>721</v>
      </c>
      <c r="AJ70" s="78" t="s">
        <v>698</v>
      </c>
      <c r="AK70" s="78" t="s">
        <v>699</v>
      </c>
      <c r="AL70" s="78"/>
      <c r="AM70" s="78"/>
      <c r="AN70" s="78" t="s">
        <v>700</v>
      </c>
      <c r="AO70" s="78" t="s">
        <v>701</v>
      </c>
      <c r="AP70" s="78"/>
      <c r="AQ70" s="78">
        <v>0</v>
      </c>
      <c r="AR70" s="78">
        <v>0</v>
      </c>
      <c r="AS70" s="78">
        <v>0</v>
      </c>
      <c r="AT70" s="78">
        <v>0</v>
      </c>
      <c r="AU70" s="78">
        <v>0</v>
      </c>
      <c r="AV70" s="78">
        <v>0</v>
      </c>
      <c r="AW70" s="78">
        <v>0</v>
      </c>
      <c r="AX70" s="78">
        <v>0</v>
      </c>
      <c r="AY70" s="78">
        <v>0</v>
      </c>
      <c r="AZ70" s="78">
        <v>0</v>
      </c>
      <c r="BA70" s="78">
        <v>0</v>
      </c>
      <c r="BB70" s="78">
        <v>0</v>
      </c>
      <c r="BC70" s="78" t="s">
        <v>148</v>
      </c>
      <c r="BD70" s="78" t="s">
        <v>148</v>
      </c>
      <c r="BE70" s="80">
        <v>0</v>
      </c>
      <c r="BF70" s="78">
        <v>0</v>
      </c>
    </row>
    <row r="71" spans="1:58" ht="15" customHeight="1">
      <c r="A71" s="60">
        <v>44790</v>
      </c>
      <c r="B71" s="78" t="s">
        <v>763</v>
      </c>
      <c r="C71" s="78" t="s">
        <v>156</v>
      </c>
      <c r="D71" s="78" t="s">
        <v>34</v>
      </c>
      <c r="E71" s="78" t="s">
        <v>691</v>
      </c>
      <c r="F71" s="78" t="s">
        <v>726</v>
      </c>
      <c r="G71" s="78" t="s">
        <v>727</v>
      </c>
      <c r="H71" s="78" t="s">
        <v>162</v>
      </c>
      <c r="I71" s="78" t="s">
        <v>694</v>
      </c>
      <c r="J71" s="78">
        <v>0</v>
      </c>
      <c r="K71" s="78">
        <v>0</v>
      </c>
      <c r="L71" s="78">
        <v>0</v>
      </c>
      <c r="M71" s="78">
        <v>0</v>
      </c>
      <c r="N71" s="78">
        <v>0</v>
      </c>
      <c r="O71" s="78">
        <v>0</v>
      </c>
      <c r="P71" s="78">
        <v>0</v>
      </c>
      <c r="Q71" s="78">
        <v>0</v>
      </c>
      <c r="R71" s="78">
        <v>0</v>
      </c>
      <c r="S71" s="78" t="s">
        <v>148</v>
      </c>
      <c r="T71" s="78" t="s">
        <v>148</v>
      </c>
      <c r="U71" s="78" t="s">
        <v>148</v>
      </c>
      <c r="V71" s="78">
        <v>3303</v>
      </c>
      <c r="W71" s="78">
        <v>9</v>
      </c>
      <c r="X71" s="78" t="s">
        <v>208</v>
      </c>
      <c r="Y71" s="78">
        <v>1.77</v>
      </c>
      <c r="Z71" s="78" t="s">
        <v>148</v>
      </c>
      <c r="AA71" s="78">
        <v>15.96</v>
      </c>
      <c r="AB71" s="79">
        <v>27</v>
      </c>
      <c r="AC71" s="78">
        <v>137</v>
      </c>
      <c r="AD71" s="78">
        <v>0</v>
      </c>
      <c r="AE71" s="78">
        <v>0</v>
      </c>
      <c r="AF71" s="78" t="s">
        <v>696</v>
      </c>
      <c r="AG71" s="78">
        <v>0</v>
      </c>
      <c r="AH71" s="78">
        <v>0</v>
      </c>
      <c r="AI71" s="78" t="s">
        <v>721</v>
      </c>
      <c r="AJ71" s="78" t="s">
        <v>698</v>
      </c>
      <c r="AK71" s="78" t="s">
        <v>699</v>
      </c>
      <c r="AL71" s="78"/>
      <c r="AM71" s="78"/>
      <c r="AN71" s="78" t="s">
        <v>700</v>
      </c>
      <c r="AO71" s="78" t="s">
        <v>701</v>
      </c>
      <c r="AP71" s="78"/>
      <c r="AQ71" s="78">
        <v>0</v>
      </c>
      <c r="AR71" s="78">
        <v>0</v>
      </c>
      <c r="AS71" s="78">
        <v>0</v>
      </c>
      <c r="AT71" s="78">
        <v>0</v>
      </c>
      <c r="AU71" s="78">
        <v>0</v>
      </c>
      <c r="AV71" s="78">
        <v>0</v>
      </c>
      <c r="AW71" s="78">
        <v>0</v>
      </c>
      <c r="AX71" s="78">
        <v>0</v>
      </c>
      <c r="AY71" s="78">
        <v>0</v>
      </c>
      <c r="AZ71" s="78">
        <v>0</v>
      </c>
      <c r="BA71" s="78">
        <v>0</v>
      </c>
      <c r="BB71" s="78">
        <v>0</v>
      </c>
      <c r="BC71" s="78" t="s">
        <v>148</v>
      </c>
      <c r="BD71" s="78" t="s">
        <v>148</v>
      </c>
      <c r="BE71" s="80">
        <v>0</v>
      </c>
      <c r="BF71" s="78">
        <v>0</v>
      </c>
    </row>
    <row r="72" spans="1:58" ht="15" customHeight="1">
      <c r="A72" t="s">
        <v>17</v>
      </c>
      <c r="B72" t="s">
        <v>2</v>
      </c>
      <c r="J72">
        <v>5</v>
      </c>
      <c r="K72">
        <v>0</v>
      </c>
      <c r="L72">
        <v>0</v>
      </c>
      <c r="M72">
        <v>0</v>
      </c>
      <c r="V72">
        <v>8984</v>
      </c>
      <c r="W72">
        <v>21</v>
      </c>
      <c r="X72" t="s">
        <v>401</v>
      </c>
      <c r="Z72" t="s">
        <v>729</v>
      </c>
      <c r="AB72" s="66">
        <v>231</v>
      </c>
      <c r="AC72">
        <v>215</v>
      </c>
      <c r="AD72">
        <v>0</v>
      </c>
      <c r="AE72">
        <v>0</v>
      </c>
      <c r="AG72">
        <v>0</v>
      </c>
      <c r="AH72">
        <v>0</v>
      </c>
      <c r="AQ72">
        <v>0</v>
      </c>
      <c r="AR72">
        <v>4</v>
      </c>
      <c r="AS72">
        <v>5</v>
      </c>
      <c r="AU72">
        <v>0</v>
      </c>
      <c r="AV72">
        <v>0</v>
      </c>
      <c r="AX72">
        <v>0</v>
      </c>
      <c r="AZ72">
        <v>0</v>
      </c>
      <c r="BA72">
        <v>0</v>
      </c>
      <c r="BC72" t="s">
        <v>764</v>
      </c>
      <c r="BD72" t="s">
        <v>730</v>
      </c>
      <c r="BE72" s="67">
        <v>3</v>
      </c>
    </row>
    <row r="73" spans="1:58" ht="15" customHeight="1">
      <c r="A73" t="s">
        <v>17</v>
      </c>
      <c r="B73" t="s">
        <v>686</v>
      </c>
      <c r="N73">
        <v>654.85</v>
      </c>
      <c r="O73">
        <v>654.85</v>
      </c>
      <c r="P73">
        <v>0</v>
      </c>
      <c r="Q73">
        <v>0</v>
      </c>
      <c r="R73">
        <v>0</v>
      </c>
      <c r="S73" t="s">
        <v>729</v>
      </c>
      <c r="T73" t="s">
        <v>765</v>
      </c>
      <c r="U73" t="s">
        <v>729</v>
      </c>
      <c r="Y73">
        <v>1.39</v>
      </c>
      <c r="AA73">
        <v>29.28</v>
      </c>
      <c r="AT73">
        <v>654.85</v>
      </c>
      <c r="AW73">
        <v>0</v>
      </c>
      <c r="AY73">
        <v>0</v>
      </c>
      <c r="BB73">
        <v>0</v>
      </c>
      <c r="BF73">
        <v>0</v>
      </c>
    </row>
    <row r="74" spans="1:58" ht="15" customHeight="1">
      <c r="A74" t="s">
        <v>17</v>
      </c>
      <c r="B74" t="s">
        <v>702</v>
      </c>
      <c r="C74" t="s">
        <v>101</v>
      </c>
      <c r="D74" t="s">
        <v>101</v>
      </c>
      <c r="E74" t="s">
        <v>703</v>
      </c>
      <c r="F74" t="s">
        <v>703</v>
      </c>
      <c r="G74" t="s">
        <v>704</v>
      </c>
      <c r="H74" t="s">
        <v>263</v>
      </c>
      <c r="I74" t="s">
        <v>694</v>
      </c>
      <c r="J74">
        <v>2</v>
      </c>
      <c r="K74">
        <v>0</v>
      </c>
      <c r="L74">
        <v>0</v>
      </c>
      <c r="M74">
        <v>0</v>
      </c>
      <c r="N74">
        <v>69.98</v>
      </c>
      <c r="O74">
        <v>69.98</v>
      </c>
      <c r="P74">
        <v>0</v>
      </c>
      <c r="Q74">
        <v>0</v>
      </c>
      <c r="R74">
        <v>0</v>
      </c>
      <c r="S74" t="s">
        <v>148</v>
      </c>
      <c r="T74" t="s">
        <v>766</v>
      </c>
      <c r="U74" t="s">
        <v>148</v>
      </c>
      <c r="V74">
        <v>116</v>
      </c>
      <c r="W74">
        <v>2</v>
      </c>
      <c r="X74" t="s">
        <v>343</v>
      </c>
      <c r="Y74">
        <v>1.82</v>
      </c>
      <c r="Z74" t="s">
        <v>148</v>
      </c>
      <c r="AA74">
        <v>3.64</v>
      </c>
      <c r="AB74" s="66">
        <v>17</v>
      </c>
      <c r="AC74">
        <v>37</v>
      </c>
      <c r="AD74">
        <v>0</v>
      </c>
      <c r="AE74">
        <v>0</v>
      </c>
      <c r="AF74" t="s">
        <v>696</v>
      </c>
      <c r="AG74">
        <v>0</v>
      </c>
      <c r="AH74">
        <v>0</v>
      </c>
      <c r="AI74" t="s">
        <v>705</v>
      </c>
      <c r="AJ74" t="s">
        <v>698</v>
      </c>
      <c r="AK74" t="s">
        <v>699</v>
      </c>
      <c r="AN74" t="s">
        <v>700</v>
      </c>
      <c r="AO74" t="s">
        <v>701</v>
      </c>
      <c r="AQ74">
        <v>0</v>
      </c>
      <c r="AR74">
        <v>1</v>
      </c>
      <c r="AS74">
        <v>2</v>
      </c>
      <c r="AT74">
        <v>69.98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 t="s">
        <v>147</v>
      </c>
      <c r="BD74" t="s">
        <v>147</v>
      </c>
      <c r="BE74" s="67">
        <v>1</v>
      </c>
      <c r="BF74">
        <v>0</v>
      </c>
    </row>
    <row r="75" spans="1:58" ht="15" customHeight="1">
      <c r="A75" t="s">
        <v>17</v>
      </c>
      <c r="B75" t="s">
        <v>710</v>
      </c>
      <c r="C75" t="s">
        <v>156</v>
      </c>
      <c r="D75" t="s">
        <v>104</v>
      </c>
      <c r="E75" t="s">
        <v>691</v>
      </c>
      <c r="F75" t="s">
        <v>711</v>
      </c>
      <c r="G75" t="s">
        <v>712</v>
      </c>
      <c r="H75" t="s">
        <v>167</v>
      </c>
      <c r="I75" t="s">
        <v>694</v>
      </c>
      <c r="J75">
        <v>1</v>
      </c>
      <c r="K75">
        <v>0</v>
      </c>
      <c r="L75">
        <v>0</v>
      </c>
      <c r="M75">
        <v>0</v>
      </c>
      <c r="N75">
        <v>88.99</v>
      </c>
      <c r="O75">
        <v>88.99</v>
      </c>
      <c r="P75">
        <v>0</v>
      </c>
      <c r="Q75">
        <v>0</v>
      </c>
      <c r="R75">
        <v>0</v>
      </c>
      <c r="S75" t="s">
        <v>148</v>
      </c>
      <c r="T75" t="s">
        <v>148</v>
      </c>
      <c r="U75" t="s">
        <v>148</v>
      </c>
      <c r="V75">
        <v>393</v>
      </c>
      <c r="W75">
        <v>0</v>
      </c>
      <c r="X75" t="s">
        <v>148</v>
      </c>
      <c r="Y75">
        <v>0</v>
      </c>
      <c r="Z75" t="s">
        <v>148</v>
      </c>
      <c r="AA75">
        <v>0</v>
      </c>
      <c r="AB75" s="66">
        <v>20</v>
      </c>
      <c r="AC75">
        <v>1</v>
      </c>
      <c r="AD75">
        <v>0</v>
      </c>
      <c r="AE75">
        <v>0</v>
      </c>
      <c r="AF75" t="s">
        <v>696</v>
      </c>
      <c r="AG75">
        <v>0</v>
      </c>
      <c r="AH75">
        <v>0</v>
      </c>
      <c r="AI75" t="s">
        <v>709</v>
      </c>
      <c r="AJ75" t="s">
        <v>698</v>
      </c>
      <c r="AK75" t="s">
        <v>699</v>
      </c>
      <c r="AN75" t="s">
        <v>700</v>
      </c>
      <c r="AO75" t="s">
        <v>701</v>
      </c>
      <c r="AQ75">
        <v>0</v>
      </c>
      <c r="AR75">
        <v>1</v>
      </c>
      <c r="AS75">
        <v>1</v>
      </c>
      <c r="AT75">
        <v>88.99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 t="s">
        <v>147</v>
      </c>
      <c r="BD75" t="s">
        <v>147</v>
      </c>
      <c r="BE75" s="67">
        <v>1</v>
      </c>
      <c r="BF75">
        <v>0</v>
      </c>
    </row>
    <row r="76" spans="1:58" ht="15" customHeight="1">
      <c r="A76" t="s">
        <v>17</v>
      </c>
      <c r="B76" t="s">
        <v>718</v>
      </c>
      <c r="C76" t="s">
        <v>156</v>
      </c>
      <c r="D76" t="s">
        <v>103</v>
      </c>
      <c r="E76" t="s">
        <v>691</v>
      </c>
      <c r="F76" t="s">
        <v>719</v>
      </c>
      <c r="G76" t="s">
        <v>720</v>
      </c>
      <c r="H76" t="s">
        <v>183</v>
      </c>
      <c r="I76" t="s">
        <v>694</v>
      </c>
      <c r="J76">
        <v>1</v>
      </c>
      <c r="K76">
        <v>0</v>
      </c>
      <c r="L76">
        <v>0</v>
      </c>
      <c r="M76">
        <v>0</v>
      </c>
      <c r="N76">
        <v>298.89</v>
      </c>
      <c r="O76">
        <v>298.89</v>
      </c>
      <c r="P76">
        <v>0</v>
      </c>
      <c r="Q76">
        <v>0</v>
      </c>
      <c r="R76">
        <v>0</v>
      </c>
      <c r="S76" t="s">
        <v>148</v>
      </c>
      <c r="T76" t="s">
        <v>767</v>
      </c>
      <c r="U76" t="s">
        <v>148</v>
      </c>
      <c r="V76">
        <v>1375</v>
      </c>
      <c r="W76">
        <v>5</v>
      </c>
      <c r="X76" t="s">
        <v>168</v>
      </c>
      <c r="Y76">
        <v>1.93</v>
      </c>
      <c r="Z76" t="s">
        <v>148</v>
      </c>
      <c r="AA76">
        <v>9.66</v>
      </c>
      <c r="AB76" s="66">
        <v>32</v>
      </c>
      <c r="AC76">
        <v>2</v>
      </c>
      <c r="AD76">
        <v>0</v>
      </c>
      <c r="AE76">
        <v>0</v>
      </c>
      <c r="AF76" t="s">
        <v>696</v>
      </c>
      <c r="AG76">
        <v>0</v>
      </c>
      <c r="AH76">
        <v>0</v>
      </c>
      <c r="AI76" t="s">
        <v>721</v>
      </c>
      <c r="AJ76" t="s">
        <v>698</v>
      </c>
      <c r="AK76" t="s">
        <v>699</v>
      </c>
      <c r="AN76" t="s">
        <v>700</v>
      </c>
      <c r="AO76" t="s">
        <v>701</v>
      </c>
      <c r="AQ76">
        <v>0</v>
      </c>
      <c r="AR76">
        <v>1</v>
      </c>
      <c r="AS76">
        <v>1</v>
      </c>
      <c r="AT76">
        <v>298.89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t="s">
        <v>147</v>
      </c>
      <c r="BD76" t="s">
        <v>147</v>
      </c>
      <c r="BE76" s="67">
        <v>1</v>
      </c>
      <c r="BF76">
        <v>0</v>
      </c>
    </row>
    <row r="77" spans="1:58" ht="15" customHeight="1">
      <c r="A77" t="s">
        <v>17</v>
      </c>
      <c r="B77" t="s">
        <v>722</v>
      </c>
      <c r="C77" t="s">
        <v>156</v>
      </c>
      <c r="D77" t="s">
        <v>102</v>
      </c>
      <c r="E77" t="s">
        <v>691</v>
      </c>
      <c r="F77" t="s">
        <v>723</v>
      </c>
      <c r="G77" t="s">
        <v>724</v>
      </c>
      <c r="H77" t="s">
        <v>197</v>
      </c>
      <c r="I77" t="s">
        <v>694</v>
      </c>
      <c r="J77">
        <v>1</v>
      </c>
      <c r="K77">
        <v>0</v>
      </c>
      <c r="L77">
        <v>0</v>
      </c>
      <c r="M77">
        <v>0</v>
      </c>
      <c r="N77">
        <v>196.99</v>
      </c>
      <c r="O77">
        <v>196.99</v>
      </c>
      <c r="P77">
        <v>0</v>
      </c>
      <c r="Q77">
        <v>0</v>
      </c>
      <c r="R77">
        <v>0</v>
      </c>
      <c r="S77" t="s">
        <v>148</v>
      </c>
      <c r="T77" t="s">
        <v>232</v>
      </c>
      <c r="U77" t="s">
        <v>148</v>
      </c>
      <c r="V77">
        <v>1704</v>
      </c>
      <c r="W77">
        <v>4</v>
      </c>
      <c r="X77" t="s">
        <v>401</v>
      </c>
      <c r="Y77">
        <v>0.78</v>
      </c>
      <c r="Z77" t="s">
        <v>148</v>
      </c>
      <c r="AA77">
        <v>3.13</v>
      </c>
      <c r="AB77" s="66">
        <v>84</v>
      </c>
      <c r="AC77">
        <v>0</v>
      </c>
      <c r="AD77">
        <v>0</v>
      </c>
      <c r="AE77">
        <v>0</v>
      </c>
      <c r="AF77" t="s">
        <v>696</v>
      </c>
      <c r="AG77">
        <v>0</v>
      </c>
      <c r="AH77">
        <v>0</v>
      </c>
      <c r="AI77" t="s">
        <v>721</v>
      </c>
      <c r="AJ77" t="s">
        <v>698</v>
      </c>
      <c r="AK77" t="s">
        <v>699</v>
      </c>
      <c r="AN77" t="s">
        <v>700</v>
      </c>
      <c r="AO77" t="s">
        <v>701</v>
      </c>
      <c r="AQ77">
        <v>0</v>
      </c>
      <c r="AR77">
        <v>1</v>
      </c>
      <c r="AS77">
        <v>1</v>
      </c>
      <c r="AT77">
        <v>196.99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 t="s">
        <v>147</v>
      </c>
      <c r="BD77" t="s">
        <v>147</v>
      </c>
      <c r="BE77" s="67">
        <v>1</v>
      </c>
      <c r="BF77">
        <v>0</v>
      </c>
    </row>
    <row r="78" spans="1:58" ht="15" customHeight="1">
      <c r="A78" t="s">
        <v>17</v>
      </c>
      <c r="B78" t="s">
        <v>725</v>
      </c>
      <c r="C78" t="s">
        <v>156</v>
      </c>
      <c r="D78" t="s">
        <v>34</v>
      </c>
      <c r="E78" t="s">
        <v>691</v>
      </c>
      <c r="F78" t="s">
        <v>726</v>
      </c>
      <c r="G78" t="s">
        <v>727</v>
      </c>
      <c r="H78" t="s">
        <v>162</v>
      </c>
      <c r="I78" t="s">
        <v>694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">
        <v>148</v>
      </c>
      <c r="T78" t="s">
        <v>148</v>
      </c>
      <c r="U78" t="s">
        <v>148</v>
      </c>
      <c r="V78">
        <v>2811</v>
      </c>
      <c r="W78">
        <v>0</v>
      </c>
      <c r="X78" t="s">
        <v>148</v>
      </c>
      <c r="Y78">
        <v>0</v>
      </c>
      <c r="Z78" t="s">
        <v>148</v>
      </c>
      <c r="AA78">
        <v>0</v>
      </c>
      <c r="AB78" s="66">
        <v>20</v>
      </c>
      <c r="AC78">
        <v>145</v>
      </c>
      <c r="AD78">
        <v>0</v>
      </c>
      <c r="AE78">
        <v>0</v>
      </c>
      <c r="AF78" t="s">
        <v>696</v>
      </c>
      <c r="AG78">
        <v>0</v>
      </c>
      <c r="AH78">
        <v>0</v>
      </c>
      <c r="AI78" t="s">
        <v>721</v>
      </c>
      <c r="AJ78" t="s">
        <v>698</v>
      </c>
      <c r="AK78" t="s">
        <v>699</v>
      </c>
      <c r="AN78" t="s">
        <v>700</v>
      </c>
      <c r="AO78" t="s">
        <v>701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t="s">
        <v>148</v>
      </c>
      <c r="BD78" t="s">
        <v>148</v>
      </c>
      <c r="BE78" s="67">
        <v>0</v>
      </c>
      <c r="BF78">
        <v>0</v>
      </c>
    </row>
    <row r="79" spans="1:58" ht="15" customHeight="1">
      <c r="A79" t="s">
        <v>17</v>
      </c>
      <c r="B79" t="s">
        <v>713</v>
      </c>
      <c r="C79" t="s">
        <v>156</v>
      </c>
      <c r="D79" t="s">
        <v>184</v>
      </c>
      <c r="E79" t="s">
        <v>691</v>
      </c>
      <c r="F79" t="s">
        <v>714</v>
      </c>
      <c r="G79" t="s">
        <v>715</v>
      </c>
      <c r="H79" t="s">
        <v>185</v>
      </c>
      <c r="I79" t="s">
        <v>694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148</v>
      </c>
      <c r="T79" t="s">
        <v>148</v>
      </c>
      <c r="U79" t="s">
        <v>148</v>
      </c>
      <c r="V79">
        <v>2122</v>
      </c>
      <c r="W79">
        <v>9</v>
      </c>
      <c r="X79" t="s">
        <v>768</v>
      </c>
      <c r="Y79">
        <v>1.21</v>
      </c>
      <c r="Z79" t="s">
        <v>148</v>
      </c>
      <c r="AA79">
        <v>10.85</v>
      </c>
      <c r="AB79" s="66">
        <v>0</v>
      </c>
      <c r="AC79">
        <v>1</v>
      </c>
      <c r="AD79">
        <v>0</v>
      </c>
      <c r="AE79">
        <v>0</v>
      </c>
      <c r="AF79" t="s">
        <v>696</v>
      </c>
      <c r="AG79">
        <v>0</v>
      </c>
      <c r="AH79">
        <v>0</v>
      </c>
      <c r="AI79" t="s">
        <v>717</v>
      </c>
      <c r="AJ79" t="s">
        <v>698</v>
      </c>
      <c r="AK79" t="s">
        <v>699</v>
      </c>
      <c r="AN79" t="s">
        <v>700</v>
      </c>
      <c r="AO79" t="s">
        <v>701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t="s">
        <v>148</v>
      </c>
      <c r="BD79" t="s">
        <v>148</v>
      </c>
      <c r="BE79" s="67">
        <v>0</v>
      </c>
      <c r="BF79">
        <v>0</v>
      </c>
    </row>
    <row r="80" spans="1:58" ht="15" customHeight="1">
      <c r="A80" t="s">
        <v>17</v>
      </c>
      <c r="B80" t="s">
        <v>690</v>
      </c>
      <c r="C80" t="s">
        <v>156</v>
      </c>
      <c r="D80" t="s">
        <v>100</v>
      </c>
      <c r="E80" t="s">
        <v>691</v>
      </c>
      <c r="F80" t="s">
        <v>692</v>
      </c>
      <c r="G80" t="s">
        <v>693</v>
      </c>
      <c r="H80" t="s">
        <v>157</v>
      </c>
      <c r="I80" t="s">
        <v>694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148</v>
      </c>
      <c r="T80" t="s">
        <v>148</v>
      </c>
      <c r="U80" t="s">
        <v>148</v>
      </c>
      <c r="V80">
        <v>463</v>
      </c>
      <c r="W80">
        <v>1</v>
      </c>
      <c r="X80" t="s">
        <v>325</v>
      </c>
      <c r="Y80">
        <v>2</v>
      </c>
      <c r="Z80" t="s">
        <v>148</v>
      </c>
      <c r="AA80">
        <v>2</v>
      </c>
      <c r="AB80" s="66">
        <v>58</v>
      </c>
      <c r="AC80">
        <v>29</v>
      </c>
      <c r="AD80">
        <v>0</v>
      </c>
      <c r="AE80">
        <v>0</v>
      </c>
      <c r="AF80" t="s">
        <v>696</v>
      </c>
      <c r="AG80">
        <v>0</v>
      </c>
      <c r="AH80">
        <v>0</v>
      </c>
      <c r="AI80" t="s">
        <v>697</v>
      </c>
      <c r="AJ80" t="s">
        <v>698</v>
      </c>
      <c r="AK80" t="s">
        <v>699</v>
      </c>
      <c r="AN80" t="s">
        <v>700</v>
      </c>
      <c r="AO80" t="s">
        <v>701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t="s">
        <v>148</v>
      </c>
      <c r="BD80" t="s">
        <v>148</v>
      </c>
      <c r="BE80" s="67">
        <v>0</v>
      </c>
      <c r="BF80">
        <v>0</v>
      </c>
    </row>
    <row r="81" spans="1:58" ht="15" customHeight="1">
      <c r="A81" t="s">
        <v>16</v>
      </c>
      <c r="B81" t="s">
        <v>2</v>
      </c>
      <c r="J81">
        <v>2</v>
      </c>
      <c r="K81">
        <v>0</v>
      </c>
      <c r="L81">
        <v>0</v>
      </c>
      <c r="M81">
        <v>1</v>
      </c>
      <c r="V81">
        <v>5671</v>
      </c>
      <c r="W81">
        <v>17</v>
      </c>
      <c r="X81" t="s">
        <v>304</v>
      </c>
      <c r="Z81" t="s">
        <v>523</v>
      </c>
      <c r="AB81" s="66">
        <v>231</v>
      </c>
      <c r="AC81">
        <v>215</v>
      </c>
      <c r="AD81">
        <v>0</v>
      </c>
      <c r="AE81">
        <v>0</v>
      </c>
      <c r="AG81">
        <v>0</v>
      </c>
      <c r="AH81">
        <v>1</v>
      </c>
      <c r="AQ81">
        <v>2</v>
      </c>
      <c r="AR81">
        <v>0</v>
      </c>
      <c r="AS81">
        <v>0</v>
      </c>
      <c r="AU81">
        <v>1</v>
      </c>
      <c r="AV81">
        <v>2</v>
      </c>
      <c r="AX81">
        <v>0</v>
      </c>
      <c r="AZ81">
        <v>0</v>
      </c>
      <c r="BA81">
        <v>0</v>
      </c>
      <c r="BC81" t="s">
        <v>729</v>
      </c>
      <c r="BD81" t="s">
        <v>729</v>
      </c>
      <c r="BE81" s="67">
        <v>1</v>
      </c>
    </row>
    <row r="82" spans="1:58" ht="15" customHeight="1">
      <c r="A82" t="s">
        <v>16</v>
      </c>
      <c r="B82" t="s">
        <v>686</v>
      </c>
      <c r="N82">
        <v>66.42</v>
      </c>
      <c r="O82">
        <v>66.42</v>
      </c>
      <c r="P82">
        <v>0</v>
      </c>
      <c r="Q82">
        <v>0</v>
      </c>
      <c r="R82">
        <v>66.42</v>
      </c>
      <c r="S82" t="s">
        <v>769</v>
      </c>
      <c r="T82" t="s">
        <v>769</v>
      </c>
      <c r="U82" t="s">
        <v>730</v>
      </c>
      <c r="Y82">
        <v>1.4</v>
      </c>
      <c r="AA82">
        <v>23.74</v>
      </c>
      <c r="AT82">
        <v>0</v>
      </c>
      <c r="AW82">
        <v>66.42</v>
      </c>
      <c r="AY82">
        <v>0</v>
      </c>
      <c r="BB82">
        <v>0</v>
      </c>
      <c r="BF82">
        <v>23.74</v>
      </c>
    </row>
    <row r="83" spans="1:58" ht="15" customHeight="1">
      <c r="A83" t="s">
        <v>16</v>
      </c>
      <c r="B83" t="s">
        <v>702</v>
      </c>
      <c r="C83" t="s">
        <v>101</v>
      </c>
      <c r="D83" t="s">
        <v>101</v>
      </c>
      <c r="E83" t="s">
        <v>703</v>
      </c>
      <c r="F83" t="s">
        <v>703</v>
      </c>
      <c r="G83" t="s">
        <v>704</v>
      </c>
      <c r="H83" t="s">
        <v>263</v>
      </c>
      <c r="I83" t="s">
        <v>694</v>
      </c>
      <c r="J83">
        <v>2</v>
      </c>
      <c r="K83">
        <v>0</v>
      </c>
      <c r="L83">
        <v>0</v>
      </c>
      <c r="M83">
        <v>1</v>
      </c>
      <c r="N83">
        <v>66.42</v>
      </c>
      <c r="O83">
        <v>66.42</v>
      </c>
      <c r="P83">
        <v>0</v>
      </c>
      <c r="Q83">
        <v>0</v>
      </c>
      <c r="R83">
        <v>66.42</v>
      </c>
      <c r="S83" t="s">
        <v>770</v>
      </c>
      <c r="T83" t="s">
        <v>770</v>
      </c>
      <c r="U83" t="s">
        <v>147</v>
      </c>
      <c r="V83">
        <v>92</v>
      </c>
      <c r="W83">
        <v>2</v>
      </c>
      <c r="X83" t="s">
        <v>771</v>
      </c>
      <c r="Y83">
        <v>1.9</v>
      </c>
      <c r="Z83" t="s">
        <v>154</v>
      </c>
      <c r="AA83">
        <v>3.8</v>
      </c>
      <c r="AB83" s="66">
        <v>17</v>
      </c>
      <c r="AC83">
        <v>37</v>
      </c>
      <c r="AD83">
        <v>0</v>
      </c>
      <c r="AE83">
        <v>0</v>
      </c>
      <c r="AF83" t="s">
        <v>696</v>
      </c>
      <c r="AG83">
        <v>0</v>
      </c>
      <c r="AH83">
        <v>0</v>
      </c>
      <c r="AI83" t="s">
        <v>705</v>
      </c>
      <c r="AJ83" t="s">
        <v>698</v>
      </c>
      <c r="AK83" t="s">
        <v>699</v>
      </c>
      <c r="AN83" t="s">
        <v>700</v>
      </c>
      <c r="AO83" t="s">
        <v>701</v>
      </c>
      <c r="AQ83">
        <v>2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66.42</v>
      </c>
      <c r="AX83">
        <v>0</v>
      </c>
      <c r="AY83">
        <v>0</v>
      </c>
      <c r="AZ83">
        <v>0</v>
      </c>
      <c r="BA83">
        <v>0</v>
      </c>
      <c r="BB83">
        <v>0</v>
      </c>
      <c r="BC83" t="s">
        <v>148</v>
      </c>
      <c r="BD83" t="s">
        <v>148</v>
      </c>
      <c r="BE83" s="67">
        <v>1</v>
      </c>
      <c r="BF83">
        <v>3.8</v>
      </c>
    </row>
    <row r="84" spans="1:58" ht="15" customHeight="1">
      <c r="A84" t="s">
        <v>16</v>
      </c>
      <c r="B84" t="s">
        <v>710</v>
      </c>
      <c r="C84" t="s">
        <v>156</v>
      </c>
      <c r="D84" t="s">
        <v>104</v>
      </c>
      <c r="E84" t="s">
        <v>691</v>
      </c>
      <c r="F84" t="s">
        <v>711</v>
      </c>
      <c r="G84" t="s">
        <v>712</v>
      </c>
      <c r="H84" t="s">
        <v>167</v>
      </c>
      <c r="I84" t="s">
        <v>694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148</v>
      </c>
      <c r="T84" t="s">
        <v>148</v>
      </c>
      <c r="U84" t="s">
        <v>148</v>
      </c>
      <c r="V84">
        <v>329</v>
      </c>
      <c r="W84">
        <v>2</v>
      </c>
      <c r="X84" t="s">
        <v>449</v>
      </c>
      <c r="Y84">
        <v>1.78</v>
      </c>
      <c r="Z84" t="s">
        <v>148</v>
      </c>
      <c r="AA84">
        <v>3.55</v>
      </c>
      <c r="AB84" s="66">
        <v>20</v>
      </c>
      <c r="AC84">
        <v>1</v>
      </c>
      <c r="AD84">
        <v>0</v>
      </c>
      <c r="AE84">
        <v>0</v>
      </c>
      <c r="AF84" t="s">
        <v>696</v>
      </c>
      <c r="AG84">
        <v>0</v>
      </c>
      <c r="AH84">
        <v>0</v>
      </c>
      <c r="AI84" t="s">
        <v>709</v>
      </c>
      <c r="AJ84" t="s">
        <v>698</v>
      </c>
      <c r="AK84" t="s">
        <v>699</v>
      </c>
      <c r="AN84" t="s">
        <v>700</v>
      </c>
      <c r="AO84" t="s">
        <v>701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t="s">
        <v>148</v>
      </c>
      <c r="BD84" t="s">
        <v>148</v>
      </c>
      <c r="BE84" s="67">
        <v>0</v>
      </c>
      <c r="BF84">
        <v>0</v>
      </c>
    </row>
    <row r="85" spans="1:58" ht="15" customHeight="1">
      <c r="A85" t="s">
        <v>16</v>
      </c>
      <c r="B85" t="s">
        <v>734</v>
      </c>
      <c r="C85" t="s">
        <v>164</v>
      </c>
      <c r="D85" t="s">
        <v>164</v>
      </c>
      <c r="E85" t="s">
        <v>735</v>
      </c>
      <c r="F85" t="s">
        <v>735</v>
      </c>
      <c r="G85" t="s">
        <v>736</v>
      </c>
      <c r="H85" t="s">
        <v>165</v>
      </c>
      <c r="I85" t="s">
        <v>737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148</v>
      </c>
      <c r="T85" t="s">
        <v>148</v>
      </c>
      <c r="U85" t="s">
        <v>148</v>
      </c>
      <c r="V85">
        <v>0</v>
      </c>
      <c r="W85">
        <v>0</v>
      </c>
      <c r="X85" t="s">
        <v>148</v>
      </c>
      <c r="Y85">
        <v>0</v>
      </c>
      <c r="Z85" t="s">
        <v>148</v>
      </c>
      <c r="AA85">
        <v>0</v>
      </c>
      <c r="AB85" s="66">
        <v>0</v>
      </c>
      <c r="AC85">
        <v>0</v>
      </c>
      <c r="AD85">
        <v>0</v>
      </c>
      <c r="AE85">
        <v>0</v>
      </c>
      <c r="AF85" t="s">
        <v>696</v>
      </c>
      <c r="AG85">
        <v>0</v>
      </c>
      <c r="AH85">
        <v>1</v>
      </c>
      <c r="AI85" t="s">
        <v>738</v>
      </c>
      <c r="AJ85" t="s">
        <v>739</v>
      </c>
      <c r="AK85" t="s">
        <v>699</v>
      </c>
      <c r="AN85" t="s">
        <v>700</v>
      </c>
      <c r="AO85" t="s">
        <v>701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 t="s">
        <v>148</v>
      </c>
      <c r="BD85" t="s">
        <v>148</v>
      </c>
      <c r="BE85" s="67">
        <v>0</v>
      </c>
      <c r="BF85">
        <v>0</v>
      </c>
    </row>
    <row r="86" spans="1:58" ht="15" customHeight="1">
      <c r="A86" t="s">
        <v>16</v>
      </c>
      <c r="B86" t="s">
        <v>713</v>
      </c>
      <c r="C86" t="s">
        <v>156</v>
      </c>
      <c r="D86" t="s">
        <v>184</v>
      </c>
      <c r="E86" t="s">
        <v>691</v>
      </c>
      <c r="F86" t="s">
        <v>714</v>
      </c>
      <c r="G86" t="s">
        <v>715</v>
      </c>
      <c r="H86" t="s">
        <v>185</v>
      </c>
      <c r="I86" t="s">
        <v>694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148</v>
      </c>
      <c r="T86" t="s">
        <v>148</v>
      </c>
      <c r="U86" t="s">
        <v>148</v>
      </c>
      <c r="V86">
        <v>732</v>
      </c>
      <c r="W86">
        <v>4</v>
      </c>
      <c r="X86" t="s">
        <v>772</v>
      </c>
      <c r="Y86">
        <v>0.9</v>
      </c>
      <c r="Z86" t="s">
        <v>148</v>
      </c>
      <c r="AA86">
        <v>3.61</v>
      </c>
      <c r="AB86" s="66">
        <v>0</v>
      </c>
      <c r="AC86">
        <v>1</v>
      </c>
      <c r="AD86">
        <v>0</v>
      </c>
      <c r="AE86">
        <v>0</v>
      </c>
      <c r="AF86" t="s">
        <v>696</v>
      </c>
      <c r="AG86">
        <v>0</v>
      </c>
      <c r="AH86">
        <v>0</v>
      </c>
      <c r="AI86" t="s">
        <v>717</v>
      </c>
      <c r="AJ86" t="s">
        <v>698</v>
      </c>
      <c r="AK86" t="s">
        <v>699</v>
      </c>
      <c r="AN86" t="s">
        <v>700</v>
      </c>
      <c r="AO86" t="s">
        <v>701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t="s">
        <v>148</v>
      </c>
      <c r="BD86" t="s">
        <v>148</v>
      </c>
      <c r="BE86" s="67">
        <v>0</v>
      </c>
      <c r="BF86">
        <v>0</v>
      </c>
    </row>
    <row r="87" spans="1:58" ht="15" customHeight="1">
      <c r="A87" t="s">
        <v>16</v>
      </c>
      <c r="B87" t="s">
        <v>718</v>
      </c>
      <c r="C87" t="s">
        <v>156</v>
      </c>
      <c r="D87" t="s">
        <v>103</v>
      </c>
      <c r="E87" t="s">
        <v>691</v>
      </c>
      <c r="F87" t="s">
        <v>719</v>
      </c>
      <c r="G87" t="s">
        <v>720</v>
      </c>
      <c r="H87" t="s">
        <v>183</v>
      </c>
      <c r="I87" t="s">
        <v>694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148</v>
      </c>
      <c r="T87" t="s">
        <v>148</v>
      </c>
      <c r="U87" t="s">
        <v>148</v>
      </c>
      <c r="V87">
        <v>888</v>
      </c>
      <c r="W87">
        <v>2</v>
      </c>
      <c r="X87" t="s">
        <v>401</v>
      </c>
      <c r="Y87">
        <v>2.25</v>
      </c>
      <c r="Z87" t="s">
        <v>148</v>
      </c>
      <c r="AA87">
        <v>4.5</v>
      </c>
      <c r="AB87" s="66">
        <v>32</v>
      </c>
      <c r="AC87">
        <v>2</v>
      </c>
      <c r="AD87">
        <v>0</v>
      </c>
      <c r="AE87">
        <v>0</v>
      </c>
      <c r="AF87" t="s">
        <v>696</v>
      </c>
      <c r="AG87">
        <v>0</v>
      </c>
      <c r="AH87">
        <v>0</v>
      </c>
      <c r="AI87" t="s">
        <v>721</v>
      </c>
      <c r="AJ87" t="s">
        <v>698</v>
      </c>
      <c r="AK87" t="s">
        <v>699</v>
      </c>
      <c r="AN87" t="s">
        <v>700</v>
      </c>
      <c r="AO87" t="s">
        <v>701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 t="s">
        <v>148</v>
      </c>
      <c r="BD87" t="s">
        <v>148</v>
      </c>
      <c r="BE87" s="67">
        <v>0</v>
      </c>
      <c r="BF87">
        <v>0</v>
      </c>
    </row>
    <row r="88" spans="1:58" ht="15" customHeight="1">
      <c r="A88" t="s">
        <v>16</v>
      </c>
      <c r="B88" t="s">
        <v>722</v>
      </c>
      <c r="C88" t="s">
        <v>156</v>
      </c>
      <c r="D88" t="s">
        <v>102</v>
      </c>
      <c r="E88" t="s">
        <v>691</v>
      </c>
      <c r="F88" t="s">
        <v>723</v>
      </c>
      <c r="G88" t="s">
        <v>724</v>
      </c>
      <c r="H88" t="s">
        <v>197</v>
      </c>
      <c r="I88" t="s">
        <v>694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148</v>
      </c>
      <c r="T88" t="s">
        <v>148</v>
      </c>
      <c r="U88" t="s">
        <v>148</v>
      </c>
      <c r="V88">
        <v>1220</v>
      </c>
      <c r="W88">
        <v>2</v>
      </c>
      <c r="X88" t="s">
        <v>422</v>
      </c>
      <c r="Y88">
        <v>0.41</v>
      </c>
      <c r="Z88" t="s">
        <v>148</v>
      </c>
      <c r="AA88">
        <v>0.82</v>
      </c>
      <c r="AB88" s="66">
        <v>84</v>
      </c>
      <c r="AC88">
        <v>0</v>
      </c>
      <c r="AD88">
        <v>0</v>
      </c>
      <c r="AE88">
        <v>0</v>
      </c>
      <c r="AF88" t="s">
        <v>696</v>
      </c>
      <c r="AG88">
        <v>0</v>
      </c>
      <c r="AH88">
        <v>0</v>
      </c>
      <c r="AI88" t="s">
        <v>721</v>
      </c>
      <c r="AJ88" t="s">
        <v>698</v>
      </c>
      <c r="AK88" t="s">
        <v>699</v>
      </c>
      <c r="AN88" t="s">
        <v>700</v>
      </c>
      <c r="AO88" t="s">
        <v>701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 t="s">
        <v>148</v>
      </c>
      <c r="BD88" t="s">
        <v>148</v>
      </c>
      <c r="BE88" s="67">
        <v>0</v>
      </c>
      <c r="BF88">
        <v>0</v>
      </c>
    </row>
    <row r="89" spans="1:58" ht="15" customHeight="1">
      <c r="A89" t="s">
        <v>16</v>
      </c>
      <c r="B89" t="s">
        <v>725</v>
      </c>
      <c r="C89" t="s">
        <v>156</v>
      </c>
      <c r="D89" t="s">
        <v>34</v>
      </c>
      <c r="E89" t="s">
        <v>691</v>
      </c>
      <c r="F89" t="s">
        <v>726</v>
      </c>
      <c r="G89" t="s">
        <v>727</v>
      </c>
      <c r="H89" t="s">
        <v>162</v>
      </c>
      <c r="I89" t="s">
        <v>694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148</v>
      </c>
      <c r="T89" t="s">
        <v>148</v>
      </c>
      <c r="U89" t="s">
        <v>148</v>
      </c>
      <c r="V89">
        <v>1975</v>
      </c>
      <c r="W89">
        <v>4</v>
      </c>
      <c r="X89" t="s">
        <v>624</v>
      </c>
      <c r="Y89">
        <v>1.66</v>
      </c>
      <c r="Z89" t="s">
        <v>148</v>
      </c>
      <c r="AA89">
        <v>6.64</v>
      </c>
      <c r="AB89" s="66">
        <v>20</v>
      </c>
      <c r="AC89">
        <v>145</v>
      </c>
      <c r="AD89">
        <v>0</v>
      </c>
      <c r="AE89">
        <v>0</v>
      </c>
      <c r="AF89" t="s">
        <v>696</v>
      </c>
      <c r="AG89">
        <v>0</v>
      </c>
      <c r="AH89">
        <v>0</v>
      </c>
      <c r="AI89" t="s">
        <v>721</v>
      </c>
      <c r="AJ89" t="s">
        <v>698</v>
      </c>
      <c r="AK89" t="s">
        <v>699</v>
      </c>
      <c r="AN89" t="s">
        <v>700</v>
      </c>
      <c r="AO89" t="s">
        <v>701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 t="s">
        <v>148</v>
      </c>
      <c r="BD89" t="s">
        <v>148</v>
      </c>
      <c r="BE89" s="67">
        <v>0</v>
      </c>
      <c r="BF89">
        <v>0</v>
      </c>
    </row>
    <row r="90" spans="1:58" ht="15" customHeight="1">
      <c r="A90" t="s">
        <v>16</v>
      </c>
      <c r="B90" t="s">
        <v>690</v>
      </c>
      <c r="C90" t="s">
        <v>156</v>
      </c>
      <c r="D90" t="s">
        <v>100</v>
      </c>
      <c r="E90" t="s">
        <v>691</v>
      </c>
      <c r="F90" t="s">
        <v>692</v>
      </c>
      <c r="G90" t="s">
        <v>693</v>
      </c>
      <c r="H90" t="s">
        <v>157</v>
      </c>
      <c r="I90" t="s">
        <v>694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148</v>
      </c>
      <c r="T90" t="s">
        <v>148</v>
      </c>
      <c r="U90" t="s">
        <v>148</v>
      </c>
      <c r="V90">
        <v>435</v>
      </c>
      <c r="W90">
        <v>1</v>
      </c>
      <c r="X90" t="s">
        <v>401</v>
      </c>
      <c r="Y90">
        <v>0.82</v>
      </c>
      <c r="Z90" t="s">
        <v>148</v>
      </c>
      <c r="AA90">
        <v>0.82</v>
      </c>
      <c r="AB90" s="66">
        <v>58</v>
      </c>
      <c r="AC90">
        <v>29</v>
      </c>
      <c r="AD90">
        <v>0</v>
      </c>
      <c r="AE90">
        <v>0</v>
      </c>
      <c r="AF90" t="s">
        <v>696</v>
      </c>
      <c r="AG90">
        <v>0</v>
      </c>
      <c r="AH90">
        <v>0</v>
      </c>
      <c r="AI90" t="s">
        <v>697</v>
      </c>
      <c r="AJ90" t="s">
        <v>698</v>
      </c>
      <c r="AK90" t="s">
        <v>699</v>
      </c>
      <c r="AN90" t="s">
        <v>700</v>
      </c>
      <c r="AO90" t="s">
        <v>701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t="s">
        <v>148</v>
      </c>
      <c r="BD90" t="s">
        <v>148</v>
      </c>
      <c r="BE90" s="67">
        <v>0</v>
      </c>
      <c r="BF90">
        <v>0</v>
      </c>
    </row>
    <row r="91" spans="1:58" ht="15" customHeight="1">
      <c r="A91" t="s">
        <v>15</v>
      </c>
      <c r="B91" t="s">
        <v>2</v>
      </c>
      <c r="J91">
        <v>2</v>
      </c>
      <c r="K91">
        <v>0</v>
      </c>
      <c r="L91">
        <v>0</v>
      </c>
      <c r="M91">
        <v>0</v>
      </c>
      <c r="V91">
        <v>5278</v>
      </c>
      <c r="W91">
        <v>20</v>
      </c>
      <c r="X91" t="s">
        <v>728</v>
      </c>
      <c r="Z91" t="s">
        <v>729</v>
      </c>
      <c r="AB91" s="66">
        <v>228</v>
      </c>
      <c r="AC91">
        <v>217</v>
      </c>
      <c r="AD91">
        <v>0</v>
      </c>
      <c r="AE91">
        <v>0</v>
      </c>
      <c r="AG91">
        <v>0</v>
      </c>
      <c r="AH91">
        <v>0</v>
      </c>
      <c r="AQ91">
        <v>0</v>
      </c>
      <c r="AR91">
        <v>1</v>
      </c>
      <c r="AS91">
        <v>2</v>
      </c>
      <c r="AU91">
        <v>0</v>
      </c>
      <c r="AV91">
        <v>0</v>
      </c>
      <c r="AX91">
        <v>0</v>
      </c>
      <c r="AZ91">
        <v>0</v>
      </c>
      <c r="BA91">
        <v>0</v>
      </c>
      <c r="BC91" t="s">
        <v>730</v>
      </c>
      <c r="BD91" t="s">
        <v>730</v>
      </c>
      <c r="BE91" s="67">
        <v>1</v>
      </c>
    </row>
    <row r="92" spans="1:58" ht="15" customHeight="1">
      <c r="A92" t="s">
        <v>15</v>
      </c>
      <c r="B92" t="s">
        <v>686</v>
      </c>
      <c r="N92">
        <v>174.42</v>
      </c>
      <c r="O92">
        <v>174.42</v>
      </c>
      <c r="P92">
        <v>0</v>
      </c>
      <c r="Q92">
        <v>0</v>
      </c>
      <c r="R92">
        <v>0</v>
      </c>
      <c r="S92" t="s">
        <v>729</v>
      </c>
      <c r="T92" t="s">
        <v>773</v>
      </c>
      <c r="U92" t="s">
        <v>729</v>
      </c>
      <c r="Y92">
        <v>1.46</v>
      </c>
      <c r="AA92">
        <v>29.26</v>
      </c>
      <c r="AT92">
        <v>174.42</v>
      </c>
      <c r="AW92">
        <v>0</v>
      </c>
      <c r="AY92">
        <v>0</v>
      </c>
      <c r="BB92">
        <v>0</v>
      </c>
      <c r="BF92">
        <v>0</v>
      </c>
    </row>
    <row r="93" spans="1:58" ht="15" customHeight="1">
      <c r="A93" t="s">
        <v>15</v>
      </c>
      <c r="B93" t="s">
        <v>710</v>
      </c>
      <c r="C93" t="s">
        <v>156</v>
      </c>
      <c r="D93" t="s">
        <v>104</v>
      </c>
      <c r="E93" t="s">
        <v>691</v>
      </c>
      <c r="F93" t="s">
        <v>711</v>
      </c>
      <c r="G93" t="s">
        <v>712</v>
      </c>
      <c r="H93" t="s">
        <v>167</v>
      </c>
      <c r="I93" t="s">
        <v>694</v>
      </c>
      <c r="J93">
        <v>2</v>
      </c>
      <c r="K93">
        <v>0</v>
      </c>
      <c r="L93">
        <v>0</v>
      </c>
      <c r="M93">
        <v>0</v>
      </c>
      <c r="N93">
        <v>174.42</v>
      </c>
      <c r="O93">
        <v>174.42</v>
      </c>
      <c r="P93">
        <v>0</v>
      </c>
      <c r="Q93">
        <v>0</v>
      </c>
      <c r="R93">
        <v>0</v>
      </c>
      <c r="S93" t="s">
        <v>148</v>
      </c>
      <c r="T93" t="s">
        <v>774</v>
      </c>
      <c r="U93" t="s">
        <v>148</v>
      </c>
      <c r="V93">
        <v>345</v>
      </c>
      <c r="W93">
        <v>1</v>
      </c>
      <c r="X93" t="s">
        <v>375</v>
      </c>
      <c r="Y93">
        <v>1.83</v>
      </c>
      <c r="Z93" t="s">
        <v>148</v>
      </c>
      <c r="AA93">
        <v>1.83</v>
      </c>
      <c r="AB93" s="66">
        <v>20</v>
      </c>
      <c r="AC93">
        <v>0</v>
      </c>
      <c r="AD93">
        <v>0</v>
      </c>
      <c r="AE93">
        <v>0</v>
      </c>
      <c r="AF93" t="s">
        <v>696</v>
      </c>
      <c r="AG93">
        <v>0</v>
      </c>
      <c r="AH93">
        <v>0</v>
      </c>
      <c r="AI93" t="s">
        <v>709</v>
      </c>
      <c r="AJ93" t="s">
        <v>698</v>
      </c>
      <c r="AK93" t="s">
        <v>699</v>
      </c>
      <c r="AN93" t="s">
        <v>700</v>
      </c>
      <c r="AO93" t="s">
        <v>701</v>
      </c>
      <c r="AQ93">
        <v>0</v>
      </c>
      <c r="AR93">
        <v>1</v>
      </c>
      <c r="AS93">
        <v>2</v>
      </c>
      <c r="AT93">
        <v>174.42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 t="s">
        <v>147</v>
      </c>
      <c r="BD93" t="s">
        <v>147</v>
      </c>
      <c r="BE93" s="67">
        <v>1</v>
      </c>
      <c r="BF93">
        <v>0</v>
      </c>
    </row>
    <row r="94" spans="1:58" ht="15" customHeight="1">
      <c r="A94" t="s">
        <v>15</v>
      </c>
      <c r="B94" t="s">
        <v>713</v>
      </c>
      <c r="C94" t="s">
        <v>156</v>
      </c>
      <c r="D94" t="s">
        <v>184</v>
      </c>
      <c r="E94" t="s">
        <v>691</v>
      </c>
      <c r="F94" t="s">
        <v>714</v>
      </c>
      <c r="G94" t="s">
        <v>715</v>
      </c>
      <c r="H94" t="s">
        <v>185</v>
      </c>
      <c r="I94" t="s">
        <v>694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148</v>
      </c>
      <c r="T94" t="s">
        <v>148</v>
      </c>
      <c r="U94" t="s">
        <v>148</v>
      </c>
      <c r="V94">
        <v>985</v>
      </c>
      <c r="W94">
        <v>6</v>
      </c>
      <c r="X94" t="s">
        <v>449</v>
      </c>
      <c r="Y94">
        <v>0.98</v>
      </c>
      <c r="Z94" t="s">
        <v>148</v>
      </c>
      <c r="AA94">
        <v>5.86</v>
      </c>
      <c r="AB94" s="66">
        <v>0</v>
      </c>
      <c r="AC94">
        <v>1</v>
      </c>
      <c r="AD94">
        <v>0</v>
      </c>
      <c r="AE94">
        <v>0</v>
      </c>
      <c r="AF94" t="s">
        <v>696</v>
      </c>
      <c r="AG94">
        <v>0</v>
      </c>
      <c r="AH94">
        <v>0</v>
      </c>
      <c r="AI94" t="s">
        <v>717</v>
      </c>
      <c r="AJ94" t="s">
        <v>698</v>
      </c>
      <c r="AK94" t="s">
        <v>699</v>
      </c>
      <c r="AN94" t="s">
        <v>700</v>
      </c>
      <c r="AO94" t="s">
        <v>701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t="s">
        <v>148</v>
      </c>
      <c r="BD94" t="s">
        <v>148</v>
      </c>
      <c r="BE94" s="67">
        <v>0</v>
      </c>
      <c r="BF94">
        <v>0</v>
      </c>
    </row>
    <row r="95" spans="1:58" ht="15" customHeight="1">
      <c r="A95" t="s">
        <v>15</v>
      </c>
      <c r="B95" t="s">
        <v>718</v>
      </c>
      <c r="C95" t="s">
        <v>156</v>
      </c>
      <c r="D95" t="s">
        <v>103</v>
      </c>
      <c r="E95" t="s">
        <v>691</v>
      </c>
      <c r="F95" t="s">
        <v>719</v>
      </c>
      <c r="G95" t="s">
        <v>720</v>
      </c>
      <c r="H95" t="s">
        <v>183</v>
      </c>
      <c r="I95" t="s">
        <v>694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148</v>
      </c>
      <c r="T95" t="s">
        <v>148</v>
      </c>
      <c r="U95" t="s">
        <v>148</v>
      </c>
      <c r="V95">
        <v>909</v>
      </c>
      <c r="W95">
        <v>4</v>
      </c>
      <c r="X95" t="s">
        <v>222</v>
      </c>
      <c r="Y95">
        <v>2.67</v>
      </c>
      <c r="Z95" t="s">
        <v>148</v>
      </c>
      <c r="AA95">
        <v>10.67</v>
      </c>
      <c r="AB95" s="66">
        <v>32</v>
      </c>
      <c r="AC95">
        <v>2</v>
      </c>
      <c r="AD95">
        <v>0</v>
      </c>
      <c r="AE95">
        <v>0</v>
      </c>
      <c r="AF95" t="s">
        <v>696</v>
      </c>
      <c r="AG95">
        <v>0</v>
      </c>
      <c r="AH95">
        <v>0</v>
      </c>
      <c r="AI95" t="s">
        <v>721</v>
      </c>
      <c r="AJ95" t="s">
        <v>698</v>
      </c>
      <c r="AK95" t="s">
        <v>699</v>
      </c>
      <c r="AN95" t="s">
        <v>700</v>
      </c>
      <c r="AO95" t="s">
        <v>701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 t="s">
        <v>148</v>
      </c>
      <c r="BD95" t="s">
        <v>148</v>
      </c>
      <c r="BE95" s="67">
        <v>0</v>
      </c>
      <c r="BF95">
        <v>0</v>
      </c>
    </row>
    <row r="96" spans="1:58" ht="15" customHeight="1">
      <c r="A96" t="s">
        <v>15</v>
      </c>
      <c r="B96" t="s">
        <v>722</v>
      </c>
      <c r="C96" t="s">
        <v>156</v>
      </c>
      <c r="D96" t="s">
        <v>102</v>
      </c>
      <c r="E96" t="s">
        <v>691</v>
      </c>
      <c r="F96" t="s">
        <v>723</v>
      </c>
      <c r="G96" t="s">
        <v>724</v>
      </c>
      <c r="H96" t="s">
        <v>197</v>
      </c>
      <c r="I96" t="s">
        <v>694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148</v>
      </c>
      <c r="T96" t="s">
        <v>148</v>
      </c>
      <c r="U96" t="s">
        <v>148</v>
      </c>
      <c r="V96">
        <v>1174</v>
      </c>
      <c r="W96">
        <v>5</v>
      </c>
      <c r="X96" t="s">
        <v>759</v>
      </c>
      <c r="Y96">
        <v>1.04</v>
      </c>
      <c r="Z96" t="s">
        <v>148</v>
      </c>
      <c r="AA96">
        <v>5.2</v>
      </c>
      <c r="AB96" s="66">
        <v>84</v>
      </c>
      <c r="AC96">
        <v>0</v>
      </c>
      <c r="AD96">
        <v>0</v>
      </c>
      <c r="AE96">
        <v>0</v>
      </c>
      <c r="AF96" t="s">
        <v>696</v>
      </c>
      <c r="AG96">
        <v>0</v>
      </c>
      <c r="AH96">
        <v>0</v>
      </c>
      <c r="AI96" t="s">
        <v>721</v>
      </c>
      <c r="AJ96" t="s">
        <v>698</v>
      </c>
      <c r="AK96" t="s">
        <v>699</v>
      </c>
      <c r="AN96" t="s">
        <v>700</v>
      </c>
      <c r="AO96" t="s">
        <v>701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t="s">
        <v>148</v>
      </c>
      <c r="BD96" t="s">
        <v>148</v>
      </c>
      <c r="BE96" s="67">
        <v>0</v>
      </c>
      <c r="BF96">
        <v>0</v>
      </c>
    </row>
    <row r="97" spans="1:58" ht="15" customHeight="1">
      <c r="A97" t="s">
        <v>15</v>
      </c>
      <c r="B97" t="s">
        <v>725</v>
      </c>
      <c r="C97" t="s">
        <v>156</v>
      </c>
      <c r="D97" t="s">
        <v>34</v>
      </c>
      <c r="E97" t="s">
        <v>691</v>
      </c>
      <c r="F97" t="s">
        <v>726</v>
      </c>
      <c r="G97" t="s">
        <v>727</v>
      </c>
      <c r="H97" t="s">
        <v>162</v>
      </c>
      <c r="I97" t="s">
        <v>694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148</v>
      </c>
      <c r="T97" t="s">
        <v>148</v>
      </c>
      <c r="U97" t="s">
        <v>148</v>
      </c>
      <c r="V97">
        <v>1519</v>
      </c>
      <c r="W97">
        <v>0</v>
      </c>
      <c r="X97" t="s">
        <v>148</v>
      </c>
      <c r="Y97">
        <v>0</v>
      </c>
      <c r="Z97" t="s">
        <v>148</v>
      </c>
      <c r="AA97">
        <v>0</v>
      </c>
      <c r="AB97" s="66">
        <v>20</v>
      </c>
      <c r="AC97">
        <v>145</v>
      </c>
      <c r="AD97">
        <v>0</v>
      </c>
      <c r="AE97">
        <v>0</v>
      </c>
      <c r="AF97" t="s">
        <v>696</v>
      </c>
      <c r="AG97">
        <v>0</v>
      </c>
      <c r="AH97">
        <v>0</v>
      </c>
      <c r="AI97" t="s">
        <v>721</v>
      </c>
      <c r="AJ97" t="s">
        <v>698</v>
      </c>
      <c r="AK97" t="s">
        <v>699</v>
      </c>
      <c r="AN97" t="s">
        <v>700</v>
      </c>
      <c r="AO97" t="s">
        <v>701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t="s">
        <v>148</v>
      </c>
      <c r="BD97" t="s">
        <v>148</v>
      </c>
      <c r="BE97" s="67">
        <v>0</v>
      </c>
      <c r="BF97">
        <v>0</v>
      </c>
    </row>
    <row r="98" spans="1:58" ht="15" customHeight="1">
      <c r="A98" t="s">
        <v>15</v>
      </c>
      <c r="B98" t="s">
        <v>690</v>
      </c>
      <c r="C98" t="s">
        <v>156</v>
      </c>
      <c r="D98" t="s">
        <v>100</v>
      </c>
      <c r="E98" t="s">
        <v>691</v>
      </c>
      <c r="F98" t="s">
        <v>692</v>
      </c>
      <c r="G98" t="s">
        <v>693</v>
      </c>
      <c r="H98" t="s">
        <v>157</v>
      </c>
      <c r="I98" t="s">
        <v>694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148</v>
      </c>
      <c r="T98" t="s">
        <v>148</v>
      </c>
      <c r="U98" t="s">
        <v>148</v>
      </c>
      <c r="V98">
        <v>263</v>
      </c>
      <c r="W98">
        <v>1</v>
      </c>
      <c r="X98" t="s">
        <v>728</v>
      </c>
      <c r="Y98">
        <v>0.5</v>
      </c>
      <c r="Z98" t="s">
        <v>148</v>
      </c>
      <c r="AA98">
        <v>0.5</v>
      </c>
      <c r="AB98" s="66">
        <v>55</v>
      </c>
      <c r="AC98">
        <v>32</v>
      </c>
      <c r="AD98">
        <v>0</v>
      </c>
      <c r="AE98">
        <v>0</v>
      </c>
      <c r="AF98" t="s">
        <v>696</v>
      </c>
      <c r="AG98">
        <v>0</v>
      </c>
      <c r="AH98">
        <v>0</v>
      </c>
      <c r="AI98" t="s">
        <v>697</v>
      </c>
      <c r="AJ98" t="s">
        <v>698</v>
      </c>
      <c r="AK98" t="s">
        <v>699</v>
      </c>
      <c r="AN98" t="s">
        <v>700</v>
      </c>
      <c r="AO98" t="s">
        <v>701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t="s">
        <v>148</v>
      </c>
      <c r="BD98" t="s">
        <v>148</v>
      </c>
      <c r="BE98" s="67">
        <v>0</v>
      </c>
      <c r="BF98">
        <v>0</v>
      </c>
    </row>
    <row r="99" spans="1:58" ht="15" customHeight="1">
      <c r="A99" t="s">
        <v>15</v>
      </c>
      <c r="B99" t="s">
        <v>702</v>
      </c>
      <c r="C99" t="s">
        <v>101</v>
      </c>
      <c r="D99" t="s">
        <v>101</v>
      </c>
      <c r="E99" t="s">
        <v>703</v>
      </c>
      <c r="F99" t="s">
        <v>703</v>
      </c>
      <c r="G99" t="s">
        <v>704</v>
      </c>
      <c r="H99" t="s">
        <v>263</v>
      </c>
      <c r="I99" t="s">
        <v>694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148</v>
      </c>
      <c r="T99" t="s">
        <v>148</v>
      </c>
      <c r="U99" t="s">
        <v>148</v>
      </c>
      <c r="V99">
        <v>83</v>
      </c>
      <c r="W99">
        <v>3</v>
      </c>
      <c r="X99" t="s">
        <v>382</v>
      </c>
      <c r="Y99">
        <v>1.73</v>
      </c>
      <c r="Z99" t="s">
        <v>148</v>
      </c>
      <c r="AA99">
        <v>5.2</v>
      </c>
      <c r="AB99" s="66">
        <v>17</v>
      </c>
      <c r="AC99">
        <v>37</v>
      </c>
      <c r="AD99">
        <v>0</v>
      </c>
      <c r="AE99">
        <v>0</v>
      </c>
      <c r="AF99" t="s">
        <v>696</v>
      </c>
      <c r="AG99">
        <v>0</v>
      </c>
      <c r="AH99">
        <v>0</v>
      </c>
      <c r="AI99" t="s">
        <v>705</v>
      </c>
      <c r="AJ99" t="s">
        <v>698</v>
      </c>
      <c r="AK99" t="s">
        <v>699</v>
      </c>
      <c r="AN99" t="s">
        <v>700</v>
      </c>
      <c r="AO99" t="s">
        <v>701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t="s">
        <v>148</v>
      </c>
      <c r="BD99" t="s">
        <v>148</v>
      </c>
      <c r="BE99" s="67">
        <v>0</v>
      </c>
      <c r="BF99">
        <v>0</v>
      </c>
    </row>
    <row r="100" spans="1:58" ht="15" customHeight="1">
      <c r="A100" t="s">
        <v>14</v>
      </c>
      <c r="B100" t="s">
        <v>2</v>
      </c>
      <c r="J100">
        <v>1</v>
      </c>
      <c r="K100">
        <v>0</v>
      </c>
      <c r="L100">
        <v>0</v>
      </c>
      <c r="M100">
        <v>1</v>
      </c>
      <c r="V100">
        <v>6617</v>
      </c>
      <c r="W100">
        <v>33</v>
      </c>
      <c r="X100" t="s">
        <v>486</v>
      </c>
      <c r="Z100" t="s">
        <v>775</v>
      </c>
      <c r="AB100" s="66">
        <v>228</v>
      </c>
      <c r="AC100">
        <v>217</v>
      </c>
      <c r="AD100">
        <v>0</v>
      </c>
      <c r="AE100">
        <v>0</v>
      </c>
      <c r="AG100">
        <v>0</v>
      </c>
      <c r="AH100">
        <v>0</v>
      </c>
      <c r="AQ100">
        <v>1</v>
      </c>
      <c r="AR100">
        <v>0</v>
      </c>
      <c r="AS100">
        <v>0</v>
      </c>
      <c r="AU100">
        <v>1</v>
      </c>
      <c r="AV100">
        <v>1</v>
      </c>
      <c r="AX100">
        <v>0</v>
      </c>
      <c r="AZ100">
        <v>0</v>
      </c>
      <c r="BA100">
        <v>0</v>
      </c>
      <c r="BC100" t="s">
        <v>729</v>
      </c>
      <c r="BD100" t="s">
        <v>729</v>
      </c>
      <c r="BE100" s="67">
        <v>1</v>
      </c>
    </row>
    <row r="101" spans="1:58" ht="15" customHeight="1">
      <c r="A101" t="s">
        <v>14</v>
      </c>
      <c r="B101" t="s">
        <v>686</v>
      </c>
      <c r="N101">
        <v>89.99</v>
      </c>
      <c r="O101">
        <v>89.99</v>
      </c>
      <c r="P101">
        <v>0</v>
      </c>
      <c r="Q101">
        <v>0</v>
      </c>
      <c r="R101">
        <v>89.99</v>
      </c>
      <c r="S101" t="s">
        <v>776</v>
      </c>
      <c r="T101" t="s">
        <v>776</v>
      </c>
      <c r="U101" t="s">
        <v>730</v>
      </c>
      <c r="Y101">
        <v>1.34</v>
      </c>
      <c r="AA101">
        <v>44.33</v>
      </c>
      <c r="AT101">
        <v>0</v>
      </c>
      <c r="AW101">
        <v>89.99</v>
      </c>
      <c r="AY101">
        <v>0</v>
      </c>
      <c r="BB101">
        <v>0</v>
      </c>
      <c r="BF101">
        <v>44.33</v>
      </c>
    </row>
    <row r="102" spans="1:58" ht="15" customHeight="1">
      <c r="A102" t="s">
        <v>14</v>
      </c>
      <c r="B102" t="s">
        <v>710</v>
      </c>
      <c r="C102" t="s">
        <v>156</v>
      </c>
      <c r="D102" t="s">
        <v>104</v>
      </c>
      <c r="E102" t="s">
        <v>691</v>
      </c>
      <c r="F102" t="s">
        <v>711</v>
      </c>
      <c r="G102" t="s">
        <v>712</v>
      </c>
      <c r="H102" t="s">
        <v>167</v>
      </c>
      <c r="I102" t="s">
        <v>694</v>
      </c>
      <c r="J102">
        <v>1</v>
      </c>
      <c r="K102">
        <v>0</v>
      </c>
      <c r="L102">
        <v>0</v>
      </c>
      <c r="M102">
        <v>1</v>
      </c>
      <c r="N102">
        <v>89.99</v>
      </c>
      <c r="O102">
        <v>89.99</v>
      </c>
      <c r="P102">
        <v>0</v>
      </c>
      <c r="Q102">
        <v>0</v>
      </c>
      <c r="R102">
        <v>89.99</v>
      </c>
      <c r="S102" t="s">
        <v>777</v>
      </c>
      <c r="T102" t="s">
        <v>777</v>
      </c>
      <c r="U102" t="s">
        <v>147</v>
      </c>
      <c r="V102">
        <v>359</v>
      </c>
      <c r="W102">
        <v>3</v>
      </c>
      <c r="X102" t="s">
        <v>161</v>
      </c>
      <c r="Y102">
        <v>1.44</v>
      </c>
      <c r="Z102" t="s">
        <v>276</v>
      </c>
      <c r="AA102">
        <v>4.3099999999999996</v>
      </c>
      <c r="AB102" s="66">
        <v>20</v>
      </c>
      <c r="AC102">
        <v>0</v>
      </c>
      <c r="AD102">
        <v>0</v>
      </c>
      <c r="AE102">
        <v>0</v>
      </c>
      <c r="AF102" t="s">
        <v>696</v>
      </c>
      <c r="AG102">
        <v>0</v>
      </c>
      <c r="AH102">
        <v>0</v>
      </c>
      <c r="AI102" t="s">
        <v>709</v>
      </c>
      <c r="AJ102" t="s">
        <v>698</v>
      </c>
      <c r="AK102" t="s">
        <v>699</v>
      </c>
      <c r="AN102" t="s">
        <v>700</v>
      </c>
      <c r="AO102" t="s">
        <v>701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89.99</v>
      </c>
      <c r="AX102">
        <v>0</v>
      </c>
      <c r="AY102">
        <v>0</v>
      </c>
      <c r="AZ102">
        <v>0</v>
      </c>
      <c r="BA102">
        <v>0</v>
      </c>
      <c r="BB102">
        <v>0</v>
      </c>
      <c r="BC102" t="s">
        <v>148</v>
      </c>
      <c r="BD102" t="s">
        <v>148</v>
      </c>
      <c r="BE102" s="67">
        <v>1</v>
      </c>
      <c r="BF102">
        <v>4.3099999999999996</v>
      </c>
    </row>
    <row r="103" spans="1:58" ht="15" customHeight="1">
      <c r="A103" t="s">
        <v>14</v>
      </c>
      <c r="B103" t="s">
        <v>713</v>
      </c>
      <c r="C103" t="s">
        <v>156</v>
      </c>
      <c r="D103" t="s">
        <v>184</v>
      </c>
      <c r="E103" t="s">
        <v>691</v>
      </c>
      <c r="F103" t="s">
        <v>714</v>
      </c>
      <c r="G103" t="s">
        <v>715</v>
      </c>
      <c r="H103" t="s">
        <v>185</v>
      </c>
      <c r="I103" t="s">
        <v>694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148</v>
      </c>
      <c r="T103" t="s">
        <v>148</v>
      </c>
      <c r="U103" t="s">
        <v>148</v>
      </c>
      <c r="V103">
        <v>1183</v>
      </c>
      <c r="W103">
        <v>6</v>
      </c>
      <c r="X103" t="s">
        <v>778</v>
      </c>
      <c r="Y103">
        <v>0.94</v>
      </c>
      <c r="Z103" t="s">
        <v>148</v>
      </c>
      <c r="AA103">
        <v>5.64</v>
      </c>
      <c r="AB103" s="66">
        <v>0</v>
      </c>
      <c r="AC103">
        <v>1</v>
      </c>
      <c r="AD103">
        <v>0</v>
      </c>
      <c r="AE103">
        <v>0</v>
      </c>
      <c r="AF103" t="s">
        <v>696</v>
      </c>
      <c r="AG103">
        <v>0</v>
      </c>
      <c r="AH103">
        <v>0</v>
      </c>
      <c r="AI103" t="s">
        <v>717</v>
      </c>
      <c r="AJ103" t="s">
        <v>698</v>
      </c>
      <c r="AK103" t="s">
        <v>699</v>
      </c>
      <c r="AN103" t="s">
        <v>700</v>
      </c>
      <c r="AO103" t="s">
        <v>701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t="s">
        <v>148</v>
      </c>
      <c r="BD103" t="s">
        <v>148</v>
      </c>
      <c r="BE103" s="67">
        <v>0</v>
      </c>
      <c r="BF103">
        <v>0</v>
      </c>
    </row>
    <row r="104" spans="1:58" ht="15" customHeight="1">
      <c r="A104" t="s">
        <v>14</v>
      </c>
      <c r="B104" t="s">
        <v>718</v>
      </c>
      <c r="C104" t="s">
        <v>156</v>
      </c>
      <c r="D104" t="s">
        <v>103</v>
      </c>
      <c r="E104" t="s">
        <v>691</v>
      </c>
      <c r="F104" t="s">
        <v>719</v>
      </c>
      <c r="G104" t="s">
        <v>720</v>
      </c>
      <c r="H104" t="s">
        <v>183</v>
      </c>
      <c r="I104" t="s">
        <v>694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148</v>
      </c>
      <c r="T104" t="s">
        <v>148</v>
      </c>
      <c r="U104" t="s">
        <v>148</v>
      </c>
      <c r="V104">
        <v>1312</v>
      </c>
      <c r="W104">
        <v>6</v>
      </c>
      <c r="X104" t="s">
        <v>258</v>
      </c>
      <c r="Y104">
        <v>2.12</v>
      </c>
      <c r="Z104" t="s">
        <v>148</v>
      </c>
      <c r="AA104">
        <v>12.7</v>
      </c>
      <c r="AB104" s="66">
        <v>32</v>
      </c>
      <c r="AC104">
        <v>2</v>
      </c>
      <c r="AD104">
        <v>0</v>
      </c>
      <c r="AE104">
        <v>0</v>
      </c>
      <c r="AF104" t="s">
        <v>696</v>
      </c>
      <c r="AG104">
        <v>0</v>
      </c>
      <c r="AH104">
        <v>0</v>
      </c>
      <c r="AI104" t="s">
        <v>721</v>
      </c>
      <c r="AJ104" t="s">
        <v>698</v>
      </c>
      <c r="AK104" t="s">
        <v>699</v>
      </c>
      <c r="AN104" t="s">
        <v>700</v>
      </c>
      <c r="AO104" t="s">
        <v>701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t="s">
        <v>148</v>
      </c>
      <c r="BD104" t="s">
        <v>148</v>
      </c>
      <c r="BE104" s="67">
        <v>0</v>
      </c>
      <c r="BF104">
        <v>0</v>
      </c>
    </row>
    <row r="105" spans="1:58" ht="15" customHeight="1">
      <c r="A105" t="s">
        <v>14</v>
      </c>
      <c r="B105" t="s">
        <v>722</v>
      </c>
      <c r="C105" t="s">
        <v>156</v>
      </c>
      <c r="D105" t="s">
        <v>102</v>
      </c>
      <c r="E105" t="s">
        <v>691</v>
      </c>
      <c r="F105" t="s">
        <v>723</v>
      </c>
      <c r="G105" t="s">
        <v>724</v>
      </c>
      <c r="H105" t="s">
        <v>197</v>
      </c>
      <c r="I105" t="s">
        <v>694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148</v>
      </c>
      <c r="T105" t="s">
        <v>148</v>
      </c>
      <c r="U105" t="s">
        <v>148</v>
      </c>
      <c r="V105">
        <v>1627</v>
      </c>
      <c r="W105">
        <v>10</v>
      </c>
      <c r="X105" t="s">
        <v>449</v>
      </c>
      <c r="Y105">
        <v>0.77</v>
      </c>
      <c r="Z105" t="s">
        <v>148</v>
      </c>
      <c r="AA105">
        <v>7.66</v>
      </c>
      <c r="AB105" s="66">
        <v>84</v>
      </c>
      <c r="AC105">
        <v>0</v>
      </c>
      <c r="AD105">
        <v>0</v>
      </c>
      <c r="AE105">
        <v>0</v>
      </c>
      <c r="AF105" t="s">
        <v>696</v>
      </c>
      <c r="AG105">
        <v>0</v>
      </c>
      <c r="AH105">
        <v>0</v>
      </c>
      <c r="AI105" t="s">
        <v>721</v>
      </c>
      <c r="AJ105" t="s">
        <v>698</v>
      </c>
      <c r="AK105" t="s">
        <v>699</v>
      </c>
      <c r="AN105" t="s">
        <v>700</v>
      </c>
      <c r="AO105" t="s">
        <v>701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t="s">
        <v>148</v>
      </c>
      <c r="BD105" t="s">
        <v>148</v>
      </c>
      <c r="BE105" s="67">
        <v>0</v>
      </c>
      <c r="BF105">
        <v>0</v>
      </c>
    </row>
    <row r="106" spans="1:58" ht="15" customHeight="1">
      <c r="A106" t="s">
        <v>14</v>
      </c>
      <c r="B106" t="s">
        <v>725</v>
      </c>
      <c r="C106" t="s">
        <v>156</v>
      </c>
      <c r="D106" t="s">
        <v>34</v>
      </c>
      <c r="E106" t="s">
        <v>691</v>
      </c>
      <c r="F106" t="s">
        <v>726</v>
      </c>
      <c r="G106" t="s">
        <v>727</v>
      </c>
      <c r="H106" t="s">
        <v>162</v>
      </c>
      <c r="I106" t="s">
        <v>694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148</v>
      </c>
      <c r="T106" t="s">
        <v>148</v>
      </c>
      <c r="U106" t="s">
        <v>148</v>
      </c>
      <c r="V106">
        <v>1834</v>
      </c>
      <c r="W106">
        <v>3</v>
      </c>
      <c r="X106" t="s">
        <v>422</v>
      </c>
      <c r="Y106">
        <v>1.91</v>
      </c>
      <c r="Z106" t="s">
        <v>148</v>
      </c>
      <c r="AA106">
        <v>5.73</v>
      </c>
      <c r="AB106" s="66">
        <v>20</v>
      </c>
      <c r="AC106">
        <v>145</v>
      </c>
      <c r="AD106">
        <v>0</v>
      </c>
      <c r="AE106">
        <v>0</v>
      </c>
      <c r="AF106" t="s">
        <v>696</v>
      </c>
      <c r="AG106">
        <v>0</v>
      </c>
      <c r="AH106">
        <v>0</v>
      </c>
      <c r="AI106" t="s">
        <v>721</v>
      </c>
      <c r="AJ106" t="s">
        <v>698</v>
      </c>
      <c r="AK106" t="s">
        <v>699</v>
      </c>
      <c r="AN106" t="s">
        <v>700</v>
      </c>
      <c r="AO106" t="s">
        <v>701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t="s">
        <v>148</v>
      </c>
      <c r="BD106" t="s">
        <v>148</v>
      </c>
      <c r="BE106" s="67">
        <v>0</v>
      </c>
      <c r="BF106">
        <v>0</v>
      </c>
    </row>
    <row r="107" spans="1:58" ht="15" customHeight="1">
      <c r="A107" t="s">
        <v>14</v>
      </c>
      <c r="B107" t="s">
        <v>690</v>
      </c>
      <c r="C107" t="s">
        <v>156</v>
      </c>
      <c r="D107" t="s">
        <v>100</v>
      </c>
      <c r="E107" t="s">
        <v>691</v>
      </c>
      <c r="F107" t="s">
        <v>692</v>
      </c>
      <c r="G107" t="s">
        <v>693</v>
      </c>
      <c r="H107" t="s">
        <v>157</v>
      </c>
      <c r="I107" t="s">
        <v>694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148</v>
      </c>
      <c r="T107" t="s">
        <v>148</v>
      </c>
      <c r="U107" t="s">
        <v>148</v>
      </c>
      <c r="V107">
        <v>206</v>
      </c>
      <c r="W107">
        <v>3</v>
      </c>
      <c r="X107" t="s">
        <v>396</v>
      </c>
      <c r="Y107">
        <v>1.74</v>
      </c>
      <c r="Z107" t="s">
        <v>148</v>
      </c>
      <c r="AA107">
        <v>5.22</v>
      </c>
      <c r="AB107" s="66">
        <v>55</v>
      </c>
      <c r="AC107">
        <v>32</v>
      </c>
      <c r="AD107">
        <v>0</v>
      </c>
      <c r="AE107">
        <v>0</v>
      </c>
      <c r="AF107" t="s">
        <v>696</v>
      </c>
      <c r="AG107">
        <v>0</v>
      </c>
      <c r="AH107">
        <v>0</v>
      </c>
      <c r="AI107" t="s">
        <v>697</v>
      </c>
      <c r="AJ107" t="s">
        <v>698</v>
      </c>
      <c r="AK107" t="s">
        <v>699</v>
      </c>
      <c r="AN107" t="s">
        <v>700</v>
      </c>
      <c r="AO107" t="s">
        <v>701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 t="s">
        <v>148</v>
      </c>
      <c r="BD107" t="s">
        <v>148</v>
      </c>
      <c r="BE107" s="67">
        <v>0</v>
      </c>
      <c r="BF107">
        <v>0</v>
      </c>
    </row>
    <row r="108" spans="1:58" ht="15" customHeight="1">
      <c r="A108" t="s">
        <v>14</v>
      </c>
      <c r="B108" t="s">
        <v>702</v>
      </c>
      <c r="C108" t="s">
        <v>101</v>
      </c>
      <c r="D108" t="s">
        <v>101</v>
      </c>
      <c r="E108" t="s">
        <v>703</v>
      </c>
      <c r="F108" t="s">
        <v>703</v>
      </c>
      <c r="G108" t="s">
        <v>704</v>
      </c>
      <c r="H108" t="s">
        <v>263</v>
      </c>
      <c r="I108" t="s">
        <v>694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148</v>
      </c>
      <c r="T108" t="s">
        <v>148</v>
      </c>
      <c r="U108" t="s">
        <v>148</v>
      </c>
      <c r="V108">
        <v>96</v>
      </c>
      <c r="W108">
        <v>2</v>
      </c>
      <c r="X108" t="s">
        <v>394</v>
      </c>
      <c r="Y108">
        <v>1.54</v>
      </c>
      <c r="Z108" t="s">
        <v>148</v>
      </c>
      <c r="AA108">
        <v>3.07</v>
      </c>
      <c r="AB108" s="66">
        <v>17</v>
      </c>
      <c r="AC108">
        <v>37</v>
      </c>
      <c r="AD108">
        <v>0</v>
      </c>
      <c r="AE108">
        <v>0</v>
      </c>
      <c r="AF108" t="s">
        <v>696</v>
      </c>
      <c r="AG108">
        <v>0</v>
      </c>
      <c r="AH108">
        <v>0</v>
      </c>
      <c r="AI108" t="s">
        <v>705</v>
      </c>
      <c r="AJ108" t="s">
        <v>698</v>
      </c>
      <c r="AK108" t="s">
        <v>699</v>
      </c>
      <c r="AN108" t="s">
        <v>700</v>
      </c>
      <c r="AO108" t="s">
        <v>701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 t="s">
        <v>148</v>
      </c>
      <c r="BD108" t="s">
        <v>148</v>
      </c>
      <c r="BE108" s="67">
        <v>0</v>
      </c>
      <c r="BF108">
        <v>0</v>
      </c>
    </row>
    <row r="109" spans="1:58" ht="15" customHeight="1">
      <c r="A109" t="s">
        <v>13</v>
      </c>
      <c r="B109" t="s">
        <v>2</v>
      </c>
      <c r="J109">
        <v>3</v>
      </c>
      <c r="K109">
        <v>0</v>
      </c>
      <c r="L109">
        <v>0</v>
      </c>
      <c r="M109">
        <v>0</v>
      </c>
      <c r="V109">
        <v>3812</v>
      </c>
      <c r="W109">
        <v>7</v>
      </c>
      <c r="X109" t="s">
        <v>404</v>
      </c>
      <c r="Z109" t="s">
        <v>729</v>
      </c>
      <c r="AB109" s="66">
        <v>136</v>
      </c>
      <c r="AC109">
        <v>3</v>
      </c>
      <c r="AD109">
        <v>0</v>
      </c>
      <c r="AE109">
        <v>0</v>
      </c>
      <c r="AG109">
        <v>0</v>
      </c>
      <c r="AH109">
        <v>1</v>
      </c>
      <c r="AQ109">
        <v>0</v>
      </c>
      <c r="AR109">
        <v>2</v>
      </c>
      <c r="AS109">
        <v>3</v>
      </c>
      <c r="AU109">
        <v>0</v>
      </c>
      <c r="AV109">
        <v>0</v>
      </c>
      <c r="AX109">
        <v>0</v>
      </c>
      <c r="AZ109">
        <v>0</v>
      </c>
      <c r="BA109">
        <v>0</v>
      </c>
      <c r="BC109" t="s">
        <v>730</v>
      </c>
      <c r="BD109" t="s">
        <v>730</v>
      </c>
      <c r="BE109" s="67">
        <v>2</v>
      </c>
    </row>
    <row r="110" spans="1:58" ht="15" customHeight="1">
      <c r="A110" t="s">
        <v>13</v>
      </c>
      <c r="B110" t="s">
        <v>686</v>
      </c>
      <c r="N110">
        <v>686.77</v>
      </c>
      <c r="O110">
        <v>686.77</v>
      </c>
      <c r="P110">
        <v>0</v>
      </c>
      <c r="Q110">
        <v>0</v>
      </c>
      <c r="R110">
        <v>0</v>
      </c>
      <c r="S110" t="s">
        <v>729</v>
      </c>
      <c r="T110" t="s">
        <v>779</v>
      </c>
      <c r="U110" t="s">
        <v>729</v>
      </c>
      <c r="Y110">
        <v>1.44</v>
      </c>
      <c r="AA110">
        <v>10.07</v>
      </c>
      <c r="AT110">
        <v>686.77</v>
      </c>
      <c r="AW110">
        <v>0</v>
      </c>
      <c r="AY110">
        <v>0</v>
      </c>
      <c r="BB110">
        <v>0</v>
      </c>
      <c r="BF110">
        <v>0</v>
      </c>
    </row>
    <row r="111" spans="1:58" ht="15" customHeight="1">
      <c r="A111" t="s">
        <v>13</v>
      </c>
      <c r="B111" t="s">
        <v>718</v>
      </c>
      <c r="C111" t="s">
        <v>156</v>
      </c>
      <c r="D111" t="s">
        <v>103</v>
      </c>
      <c r="E111" t="s">
        <v>691</v>
      </c>
      <c r="F111" t="s">
        <v>719</v>
      </c>
      <c r="G111" t="s">
        <v>720</v>
      </c>
      <c r="H111" t="s">
        <v>183</v>
      </c>
      <c r="I111" t="s">
        <v>694</v>
      </c>
      <c r="J111">
        <v>2</v>
      </c>
      <c r="K111">
        <v>0</v>
      </c>
      <c r="L111">
        <v>0</v>
      </c>
      <c r="M111">
        <v>0</v>
      </c>
      <c r="N111">
        <v>597.78</v>
      </c>
      <c r="O111">
        <v>597.78</v>
      </c>
      <c r="P111">
        <v>0</v>
      </c>
      <c r="Q111">
        <v>0</v>
      </c>
      <c r="R111">
        <v>0</v>
      </c>
      <c r="S111" t="s">
        <v>148</v>
      </c>
      <c r="T111" t="s">
        <v>780</v>
      </c>
      <c r="U111" t="s">
        <v>148</v>
      </c>
      <c r="V111">
        <v>1307</v>
      </c>
      <c r="W111">
        <v>4</v>
      </c>
      <c r="X111" t="s">
        <v>447</v>
      </c>
      <c r="Y111">
        <v>1.32</v>
      </c>
      <c r="Z111" t="s">
        <v>148</v>
      </c>
      <c r="AA111">
        <v>5.28</v>
      </c>
      <c r="AB111" s="66">
        <v>32</v>
      </c>
      <c r="AC111">
        <v>2</v>
      </c>
      <c r="AD111">
        <v>0</v>
      </c>
      <c r="AE111">
        <v>0</v>
      </c>
      <c r="AF111" t="s">
        <v>696</v>
      </c>
      <c r="AG111">
        <v>0</v>
      </c>
      <c r="AH111">
        <v>1</v>
      </c>
      <c r="AI111" t="s">
        <v>721</v>
      </c>
      <c r="AJ111" t="s">
        <v>698</v>
      </c>
      <c r="AK111" t="s">
        <v>699</v>
      </c>
      <c r="AN111" t="s">
        <v>700</v>
      </c>
      <c r="AO111" t="s">
        <v>701</v>
      </c>
      <c r="AQ111">
        <v>0</v>
      </c>
      <c r="AR111">
        <v>1</v>
      </c>
      <c r="AS111">
        <v>2</v>
      </c>
      <c r="AT111">
        <v>597.78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t="s">
        <v>147</v>
      </c>
      <c r="BD111" t="s">
        <v>147</v>
      </c>
      <c r="BE111" s="67">
        <v>1</v>
      </c>
      <c r="BF111">
        <v>0</v>
      </c>
    </row>
    <row r="112" spans="1:58" ht="15" customHeight="1">
      <c r="A112" t="s">
        <v>13</v>
      </c>
      <c r="B112" t="s">
        <v>710</v>
      </c>
      <c r="C112" t="s">
        <v>156</v>
      </c>
      <c r="D112" t="s">
        <v>104</v>
      </c>
      <c r="E112" t="s">
        <v>691</v>
      </c>
      <c r="F112" t="s">
        <v>711</v>
      </c>
      <c r="G112" t="s">
        <v>712</v>
      </c>
      <c r="H112" t="s">
        <v>167</v>
      </c>
      <c r="I112" t="s">
        <v>694</v>
      </c>
      <c r="J112">
        <v>1</v>
      </c>
      <c r="K112">
        <v>0</v>
      </c>
      <c r="L112">
        <v>0</v>
      </c>
      <c r="M112">
        <v>0</v>
      </c>
      <c r="N112">
        <v>88.99</v>
      </c>
      <c r="O112">
        <v>88.99</v>
      </c>
      <c r="P112">
        <v>0</v>
      </c>
      <c r="Q112">
        <v>0</v>
      </c>
      <c r="R112">
        <v>0</v>
      </c>
      <c r="S112" t="s">
        <v>148</v>
      </c>
      <c r="T112" t="s">
        <v>781</v>
      </c>
      <c r="U112" t="s">
        <v>148</v>
      </c>
      <c r="V112">
        <v>567</v>
      </c>
      <c r="W112">
        <v>1</v>
      </c>
      <c r="X112" t="s">
        <v>404</v>
      </c>
      <c r="Y112">
        <v>2.52</v>
      </c>
      <c r="Z112" t="s">
        <v>148</v>
      </c>
      <c r="AA112">
        <v>2.52</v>
      </c>
      <c r="AB112" s="66">
        <v>20</v>
      </c>
      <c r="AC112">
        <v>0</v>
      </c>
      <c r="AD112">
        <v>0</v>
      </c>
      <c r="AE112">
        <v>0</v>
      </c>
      <c r="AF112" t="s">
        <v>696</v>
      </c>
      <c r="AG112">
        <v>0</v>
      </c>
      <c r="AH112">
        <v>0</v>
      </c>
      <c r="AI112" t="s">
        <v>709</v>
      </c>
      <c r="AJ112" t="s">
        <v>698</v>
      </c>
      <c r="AK112" t="s">
        <v>699</v>
      </c>
      <c r="AN112" t="s">
        <v>700</v>
      </c>
      <c r="AO112" t="s">
        <v>701</v>
      </c>
      <c r="AQ112">
        <v>0</v>
      </c>
      <c r="AR112">
        <v>1</v>
      </c>
      <c r="AS112">
        <v>1</v>
      </c>
      <c r="AT112">
        <v>88.99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 t="s">
        <v>147</v>
      </c>
      <c r="BD112" t="s">
        <v>147</v>
      </c>
      <c r="BE112" s="67">
        <v>1</v>
      </c>
      <c r="BF112">
        <v>0</v>
      </c>
    </row>
    <row r="113" spans="1:58" ht="15" customHeight="1">
      <c r="A113" t="s">
        <v>13</v>
      </c>
      <c r="B113" t="s">
        <v>713</v>
      </c>
      <c r="C113" t="s">
        <v>156</v>
      </c>
      <c r="D113" t="s">
        <v>184</v>
      </c>
      <c r="E113" t="s">
        <v>691</v>
      </c>
      <c r="F113" t="s">
        <v>714</v>
      </c>
      <c r="G113" t="s">
        <v>715</v>
      </c>
      <c r="H113" t="s">
        <v>185</v>
      </c>
      <c r="I113" t="s">
        <v>694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148</v>
      </c>
      <c r="T113" t="s">
        <v>148</v>
      </c>
      <c r="U113" t="s">
        <v>148</v>
      </c>
      <c r="V113">
        <v>289</v>
      </c>
      <c r="W113">
        <v>1</v>
      </c>
      <c r="X113" t="s">
        <v>290</v>
      </c>
      <c r="Y113">
        <v>1.86</v>
      </c>
      <c r="Z113" t="s">
        <v>148</v>
      </c>
      <c r="AA113">
        <v>1.86</v>
      </c>
      <c r="AB113" s="66">
        <v>0</v>
      </c>
      <c r="AC113">
        <v>1</v>
      </c>
      <c r="AD113">
        <v>0</v>
      </c>
      <c r="AE113">
        <v>0</v>
      </c>
      <c r="AF113" t="s">
        <v>696</v>
      </c>
      <c r="AG113">
        <v>0</v>
      </c>
      <c r="AH113">
        <v>0</v>
      </c>
      <c r="AI113" t="s">
        <v>717</v>
      </c>
      <c r="AJ113" t="s">
        <v>698</v>
      </c>
      <c r="AK113" t="s">
        <v>699</v>
      </c>
      <c r="AN113" t="s">
        <v>700</v>
      </c>
      <c r="AO113" t="s">
        <v>701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t="s">
        <v>148</v>
      </c>
      <c r="BD113" t="s">
        <v>148</v>
      </c>
      <c r="BE113" s="67">
        <v>0</v>
      </c>
      <c r="BF113">
        <v>0</v>
      </c>
    </row>
    <row r="114" spans="1:58" ht="15" customHeight="1">
      <c r="A114" t="s">
        <v>13</v>
      </c>
      <c r="B114" t="s">
        <v>722</v>
      </c>
      <c r="C114" t="s">
        <v>156</v>
      </c>
      <c r="D114" t="s">
        <v>102</v>
      </c>
      <c r="E114" t="s">
        <v>691</v>
      </c>
      <c r="F114" t="s">
        <v>723</v>
      </c>
      <c r="G114" t="s">
        <v>724</v>
      </c>
      <c r="H114" t="s">
        <v>197</v>
      </c>
      <c r="I114" t="s">
        <v>694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148</v>
      </c>
      <c r="T114" t="s">
        <v>148</v>
      </c>
      <c r="U114" t="s">
        <v>148</v>
      </c>
      <c r="V114">
        <v>1649</v>
      </c>
      <c r="W114">
        <v>1</v>
      </c>
      <c r="X114" t="s">
        <v>518</v>
      </c>
      <c r="Y114">
        <v>0.41</v>
      </c>
      <c r="Z114" t="s">
        <v>148</v>
      </c>
      <c r="AA114">
        <v>0.41</v>
      </c>
      <c r="AB114" s="66">
        <v>84</v>
      </c>
      <c r="AC114">
        <v>0</v>
      </c>
      <c r="AD114">
        <v>0</v>
      </c>
      <c r="AE114">
        <v>0</v>
      </c>
      <c r="AF114" t="s">
        <v>696</v>
      </c>
      <c r="AG114">
        <v>0</v>
      </c>
      <c r="AH114">
        <v>0</v>
      </c>
      <c r="AI114" t="s">
        <v>721</v>
      </c>
      <c r="AJ114" t="s">
        <v>698</v>
      </c>
      <c r="AK114" t="s">
        <v>699</v>
      </c>
      <c r="AN114" t="s">
        <v>700</v>
      </c>
      <c r="AO114" t="s">
        <v>701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t="s">
        <v>148</v>
      </c>
      <c r="BD114" t="s">
        <v>148</v>
      </c>
      <c r="BE114" s="67">
        <v>0</v>
      </c>
      <c r="BF114">
        <v>0</v>
      </c>
    </row>
    <row r="115" spans="1:58" ht="15" customHeight="1">
      <c r="A115" t="s">
        <v>12</v>
      </c>
      <c r="B115" t="s">
        <v>2</v>
      </c>
      <c r="J115">
        <v>3</v>
      </c>
      <c r="K115">
        <v>0</v>
      </c>
      <c r="L115">
        <v>0</v>
      </c>
      <c r="M115">
        <v>0</v>
      </c>
      <c r="V115">
        <v>3893</v>
      </c>
      <c r="W115">
        <v>13</v>
      </c>
      <c r="X115" t="s">
        <v>458</v>
      </c>
      <c r="Z115" t="s">
        <v>729</v>
      </c>
      <c r="AB115" s="66">
        <v>156</v>
      </c>
      <c r="AC115">
        <v>148</v>
      </c>
      <c r="AD115">
        <v>0</v>
      </c>
      <c r="AE115">
        <v>0</v>
      </c>
      <c r="AG115">
        <v>0</v>
      </c>
      <c r="AH115">
        <v>0</v>
      </c>
      <c r="AQ115">
        <v>0</v>
      </c>
      <c r="AR115">
        <v>3</v>
      </c>
      <c r="AS115">
        <v>3</v>
      </c>
      <c r="AU115">
        <v>0</v>
      </c>
      <c r="AV115">
        <v>0</v>
      </c>
      <c r="AX115">
        <v>0</v>
      </c>
      <c r="AZ115">
        <v>0</v>
      </c>
      <c r="BA115">
        <v>0</v>
      </c>
      <c r="BC115" t="s">
        <v>730</v>
      </c>
      <c r="BD115" t="s">
        <v>730</v>
      </c>
      <c r="BE115" s="67">
        <v>3</v>
      </c>
    </row>
    <row r="116" spans="1:58" ht="15" customHeight="1">
      <c r="A116" t="s">
        <v>12</v>
      </c>
      <c r="B116" t="s">
        <v>686</v>
      </c>
      <c r="N116">
        <v>298.89</v>
      </c>
      <c r="O116">
        <v>298.89</v>
      </c>
      <c r="P116">
        <v>0</v>
      </c>
      <c r="Q116">
        <v>0</v>
      </c>
      <c r="R116">
        <v>0</v>
      </c>
      <c r="S116" t="s">
        <v>729</v>
      </c>
      <c r="T116" t="s">
        <v>782</v>
      </c>
      <c r="U116" t="s">
        <v>729</v>
      </c>
      <c r="Y116">
        <v>1.1599999999999999</v>
      </c>
      <c r="AA116">
        <v>15.05</v>
      </c>
      <c r="AT116">
        <v>298.89</v>
      </c>
      <c r="AW116">
        <v>0</v>
      </c>
      <c r="AY116">
        <v>0</v>
      </c>
      <c r="BB116">
        <v>0</v>
      </c>
      <c r="BF116">
        <v>0</v>
      </c>
    </row>
    <row r="117" spans="1:58" ht="15" customHeight="1">
      <c r="A117" t="s">
        <v>12</v>
      </c>
      <c r="B117" t="s">
        <v>725</v>
      </c>
      <c r="C117" t="s">
        <v>156</v>
      </c>
      <c r="D117" t="s">
        <v>34</v>
      </c>
      <c r="E117" t="s">
        <v>691</v>
      </c>
      <c r="F117" t="s">
        <v>726</v>
      </c>
      <c r="G117" t="s">
        <v>727</v>
      </c>
      <c r="H117" t="s">
        <v>162</v>
      </c>
      <c r="I117" t="s">
        <v>694</v>
      </c>
      <c r="J117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148</v>
      </c>
      <c r="T117" t="s">
        <v>148</v>
      </c>
      <c r="U117" t="s">
        <v>148</v>
      </c>
      <c r="V117">
        <v>85</v>
      </c>
      <c r="W117">
        <v>0</v>
      </c>
      <c r="X117" t="s">
        <v>148</v>
      </c>
      <c r="Y117">
        <v>0</v>
      </c>
      <c r="Z117" t="s">
        <v>148</v>
      </c>
      <c r="AA117">
        <v>0</v>
      </c>
      <c r="AB117" s="66">
        <v>20</v>
      </c>
      <c r="AC117">
        <v>145</v>
      </c>
      <c r="AD117">
        <v>0</v>
      </c>
      <c r="AE117">
        <v>0</v>
      </c>
      <c r="AF117" t="s">
        <v>696</v>
      </c>
      <c r="AG117">
        <v>0</v>
      </c>
      <c r="AH117">
        <v>0</v>
      </c>
      <c r="AI117" t="s">
        <v>721</v>
      </c>
      <c r="AJ117" t="s">
        <v>698</v>
      </c>
      <c r="AK117" t="s">
        <v>699</v>
      </c>
      <c r="AN117" t="s">
        <v>700</v>
      </c>
      <c r="AO117" t="s">
        <v>701</v>
      </c>
      <c r="AQ117">
        <v>0</v>
      </c>
      <c r="AR117">
        <v>2</v>
      </c>
      <c r="AS117">
        <v>2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 t="s">
        <v>147</v>
      </c>
      <c r="BD117" t="s">
        <v>147</v>
      </c>
      <c r="BE117" s="67">
        <v>2</v>
      </c>
      <c r="BF117">
        <v>0</v>
      </c>
    </row>
    <row r="118" spans="1:58" ht="15" customHeight="1">
      <c r="A118" t="s">
        <v>12</v>
      </c>
      <c r="B118" t="s">
        <v>718</v>
      </c>
      <c r="C118" t="s">
        <v>156</v>
      </c>
      <c r="D118" t="s">
        <v>103</v>
      </c>
      <c r="E118" t="s">
        <v>691</v>
      </c>
      <c r="F118" t="s">
        <v>719</v>
      </c>
      <c r="G118" t="s">
        <v>720</v>
      </c>
      <c r="H118" t="s">
        <v>183</v>
      </c>
      <c r="I118" t="s">
        <v>694</v>
      </c>
      <c r="J118">
        <v>1</v>
      </c>
      <c r="K118">
        <v>0</v>
      </c>
      <c r="L118">
        <v>0</v>
      </c>
      <c r="M118">
        <v>0</v>
      </c>
      <c r="N118">
        <v>298.89</v>
      </c>
      <c r="O118">
        <v>298.89</v>
      </c>
      <c r="P118">
        <v>0</v>
      </c>
      <c r="Q118">
        <v>0</v>
      </c>
      <c r="R118">
        <v>0</v>
      </c>
      <c r="S118" t="s">
        <v>148</v>
      </c>
      <c r="T118" t="s">
        <v>783</v>
      </c>
      <c r="U118" t="s">
        <v>148</v>
      </c>
      <c r="V118">
        <v>1173</v>
      </c>
      <c r="W118">
        <v>4</v>
      </c>
      <c r="X118" t="s">
        <v>357</v>
      </c>
      <c r="Y118">
        <v>1.48</v>
      </c>
      <c r="Z118" t="s">
        <v>148</v>
      </c>
      <c r="AA118">
        <v>5.93</v>
      </c>
      <c r="AB118" s="66">
        <v>32</v>
      </c>
      <c r="AC118">
        <v>2</v>
      </c>
      <c r="AD118">
        <v>0</v>
      </c>
      <c r="AE118">
        <v>0</v>
      </c>
      <c r="AF118" t="s">
        <v>696</v>
      </c>
      <c r="AG118">
        <v>0</v>
      </c>
      <c r="AH118">
        <v>0</v>
      </c>
      <c r="AI118" t="s">
        <v>721</v>
      </c>
      <c r="AJ118" t="s">
        <v>698</v>
      </c>
      <c r="AK118" t="s">
        <v>699</v>
      </c>
      <c r="AN118" t="s">
        <v>700</v>
      </c>
      <c r="AO118" t="s">
        <v>701</v>
      </c>
      <c r="AQ118">
        <v>0</v>
      </c>
      <c r="AR118">
        <v>1</v>
      </c>
      <c r="AS118">
        <v>1</v>
      </c>
      <c r="AT118">
        <v>298.89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t="s">
        <v>147</v>
      </c>
      <c r="BD118" t="s">
        <v>147</v>
      </c>
      <c r="BE118" s="67">
        <v>1</v>
      </c>
      <c r="BF118">
        <v>0</v>
      </c>
    </row>
    <row r="119" spans="1:58" ht="15" customHeight="1">
      <c r="A119" t="s">
        <v>12</v>
      </c>
      <c r="B119" t="s">
        <v>722</v>
      </c>
      <c r="C119" t="s">
        <v>156</v>
      </c>
      <c r="D119" t="s">
        <v>102</v>
      </c>
      <c r="E119" t="s">
        <v>691</v>
      </c>
      <c r="F119" t="s">
        <v>723</v>
      </c>
      <c r="G119" t="s">
        <v>724</v>
      </c>
      <c r="H119" t="s">
        <v>197</v>
      </c>
      <c r="I119" t="s">
        <v>694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148</v>
      </c>
      <c r="T119" t="s">
        <v>148</v>
      </c>
      <c r="U119" t="s">
        <v>148</v>
      </c>
      <c r="V119">
        <v>2022</v>
      </c>
      <c r="W119">
        <v>8</v>
      </c>
      <c r="X119" t="s">
        <v>296</v>
      </c>
      <c r="Y119">
        <v>0.84</v>
      </c>
      <c r="Z119" t="s">
        <v>148</v>
      </c>
      <c r="AA119">
        <v>6.72</v>
      </c>
      <c r="AB119" s="66">
        <v>84</v>
      </c>
      <c r="AC119">
        <v>0</v>
      </c>
      <c r="AD119">
        <v>0</v>
      </c>
      <c r="AE119">
        <v>0</v>
      </c>
      <c r="AF119" t="s">
        <v>696</v>
      </c>
      <c r="AG119">
        <v>0</v>
      </c>
      <c r="AH119">
        <v>0</v>
      </c>
      <c r="AI119" t="s">
        <v>721</v>
      </c>
      <c r="AJ119" t="s">
        <v>698</v>
      </c>
      <c r="AK119" t="s">
        <v>699</v>
      </c>
      <c r="AN119" t="s">
        <v>700</v>
      </c>
      <c r="AO119" t="s">
        <v>701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t="s">
        <v>148</v>
      </c>
      <c r="BD119" t="s">
        <v>148</v>
      </c>
      <c r="BE119" s="67">
        <v>0</v>
      </c>
      <c r="BF119">
        <v>0</v>
      </c>
    </row>
    <row r="120" spans="1:58" ht="15" customHeight="1">
      <c r="A120" t="s">
        <v>12</v>
      </c>
      <c r="B120" t="s">
        <v>710</v>
      </c>
      <c r="C120" t="s">
        <v>156</v>
      </c>
      <c r="D120" t="s">
        <v>104</v>
      </c>
      <c r="E120" t="s">
        <v>691</v>
      </c>
      <c r="F120" t="s">
        <v>711</v>
      </c>
      <c r="G120" t="s">
        <v>712</v>
      </c>
      <c r="H120" t="s">
        <v>167</v>
      </c>
      <c r="I120" t="s">
        <v>694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148</v>
      </c>
      <c r="T120" t="s">
        <v>148</v>
      </c>
      <c r="U120" t="s">
        <v>148</v>
      </c>
      <c r="V120">
        <v>612</v>
      </c>
      <c r="W120">
        <v>1</v>
      </c>
      <c r="X120" t="s">
        <v>422</v>
      </c>
      <c r="Y120">
        <v>2.4</v>
      </c>
      <c r="Z120" t="s">
        <v>148</v>
      </c>
      <c r="AA120">
        <v>2.4</v>
      </c>
      <c r="AB120" s="66">
        <v>20</v>
      </c>
      <c r="AC120">
        <v>0</v>
      </c>
      <c r="AD120">
        <v>0</v>
      </c>
      <c r="AE120">
        <v>0</v>
      </c>
      <c r="AF120" t="s">
        <v>696</v>
      </c>
      <c r="AG120">
        <v>0</v>
      </c>
      <c r="AH120">
        <v>0</v>
      </c>
      <c r="AI120" t="s">
        <v>709</v>
      </c>
      <c r="AJ120" t="s">
        <v>698</v>
      </c>
      <c r="AK120" t="s">
        <v>699</v>
      </c>
      <c r="AN120" t="s">
        <v>700</v>
      </c>
      <c r="AO120" t="s">
        <v>701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t="s">
        <v>148</v>
      </c>
      <c r="BD120" t="s">
        <v>148</v>
      </c>
      <c r="BE120" s="67">
        <v>0</v>
      </c>
      <c r="BF120">
        <v>0</v>
      </c>
    </row>
    <row r="121" spans="1:58" ht="15" customHeight="1">
      <c r="A121" t="s">
        <v>12</v>
      </c>
      <c r="B121" t="s">
        <v>713</v>
      </c>
      <c r="C121" t="s">
        <v>156</v>
      </c>
      <c r="D121" t="s">
        <v>184</v>
      </c>
      <c r="E121" t="s">
        <v>691</v>
      </c>
      <c r="F121" t="s">
        <v>714</v>
      </c>
      <c r="G121" t="s">
        <v>715</v>
      </c>
      <c r="H121" t="s">
        <v>185</v>
      </c>
      <c r="I121" t="s">
        <v>694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148</v>
      </c>
      <c r="T121" t="s">
        <v>148</v>
      </c>
      <c r="U121" t="s">
        <v>148</v>
      </c>
      <c r="V121">
        <v>1</v>
      </c>
      <c r="W121">
        <v>0</v>
      </c>
      <c r="X121" t="s">
        <v>148</v>
      </c>
      <c r="Y121">
        <v>0</v>
      </c>
      <c r="Z121" t="s">
        <v>148</v>
      </c>
      <c r="AA121">
        <v>0</v>
      </c>
      <c r="AB121" s="66">
        <v>0</v>
      </c>
      <c r="AC121">
        <v>1</v>
      </c>
      <c r="AD121">
        <v>0</v>
      </c>
      <c r="AE121">
        <v>0</v>
      </c>
      <c r="AF121" t="s">
        <v>696</v>
      </c>
      <c r="AG121">
        <v>0</v>
      </c>
      <c r="AH121">
        <v>0</v>
      </c>
      <c r="AI121" t="s">
        <v>717</v>
      </c>
      <c r="AJ121" t="s">
        <v>698</v>
      </c>
      <c r="AK121" t="s">
        <v>699</v>
      </c>
      <c r="AN121" t="s">
        <v>700</v>
      </c>
      <c r="AO121" t="s">
        <v>701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t="s">
        <v>148</v>
      </c>
      <c r="BD121" t="s">
        <v>148</v>
      </c>
      <c r="BE121" s="67">
        <v>0</v>
      </c>
      <c r="BF121">
        <v>0</v>
      </c>
    </row>
    <row r="122" spans="1:58" ht="15" customHeight="1">
      <c r="A122" t="s">
        <v>11</v>
      </c>
      <c r="B122" t="s">
        <v>2</v>
      </c>
      <c r="J122">
        <v>1</v>
      </c>
      <c r="K122">
        <v>0</v>
      </c>
      <c r="L122">
        <v>0</v>
      </c>
      <c r="M122">
        <v>0</v>
      </c>
      <c r="V122">
        <v>3798</v>
      </c>
      <c r="W122">
        <v>8</v>
      </c>
      <c r="X122" t="s">
        <v>478</v>
      </c>
      <c r="Z122" t="s">
        <v>729</v>
      </c>
      <c r="AB122" s="66">
        <v>156</v>
      </c>
      <c r="AC122">
        <v>147</v>
      </c>
      <c r="AD122">
        <v>0</v>
      </c>
      <c r="AE122">
        <v>0</v>
      </c>
      <c r="AG122">
        <v>0</v>
      </c>
      <c r="AH122">
        <v>0</v>
      </c>
      <c r="AQ122">
        <v>0</v>
      </c>
      <c r="AR122">
        <v>1</v>
      </c>
      <c r="AS122">
        <v>1</v>
      </c>
      <c r="AU122">
        <v>0</v>
      </c>
      <c r="AV122">
        <v>0</v>
      </c>
      <c r="AX122">
        <v>0</v>
      </c>
      <c r="AZ122">
        <v>0</v>
      </c>
      <c r="BA122">
        <v>0</v>
      </c>
      <c r="BC122" t="s">
        <v>730</v>
      </c>
      <c r="BD122" t="s">
        <v>730</v>
      </c>
      <c r="BE122" s="67">
        <v>1</v>
      </c>
    </row>
    <row r="123" spans="1:58" ht="15" customHeight="1">
      <c r="A123" t="s">
        <v>11</v>
      </c>
      <c r="B123" t="s">
        <v>686</v>
      </c>
      <c r="N123">
        <v>195.99</v>
      </c>
      <c r="O123">
        <v>195.99</v>
      </c>
      <c r="P123">
        <v>0</v>
      </c>
      <c r="Q123">
        <v>0</v>
      </c>
      <c r="R123">
        <v>0</v>
      </c>
      <c r="S123" t="s">
        <v>729</v>
      </c>
      <c r="T123" t="s">
        <v>784</v>
      </c>
      <c r="U123" t="s">
        <v>729</v>
      </c>
      <c r="Y123">
        <v>0.63</v>
      </c>
      <c r="AA123">
        <v>5</v>
      </c>
      <c r="AT123">
        <v>195.99</v>
      </c>
      <c r="AW123">
        <v>0</v>
      </c>
      <c r="AY123">
        <v>0</v>
      </c>
      <c r="BB123">
        <v>0</v>
      </c>
      <c r="BF123">
        <v>0</v>
      </c>
    </row>
    <row r="124" spans="1:58" ht="15" customHeight="1">
      <c r="A124" t="s">
        <v>11</v>
      </c>
      <c r="B124" t="s">
        <v>722</v>
      </c>
      <c r="C124" t="s">
        <v>156</v>
      </c>
      <c r="D124" t="s">
        <v>102</v>
      </c>
      <c r="E124" t="s">
        <v>691</v>
      </c>
      <c r="F124" t="s">
        <v>723</v>
      </c>
      <c r="G124" t="s">
        <v>724</v>
      </c>
      <c r="H124" t="s">
        <v>197</v>
      </c>
      <c r="I124" t="s">
        <v>694</v>
      </c>
      <c r="J124">
        <v>1</v>
      </c>
      <c r="K124">
        <v>0</v>
      </c>
      <c r="L124">
        <v>0</v>
      </c>
      <c r="M124">
        <v>0</v>
      </c>
      <c r="N124">
        <v>195.99</v>
      </c>
      <c r="O124">
        <v>195.99</v>
      </c>
      <c r="P124">
        <v>0</v>
      </c>
      <c r="Q124">
        <v>0</v>
      </c>
      <c r="R124">
        <v>0</v>
      </c>
      <c r="S124" t="s">
        <v>148</v>
      </c>
      <c r="T124" t="s">
        <v>784</v>
      </c>
      <c r="U124" t="s">
        <v>148</v>
      </c>
      <c r="V124">
        <v>2210</v>
      </c>
      <c r="W124">
        <v>8</v>
      </c>
      <c r="X124" t="s">
        <v>168</v>
      </c>
      <c r="Y124">
        <v>0.63</v>
      </c>
      <c r="Z124" t="s">
        <v>148</v>
      </c>
      <c r="AA124">
        <v>5</v>
      </c>
      <c r="AB124" s="66">
        <v>84</v>
      </c>
      <c r="AC124">
        <v>0</v>
      </c>
      <c r="AD124">
        <v>0</v>
      </c>
      <c r="AE124">
        <v>0</v>
      </c>
      <c r="AF124" t="s">
        <v>696</v>
      </c>
      <c r="AG124">
        <v>0</v>
      </c>
      <c r="AH124">
        <v>0</v>
      </c>
      <c r="AI124" t="s">
        <v>721</v>
      </c>
      <c r="AJ124" t="s">
        <v>698</v>
      </c>
      <c r="AK124" t="s">
        <v>699</v>
      </c>
      <c r="AN124" t="s">
        <v>700</v>
      </c>
      <c r="AO124" t="s">
        <v>701</v>
      </c>
      <c r="AQ124">
        <v>0</v>
      </c>
      <c r="AR124">
        <v>1</v>
      </c>
      <c r="AS124">
        <v>1</v>
      </c>
      <c r="AT124">
        <v>195.99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 t="s">
        <v>147</v>
      </c>
      <c r="BD124" t="s">
        <v>147</v>
      </c>
      <c r="BE124" s="67">
        <v>1</v>
      </c>
      <c r="BF124">
        <v>0</v>
      </c>
    </row>
    <row r="125" spans="1:58" ht="15" customHeight="1">
      <c r="A125" t="s">
        <v>11</v>
      </c>
      <c r="B125" t="s">
        <v>725</v>
      </c>
      <c r="C125" t="s">
        <v>156</v>
      </c>
      <c r="D125" t="s">
        <v>34</v>
      </c>
      <c r="E125" t="s">
        <v>691</v>
      </c>
      <c r="F125" t="s">
        <v>726</v>
      </c>
      <c r="G125" t="s">
        <v>727</v>
      </c>
      <c r="H125" t="s">
        <v>162</v>
      </c>
      <c r="I125" t="s">
        <v>694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">
        <v>148</v>
      </c>
      <c r="T125" t="s">
        <v>148</v>
      </c>
      <c r="U125" t="s">
        <v>148</v>
      </c>
      <c r="V125">
        <v>45</v>
      </c>
      <c r="W125">
        <v>0</v>
      </c>
      <c r="X125" t="s">
        <v>148</v>
      </c>
      <c r="Y125">
        <v>0</v>
      </c>
      <c r="Z125" t="s">
        <v>148</v>
      </c>
      <c r="AA125">
        <v>0</v>
      </c>
      <c r="AB125" s="66">
        <v>20</v>
      </c>
      <c r="AC125">
        <v>145</v>
      </c>
      <c r="AD125">
        <v>0</v>
      </c>
      <c r="AE125">
        <v>0</v>
      </c>
      <c r="AF125" t="s">
        <v>696</v>
      </c>
      <c r="AG125">
        <v>0</v>
      </c>
      <c r="AH125">
        <v>0</v>
      </c>
      <c r="AI125" t="s">
        <v>721</v>
      </c>
      <c r="AJ125" t="s">
        <v>698</v>
      </c>
      <c r="AK125" t="s">
        <v>699</v>
      </c>
      <c r="AN125" t="s">
        <v>700</v>
      </c>
      <c r="AO125" t="s">
        <v>701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 t="s">
        <v>148</v>
      </c>
      <c r="BD125" t="s">
        <v>148</v>
      </c>
      <c r="BE125" s="67">
        <v>0</v>
      </c>
      <c r="BF125">
        <v>0</v>
      </c>
    </row>
    <row r="126" spans="1:58" ht="15" customHeight="1">
      <c r="A126" t="s">
        <v>11</v>
      </c>
      <c r="B126" t="s">
        <v>710</v>
      </c>
      <c r="C126" t="s">
        <v>156</v>
      </c>
      <c r="D126" t="s">
        <v>104</v>
      </c>
      <c r="E126" t="s">
        <v>691</v>
      </c>
      <c r="F126" t="s">
        <v>711</v>
      </c>
      <c r="G126" t="s">
        <v>712</v>
      </c>
      <c r="H126" t="s">
        <v>167</v>
      </c>
      <c r="I126" t="s">
        <v>694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148</v>
      </c>
      <c r="T126" t="s">
        <v>148</v>
      </c>
      <c r="U126" t="s">
        <v>148</v>
      </c>
      <c r="V126">
        <v>626</v>
      </c>
      <c r="W126">
        <v>0</v>
      </c>
      <c r="X126" t="s">
        <v>148</v>
      </c>
      <c r="Y126">
        <v>0</v>
      </c>
      <c r="Z126" t="s">
        <v>148</v>
      </c>
      <c r="AA126">
        <v>0</v>
      </c>
      <c r="AB126" s="66">
        <v>20</v>
      </c>
      <c r="AC126">
        <v>0</v>
      </c>
      <c r="AD126">
        <v>0</v>
      </c>
      <c r="AE126">
        <v>0</v>
      </c>
      <c r="AF126" t="s">
        <v>696</v>
      </c>
      <c r="AG126">
        <v>0</v>
      </c>
      <c r="AH126">
        <v>0</v>
      </c>
      <c r="AI126" t="s">
        <v>709</v>
      </c>
      <c r="AJ126" t="s">
        <v>698</v>
      </c>
      <c r="AK126" t="s">
        <v>699</v>
      </c>
      <c r="AN126" t="s">
        <v>700</v>
      </c>
      <c r="AO126" t="s">
        <v>701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 t="s">
        <v>148</v>
      </c>
      <c r="BD126" t="s">
        <v>148</v>
      </c>
      <c r="BE126" s="67">
        <v>0</v>
      </c>
      <c r="BF126">
        <v>0</v>
      </c>
    </row>
    <row r="127" spans="1:58" ht="15" customHeight="1">
      <c r="A127" t="s">
        <v>11</v>
      </c>
      <c r="B127" t="s">
        <v>718</v>
      </c>
      <c r="C127" t="s">
        <v>156</v>
      </c>
      <c r="D127" t="s">
        <v>103</v>
      </c>
      <c r="E127" t="s">
        <v>691</v>
      </c>
      <c r="F127" t="s">
        <v>719</v>
      </c>
      <c r="G127" t="s">
        <v>720</v>
      </c>
      <c r="H127" t="s">
        <v>183</v>
      </c>
      <c r="I127" t="s">
        <v>694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">
        <v>148</v>
      </c>
      <c r="T127" t="s">
        <v>148</v>
      </c>
      <c r="U127" t="s">
        <v>148</v>
      </c>
      <c r="V127">
        <v>917</v>
      </c>
      <c r="W127">
        <v>0</v>
      </c>
      <c r="X127" t="s">
        <v>148</v>
      </c>
      <c r="Y127">
        <v>0</v>
      </c>
      <c r="Z127" t="s">
        <v>148</v>
      </c>
      <c r="AA127">
        <v>0</v>
      </c>
      <c r="AB127" s="66">
        <v>32</v>
      </c>
      <c r="AC127">
        <v>2</v>
      </c>
      <c r="AD127">
        <v>0</v>
      </c>
      <c r="AE127">
        <v>0</v>
      </c>
      <c r="AF127" t="s">
        <v>696</v>
      </c>
      <c r="AG127">
        <v>0</v>
      </c>
      <c r="AH127">
        <v>0</v>
      </c>
      <c r="AI127" t="s">
        <v>721</v>
      </c>
      <c r="AJ127" t="s">
        <v>698</v>
      </c>
      <c r="AK127" t="s">
        <v>699</v>
      </c>
      <c r="AN127" t="s">
        <v>700</v>
      </c>
      <c r="AO127" t="s">
        <v>701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 t="s">
        <v>148</v>
      </c>
      <c r="BD127" t="s">
        <v>148</v>
      </c>
      <c r="BE127" s="67">
        <v>0</v>
      </c>
      <c r="BF127">
        <v>0</v>
      </c>
    </row>
    <row r="128" spans="1:58" ht="15" customHeight="1">
      <c r="A128" t="s">
        <v>10</v>
      </c>
      <c r="B128" t="s">
        <v>2</v>
      </c>
      <c r="J128">
        <v>1</v>
      </c>
      <c r="K128">
        <v>0</v>
      </c>
      <c r="L128">
        <v>0</v>
      </c>
      <c r="M128">
        <v>0</v>
      </c>
      <c r="V128">
        <v>3246</v>
      </c>
      <c r="W128">
        <v>10</v>
      </c>
      <c r="X128" t="s">
        <v>447</v>
      </c>
      <c r="Z128" t="s">
        <v>729</v>
      </c>
      <c r="AB128" s="66">
        <v>161</v>
      </c>
      <c r="AC128">
        <v>243</v>
      </c>
      <c r="AD128">
        <v>0</v>
      </c>
      <c r="AE128">
        <v>0</v>
      </c>
      <c r="AG128">
        <v>0</v>
      </c>
      <c r="AH128">
        <v>1</v>
      </c>
      <c r="AQ128">
        <v>0</v>
      </c>
      <c r="AR128">
        <v>1</v>
      </c>
      <c r="AS128">
        <v>1</v>
      </c>
      <c r="AU128">
        <v>0</v>
      </c>
      <c r="AV128">
        <v>0</v>
      </c>
      <c r="AX128">
        <v>0</v>
      </c>
      <c r="AZ128">
        <v>0</v>
      </c>
      <c r="BA128">
        <v>0</v>
      </c>
      <c r="BC128" t="s">
        <v>730</v>
      </c>
      <c r="BD128" t="s">
        <v>730</v>
      </c>
      <c r="BE128" s="67">
        <v>1</v>
      </c>
    </row>
    <row r="129" spans="1:58" ht="15" customHeight="1">
      <c r="A129" t="s">
        <v>10</v>
      </c>
      <c r="B129" t="s">
        <v>686</v>
      </c>
      <c r="N129">
        <v>89.99</v>
      </c>
      <c r="O129">
        <v>89.99</v>
      </c>
      <c r="P129">
        <v>0</v>
      </c>
      <c r="Q129">
        <v>0</v>
      </c>
      <c r="R129">
        <v>0</v>
      </c>
      <c r="S129" t="s">
        <v>729</v>
      </c>
      <c r="T129" t="s">
        <v>785</v>
      </c>
      <c r="U129" t="s">
        <v>729</v>
      </c>
      <c r="Y129">
        <v>1.89</v>
      </c>
      <c r="AA129">
        <v>18.88</v>
      </c>
      <c r="AT129">
        <v>89.99</v>
      </c>
      <c r="AW129">
        <v>0</v>
      </c>
      <c r="AY129">
        <v>0</v>
      </c>
      <c r="BB129">
        <v>0</v>
      </c>
      <c r="BF129">
        <v>0</v>
      </c>
    </row>
    <row r="130" spans="1:58" ht="15" customHeight="1">
      <c r="A130" t="s">
        <v>10</v>
      </c>
      <c r="B130" t="s">
        <v>710</v>
      </c>
      <c r="C130" t="s">
        <v>156</v>
      </c>
      <c r="D130" t="s">
        <v>104</v>
      </c>
      <c r="E130" t="s">
        <v>691</v>
      </c>
      <c r="F130" t="s">
        <v>711</v>
      </c>
      <c r="G130" t="s">
        <v>712</v>
      </c>
      <c r="H130" t="s">
        <v>167</v>
      </c>
      <c r="I130" t="s">
        <v>694</v>
      </c>
      <c r="J130">
        <v>1</v>
      </c>
      <c r="K130">
        <v>0</v>
      </c>
      <c r="L130">
        <v>0</v>
      </c>
      <c r="M130">
        <v>0</v>
      </c>
      <c r="N130">
        <v>89.99</v>
      </c>
      <c r="O130">
        <v>89.99</v>
      </c>
      <c r="P130">
        <v>0</v>
      </c>
      <c r="Q130">
        <v>0</v>
      </c>
      <c r="R130">
        <v>0</v>
      </c>
      <c r="S130" t="s">
        <v>148</v>
      </c>
      <c r="T130" t="s">
        <v>786</v>
      </c>
      <c r="U130" t="s">
        <v>148</v>
      </c>
      <c r="V130">
        <v>545</v>
      </c>
      <c r="W130">
        <v>5</v>
      </c>
      <c r="X130" t="s">
        <v>439</v>
      </c>
      <c r="Y130">
        <v>1.77</v>
      </c>
      <c r="Z130" t="s">
        <v>148</v>
      </c>
      <c r="AA130">
        <v>8.84</v>
      </c>
      <c r="AB130" s="66">
        <v>20</v>
      </c>
      <c r="AC130">
        <v>0</v>
      </c>
      <c r="AD130">
        <v>0</v>
      </c>
      <c r="AE130">
        <v>0</v>
      </c>
      <c r="AF130" t="s">
        <v>696</v>
      </c>
      <c r="AG130">
        <v>0</v>
      </c>
      <c r="AH130">
        <v>0</v>
      </c>
      <c r="AI130" t="s">
        <v>709</v>
      </c>
      <c r="AJ130" t="s">
        <v>698</v>
      </c>
      <c r="AK130" t="s">
        <v>699</v>
      </c>
      <c r="AN130" t="s">
        <v>700</v>
      </c>
      <c r="AO130" t="s">
        <v>701</v>
      </c>
      <c r="AQ130">
        <v>0</v>
      </c>
      <c r="AR130">
        <v>1</v>
      </c>
      <c r="AS130">
        <v>1</v>
      </c>
      <c r="AT130">
        <v>89.99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 t="s">
        <v>147</v>
      </c>
      <c r="BD130" t="s">
        <v>147</v>
      </c>
      <c r="BE130" s="67">
        <v>1</v>
      </c>
      <c r="BF130">
        <v>0</v>
      </c>
    </row>
    <row r="131" spans="1:58" ht="15" customHeight="1">
      <c r="A131" t="s">
        <v>10</v>
      </c>
      <c r="B131" t="s">
        <v>718</v>
      </c>
      <c r="C131" t="s">
        <v>156</v>
      </c>
      <c r="D131" t="s">
        <v>103</v>
      </c>
      <c r="E131" t="s">
        <v>691</v>
      </c>
      <c r="F131" t="s">
        <v>719</v>
      </c>
      <c r="G131" t="s">
        <v>720</v>
      </c>
      <c r="H131" t="s">
        <v>183</v>
      </c>
      <c r="I131" t="s">
        <v>694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148</v>
      </c>
      <c r="T131" t="s">
        <v>148</v>
      </c>
      <c r="U131" t="s">
        <v>148</v>
      </c>
      <c r="V131">
        <v>1379</v>
      </c>
      <c r="W131">
        <v>3</v>
      </c>
      <c r="X131" t="s">
        <v>325</v>
      </c>
      <c r="Y131">
        <v>1.03</v>
      </c>
      <c r="Z131" t="s">
        <v>148</v>
      </c>
      <c r="AA131">
        <v>3.09</v>
      </c>
      <c r="AB131" s="66">
        <v>32</v>
      </c>
      <c r="AC131">
        <v>2</v>
      </c>
      <c r="AD131">
        <v>0</v>
      </c>
      <c r="AE131">
        <v>0</v>
      </c>
      <c r="AF131" t="s">
        <v>696</v>
      </c>
      <c r="AG131">
        <v>0</v>
      </c>
      <c r="AH131">
        <v>0</v>
      </c>
      <c r="AI131" t="s">
        <v>721</v>
      </c>
      <c r="AJ131" t="s">
        <v>698</v>
      </c>
      <c r="AK131" t="s">
        <v>699</v>
      </c>
      <c r="AN131" t="s">
        <v>700</v>
      </c>
      <c r="AO131" t="s">
        <v>701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 t="s">
        <v>148</v>
      </c>
      <c r="BD131" t="s">
        <v>148</v>
      </c>
      <c r="BE131" s="67">
        <v>0</v>
      </c>
      <c r="BF131">
        <v>0</v>
      </c>
    </row>
    <row r="132" spans="1:58" ht="15" customHeight="1">
      <c r="A132" t="s">
        <v>10</v>
      </c>
      <c r="B132" t="s">
        <v>722</v>
      </c>
      <c r="C132" t="s">
        <v>156</v>
      </c>
      <c r="D132" t="s">
        <v>102</v>
      </c>
      <c r="E132" t="s">
        <v>691</v>
      </c>
      <c r="F132" t="s">
        <v>723</v>
      </c>
      <c r="G132" t="s">
        <v>724</v>
      </c>
      <c r="H132" t="s">
        <v>197</v>
      </c>
      <c r="I132" t="s">
        <v>694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">
        <v>148</v>
      </c>
      <c r="T132" t="s">
        <v>148</v>
      </c>
      <c r="U132" t="s">
        <v>148</v>
      </c>
      <c r="V132">
        <v>1288</v>
      </c>
      <c r="W132">
        <v>1</v>
      </c>
      <c r="X132" t="s">
        <v>602</v>
      </c>
      <c r="Y132">
        <v>3</v>
      </c>
      <c r="Z132" t="s">
        <v>148</v>
      </c>
      <c r="AA132">
        <v>3</v>
      </c>
      <c r="AB132" s="66">
        <v>84</v>
      </c>
      <c r="AC132">
        <v>0</v>
      </c>
      <c r="AD132">
        <v>0</v>
      </c>
      <c r="AE132">
        <v>0</v>
      </c>
      <c r="AF132" t="s">
        <v>696</v>
      </c>
      <c r="AG132">
        <v>0</v>
      </c>
      <c r="AH132">
        <v>0</v>
      </c>
      <c r="AI132" t="s">
        <v>721</v>
      </c>
      <c r="AJ132" t="s">
        <v>698</v>
      </c>
      <c r="AK132" t="s">
        <v>699</v>
      </c>
      <c r="AN132" t="s">
        <v>700</v>
      </c>
      <c r="AO132" t="s">
        <v>701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 t="s">
        <v>148</v>
      </c>
      <c r="BD132" t="s">
        <v>148</v>
      </c>
      <c r="BE132" s="67">
        <v>0</v>
      </c>
      <c r="BF132">
        <v>0</v>
      </c>
    </row>
    <row r="133" spans="1:58" ht="15" customHeight="1">
      <c r="A133" t="s">
        <v>10</v>
      </c>
      <c r="B133" t="s">
        <v>725</v>
      </c>
      <c r="C133" t="s">
        <v>156</v>
      </c>
      <c r="D133" t="s">
        <v>34</v>
      </c>
      <c r="E133" t="s">
        <v>691</v>
      </c>
      <c r="F133" t="s">
        <v>726</v>
      </c>
      <c r="G133" t="s">
        <v>727</v>
      </c>
      <c r="H133" t="s">
        <v>162</v>
      </c>
      <c r="I133" t="s">
        <v>694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">
        <v>148</v>
      </c>
      <c r="T133" t="s">
        <v>148</v>
      </c>
      <c r="U133" t="s">
        <v>148</v>
      </c>
      <c r="V133">
        <v>34</v>
      </c>
      <c r="W133">
        <v>1</v>
      </c>
      <c r="X133" t="s">
        <v>445</v>
      </c>
      <c r="Y133">
        <v>3.95</v>
      </c>
      <c r="Z133" t="s">
        <v>148</v>
      </c>
      <c r="AA133">
        <v>3.95</v>
      </c>
      <c r="AB133" s="66">
        <v>20</v>
      </c>
      <c r="AC133">
        <v>145</v>
      </c>
      <c r="AD133">
        <v>0</v>
      </c>
      <c r="AE133">
        <v>0</v>
      </c>
      <c r="AF133" t="s">
        <v>696</v>
      </c>
      <c r="AG133">
        <v>0</v>
      </c>
      <c r="AH133">
        <v>0</v>
      </c>
      <c r="AI133" t="s">
        <v>721</v>
      </c>
      <c r="AJ133" t="s">
        <v>698</v>
      </c>
      <c r="AK133" t="s">
        <v>699</v>
      </c>
      <c r="AN133" t="s">
        <v>700</v>
      </c>
      <c r="AO133" t="s">
        <v>701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 t="s">
        <v>148</v>
      </c>
      <c r="BD133" t="s">
        <v>148</v>
      </c>
      <c r="BE133" s="67">
        <v>0</v>
      </c>
      <c r="BF133">
        <v>0</v>
      </c>
    </row>
    <row r="134" spans="1:58" ht="15" customHeight="1">
      <c r="A134" t="s">
        <v>10</v>
      </c>
      <c r="B134" t="s">
        <v>706</v>
      </c>
      <c r="C134" t="s">
        <v>99</v>
      </c>
      <c r="D134" t="s">
        <v>99</v>
      </c>
      <c r="E134" t="s">
        <v>707</v>
      </c>
      <c r="F134" t="s">
        <v>707</v>
      </c>
      <c r="G134" t="s">
        <v>708</v>
      </c>
      <c r="H134" t="s">
        <v>174</v>
      </c>
      <c r="I134" t="s">
        <v>694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">
        <v>148</v>
      </c>
      <c r="T134" t="s">
        <v>148</v>
      </c>
      <c r="U134" t="s">
        <v>148</v>
      </c>
      <c r="V134">
        <v>0</v>
      </c>
      <c r="W134">
        <v>0</v>
      </c>
      <c r="X134" t="s">
        <v>148</v>
      </c>
      <c r="Y134">
        <v>0</v>
      </c>
      <c r="Z134" t="s">
        <v>148</v>
      </c>
      <c r="AA134">
        <v>0</v>
      </c>
      <c r="AB134" s="66">
        <v>5</v>
      </c>
      <c r="AC134">
        <v>96</v>
      </c>
      <c r="AD134">
        <v>0</v>
      </c>
      <c r="AE134">
        <v>0</v>
      </c>
      <c r="AF134" t="s">
        <v>696</v>
      </c>
      <c r="AG134">
        <v>0</v>
      </c>
      <c r="AH134">
        <v>1</v>
      </c>
      <c r="AI134" t="s">
        <v>709</v>
      </c>
      <c r="AJ134" t="s">
        <v>698</v>
      </c>
      <c r="AK134" t="s">
        <v>699</v>
      </c>
      <c r="AN134" t="s">
        <v>700</v>
      </c>
      <c r="AO134" t="s">
        <v>701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 t="s">
        <v>148</v>
      </c>
      <c r="BD134" t="s">
        <v>148</v>
      </c>
      <c r="BE134" s="67">
        <v>0</v>
      </c>
      <c r="BF134">
        <v>0</v>
      </c>
    </row>
    <row r="135" spans="1:58" ht="15" customHeight="1">
      <c r="A135" t="s">
        <v>9</v>
      </c>
      <c r="B135" t="s">
        <v>2</v>
      </c>
      <c r="J135">
        <v>0</v>
      </c>
      <c r="K135">
        <v>0</v>
      </c>
      <c r="L135">
        <v>0</v>
      </c>
      <c r="M135">
        <v>0</v>
      </c>
      <c r="V135">
        <v>2093</v>
      </c>
      <c r="W135">
        <v>5</v>
      </c>
      <c r="X135" t="s">
        <v>286</v>
      </c>
      <c r="Z135" t="s">
        <v>729</v>
      </c>
      <c r="AB135" s="66">
        <v>136</v>
      </c>
      <c r="AC135">
        <v>2</v>
      </c>
      <c r="AD135">
        <v>0</v>
      </c>
      <c r="AE135">
        <v>0</v>
      </c>
      <c r="AG135">
        <v>0</v>
      </c>
      <c r="AH135">
        <v>0</v>
      </c>
      <c r="AQ135">
        <v>0</v>
      </c>
      <c r="AR135">
        <v>0</v>
      </c>
      <c r="AS135">
        <v>0</v>
      </c>
      <c r="AU135">
        <v>0</v>
      </c>
      <c r="AV135">
        <v>0</v>
      </c>
      <c r="AX135">
        <v>0</v>
      </c>
      <c r="AZ135">
        <v>0</v>
      </c>
      <c r="BA135">
        <v>0</v>
      </c>
      <c r="BC135" t="s">
        <v>729</v>
      </c>
      <c r="BD135" t="s">
        <v>729</v>
      </c>
      <c r="BE135" s="67">
        <v>0</v>
      </c>
    </row>
    <row r="136" spans="1:58" ht="15" customHeight="1">
      <c r="A136" t="s">
        <v>9</v>
      </c>
      <c r="B136" t="s">
        <v>686</v>
      </c>
      <c r="N136">
        <v>0</v>
      </c>
      <c r="O136">
        <v>0</v>
      </c>
      <c r="P136">
        <v>0</v>
      </c>
      <c r="Q136">
        <v>0</v>
      </c>
      <c r="R136">
        <v>0</v>
      </c>
      <c r="S136" t="s">
        <v>729</v>
      </c>
      <c r="T136" t="s">
        <v>729</v>
      </c>
      <c r="U136" t="s">
        <v>729</v>
      </c>
      <c r="Y136">
        <v>2.12</v>
      </c>
      <c r="AA136">
        <v>10.59</v>
      </c>
      <c r="AT136">
        <v>0</v>
      </c>
      <c r="AW136">
        <v>0</v>
      </c>
      <c r="AY136">
        <v>0</v>
      </c>
      <c r="BB136">
        <v>0</v>
      </c>
      <c r="BF136">
        <v>0</v>
      </c>
    </row>
    <row r="137" spans="1:58" ht="15" customHeight="1">
      <c r="A137" t="s">
        <v>9</v>
      </c>
      <c r="B137" t="s">
        <v>710</v>
      </c>
      <c r="C137" t="s">
        <v>156</v>
      </c>
      <c r="D137" t="s">
        <v>104</v>
      </c>
      <c r="E137" t="s">
        <v>691</v>
      </c>
      <c r="F137" t="s">
        <v>711</v>
      </c>
      <c r="G137" t="s">
        <v>712</v>
      </c>
      <c r="H137" t="s">
        <v>167</v>
      </c>
      <c r="I137" t="s">
        <v>694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">
        <v>148</v>
      </c>
      <c r="T137" t="s">
        <v>148</v>
      </c>
      <c r="U137" t="s">
        <v>148</v>
      </c>
      <c r="V137">
        <v>344</v>
      </c>
      <c r="W137">
        <v>0</v>
      </c>
      <c r="X137" t="s">
        <v>148</v>
      </c>
      <c r="Y137">
        <v>0</v>
      </c>
      <c r="Z137" t="s">
        <v>148</v>
      </c>
      <c r="AA137">
        <v>0</v>
      </c>
      <c r="AB137" s="66">
        <v>20</v>
      </c>
      <c r="AC137">
        <v>0</v>
      </c>
      <c r="AD137">
        <v>0</v>
      </c>
      <c r="AE137">
        <v>0</v>
      </c>
      <c r="AF137" t="s">
        <v>696</v>
      </c>
      <c r="AG137">
        <v>0</v>
      </c>
      <c r="AH137">
        <v>0</v>
      </c>
      <c r="AI137" t="s">
        <v>709</v>
      </c>
      <c r="AJ137" t="s">
        <v>698</v>
      </c>
      <c r="AK137" t="s">
        <v>699</v>
      </c>
      <c r="AN137" t="s">
        <v>700</v>
      </c>
      <c r="AO137" t="s">
        <v>701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 t="s">
        <v>148</v>
      </c>
      <c r="BD137" t="s">
        <v>148</v>
      </c>
      <c r="BE137" s="67">
        <v>0</v>
      </c>
      <c r="BF137">
        <v>0</v>
      </c>
    </row>
    <row r="138" spans="1:58" ht="15" customHeight="1">
      <c r="A138" t="s">
        <v>9</v>
      </c>
      <c r="B138" t="s">
        <v>718</v>
      </c>
      <c r="C138" t="s">
        <v>156</v>
      </c>
      <c r="D138" t="s">
        <v>103</v>
      </c>
      <c r="E138" t="s">
        <v>691</v>
      </c>
      <c r="F138" t="s">
        <v>719</v>
      </c>
      <c r="G138" t="s">
        <v>720</v>
      </c>
      <c r="H138" t="s">
        <v>183</v>
      </c>
      <c r="I138" t="s">
        <v>694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148</v>
      </c>
      <c r="T138" t="s">
        <v>148</v>
      </c>
      <c r="U138" t="s">
        <v>148</v>
      </c>
      <c r="V138">
        <v>795</v>
      </c>
      <c r="W138">
        <v>2</v>
      </c>
      <c r="X138" t="s">
        <v>368</v>
      </c>
      <c r="Y138">
        <v>2.37</v>
      </c>
      <c r="Z138" t="s">
        <v>148</v>
      </c>
      <c r="AA138">
        <v>4.7300000000000004</v>
      </c>
      <c r="AB138" s="66">
        <v>32</v>
      </c>
      <c r="AC138">
        <v>2</v>
      </c>
      <c r="AD138">
        <v>0</v>
      </c>
      <c r="AE138">
        <v>0</v>
      </c>
      <c r="AF138" t="s">
        <v>696</v>
      </c>
      <c r="AG138">
        <v>0</v>
      </c>
      <c r="AH138">
        <v>0</v>
      </c>
      <c r="AI138" t="s">
        <v>721</v>
      </c>
      <c r="AJ138" t="s">
        <v>698</v>
      </c>
      <c r="AK138" t="s">
        <v>699</v>
      </c>
      <c r="AN138" t="s">
        <v>700</v>
      </c>
      <c r="AO138" t="s">
        <v>701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 t="s">
        <v>148</v>
      </c>
      <c r="BD138" t="s">
        <v>148</v>
      </c>
      <c r="BE138" s="67">
        <v>0</v>
      </c>
      <c r="BF138">
        <v>0</v>
      </c>
    </row>
    <row r="139" spans="1:58" ht="15" customHeight="1">
      <c r="A139" t="s">
        <v>9</v>
      </c>
      <c r="B139" t="s">
        <v>722</v>
      </c>
      <c r="C139" t="s">
        <v>156</v>
      </c>
      <c r="D139" t="s">
        <v>102</v>
      </c>
      <c r="E139" t="s">
        <v>691</v>
      </c>
      <c r="F139" t="s">
        <v>723</v>
      </c>
      <c r="G139" t="s">
        <v>724</v>
      </c>
      <c r="H139" t="s">
        <v>197</v>
      </c>
      <c r="I139" t="s">
        <v>694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148</v>
      </c>
      <c r="T139" t="s">
        <v>148</v>
      </c>
      <c r="U139" t="s">
        <v>148</v>
      </c>
      <c r="V139">
        <v>954</v>
      </c>
      <c r="W139">
        <v>3</v>
      </c>
      <c r="X139" t="s">
        <v>447</v>
      </c>
      <c r="Y139">
        <v>1.95</v>
      </c>
      <c r="Z139" t="s">
        <v>148</v>
      </c>
      <c r="AA139">
        <v>5.86</v>
      </c>
      <c r="AB139" s="66">
        <v>84</v>
      </c>
      <c r="AC139">
        <v>0</v>
      </c>
      <c r="AD139">
        <v>0</v>
      </c>
      <c r="AE139">
        <v>0</v>
      </c>
      <c r="AF139" t="s">
        <v>696</v>
      </c>
      <c r="AG139">
        <v>0</v>
      </c>
      <c r="AH139">
        <v>0</v>
      </c>
      <c r="AI139" t="s">
        <v>721</v>
      </c>
      <c r="AJ139" t="s">
        <v>698</v>
      </c>
      <c r="AK139" t="s">
        <v>699</v>
      </c>
      <c r="AN139" t="s">
        <v>700</v>
      </c>
      <c r="AO139" t="s">
        <v>701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 t="s">
        <v>148</v>
      </c>
      <c r="BD139" t="s">
        <v>148</v>
      </c>
      <c r="BE139" s="67">
        <v>0</v>
      </c>
      <c r="BF139">
        <v>0</v>
      </c>
    </row>
    <row r="140" spans="1:58" ht="15" customHeight="1">
      <c r="A140" t="s">
        <v>8</v>
      </c>
      <c r="B140" t="s">
        <v>2</v>
      </c>
      <c r="J140">
        <v>1</v>
      </c>
      <c r="K140">
        <v>0</v>
      </c>
      <c r="L140">
        <v>0</v>
      </c>
      <c r="M140">
        <v>0</v>
      </c>
      <c r="V140">
        <v>2444</v>
      </c>
      <c r="W140">
        <v>9</v>
      </c>
      <c r="X140" t="s">
        <v>254</v>
      </c>
      <c r="Z140" t="s">
        <v>729</v>
      </c>
      <c r="AB140" s="66">
        <v>136</v>
      </c>
      <c r="AC140">
        <v>2</v>
      </c>
      <c r="AD140">
        <v>0</v>
      </c>
      <c r="AE140">
        <v>0</v>
      </c>
      <c r="AG140">
        <v>0</v>
      </c>
      <c r="AH140">
        <v>0</v>
      </c>
      <c r="AQ140">
        <v>0</v>
      </c>
      <c r="AR140">
        <v>1</v>
      </c>
      <c r="AS140">
        <v>1</v>
      </c>
      <c r="AU140">
        <v>0</v>
      </c>
      <c r="AV140">
        <v>0</v>
      </c>
      <c r="AX140">
        <v>0</v>
      </c>
      <c r="AZ140">
        <v>0</v>
      </c>
      <c r="BA140">
        <v>0</v>
      </c>
      <c r="BC140" t="s">
        <v>730</v>
      </c>
      <c r="BD140" t="s">
        <v>730</v>
      </c>
      <c r="BE140" s="67">
        <v>1</v>
      </c>
    </row>
    <row r="141" spans="1:58" ht="15" customHeight="1">
      <c r="A141" t="s">
        <v>8</v>
      </c>
      <c r="B141" t="s">
        <v>686</v>
      </c>
      <c r="N141">
        <v>89.99</v>
      </c>
      <c r="O141">
        <v>89.99</v>
      </c>
      <c r="P141">
        <v>0</v>
      </c>
      <c r="Q141">
        <v>0</v>
      </c>
      <c r="R141">
        <v>0</v>
      </c>
      <c r="S141" t="s">
        <v>729</v>
      </c>
      <c r="T141" t="s">
        <v>787</v>
      </c>
      <c r="U141" t="s">
        <v>729</v>
      </c>
      <c r="Y141">
        <v>1.75</v>
      </c>
      <c r="AA141">
        <v>15.76</v>
      </c>
      <c r="AT141">
        <v>89.99</v>
      </c>
      <c r="AW141">
        <v>0</v>
      </c>
      <c r="AY141">
        <v>0</v>
      </c>
      <c r="BB141">
        <v>0</v>
      </c>
      <c r="BF141">
        <v>0</v>
      </c>
    </row>
    <row r="142" spans="1:58" ht="15" customHeight="1">
      <c r="A142" t="s">
        <v>8</v>
      </c>
      <c r="B142" t="s">
        <v>710</v>
      </c>
      <c r="C142" t="s">
        <v>156</v>
      </c>
      <c r="D142" t="s">
        <v>104</v>
      </c>
      <c r="E142" t="s">
        <v>691</v>
      </c>
      <c r="F142" t="s">
        <v>711</v>
      </c>
      <c r="G142" t="s">
        <v>712</v>
      </c>
      <c r="H142" t="s">
        <v>167</v>
      </c>
      <c r="I142" t="s">
        <v>694</v>
      </c>
      <c r="J142">
        <v>1</v>
      </c>
      <c r="K142">
        <v>0</v>
      </c>
      <c r="L142">
        <v>0</v>
      </c>
      <c r="M142">
        <v>0</v>
      </c>
      <c r="N142">
        <v>89.99</v>
      </c>
      <c r="O142">
        <v>89.99</v>
      </c>
      <c r="P142">
        <v>0</v>
      </c>
      <c r="Q142">
        <v>0</v>
      </c>
      <c r="R142">
        <v>0</v>
      </c>
      <c r="S142" t="s">
        <v>148</v>
      </c>
      <c r="T142" t="s">
        <v>777</v>
      </c>
      <c r="U142" t="s">
        <v>148</v>
      </c>
      <c r="V142">
        <v>267</v>
      </c>
      <c r="W142">
        <v>3</v>
      </c>
      <c r="X142" t="s">
        <v>338</v>
      </c>
      <c r="Y142">
        <v>1.44</v>
      </c>
      <c r="Z142" t="s">
        <v>148</v>
      </c>
      <c r="AA142">
        <v>4.3099999999999996</v>
      </c>
      <c r="AB142" s="66">
        <v>20</v>
      </c>
      <c r="AC142">
        <v>0</v>
      </c>
      <c r="AD142">
        <v>0</v>
      </c>
      <c r="AE142">
        <v>0</v>
      </c>
      <c r="AF142" t="s">
        <v>696</v>
      </c>
      <c r="AG142">
        <v>0</v>
      </c>
      <c r="AH142">
        <v>0</v>
      </c>
      <c r="AI142" t="s">
        <v>709</v>
      </c>
      <c r="AJ142" t="s">
        <v>698</v>
      </c>
      <c r="AK142" t="s">
        <v>699</v>
      </c>
      <c r="AN142" t="s">
        <v>700</v>
      </c>
      <c r="AO142" t="s">
        <v>701</v>
      </c>
      <c r="AQ142">
        <v>0</v>
      </c>
      <c r="AR142">
        <v>1</v>
      </c>
      <c r="AS142">
        <v>1</v>
      </c>
      <c r="AT142">
        <v>89.99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 t="s">
        <v>147</v>
      </c>
      <c r="BD142" t="s">
        <v>147</v>
      </c>
      <c r="BE142" s="67">
        <v>1</v>
      </c>
      <c r="BF142">
        <v>0</v>
      </c>
    </row>
    <row r="143" spans="1:58" ht="15" customHeight="1">
      <c r="A143" t="s">
        <v>8</v>
      </c>
      <c r="B143" t="s">
        <v>718</v>
      </c>
      <c r="C143" t="s">
        <v>156</v>
      </c>
      <c r="D143" t="s">
        <v>103</v>
      </c>
      <c r="E143" t="s">
        <v>691</v>
      </c>
      <c r="F143" t="s">
        <v>719</v>
      </c>
      <c r="G143" t="s">
        <v>720</v>
      </c>
      <c r="H143" t="s">
        <v>183</v>
      </c>
      <c r="I143" t="s">
        <v>694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148</v>
      </c>
      <c r="T143" t="s">
        <v>148</v>
      </c>
      <c r="U143" t="s">
        <v>148</v>
      </c>
      <c r="V143">
        <v>927</v>
      </c>
      <c r="W143">
        <v>2</v>
      </c>
      <c r="X143" t="s">
        <v>325</v>
      </c>
      <c r="Y143">
        <v>1.72</v>
      </c>
      <c r="Z143" t="s">
        <v>148</v>
      </c>
      <c r="AA143">
        <v>3.43</v>
      </c>
      <c r="AB143" s="66">
        <v>32</v>
      </c>
      <c r="AC143">
        <v>2</v>
      </c>
      <c r="AD143">
        <v>0</v>
      </c>
      <c r="AE143">
        <v>0</v>
      </c>
      <c r="AF143" t="s">
        <v>696</v>
      </c>
      <c r="AG143">
        <v>0</v>
      </c>
      <c r="AH143">
        <v>0</v>
      </c>
      <c r="AI143" t="s">
        <v>721</v>
      </c>
      <c r="AJ143" t="s">
        <v>698</v>
      </c>
      <c r="AK143" t="s">
        <v>699</v>
      </c>
      <c r="AN143" t="s">
        <v>700</v>
      </c>
      <c r="AO143" t="s">
        <v>701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 t="s">
        <v>148</v>
      </c>
      <c r="BD143" t="s">
        <v>148</v>
      </c>
      <c r="BE143" s="67">
        <v>0</v>
      </c>
      <c r="BF143">
        <v>0</v>
      </c>
    </row>
    <row r="144" spans="1:58" ht="15" customHeight="1">
      <c r="A144" t="s">
        <v>8</v>
      </c>
      <c r="B144" t="s">
        <v>722</v>
      </c>
      <c r="C144" t="s">
        <v>156</v>
      </c>
      <c r="D144" t="s">
        <v>102</v>
      </c>
      <c r="E144" t="s">
        <v>691</v>
      </c>
      <c r="F144" t="s">
        <v>723</v>
      </c>
      <c r="G144" t="s">
        <v>724</v>
      </c>
      <c r="H144" t="s">
        <v>197</v>
      </c>
      <c r="I144" t="s">
        <v>694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148</v>
      </c>
      <c r="T144" t="s">
        <v>148</v>
      </c>
      <c r="U144" t="s">
        <v>148</v>
      </c>
      <c r="V144">
        <v>1250</v>
      </c>
      <c r="W144">
        <v>4</v>
      </c>
      <c r="X144" t="s">
        <v>740</v>
      </c>
      <c r="Y144">
        <v>2.0099999999999998</v>
      </c>
      <c r="Z144" t="s">
        <v>148</v>
      </c>
      <c r="AA144">
        <v>8.02</v>
      </c>
      <c r="AB144" s="66">
        <v>84</v>
      </c>
      <c r="AC144">
        <v>0</v>
      </c>
      <c r="AD144">
        <v>0</v>
      </c>
      <c r="AE144">
        <v>0</v>
      </c>
      <c r="AF144" t="s">
        <v>696</v>
      </c>
      <c r="AG144">
        <v>0</v>
      </c>
      <c r="AH144">
        <v>0</v>
      </c>
      <c r="AI144" t="s">
        <v>721</v>
      </c>
      <c r="AJ144" t="s">
        <v>698</v>
      </c>
      <c r="AK144" t="s">
        <v>699</v>
      </c>
      <c r="AN144" t="s">
        <v>700</v>
      </c>
      <c r="AO144" t="s">
        <v>701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 t="s">
        <v>148</v>
      </c>
      <c r="BD144" t="s">
        <v>148</v>
      </c>
      <c r="BE144" s="67">
        <v>0</v>
      </c>
      <c r="BF144">
        <v>0</v>
      </c>
    </row>
    <row r="145" spans="1:58" ht="15" customHeight="1">
      <c r="A145" t="s">
        <v>7</v>
      </c>
      <c r="B145" t="s">
        <v>2</v>
      </c>
      <c r="J145">
        <v>0</v>
      </c>
      <c r="K145">
        <v>0</v>
      </c>
      <c r="L145">
        <v>0</v>
      </c>
      <c r="M145">
        <v>0</v>
      </c>
      <c r="V145">
        <v>2679</v>
      </c>
      <c r="W145">
        <v>3</v>
      </c>
      <c r="X145" t="s">
        <v>163</v>
      </c>
      <c r="Z145" t="s">
        <v>729</v>
      </c>
      <c r="AB145" s="66">
        <v>136</v>
      </c>
      <c r="AC145">
        <v>2</v>
      </c>
      <c r="AD145">
        <v>0</v>
      </c>
      <c r="AE145">
        <v>0</v>
      </c>
      <c r="AG145">
        <v>0</v>
      </c>
      <c r="AH145">
        <v>0</v>
      </c>
      <c r="AQ145">
        <v>0</v>
      </c>
      <c r="AR145">
        <v>0</v>
      </c>
      <c r="AS145">
        <v>0</v>
      </c>
      <c r="AU145">
        <v>0</v>
      </c>
      <c r="AV145">
        <v>0</v>
      </c>
      <c r="AX145">
        <v>0</v>
      </c>
      <c r="AZ145">
        <v>0</v>
      </c>
      <c r="BA145">
        <v>0</v>
      </c>
      <c r="BC145" t="s">
        <v>729</v>
      </c>
      <c r="BD145" t="s">
        <v>729</v>
      </c>
      <c r="BE145" s="67">
        <v>0</v>
      </c>
    </row>
    <row r="146" spans="1:58" ht="15" customHeight="1">
      <c r="A146" t="s">
        <v>7</v>
      </c>
      <c r="B146" t="s">
        <v>686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729</v>
      </c>
      <c r="T146" t="s">
        <v>729</v>
      </c>
      <c r="U146" t="s">
        <v>729</v>
      </c>
      <c r="Y146">
        <v>0.37</v>
      </c>
      <c r="AA146">
        <v>1.1100000000000001</v>
      </c>
      <c r="AT146">
        <v>0</v>
      </c>
      <c r="AW146">
        <v>0</v>
      </c>
      <c r="AY146">
        <v>0</v>
      </c>
      <c r="BB146">
        <v>0</v>
      </c>
      <c r="BF146">
        <v>0</v>
      </c>
    </row>
    <row r="147" spans="1:58" ht="15" customHeight="1">
      <c r="A147" t="s">
        <v>7</v>
      </c>
      <c r="B147" t="s">
        <v>710</v>
      </c>
      <c r="C147" t="s">
        <v>156</v>
      </c>
      <c r="D147" t="s">
        <v>104</v>
      </c>
      <c r="E147" t="s">
        <v>691</v>
      </c>
      <c r="F147" t="s">
        <v>711</v>
      </c>
      <c r="G147" t="s">
        <v>712</v>
      </c>
      <c r="H147" t="s">
        <v>167</v>
      </c>
      <c r="I147" t="s">
        <v>694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">
        <v>148</v>
      </c>
      <c r="T147" t="s">
        <v>148</v>
      </c>
      <c r="U147" t="s">
        <v>148</v>
      </c>
      <c r="V147">
        <v>400</v>
      </c>
      <c r="W147">
        <v>1</v>
      </c>
      <c r="X147" t="s">
        <v>368</v>
      </c>
      <c r="Y147">
        <v>0.27</v>
      </c>
      <c r="Z147" t="s">
        <v>148</v>
      </c>
      <c r="AA147">
        <v>0.27</v>
      </c>
      <c r="AB147" s="66">
        <v>20</v>
      </c>
      <c r="AC147">
        <v>0</v>
      </c>
      <c r="AD147">
        <v>0</v>
      </c>
      <c r="AE147">
        <v>0</v>
      </c>
      <c r="AF147" t="s">
        <v>696</v>
      </c>
      <c r="AG147">
        <v>0</v>
      </c>
      <c r="AH147">
        <v>0</v>
      </c>
      <c r="AI147" t="s">
        <v>709</v>
      </c>
      <c r="AJ147" t="s">
        <v>698</v>
      </c>
      <c r="AK147" t="s">
        <v>699</v>
      </c>
      <c r="AN147" t="s">
        <v>700</v>
      </c>
      <c r="AO147" t="s">
        <v>701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 t="s">
        <v>148</v>
      </c>
      <c r="BD147" t="s">
        <v>148</v>
      </c>
      <c r="BE147" s="67">
        <v>0</v>
      </c>
      <c r="BF147">
        <v>0</v>
      </c>
    </row>
    <row r="148" spans="1:58" ht="15" customHeight="1">
      <c r="A148" t="s">
        <v>7</v>
      </c>
      <c r="B148" t="s">
        <v>718</v>
      </c>
      <c r="C148" t="s">
        <v>156</v>
      </c>
      <c r="D148" t="s">
        <v>103</v>
      </c>
      <c r="E148" t="s">
        <v>691</v>
      </c>
      <c r="F148" t="s">
        <v>719</v>
      </c>
      <c r="G148" t="s">
        <v>720</v>
      </c>
      <c r="H148" t="s">
        <v>183</v>
      </c>
      <c r="I148" t="s">
        <v>694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">
        <v>148</v>
      </c>
      <c r="T148" t="s">
        <v>148</v>
      </c>
      <c r="U148" t="s">
        <v>148</v>
      </c>
      <c r="V148">
        <v>914</v>
      </c>
      <c r="W148">
        <v>0</v>
      </c>
      <c r="X148" t="s">
        <v>148</v>
      </c>
      <c r="Y148">
        <v>0</v>
      </c>
      <c r="Z148" t="s">
        <v>148</v>
      </c>
      <c r="AA148">
        <v>0</v>
      </c>
      <c r="AB148" s="66">
        <v>32</v>
      </c>
      <c r="AC148">
        <v>2</v>
      </c>
      <c r="AD148">
        <v>0</v>
      </c>
      <c r="AE148">
        <v>0</v>
      </c>
      <c r="AF148" t="s">
        <v>696</v>
      </c>
      <c r="AG148">
        <v>0</v>
      </c>
      <c r="AH148">
        <v>0</v>
      </c>
      <c r="AI148" t="s">
        <v>721</v>
      </c>
      <c r="AJ148" t="s">
        <v>698</v>
      </c>
      <c r="AK148" t="s">
        <v>699</v>
      </c>
      <c r="AN148" t="s">
        <v>700</v>
      </c>
      <c r="AO148" t="s">
        <v>701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 t="s">
        <v>148</v>
      </c>
      <c r="BD148" t="s">
        <v>148</v>
      </c>
      <c r="BE148" s="67">
        <v>0</v>
      </c>
      <c r="BF148">
        <v>0</v>
      </c>
    </row>
    <row r="149" spans="1:58" ht="15" customHeight="1">
      <c r="A149" t="s">
        <v>7</v>
      </c>
      <c r="B149" t="s">
        <v>722</v>
      </c>
      <c r="C149" t="s">
        <v>156</v>
      </c>
      <c r="D149" t="s">
        <v>102</v>
      </c>
      <c r="E149" t="s">
        <v>691</v>
      </c>
      <c r="F149" t="s">
        <v>723</v>
      </c>
      <c r="G149" t="s">
        <v>724</v>
      </c>
      <c r="H149" t="s">
        <v>197</v>
      </c>
      <c r="I149" t="s">
        <v>694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">
        <v>148</v>
      </c>
      <c r="T149" t="s">
        <v>148</v>
      </c>
      <c r="U149" t="s">
        <v>148</v>
      </c>
      <c r="V149">
        <v>1365</v>
      </c>
      <c r="W149">
        <v>2</v>
      </c>
      <c r="X149" t="s">
        <v>545</v>
      </c>
      <c r="Y149">
        <v>0.42</v>
      </c>
      <c r="Z149" t="s">
        <v>148</v>
      </c>
      <c r="AA149">
        <v>0.84</v>
      </c>
      <c r="AB149" s="66">
        <v>84</v>
      </c>
      <c r="AC149">
        <v>0</v>
      </c>
      <c r="AD149">
        <v>0</v>
      </c>
      <c r="AE149">
        <v>0</v>
      </c>
      <c r="AF149" t="s">
        <v>696</v>
      </c>
      <c r="AG149">
        <v>0</v>
      </c>
      <c r="AH149">
        <v>0</v>
      </c>
      <c r="AI149" t="s">
        <v>721</v>
      </c>
      <c r="AJ149" t="s">
        <v>698</v>
      </c>
      <c r="AK149" t="s">
        <v>699</v>
      </c>
      <c r="AN149" t="s">
        <v>700</v>
      </c>
      <c r="AO149" t="s">
        <v>701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 t="s">
        <v>148</v>
      </c>
      <c r="BD149" t="s">
        <v>148</v>
      </c>
      <c r="BE149" s="67">
        <v>0</v>
      </c>
      <c r="BF149">
        <v>0</v>
      </c>
    </row>
    <row r="150" spans="1:58" ht="15" customHeight="1">
      <c r="A150" t="s">
        <v>6</v>
      </c>
      <c r="B150" t="s">
        <v>2</v>
      </c>
      <c r="J150">
        <v>1</v>
      </c>
      <c r="K150">
        <v>0</v>
      </c>
      <c r="L150">
        <v>0</v>
      </c>
      <c r="M150">
        <v>0</v>
      </c>
      <c r="V150">
        <v>3290</v>
      </c>
      <c r="W150">
        <v>8</v>
      </c>
      <c r="X150" t="s">
        <v>286</v>
      </c>
      <c r="Z150" t="s">
        <v>729</v>
      </c>
      <c r="AB150" s="66">
        <v>136</v>
      </c>
      <c r="AC150">
        <v>2</v>
      </c>
      <c r="AD150">
        <v>0</v>
      </c>
      <c r="AE150">
        <v>0</v>
      </c>
      <c r="AG150">
        <v>0</v>
      </c>
      <c r="AH150">
        <v>0</v>
      </c>
      <c r="AQ150">
        <v>0</v>
      </c>
      <c r="AR150">
        <v>1</v>
      </c>
      <c r="AS150">
        <v>1</v>
      </c>
      <c r="AU150">
        <v>0</v>
      </c>
      <c r="AV150">
        <v>0</v>
      </c>
      <c r="AX150">
        <v>0</v>
      </c>
      <c r="AZ150">
        <v>0</v>
      </c>
      <c r="BA150">
        <v>0</v>
      </c>
      <c r="BC150" t="s">
        <v>730</v>
      </c>
      <c r="BD150" t="s">
        <v>730</v>
      </c>
      <c r="BE150" s="67">
        <v>1</v>
      </c>
    </row>
    <row r="151" spans="1:58" ht="15" customHeight="1">
      <c r="A151" t="s">
        <v>6</v>
      </c>
      <c r="B151" t="s">
        <v>686</v>
      </c>
      <c r="N151">
        <v>169.99</v>
      </c>
      <c r="O151">
        <v>169.99</v>
      </c>
      <c r="P151">
        <v>0</v>
      </c>
      <c r="Q151">
        <v>0</v>
      </c>
      <c r="R151">
        <v>0</v>
      </c>
      <c r="S151" t="s">
        <v>729</v>
      </c>
      <c r="T151" t="s">
        <v>788</v>
      </c>
      <c r="U151" t="s">
        <v>729</v>
      </c>
      <c r="Y151">
        <v>2.0099999999999998</v>
      </c>
      <c r="AA151">
        <v>16.059999999999999</v>
      </c>
      <c r="AT151">
        <v>169.99</v>
      </c>
      <c r="AW151">
        <v>0</v>
      </c>
      <c r="AY151">
        <v>0</v>
      </c>
      <c r="BB151">
        <v>0</v>
      </c>
      <c r="BF151">
        <v>0</v>
      </c>
    </row>
    <row r="152" spans="1:58" ht="15" customHeight="1">
      <c r="A152" t="s">
        <v>6</v>
      </c>
      <c r="B152" t="s">
        <v>734</v>
      </c>
      <c r="C152" t="s">
        <v>164</v>
      </c>
      <c r="D152" t="s">
        <v>164</v>
      </c>
      <c r="E152" t="s">
        <v>735</v>
      </c>
      <c r="F152" t="s">
        <v>735</v>
      </c>
      <c r="G152" t="s">
        <v>736</v>
      </c>
      <c r="H152" t="s">
        <v>165</v>
      </c>
      <c r="I152" t="s">
        <v>737</v>
      </c>
      <c r="J152">
        <v>1</v>
      </c>
      <c r="K152">
        <v>0</v>
      </c>
      <c r="L152">
        <v>0</v>
      </c>
      <c r="M152">
        <v>0</v>
      </c>
      <c r="N152">
        <v>169.99</v>
      </c>
      <c r="O152">
        <v>169.99</v>
      </c>
      <c r="P152">
        <v>0</v>
      </c>
      <c r="Q152">
        <v>0</v>
      </c>
      <c r="R152">
        <v>0</v>
      </c>
      <c r="S152" t="s">
        <v>148</v>
      </c>
      <c r="T152" t="s">
        <v>789</v>
      </c>
      <c r="U152" t="s">
        <v>148</v>
      </c>
      <c r="V152">
        <v>279</v>
      </c>
      <c r="W152">
        <v>1</v>
      </c>
      <c r="X152" t="s">
        <v>168</v>
      </c>
      <c r="Y152">
        <v>2.6</v>
      </c>
      <c r="Z152" t="s">
        <v>148</v>
      </c>
      <c r="AA152">
        <v>2.6</v>
      </c>
      <c r="AB152" s="66">
        <v>0</v>
      </c>
      <c r="AC152">
        <v>0</v>
      </c>
      <c r="AD152">
        <v>0</v>
      </c>
      <c r="AE152">
        <v>0</v>
      </c>
      <c r="AF152" t="s">
        <v>696</v>
      </c>
      <c r="AG152">
        <v>0</v>
      </c>
      <c r="AH152">
        <v>0</v>
      </c>
      <c r="AI152" t="s">
        <v>738</v>
      </c>
      <c r="AJ152" t="s">
        <v>739</v>
      </c>
      <c r="AK152" t="s">
        <v>699</v>
      </c>
      <c r="AN152" t="s">
        <v>700</v>
      </c>
      <c r="AO152" t="s">
        <v>701</v>
      </c>
      <c r="AQ152">
        <v>0</v>
      </c>
      <c r="AR152">
        <v>1</v>
      </c>
      <c r="AS152">
        <v>1</v>
      </c>
      <c r="AT152">
        <v>169.99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 t="s">
        <v>147</v>
      </c>
      <c r="BD152" t="s">
        <v>147</v>
      </c>
      <c r="BE152" s="67">
        <v>1</v>
      </c>
      <c r="BF152">
        <v>0</v>
      </c>
    </row>
    <row r="153" spans="1:58" ht="15" customHeight="1">
      <c r="A153" t="s">
        <v>6</v>
      </c>
      <c r="B153" t="s">
        <v>718</v>
      </c>
      <c r="C153" t="s">
        <v>156</v>
      </c>
      <c r="D153" t="s">
        <v>103</v>
      </c>
      <c r="E153" t="s">
        <v>691</v>
      </c>
      <c r="F153" t="s">
        <v>719</v>
      </c>
      <c r="G153" t="s">
        <v>720</v>
      </c>
      <c r="H153" t="s">
        <v>183</v>
      </c>
      <c r="I153" t="s">
        <v>694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">
        <v>148</v>
      </c>
      <c r="T153" t="s">
        <v>148</v>
      </c>
      <c r="U153" t="s">
        <v>148</v>
      </c>
      <c r="V153">
        <v>1132</v>
      </c>
      <c r="W153">
        <v>3</v>
      </c>
      <c r="X153" t="s">
        <v>208</v>
      </c>
      <c r="Y153">
        <v>1.04</v>
      </c>
      <c r="Z153" t="s">
        <v>148</v>
      </c>
      <c r="AA153">
        <v>3.13</v>
      </c>
      <c r="AB153" s="66">
        <v>32</v>
      </c>
      <c r="AC153">
        <v>2</v>
      </c>
      <c r="AD153">
        <v>0</v>
      </c>
      <c r="AE153">
        <v>0</v>
      </c>
      <c r="AF153" t="s">
        <v>696</v>
      </c>
      <c r="AG153">
        <v>0</v>
      </c>
      <c r="AH153">
        <v>0</v>
      </c>
      <c r="AI153" t="s">
        <v>721</v>
      </c>
      <c r="AJ153" t="s">
        <v>698</v>
      </c>
      <c r="AK153" t="s">
        <v>699</v>
      </c>
      <c r="AN153" t="s">
        <v>700</v>
      </c>
      <c r="AO153" t="s">
        <v>701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 t="s">
        <v>148</v>
      </c>
      <c r="BD153" t="s">
        <v>148</v>
      </c>
      <c r="BE153" s="67">
        <v>0</v>
      </c>
      <c r="BF153">
        <v>0</v>
      </c>
    </row>
    <row r="154" spans="1:58" ht="15" customHeight="1">
      <c r="A154" t="s">
        <v>6</v>
      </c>
      <c r="B154" t="s">
        <v>722</v>
      </c>
      <c r="C154" t="s">
        <v>156</v>
      </c>
      <c r="D154" t="s">
        <v>102</v>
      </c>
      <c r="E154" t="s">
        <v>691</v>
      </c>
      <c r="F154" t="s">
        <v>723</v>
      </c>
      <c r="G154" t="s">
        <v>724</v>
      </c>
      <c r="H154" t="s">
        <v>197</v>
      </c>
      <c r="I154" t="s">
        <v>694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148</v>
      </c>
      <c r="T154" t="s">
        <v>148</v>
      </c>
      <c r="U154" t="s">
        <v>148</v>
      </c>
      <c r="V154">
        <v>1393</v>
      </c>
      <c r="W154">
        <v>3</v>
      </c>
      <c r="X154" t="s">
        <v>325</v>
      </c>
      <c r="Y154">
        <v>2.3199999999999998</v>
      </c>
      <c r="Z154" t="s">
        <v>148</v>
      </c>
      <c r="AA154">
        <v>6.97</v>
      </c>
      <c r="AB154" s="66">
        <v>84</v>
      </c>
      <c r="AC154">
        <v>0</v>
      </c>
      <c r="AD154">
        <v>0</v>
      </c>
      <c r="AE154">
        <v>0</v>
      </c>
      <c r="AF154" t="s">
        <v>696</v>
      </c>
      <c r="AG154">
        <v>0</v>
      </c>
      <c r="AH154">
        <v>0</v>
      </c>
      <c r="AI154" t="s">
        <v>721</v>
      </c>
      <c r="AJ154" t="s">
        <v>698</v>
      </c>
      <c r="AK154" t="s">
        <v>699</v>
      </c>
      <c r="AN154" t="s">
        <v>700</v>
      </c>
      <c r="AO154" t="s">
        <v>701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 t="s">
        <v>148</v>
      </c>
      <c r="BD154" t="s">
        <v>148</v>
      </c>
      <c r="BE154" s="67">
        <v>0</v>
      </c>
      <c r="BF154">
        <v>0</v>
      </c>
    </row>
    <row r="155" spans="1:58" ht="15" customHeight="1">
      <c r="A155" t="s">
        <v>6</v>
      </c>
      <c r="B155" t="s">
        <v>710</v>
      </c>
      <c r="C155" t="s">
        <v>156</v>
      </c>
      <c r="D155" t="s">
        <v>104</v>
      </c>
      <c r="E155" t="s">
        <v>691</v>
      </c>
      <c r="F155" t="s">
        <v>711</v>
      </c>
      <c r="G155" t="s">
        <v>712</v>
      </c>
      <c r="H155" t="s">
        <v>167</v>
      </c>
      <c r="I155" t="s">
        <v>694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148</v>
      </c>
      <c r="T155" t="s">
        <v>148</v>
      </c>
      <c r="U155" t="s">
        <v>148</v>
      </c>
      <c r="V155">
        <v>486</v>
      </c>
      <c r="W155">
        <v>1</v>
      </c>
      <c r="X155" t="s">
        <v>478</v>
      </c>
      <c r="Y155">
        <v>3.36</v>
      </c>
      <c r="Z155" t="s">
        <v>148</v>
      </c>
      <c r="AA155">
        <v>3.36</v>
      </c>
      <c r="AB155" s="66">
        <v>20</v>
      </c>
      <c r="AC155">
        <v>0</v>
      </c>
      <c r="AD155">
        <v>0</v>
      </c>
      <c r="AE155">
        <v>0</v>
      </c>
      <c r="AF155" t="s">
        <v>696</v>
      </c>
      <c r="AG155">
        <v>0</v>
      </c>
      <c r="AH155">
        <v>0</v>
      </c>
      <c r="AI155" t="s">
        <v>709</v>
      </c>
      <c r="AJ155" t="s">
        <v>698</v>
      </c>
      <c r="AK155" t="s">
        <v>699</v>
      </c>
      <c r="AN155" t="s">
        <v>700</v>
      </c>
      <c r="AO155" t="s">
        <v>701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 t="s">
        <v>148</v>
      </c>
      <c r="BD155" t="s">
        <v>148</v>
      </c>
      <c r="BE155" s="67">
        <v>0</v>
      </c>
      <c r="BF155">
        <v>0</v>
      </c>
    </row>
    <row r="156" spans="1:58" ht="15" customHeight="1">
      <c r="A156" t="s">
        <v>5</v>
      </c>
      <c r="B156" t="s">
        <v>2</v>
      </c>
      <c r="J156">
        <v>1</v>
      </c>
      <c r="K156">
        <v>0</v>
      </c>
      <c r="L156">
        <v>0</v>
      </c>
      <c r="M156">
        <v>0</v>
      </c>
      <c r="V156">
        <v>3994</v>
      </c>
      <c r="W156">
        <v>8</v>
      </c>
      <c r="X156" t="s">
        <v>624</v>
      </c>
      <c r="Z156" t="s">
        <v>729</v>
      </c>
      <c r="AB156" s="66">
        <v>136</v>
      </c>
      <c r="AC156">
        <v>2</v>
      </c>
      <c r="AD156">
        <v>0</v>
      </c>
      <c r="AE156">
        <v>0</v>
      </c>
      <c r="AG156">
        <v>0</v>
      </c>
      <c r="AH156">
        <v>0</v>
      </c>
      <c r="AQ156">
        <v>0</v>
      </c>
      <c r="AR156">
        <v>1</v>
      </c>
      <c r="AS156">
        <v>1</v>
      </c>
      <c r="AU156">
        <v>0</v>
      </c>
      <c r="AV156">
        <v>0</v>
      </c>
      <c r="AX156">
        <v>0</v>
      </c>
      <c r="AZ156">
        <v>0</v>
      </c>
      <c r="BA156">
        <v>0</v>
      </c>
      <c r="BC156" t="s">
        <v>730</v>
      </c>
      <c r="BD156" t="s">
        <v>730</v>
      </c>
      <c r="BE156" s="67">
        <v>1</v>
      </c>
    </row>
    <row r="157" spans="1:58" ht="15" customHeight="1">
      <c r="A157" t="s">
        <v>5</v>
      </c>
      <c r="B157" t="s">
        <v>686</v>
      </c>
      <c r="N157">
        <v>89.99</v>
      </c>
      <c r="O157">
        <v>89.99</v>
      </c>
      <c r="P157">
        <v>0</v>
      </c>
      <c r="Q157">
        <v>0</v>
      </c>
      <c r="R157">
        <v>0</v>
      </c>
      <c r="S157" t="s">
        <v>729</v>
      </c>
      <c r="T157" t="s">
        <v>790</v>
      </c>
      <c r="U157" t="s">
        <v>729</v>
      </c>
      <c r="Y157">
        <v>1.26</v>
      </c>
      <c r="AA157">
        <v>10.08</v>
      </c>
      <c r="AT157">
        <v>89.99</v>
      </c>
      <c r="AW157">
        <v>0</v>
      </c>
      <c r="AY157">
        <v>0</v>
      </c>
      <c r="BB157">
        <v>0</v>
      </c>
      <c r="BF157">
        <v>0</v>
      </c>
    </row>
    <row r="158" spans="1:58" ht="15" customHeight="1">
      <c r="A158" t="s">
        <v>5</v>
      </c>
      <c r="B158" t="s">
        <v>710</v>
      </c>
      <c r="C158" t="s">
        <v>156</v>
      </c>
      <c r="D158" t="s">
        <v>104</v>
      </c>
      <c r="E158" t="s">
        <v>691</v>
      </c>
      <c r="F158" t="s">
        <v>711</v>
      </c>
      <c r="G158" t="s">
        <v>712</v>
      </c>
      <c r="H158" t="s">
        <v>167</v>
      </c>
      <c r="I158" t="s">
        <v>694</v>
      </c>
      <c r="J158">
        <v>1</v>
      </c>
      <c r="K158">
        <v>0</v>
      </c>
      <c r="L158">
        <v>0</v>
      </c>
      <c r="M158">
        <v>0</v>
      </c>
      <c r="N158">
        <v>89.99</v>
      </c>
      <c r="O158">
        <v>89.99</v>
      </c>
      <c r="P158">
        <v>0</v>
      </c>
      <c r="Q158">
        <v>0</v>
      </c>
      <c r="R158">
        <v>0</v>
      </c>
      <c r="S158" t="s">
        <v>148</v>
      </c>
      <c r="T158" t="s">
        <v>791</v>
      </c>
      <c r="U158" t="s">
        <v>148</v>
      </c>
      <c r="V158">
        <v>403</v>
      </c>
      <c r="W158">
        <v>2</v>
      </c>
      <c r="X158" t="s">
        <v>486</v>
      </c>
      <c r="Y158">
        <v>1.73</v>
      </c>
      <c r="Z158" t="s">
        <v>148</v>
      </c>
      <c r="AA158">
        <v>3.46</v>
      </c>
      <c r="AB158" s="66">
        <v>20</v>
      </c>
      <c r="AC158">
        <v>0</v>
      </c>
      <c r="AD158">
        <v>0</v>
      </c>
      <c r="AE158">
        <v>0</v>
      </c>
      <c r="AF158" t="s">
        <v>696</v>
      </c>
      <c r="AG158">
        <v>0</v>
      </c>
      <c r="AH158">
        <v>0</v>
      </c>
      <c r="AI158" t="s">
        <v>709</v>
      </c>
      <c r="AJ158" t="s">
        <v>698</v>
      </c>
      <c r="AK158" t="s">
        <v>699</v>
      </c>
      <c r="AN158" t="s">
        <v>700</v>
      </c>
      <c r="AO158" t="s">
        <v>701</v>
      </c>
      <c r="AQ158">
        <v>0</v>
      </c>
      <c r="AR158">
        <v>1</v>
      </c>
      <c r="AS158">
        <v>1</v>
      </c>
      <c r="AT158">
        <v>89.99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 t="s">
        <v>147</v>
      </c>
      <c r="BD158" t="s">
        <v>147</v>
      </c>
      <c r="BE158" s="67">
        <v>1</v>
      </c>
      <c r="BF158">
        <v>0</v>
      </c>
    </row>
    <row r="159" spans="1:58" ht="15" customHeight="1">
      <c r="A159" t="s">
        <v>5</v>
      </c>
      <c r="B159" t="s">
        <v>734</v>
      </c>
      <c r="C159" t="s">
        <v>164</v>
      </c>
      <c r="D159" t="s">
        <v>164</v>
      </c>
      <c r="E159" t="s">
        <v>735</v>
      </c>
      <c r="F159" t="s">
        <v>735</v>
      </c>
      <c r="G159" t="s">
        <v>736</v>
      </c>
      <c r="H159" t="s">
        <v>165</v>
      </c>
      <c r="I159" t="s">
        <v>737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148</v>
      </c>
      <c r="T159" t="s">
        <v>148</v>
      </c>
      <c r="U159" t="s">
        <v>148</v>
      </c>
      <c r="V159">
        <v>450</v>
      </c>
      <c r="W159">
        <v>0</v>
      </c>
      <c r="X159" t="s">
        <v>148</v>
      </c>
      <c r="Y159">
        <v>0</v>
      </c>
      <c r="Z159" t="s">
        <v>148</v>
      </c>
      <c r="AA159">
        <v>0</v>
      </c>
      <c r="AB159" s="66">
        <v>0</v>
      </c>
      <c r="AC159">
        <v>0</v>
      </c>
      <c r="AD159">
        <v>0</v>
      </c>
      <c r="AE159">
        <v>0</v>
      </c>
      <c r="AF159" t="s">
        <v>696</v>
      </c>
      <c r="AG159">
        <v>0</v>
      </c>
      <c r="AH159">
        <v>0</v>
      </c>
      <c r="AI159" t="s">
        <v>738</v>
      </c>
      <c r="AJ159" t="s">
        <v>739</v>
      </c>
      <c r="AK159" t="s">
        <v>699</v>
      </c>
      <c r="AN159" t="s">
        <v>700</v>
      </c>
      <c r="AO159" t="s">
        <v>701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t="s">
        <v>148</v>
      </c>
      <c r="BD159" t="s">
        <v>148</v>
      </c>
      <c r="BE159" s="67">
        <v>0</v>
      </c>
      <c r="BF159">
        <v>0</v>
      </c>
    </row>
    <row r="160" spans="1:58" ht="15" customHeight="1">
      <c r="A160" t="s">
        <v>5</v>
      </c>
      <c r="B160" t="s">
        <v>718</v>
      </c>
      <c r="C160" t="s">
        <v>156</v>
      </c>
      <c r="D160" t="s">
        <v>103</v>
      </c>
      <c r="E160" t="s">
        <v>691</v>
      </c>
      <c r="F160" t="s">
        <v>719</v>
      </c>
      <c r="G160" t="s">
        <v>720</v>
      </c>
      <c r="H160" t="s">
        <v>183</v>
      </c>
      <c r="I160" t="s">
        <v>694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">
        <v>148</v>
      </c>
      <c r="T160" t="s">
        <v>148</v>
      </c>
      <c r="U160" t="s">
        <v>148</v>
      </c>
      <c r="V160">
        <v>1167</v>
      </c>
      <c r="W160">
        <v>2</v>
      </c>
      <c r="X160" t="s">
        <v>333</v>
      </c>
      <c r="Y160">
        <v>1.99</v>
      </c>
      <c r="Z160" t="s">
        <v>148</v>
      </c>
      <c r="AA160">
        <v>3.98</v>
      </c>
      <c r="AB160" s="66">
        <v>32</v>
      </c>
      <c r="AC160">
        <v>2</v>
      </c>
      <c r="AD160">
        <v>0</v>
      </c>
      <c r="AE160">
        <v>0</v>
      </c>
      <c r="AF160" t="s">
        <v>696</v>
      </c>
      <c r="AG160">
        <v>0</v>
      </c>
      <c r="AH160">
        <v>0</v>
      </c>
      <c r="AI160" t="s">
        <v>721</v>
      </c>
      <c r="AJ160" t="s">
        <v>698</v>
      </c>
      <c r="AK160" t="s">
        <v>699</v>
      </c>
      <c r="AN160" t="s">
        <v>700</v>
      </c>
      <c r="AO160" t="s">
        <v>701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t="s">
        <v>148</v>
      </c>
      <c r="BD160" t="s">
        <v>148</v>
      </c>
      <c r="BE160" s="67">
        <v>0</v>
      </c>
      <c r="BF160">
        <v>0</v>
      </c>
    </row>
    <row r="161" spans="1:58" ht="15" customHeight="1">
      <c r="A161" t="s">
        <v>5</v>
      </c>
      <c r="B161" t="s">
        <v>722</v>
      </c>
      <c r="C161" t="s">
        <v>156</v>
      </c>
      <c r="D161" t="s">
        <v>102</v>
      </c>
      <c r="E161" t="s">
        <v>691</v>
      </c>
      <c r="F161" t="s">
        <v>723</v>
      </c>
      <c r="G161" t="s">
        <v>724</v>
      </c>
      <c r="H161" t="s">
        <v>197</v>
      </c>
      <c r="I161" t="s">
        <v>694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148</v>
      </c>
      <c r="T161" t="s">
        <v>148</v>
      </c>
      <c r="U161" t="s">
        <v>148</v>
      </c>
      <c r="V161">
        <v>1974</v>
      </c>
      <c r="W161">
        <v>4</v>
      </c>
      <c r="X161" t="s">
        <v>624</v>
      </c>
      <c r="Y161">
        <v>0.66</v>
      </c>
      <c r="Z161" t="s">
        <v>148</v>
      </c>
      <c r="AA161">
        <v>2.64</v>
      </c>
      <c r="AB161" s="66">
        <v>84</v>
      </c>
      <c r="AC161">
        <v>0</v>
      </c>
      <c r="AD161">
        <v>0</v>
      </c>
      <c r="AE161">
        <v>0</v>
      </c>
      <c r="AF161" t="s">
        <v>696</v>
      </c>
      <c r="AG161">
        <v>0</v>
      </c>
      <c r="AH161">
        <v>0</v>
      </c>
      <c r="AI161" t="s">
        <v>721</v>
      </c>
      <c r="AJ161" t="s">
        <v>698</v>
      </c>
      <c r="AK161" t="s">
        <v>699</v>
      </c>
      <c r="AN161" t="s">
        <v>700</v>
      </c>
      <c r="AO161" t="s">
        <v>701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 t="s">
        <v>148</v>
      </c>
      <c r="BD161" t="s">
        <v>148</v>
      </c>
      <c r="BE161" s="67">
        <v>0</v>
      </c>
      <c r="BF161">
        <v>0</v>
      </c>
    </row>
    <row r="162" spans="1:58" ht="15" customHeight="1">
      <c r="A162" t="s">
        <v>4</v>
      </c>
      <c r="B162" t="s">
        <v>2</v>
      </c>
      <c r="J162">
        <v>2</v>
      </c>
      <c r="K162">
        <v>2</v>
      </c>
      <c r="L162">
        <v>0</v>
      </c>
      <c r="M162">
        <v>0</v>
      </c>
      <c r="V162">
        <v>4272</v>
      </c>
      <c r="W162">
        <v>8</v>
      </c>
      <c r="X162" t="s">
        <v>650</v>
      </c>
      <c r="Z162" t="s">
        <v>729</v>
      </c>
      <c r="AB162" s="66">
        <v>158</v>
      </c>
      <c r="AC162">
        <v>135</v>
      </c>
      <c r="AD162">
        <v>0</v>
      </c>
      <c r="AE162">
        <v>0</v>
      </c>
      <c r="AG162">
        <v>0</v>
      </c>
      <c r="AH162">
        <v>3</v>
      </c>
      <c r="AQ162">
        <v>0</v>
      </c>
      <c r="AR162">
        <v>2</v>
      </c>
      <c r="AS162">
        <v>2</v>
      </c>
      <c r="AU162">
        <v>0</v>
      </c>
      <c r="AV162">
        <v>0</v>
      </c>
      <c r="AX162">
        <v>0</v>
      </c>
      <c r="AZ162">
        <v>0</v>
      </c>
      <c r="BA162">
        <v>0</v>
      </c>
      <c r="BC162" t="s">
        <v>730</v>
      </c>
      <c r="BD162" t="s">
        <v>730</v>
      </c>
      <c r="BE162" s="67">
        <v>2</v>
      </c>
    </row>
    <row r="163" spans="1:58" ht="15" customHeight="1">
      <c r="A163" t="s">
        <v>4</v>
      </c>
      <c r="B163" t="s">
        <v>686</v>
      </c>
      <c r="N163">
        <v>242.48</v>
      </c>
      <c r="O163">
        <v>259.98</v>
      </c>
      <c r="P163">
        <v>242.48</v>
      </c>
      <c r="Q163">
        <v>0</v>
      </c>
      <c r="R163">
        <v>0</v>
      </c>
      <c r="S163" t="s">
        <v>729</v>
      </c>
      <c r="T163" t="s">
        <v>792</v>
      </c>
      <c r="U163" t="s">
        <v>729</v>
      </c>
      <c r="Y163">
        <v>1.32</v>
      </c>
      <c r="AA163">
        <v>10.58</v>
      </c>
      <c r="AT163">
        <v>242.48</v>
      </c>
      <c r="AW163">
        <v>0</v>
      </c>
      <c r="AY163">
        <v>0</v>
      </c>
      <c r="BB163">
        <v>0</v>
      </c>
      <c r="BF163">
        <v>0</v>
      </c>
    </row>
    <row r="164" spans="1:58" ht="15" customHeight="1">
      <c r="A164" t="s">
        <v>4</v>
      </c>
      <c r="B164" t="s">
        <v>710</v>
      </c>
      <c r="C164" t="s">
        <v>156</v>
      </c>
      <c r="D164" t="s">
        <v>104</v>
      </c>
      <c r="E164" t="s">
        <v>691</v>
      </c>
      <c r="F164" t="s">
        <v>711</v>
      </c>
      <c r="G164" t="s">
        <v>712</v>
      </c>
      <c r="H164" t="s">
        <v>167</v>
      </c>
      <c r="I164" t="s">
        <v>694</v>
      </c>
      <c r="J164">
        <v>1</v>
      </c>
      <c r="K164">
        <v>1</v>
      </c>
      <c r="L164">
        <v>0</v>
      </c>
      <c r="M164">
        <v>0</v>
      </c>
      <c r="N164">
        <v>80.989999999999995</v>
      </c>
      <c r="O164">
        <v>89.99</v>
      </c>
      <c r="P164">
        <v>80.989999999999995</v>
      </c>
      <c r="Q164">
        <v>0</v>
      </c>
      <c r="R164">
        <v>0</v>
      </c>
      <c r="S164" t="s">
        <v>148</v>
      </c>
      <c r="T164" t="s">
        <v>793</v>
      </c>
      <c r="U164" t="s">
        <v>148</v>
      </c>
      <c r="V164">
        <v>453</v>
      </c>
      <c r="W164">
        <v>1</v>
      </c>
      <c r="X164" t="s">
        <v>325</v>
      </c>
      <c r="Y164">
        <v>1.47</v>
      </c>
      <c r="Z164" t="s">
        <v>148</v>
      </c>
      <c r="AA164">
        <v>1.47</v>
      </c>
      <c r="AB164" s="66">
        <v>20</v>
      </c>
      <c r="AC164">
        <v>0</v>
      </c>
      <c r="AD164">
        <v>0</v>
      </c>
      <c r="AE164">
        <v>0</v>
      </c>
      <c r="AF164" t="s">
        <v>696</v>
      </c>
      <c r="AG164">
        <v>0</v>
      </c>
      <c r="AH164">
        <v>0</v>
      </c>
      <c r="AI164" t="s">
        <v>709</v>
      </c>
      <c r="AJ164" t="s">
        <v>698</v>
      </c>
      <c r="AK164" t="s">
        <v>699</v>
      </c>
      <c r="AN164" t="s">
        <v>700</v>
      </c>
      <c r="AO164" t="s">
        <v>701</v>
      </c>
      <c r="AQ164">
        <v>0</v>
      </c>
      <c r="AR164">
        <v>1</v>
      </c>
      <c r="AS164">
        <v>1</v>
      </c>
      <c r="AT164">
        <v>80.989999999999995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 t="s">
        <v>147</v>
      </c>
      <c r="BD164" t="s">
        <v>147</v>
      </c>
      <c r="BE164" s="67">
        <v>1</v>
      </c>
      <c r="BF164">
        <v>0</v>
      </c>
    </row>
    <row r="165" spans="1:58" ht="15" customHeight="1">
      <c r="A165" t="s">
        <v>4</v>
      </c>
      <c r="B165" t="s">
        <v>734</v>
      </c>
      <c r="C165" t="s">
        <v>164</v>
      </c>
      <c r="D165" t="s">
        <v>164</v>
      </c>
      <c r="E165" t="s">
        <v>735</v>
      </c>
      <c r="F165" t="s">
        <v>735</v>
      </c>
      <c r="G165" t="s">
        <v>736</v>
      </c>
      <c r="H165" t="s">
        <v>165</v>
      </c>
      <c r="I165" t="s">
        <v>737</v>
      </c>
      <c r="J165">
        <v>1</v>
      </c>
      <c r="K165">
        <v>1</v>
      </c>
      <c r="L165">
        <v>0</v>
      </c>
      <c r="M165">
        <v>0</v>
      </c>
      <c r="N165">
        <v>161.49</v>
      </c>
      <c r="O165">
        <v>169.99</v>
      </c>
      <c r="P165">
        <v>161.49</v>
      </c>
      <c r="Q165">
        <v>0</v>
      </c>
      <c r="R165">
        <v>0</v>
      </c>
      <c r="S165" t="s">
        <v>148</v>
      </c>
      <c r="T165" t="s">
        <v>794</v>
      </c>
      <c r="U165" t="s">
        <v>148</v>
      </c>
      <c r="V165">
        <v>447</v>
      </c>
      <c r="W165">
        <v>1</v>
      </c>
      <c r="X165" t="s">
        <v>325</v>
      </c>
      <c r="Y165">
        <v>1.64</v>
      </c>
      <c r="Z165" t="s">
        <v>148</v>
      </c>
      <c r="AA165">
        <v>1.64</v>
      </c>
      <c r="AB165" s="66">
        <v>0</v>
      </c>
      <c r="AC165">
        <v>0</v>
      </c>
      <c r="AD165">
        <v>0</v>
      </c>
      <c r="AE165">
        <v>0</v>
      </c>
      <c r="AF165" t="s">
        <v>696</v>
      </c>
      <c r="AG165">
        <v>0</v>
      </c>
      <c r="AH165">
        <v>0</v>
      </c>
      <c r="AI165" t="s">
        <v>738</v>
      </c>
      <c r="AJ165" t="s">
        <v>739</v>
      </c>
      <c r="AK165" t="s">
        <v>699</v>
      </c>
      <c r="AN165" t="s">
        <v>700</v>
      </c>
      <c r="AO165" t="s">
        <v>701</v>
      </c>
      <c r="AQ165">
        <v>0</v>
      </c>
      <c r="AR165">
        <v>1</v>
      </c>
      <c r="AS165">
        <v>1</v>
      </c>
      <c r="AT165">
        <v>161.49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 t="s">
        <v>147</v>
      </c>
      <c r="BD165" t="s">
        <v>147</v>
      </c>
      <c r="BE165" s="67">
        <v>1</v>
      </c>
      <c r="BF165">
        <v>0</v>
      </c>
    </row>
    <row r="166" spans="1:58" ht="15" customHeight="1">
      <c r="A166" t="s">
        <v>4</v>
      </c>
      <c r="B166" t="s">
        <v>718</v>
      </c>
      <c r="C166" t="s">
        <v>156</v>
      </c>
      <c r="D166" t="s">
        <v>103</v>
      </c>
      <c r="E166" t="s">
        <v>691</v>
      </c>
      <c r="F166" t="s">
        <v>719</v>
      </c>
      <c r="G166" t="s">
        <v>720</v>
      </c>
      <c r="H166" t="s">
        <v>183</v>
      </c>
      <c r="I166" t="s">
        <v>694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">
        <v>148</v>
      </c>
      <c r="T166" t="s">
        <v>148</v>
      </c>
      <c r="U166" t="s">
        <v>148</v>
      </c>
      <c r="V166">
        <v>1349</v>
      </c>
      <c r="W166">
        <v>3</v>
      </c>
      <c r="X166" t="s">
        <v>325</v>
      </c>
      <c r="Y166">
        <v>1.6</v>
      </c>
      <c r="Z166" t="s">
        <v>148</v>
      </c>
      <c r="AA166">
        <v>4.8</v>
      </c>
      <c r="AB166" s="66">
        <v>32</v>
      </c>
      <c r="AC166">
        <v>2</v>
      </c>
      <c r="AD166">
        <v>0</v>
      </c>
      <c r="AE166">
        <v>0</v>
      </c>
      <c r="AF166" t="s">
        <v>696</v>
      </c>
      <c r="AG166">
        <v>0</v>
      </c>
      <c r="AH166">
        <v>0</v>
      </c>
      <c r="AI166" t="s">
        <v>721</v>
      </c>
      <c r="AJ166" t="s">
        <v>698</v>
      </c>
      <c r="AK166" t="s">
        <v>699</v>
      </c>
      <c r="AN166" t="s">
        <v>700</v>
      </c>
      <c r="AO166" t="s">
        <v>701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t="s">
        <v>148</v>
      </c>
      <c r="BD166" t="s">
        <v>148</v>
      </c>
      <c r="BE166" s="67">
        <v>0</v>
      </c>
      <c r="BF166">
        <v>0</v>
      </c>
    </row>
    <row r="167" spans="1:58" ht="15" customHeight="1">
      <c r="A167" t="s">
        <v>4</v>
      </c>
      <c r="B167" t="s">
        <v>722</v>
      </c>
      <c r="C167" t="s">
        <v>156</v>
      </c>
      <c r="D167" t="s">
        <v>102</v>
      </c>
      <c r="E167" t="s">
        <v>691</v>
      </c>
      <c r="F167" t="s">
        <v>723</v>
      </c>
      <c r="G167" t="s">
        <v>724</v>
      </c>
      <c r="H167" t="s">
        <v>197</v>
      </c>
      <c r="I167" t="s">
        <v>694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">
        <v>148</v>
      </c>
      <c r="T167" t="s">
        <v>148</v>
      </c>
      <c r="U167" t="s">
        <v>148</v>
      </c>
      <c r="V167">
        <v>2023</v>
      </c>
      <c r="W167">
        <v>3</v>
      </c>
      <c r="X167" t="s">
        <v>545</v>
      </c>
      <c r="Y167">
        <v>0.89</v>
      </c>
      <c r="Z167" t="s">
        <v>148</v>
      </c>
      <c r="AA167">
        <v>2.67</v>
      </c>
      <c r="AB167" s="66">
        <v>84</v>
      </c>
      <c r="AC167">
        <v>0</v>
      </c>
      <c r="AD167">
        <v>0</v>
      </c>
      <c r="AE167">
        <v>0</v>
      </c>
      <c r="AF167" t="s">
        <v>696</v>
      </c>
      <c r="AG167">
        <v>0</v>
      </c>
      <c r="AH167">
        <v>0</v>
      </c>
      <c r="AI167" t="s">
        <v>721</v>
      </c>
      <c r="AJ167" t="s">
        <v>698</v>
      </c>
      <c r="AK167" t="s">
        <v>699</v>
      </c>
      <c r="AN167" t="s">
        <v>700</v>
      </c>
      <c r="AO167" t="s">
        <v>701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t="s">
        <v>148</v>
      </c>
      <c r="BD167" t="s">
        <v>148</v>
      </c>
      <c r="BE167" s="67">
        <v>0</v>
      </c>
      <c r="BF167">
        <v>0</v>
      </c>
    </row>
    <row r="168" spans="1:58" ht="15" customHeight="1">
      <c r="A168" t="s">
        <v>4</v>
      </c>
      <c r="B168" t="s">
        <v>702</v>
      </c>
      <c r="C168" t="s">
        <v>101</v>
      </c>
      <c r="D168" t="s">
        <v>101</v>
      </c>
      <c r="E168" t="s">
        <v>703</v>
      </c>
      <c r="F168" t="s">
        <v>703</v>
      </c>
      <c r="G168" t="s">
        <v>704</v>
      </c>
      <c r="H168" t="s">
        <v>263</v>
      </c>
      <c r="I168" t="s">
        <v>694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148</v>
      </c>
      <c r="T168" t="s">
        <v>148</v>
      </c>
      <c r="U168" t="s">
        <v>148</v>
      </c>
      <c r="V168">
        <v>0</v>
      </c>
      <c r="W168">
        <v>0</v>
      </c>
      <c r="X168" t="s">
        <v>148</v>
      </c>
      <c r="Y168">
        <v>0</v>
      </c>
      <c r="Z168" t="s">
        <v>148</v>
      </c>
      <c r="AA168">
        <v>0</v>
      </c>
      <c r="AB168" s="66">
        <v>17</v>
      </c>
      <c r="AC168">
        <v>37</v>
      </c>
      <c r="AD168">
        <v>0</v>
      </c>
      <c r="AE168">
        <v>0</v>
      </c>
      <c r="AF168" t="s">
        <v>696</v>
      </c>
      <c r="AG168">
        <v>0</v>
      </c>
      <c r="AH168">
        <v>1</v>
      </c>
      <c r="AI168" t="s">
        <v>705</v>
      </c>
      <c r="AJ168" t="s">
        <v>698</v>
      </c>
      <c r="AK168" t="s">
        <v>699</v>
      </c>
      <c r="AN168" t="s">
        <v>700</v>
      </c>
      <c r="AO168" t="s">
        <v>701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t="s">
        <v>148</v>
      </c>
      <c r="BD168" t="s">
        <v>148</v>
      </c>
      <c r="BE168" s="67">
        <v>0</v>
      </c>
      <c r="BF168">
        <v>0</v>
      </c>
    </row>
    <row r="169" spans="1:58" ht="15" customHeight="1">
      <c r="A169" t="s">
        <v>4</v>
      </c>
      <c r="B169" t="s">
        <v>706</v>
      </c>
      <c r="C169" t="s">
        <v>99</v>
      </c>
      <c r="D169" t="s">
        <v>99</v>
      </c>
      <c r="E169" t="s">
        <v>707</v>
      </c>
      <c r="F169" t="s">
        <v>707</v>
      </c>
      <c r="G169" t="s">
        <v>708</v>
      </c>
      <c r="H169" t="s">
        <v>174</v>
      </c>
      <c r="I169" t="s">
        <v>694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">
        <v>148</v>
      </c>
      <c r="T169" t="s">
        <v>148</v>
      </c>
      <c r="U169" t="s">
        <v>148</v>
      </c>
      <c r="V169">
        <v>0</v>
      </c>
      <c r="W169">
        <v>0</v>
      </c>
      <c r="X169" t="s">
        <v>148</v>
      </c>
      <c r="Y169">
        <v>0</v>
      </c>
      <c r="Z169" t="s">
        <v>148</v>
      </c>
      <c r="AA169">
        <v>0</v>
      </c>
      <c r="AB169" s="66">
        <v>5</v>
      </c>
      <c r="AC169">
        <v>96</v>
      </c>
      <c r="AD169">
        <v>0</v>
      </c>
      <c r="AE169">
        <v>0</v>
      </c>
      <c r="AF169" t="s">
        <v>696</v>
      </c>
      <c r="AG169">
        <v>0</v>
      </c>
      <c r="AH169">
        <v>2</v>
      </c>
      <c r="AI169" t="s">
        <v>709</v>
      </c>
      <c r="AJ169" t="s">
        <v>698</v>
      </c>
      <c r="AK169" t="s">
        <v>699</v>
      </c>
      <c r="AN169" t="s">
        <v>700</v>
      </c>
      <c r="AO169" t="s">
        <v>701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t="s">
        <v>148</v>
      </c>
      <c r="BD169" t="s">
        <v>148</v>
      </c>
      <c r="BE169" s="67">
        <v>0</v>
      </c>
      <c r="BF169">
        <v>0</v>
      </c>
    </row>
    <row r="170" spans="1:58" ht="15" customHeight="1">
      <c r="A170" t="s">
        <v>3</v>
      </c>
      <c r="B170" t="s">
        <v>2</v>
      </c>
      <c r="J170">
        <v>8</v>
      </c>
      <c r="K170">
        <v>0</v>
      </c>
      <c r="L170">
        <v>0</v>
      </c>
      <c r="M170">
        <v>0</v>
      </c>
      <c r="V170">
        <v>5073</v>
      </c>
      <c r="W170">
        <v>11</v>
      </c>
      <c r="X170" t="s">
        <v>325</v>
      </c>
      <c r="Z170" t="s">
        <v>729</v>
      </c>
      <c r="AB170" s="66">
        <v>136</v>
      </c>
      <c r="AC170">
        <v>2</v>
      </c>
      <c r="AD170">
        <v>0</v>
      </c>
      <c r="AE170">
        <v>0</v>
      </c>
      <c r="AG170">
        <v>0</v>
      </c>
      <c r="AH170">
        <v>0</v>
      </c>
      <c r="AQ170">
        <v>0</v>
      </c>
      <c r="AR170">
        <v>3</v>
      </c>
      <c r="AS170">
        <v>8</v>
      </c>
      <c r="AU170">
        <v>0</v>
      </c>
      <c r="AV170">
        <v>0</v>
      </c>
      <c r="AX170">
        <v>0</v>
      </c>
      <c r="AZ170">
        <v>0</v>
      </c>
      <c r="BA170">
        <v>0</v>
      </c>
      <c r="BC170" t="s">
        <v>730</v>
      </c>
      <c r="BD170" t="s">
        <v>730</v>
      </c>
      <c r="BE170" s="67">
        <v>3</v>
      </c>
    </row>
    <row r="171" spans="1:58" ht="15" customHeight="1">
      <c r="A171" t="s">
        <v>3</v>
      </c>
      <c r="B171" t="s">
        <v>686</v>
      </c>
      <c r="N171">
        <v>1028.8</v>
      </c>
      <c r="O171">
        <v>1028.8</v>
      </c>
      <c r="P171">
        <v>0</v>
      </c>
      <c r="Q171">
        <v>0</v>
      </c>
      <c r="R171">
        <v>0</v>
      </c>
      <c r="S171" t="s">
        <v>729</v>
      </c>
      <c r="T171" t="s">
        <v>795</v>
      </c>
      <c r="U171" t="s">
        <v>729</v>
      </c>
      <c r="Y171">
        <v>1.06</v>
      </c>
      <c r="AA171">
        <v>11.65</v>
      </c>
      <c r="AT171">
        <v>1028.8</v>
      </c>
      <c r="AW171">
        <v>0</v>
      </c>
      <c r="AY171">
        <v>0</v>
      </c>
      <c r="BB171">
        <v>0</v>
      </c>
      <c r="BF171">
        <v>0</v>
      </c>
    </row>
    <row r="172" spans="1:58" ht="15" customHeight="1">
      <c r="A172" t="s">
        <v>3</v>
      </c>
      <c r="B172" t="s">
        <v>710</v>
      </c>
      <c r="C172" t="s">
        <v>156</v>
      </c>
      <c r="D172" t="s">
        <v>104</v>
      </c>
      <c r="E172" t="s">
        <v>691</v>
      </c>
      <c r="F172" t="s">
        <v>711</v>
      </c>
      <c r="G172" t="s">
        <v>712</v>
      </c>
      <c r="H172" t="s">
        <v>167</v>
      </c>
      <c r="I172" t="s">
        <v>694</v>
      </c>
      <c r="J172">
        <v>5</v>
      </c>
      <c r="K172">
        <v>0</v>
      </c>
      <c r="L172">
        <v>0</v>
      </c>
      <c r="M172">
        <v>0</v>
      </c>
      <c r="N172">
        <v>437.83</v>
      </c>
      <c r="O172">
        <v>437.83</v>
      </c>
      <c r="P172">
        <v>0</v>
      </c>
      <c r="Q172">
        <v>0</v>
      </c>
      <c r="R172">
        <v>0</v>
      </c>
      <c r="S172" t="s">
        <v>148</v>
      </c>
      <c r="T172" t="s">
        <v>796</v>
      </c>
      <c r="U172" t="s">
        <v>148</v>
      </c>
      <c r="V172">
        <v>510</v>
      </c>
      <c r="W172">
        <v>4</v>
      </c>
      <c r="X172" t="s">
        <v>256</v>
      </c>
      <c r="Y172">
        <v>0.94</v>
      </c>
      <c r="Z172" t="s">
        <v>148</v>
      </c>
      <c r="AA172">
        <v>3.76</v>
      </c>
      <c r="AB172" s="66">
        <v>20</v>
      </c>
      <c r="AC172">
        <v>0</v>
      </c>
      <c r="AD172">
        <v>0</v>
      </c>
      <c r="AE172">
        <v>0</v>
      </c>
      <c r="AF172" t="s">
        <v>696</v>
      </c>
      <c r="AG172">
        <v>0</v>
      </c>
      <c r="AH172">
        <v>0</v>
      </c>
      <c r="AI172" t="s">
        <v>709</v>
      </c>
      <c r="AJ172" t="s">
        <v>698</v>
      </c>
      <c r="AK172" t="s">
        <v>699</v>
      </c>
      <c r="AN172" t="s">
        <v>700</v>
      </c>
      <c r="AO172" t="s">
        <v>701</v>
      </c>
      <c r="AQ172">
        <v>0</v>
      </c>
      <c r="AR172">
        <v>2</v>
      </c>
      <c r="AS172">
        <v>5</v>
      </c>
      <c r="AT172">
        <v>437.83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t="s">
        <v>147</v>
      </c>
      <c r="BD172" t="s">
        <v>147</v>
      </c>
      <c r="BE172" s="67">
        <v>2</v>
      </c>
      <c r="BF172">
        <v>0</v>
      </c>
    </row>
    <row r="173" spans="1:58" ht="15" customHeight="1">
      <c r="A173" t="s">
        <v>3</v>
      </c>
      <c r="B173" t="s">
        <v>722</v>
      </c>
      <c r="C173" t="s">
        <v>156</v>
      </c>
      <c r="D173" t="s">
        <v>102</v>
      </c>
      <c r="E173" t="s">
        <v>691</v>
      </c>
      <c r="F173" t="s">
        <v>723</v>
      </c>
      <c r="G173" t="s">
        <v>724</v>
      </c>
      <c r="H173" t="s">
        <v>197</v>
      </c>
      <c r="I173" t="s">
        <v>694</v>
      </c>
      <c r="J173">
        <v>3</v>
      </c>
      <c r="K173">
        <v>0</v>
      </c>
      <c r="L173">
        <v>0</v>
      </c>
      <c r="M173">
        <v>0</v>
      </c>
      <c r="N173">
        <v>590.97</v>
      </c>
      <c r="O173">
        <v>590.97</v>
      </c>
      <c r="P173">
        <v>0</v>
      </c>
      <c r="Q173">
        <v>0</v>
      </c>
      <c r="R173">
        <v>0</v>
      </c>
      <c r="S173" t="s">
        <v>148</v>
      </c>
      <c r="T173" t="s">
        <v>449</v>
      </c>
      <c r="U173" t="s">
        <v>148</v>
      </c>
      <c r="V173">
        <v>2056</v>
      </c>
      <c r="W173">
        <v>3</v>
      </c>
      <c r="X173" t="s">
        <v>545</v>
      </c>
      <c r="Y173">
        <v>1.19</v>
      </c>
      <c r="Z173" t="s">
        <v>148</v>
      </c>
      <c r="AA173">
        <v>3.58</v>
      </c>
      <c r="AB173" s="66">
        <v>84</v>
      </c>
      <c r="AC173">
        <v>0</v>
      </c>
      <c r="AD173">
        <v>0</v>
      </c>
      <c r="AE173">
        <v>0</v>
      </c>
      <c r="AF173" t="s">
        <v>696</v>
      </c>
      <c r="AG173">
        <v>0</v>
      </c>
      <c r="AH173">
        <v>0</v>
      </c>
      <c r="AI173" t="s">
        <v>721</v>
      </c>
      <c r="AJ173" t="s">
        <v>698</v>
      </c>
      <c r="AK173" t="s">
        <v>699</v>
      </c>
      <c r="AN173" t="s">
        <v>700</v>
      </c>
      <c r="AO173" t="s">
        <v>701</v>
      </c>
      <c r="AQ173">
        <v>0</v>
      </c>
      <c r="AR173">
        <v>1</v>
      </c>
      <c r="AS173">
        <v>3</v>
      </c>
      <c r="AT173">
        <v>590.97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t="s">
        <v>147</v>
      </c>
      <c r="BD173" t="s">
        <v>147</v>
      </c>
      <c r="BE173" s="67">
        <v>1</v>
      </c>
      <c r="BF173">
        <v>0</v>
      </c>
    </row>
    <row r="174" spans="1:58" ht="15" customHeight="1">
      <c r="A174" t="s">
        <v>3</v>
      </c>
      <c r="B174" t="s">
        <v>734</v>
      </c>
      <c r="C174" t="s">
        <v>164</v>
      </c>
      <c r="D174" t="s">
        <v>164</v>
      </c>
      <c r="E174" t="s">
        <v>735</v>
      </c>
      <c r="F174" t="s">
        <v>735</v>
      </c>
      <c r="G174" t="s">
        <v>736</v>
      </c>
      <c r="H174" t="s">
        <v>165</v>
      </c>
      <c r="I174" t="s">
        <v>737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">
        <v>148</v>
      </c>
      <c r="T174" t="s">
        <v>148</v>
      </c>
      <c r="U174" t="s">
        <v>148</v>
      </c>
      <c r="V174">
        <v>440</v>
      </c>
      <c r="W174">
        <v>1</v>
      </c>
      <c r="X174" t="s">
        <v>401</v>
      </c>
      <c r="Y174">
        <v>1.35</v>
      </c>
      <c r="Z174" t="s">
        <v>148</v>
      </c>
      <c r="AA174">
        <v>1.35</v>
      </c>
      <c r="AB174" s="66">
        <v>0</v>
      </c>
      <c r="AC174">
        <v>0</v>
      </c>
      <c r="AD174">
        <v>0</v>
      </c>
      <c r="AE174">
        <v>0</v>
      </c>
      <c r="AF174" t="s">
        <v>696</v>
      </c>
      <c r="AG174">
        <v>0</v>
      </c>
      <c r="AH174">
        <v>0</v>
      </c>
      <c r="AI174" t="s">
        <v>738</v>
      </c>
      <c r="AJ174" t="s">
        <v>739</v>
      </c>
      <c r="AK174" t="s">
        <v>699</v>
      </c>
      <c r="AN174" t="s">
        <v>700</v>
      </c>
      <c r="AO174" t="s">
        <v>701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t="s">
        <v>148</v>
      </c>
      <c r="BD174" t="s">
        <v>148</v>
      </c>
      <c r="BE174" s="67">
        <v>0</v>
      </c>
      <c r="BF174">
        <v>0</v>
      </c>
    </row>
    <row r="175" spans="1:58" ht="15" customHeight="1">
      <c r="A175" t="s">
        <v>3</v>
      </c>
      <c r="B175" t="s">
        <v>718</v>
      </c>
      <c r="C175" t="s">
        <v>156</v>
      </c>
      <c r="D175" t="s">
        <v>103</v>
      </c>
      <c r="E175" t="s">
        <v>691</v>
      </c>
      <c r="F175" t="s">
        <v>719</v>
      </c>
      <c r="G175" t="s">
        <v>720</v>
      </c>
      <c r="H175" t="s">
        <v>183</v>
      </c>
      <c r="I175" t="s">
        <v>694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">
        <v>148</v>
      </c>
      <c r="T175" t="s">
        <v>148</v>
      </c>
      <c r="U175" t="s">
        <v>148</v>
      </c>
      <c r="V175">
        <v>2067</v>
      </c>
      <c r="W175">
        <v>3</v>
      </c>
      <c r="X175" t="s">
        <v>545</v>
      </c>
      <c r="Y175">
        <v>0.99</v>
      </c>
      <c r="Z175" t="s">
        <v>148</v>
      </c>
      <c r="AA175">
        <v>2.96</v>
      </c>
      <c r="AB175" s="66">
        <v>32</v>
      </c>
      <c r="AC175">
        <v>2</v>
      </c>
      <c r="AD175">
        <v>0</v>
      </c>
      <c r="AE175">
        <v>0</v>
      </c>
      <c r="AF175" t="s">
        <v>696</v>
      </c>
      <c r="AG175">
        <v>0</v>
      </c>
      <c r="AH175">
        <v>0</v>
      </c>
      <c r="AI175" t="s">
        <v>721</v>
      </c>
      <c r="AJ175" t="s">
        <v>698</v>
      </c>
      <c r="AK175" t="s">
        <v>699</v>
      </c>
      <c r="AN175" t="s">
        <v>700</v>
      </c>
      <c r="AO175" t="s">
        <v>701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 t="s">
        <v>148</v>
      </c>
      <c r="BD175" t="s">
        <v>148</v>
      </c>
      <c r="BE175" s="67">
        <v>0</v>
      </c>
      <c r="BF175">
        <v>0</v>
      </c>
    </row>
    <row r="176" spans="1:58" ht="15" customHeight="1">
      <c r="A176" t="s">
        <v>27</v>
      </c>
      <c r="B176" t="s">
        <v>2</v>
      </c>
      <c r="J176">
        <v>8</v>
      </c>
      <c r="K176">
        <v>0</v>
      </c>
      <c r="L176">
        <v>0</v>
      </c>
      <c r="M176">
        <v>2</v>
      </c>
      <c r="V176">
        <v>17744</v>
      </c>
      <c r="W176">
        <v>47</v>
      </c>
      <c r="X176" t="s">
        <v>252</v>
      </c>
      <c r="Z176" t="s">
        <v>797</v>
      </c>
      <c r="AB176" s="66">
        <v>251</v>
      </c>
      <c r="AC176">
        <v>281</v>
      </c>
      <c r="AD176">
        <v>0</v>
      </c>
      <c r="AE176">
        <v>0</v>
      </c>
      <c r="AG176">
        <v>0</v>
      </c>
      <c r="AH176">
        <v>0</v>
      </c>
      <c r="AQ176">
        <v>3</v>
      </c>
      <c r="AR176">
        <v>5</v>
      </c>
      <c r="AS176">
        <v>6</v>
      </c>
      <c r="AU176">
        <v>2</v>
      </c>
      <c r="AV176">
        <v>3</v>
      </c>
      <c r="AX176">
        <v>0</v>
      </c>
      <c r="AZ176">
        <v>0</v>
      </c>
      <c r="BA176">
        <v>0</v>
      </c>
      <c r="BC176" t="s">
        <v>798</v>
      </c>
      <c r="BD176" t="s">
        <v>336</v>
      </c>
      <c r="BE176" s="67">
        <v>7</v>
      </c>
    </row>
    <row r="177" spans="1:58" ht="15" customHeight="1">
      <c r="A177" t="s">
        <v>27</v>
      </c>
      <c r="B177" t="s">
        <v>686</v>
      </c>
      <c r="N177">
        <v>1238.03</v>
      </c>
      <c r="O177">
        <v>1238.03</v>
      </c>
      <c r="P177">
        <v>0</v>
      </c>
      <c r="Q177">
        <v>0</v>
      </c>
      <c r="R177">
        <v>559.77</v>
      </c>
      <c r="S177" t="s">
        <v>799</v>
      </c>
      <c r="T177" t="s">
        <v>800</v>
      </c>
      <c r="U177" t="s">
        <v>801</v>
      </c>
      <c r="Y177">
        <v>1.57</v>
      </c>
      <c r="AA177">
        <v>73.63</v>
      </c>
      <c r="AT177">
        <v>864.85</v>
      </c>
      <c r="AW177">
        <v>559.77</v>
      </c>
      <c r="AY177">
        <v>0</v>
      </c>
      <c r="BB177">
        <v>0</v>
      </c>
      <c r="BF177">
        <v>36.82</v>
      </c>
    </row>
    <row r="178" spans="1:58" ht="15" customHeight="1">
      <c r="A178" t="s">
        <v>27</v>
      </c>
      <c r="B178" t="s">
        <v>690</v>
      </c>
      <c r="C178" t="s">
        <v>156</v>
      </c>
      <c r="D178" t="s">
        <v>100</v>
      </c>
      <c r="E178" t="s">
        <v>691</v>
      </c>
      <c r="F178" t="s">
        <v>692</v>
      </c>
      <c r="G178" t="s">
        <v>693</v>
      </c>
      <c r="H178" t="s">
        <v>157</v>
      </c>
      <c r="I178" t="s">
        <v>694</v>
      </c>
      <c r="J178">
        <v>2</v>
      </c>
      <c r="K178">
        <v>0</v>
      </c>
      <c r="L178">
        <v>0</v>
      </c>
      <c r="M178">
        <v>2</v>
      </c>
      <c r="N178">
        <v>373.18</v>
      </c>
      <c r="O178">
        <v>373.18</v>
      </c>
      <c r="P178">
        <v>0</v>
      </c>
      <c r="Q178">
        <v>0</v>
      </c>
      <c r="R178">
        <v>559.77</v>
      </c>
      <c r="S178" t="s">
        <v>784</v>
      </c>
      <c r="T178" t="s">
        <v>802</v>
      </c>
      <c r="U178" t="s">
        <v>803</v>
      </c>
      <c r="V178">
        <v>784</v>
      </c>
      <c r="W178">
        <v>9</v>
      </c>
      <c r="X178" t="s">
        <v>804</v>
      </c>
      <c r="Y178">
        <v>1.59</v>
      </c>
      <c r="Z178" t="s">
        <v>805</v>
      </c>
      <c r="AA178">
        <v>14.27</v>
      </c>
      <c r="AB178" s="66">
        <v>65</v>
      </c>
      <c r="AC178">
        <v>22</v>
      </c>
      <c r="AD178">
        <v>0</v>
      </c>
      <c r="AE178">
        <v>0</v>
      </c>
      <c r="AF178" t="s">
        <v>696</v>
      </c>
      <c r="AG178">
        <v>0</v>
      </c>
      <c r="AH178">
        <v>0</v>
      </c>
      <c r="AI178" t="s">
        <v>697</v>
      </c>
      <c r="AJ178" t="s">
        <v>698</v>
      </c>
      <c r="AK178" t="s">
        <v>699</v>
      </c>
      <c r="AN178" t="s">
        <v>700</v>
      </c>
      <c r="AO178" t="s">
        <v>701</v>
      </c>
      <c r="AQ178">
        <v>3</v>
      </c>
      <c r="AR178">
        <v>0</v>
      </c>
      <c r="AS178">
        <v>0</v>
      </c>
      <c r="AT178">
        <v>0</v>
      </c>
      <c r="AU178">
        <v>2</v>
      </c>
      <c r="AV178">
        <v>3</v>
      </c>
      <c r="AW178">
        <v>559.77</v>
      </c>
      <c r="AX178">
        <v>0</v>
      </c>
      <c r="AY178">
        <v>0</v>
      </c>
      <c r="AZ178">
        <v>0</v>
      </c>
      <c r="BA178">
        <v>0</v>
      </c>
      <c r="BB178">
        <v>0</v>
      </c>
      <c r="BC178" t="s">
        <v>148</v>
      </c>
      <c r="BD178" t="s">
        <v>148</v>
      </c>
      <c r="BE178" s="67">
        <v>2</v>
      </c>
      <c r="BF178">
        <v>7.14</v>
      </c>
    </row>
    <row r="179" spans="1:58" ht="15" customHeight="1">
      <c r="A179" t="s">
        <v>27</v>
      </c>
      <c r="B179" t="s">
        <v>761</v>
      </c>
      <c r="C179" t="s">
        <v>156</v>
      </c>
      <c r="D179" t="s">
        <v>103</v>
      </c>
      <c r="E179" t="s">
        <v>691</v>
      </c>
      <c r="F179" t="s">
        <v>719</v>
      </c>
      <c r="G179" t="s">
        <v>720</v>
      </c>
      <c r="H179" t="s">
        <v>183</v>
      </c>
      <c r="I179" t="s">
        <v>694</v>
      </c>
      <c r="J179">
        <v>2</v>
      </c>
      <c r="K179">
        <v>0</v>
      </c>
      <c r="L179">
        <v>0</v>
      </c>
      <c r="M179">
        <v>0</v>
      </c>
      <c r="N179">
        <v>298.89</v>
      </c>
      <c r="O179">
        <v>298.89</v>
      </c>
      <c r="P179">
        <v>0</v>
      </c>
      <c r="Q179">
        <v>0</v>
      </c>
      <c r="R179">
        <v>0</v>
      </c>
      <c r="S179" t="s">
        <v>148</v>
      </c>
      <c r="T179" t="s">
        <v>163</v>
      </c>
      <c r="U179" t="s">
        <v>148</v>
      </c>
      <c r="V179">
        <v>1338</v>
      </c>
      <c r="W179">
        <v>1</v>
      </c>
      <c r="X179" t="s">
        <v>527</v>
      </c>
      <c r="Y179">
        <v>0.34</v>
      </c>
      <c r="Z179" t="s">
        <v>148</v>
      </c>
      <c r="AA179">
        <v>0.34</v>
      </c>
      <c r="AB179" s="66">
        <v>32</v>
      </c>
      <c r="AC179">
        <v>1</v>
      </c>
      <c r="AD179">
        <v>0</v>
      </c>
      <c r="AE179">
        <v>0</v>
      </c>
      <c r="AF179" t="s">
        <v>696</v>
      </c>
      <c r="AG179">
        <v>0</v>
      </c>
      <c r="AH179">
        <v>0</v>
      </c>
      <c r="AI179" t="s">
        <v>721</v>
      </c>
      <c r="AJ179" t="s">
        <v>698</v>
      </c>
      <c r="AK179" t="s">
        <v>699</v>
      </c>
      <c r="AN179" t="s">
        <v>700</v>
      </c>
      <c r="AO179" t="s">
        <v>701</v>
      </c>
      <c r="AQ179">
        <v>0</v>
      </c>
      <c r="AR179">
        <v>1</v>
      </c>
      <c r="AS179">
        <v>2</v>
      </c>
      <c r="AT179">
        <v>298.89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t="s">
        <v>147</v>
      </c>
      <c r="BD179" t="s">
        <v>147</v>
      </c>
      <c r="BE179" s="67">
        <v>1</v>
      </c>
      <c r="BF179">
        <v>0</v>
      </c>
    </row>
    <row r="180" spans="1:58" ht="15" customHeight="1">
      <c r="A180" t="s">
        <v>27</v>
      </c>
      <c r="B180" t="s">
        <v>763</v>
      </c>
      <c r="C180" t="s">
        <v>156</v>
      </c>
      <c r="D180" t="s">
        <v>34</v>
      </c>
      <c r="E180" t="s">
        <v>691</v>
      </c>
      <c r="F180" t="s">
        <v>726</v>
      </c>
      <c r="G180" t="s">
        <v>727</v>
      </c>
      <c r="H180" t="s">
        <v>162</v>
      </c>
      <c r="I180" t="s">
        <v>694</v>
      </c>
      <c r="J180">
        <v>1</v>
      </c>
      <c r="K180">
        <v>0</v>
      </c>
      <c r="L180">
        <v>0</v>
      </c>
      <c r="M180">
        <v>0</v>
      </c>
      <c r="N180">
        <v>309.99</v>
      </c>
      <c r="O180">
        <v>309.99</v>
      </c>
      <c r="P180">
        <v>0</v>
      </c>
      <c r="Q180">
        <v>0</v>
      </c>
      <c r="R180">
        <v>0</v>
      </c>
      <c r="S180" t="s">
        <v>148</v>
      </c>
      <c r="T180" t="s">
        <v>806</v>
      </c>
      <c r="U180" t="s">
        <v>148</v>
      </c>
      <c r="V180">
        <v>4648</v>
      </c>
      <c r="W180">
        <v>5</v>
      </c>
      <c r="X180" t="s">
        <v>163</v>
      </c>
      <c r="Y180">
        <v>4.28</v>
      </c>
      <c r="Z180" t="s">
        <v>148</v>
      </c>
      <c r="AA180">
        <v>21.41</v>
      </c>
      <c r="AB180" s="66">
        <v>27</v>
      </c>
      <c r="AC180">
        <v>138</v>
      </c>
      <c r="AD180">
        <v>0</v>
      </c>
      <c r="AE180">
        <v>0</v>
      </c>
      <c r="AF180" t="s">
        <v>696</v>
      </c>
      <c r="AG180">
        <v>0</v>
      </c>
      <c r="AH180">
        <v>0</v>
      </c>
      <c r="AI180" t="s">
        <v>721</v>
      </c>
      <c r="AJ180" t="s">
        <v>698</v>
      </c>
      <c r="AK180" t="s">
        <v>699</v>
      </c>
      <c r="AN180" t="s">
        <v>700</v>
      </c>
      <c r="AO180" t="s">
        <v>701</v>
      </c>
      <c r="AQ180">
        <v>0</v>
      </c>
      <c r="AR180">
        <v>1</v>
      </c>
      <c r="AS180">
        <v>1</v>
      </c>
      <c r="AT180">
        <v>309.99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t="s">
        <v>147</v>
      </c>
      <c r="BD180" t="s">
        <v>147</v>
      </c>
      <c r="BE180" s="67">
        <v>1</v>
      </c>
      <c r="BF180">
        <v>0</v>
      </c>
    </row>
    <row r="181" spans="1:58" ht="15" customHeight="1">
      <c r="A181" t="s">
        <v>27</v>
      </c>
      <c r="B181" t="s">
        <v>702</v>
      </c>
      <c r="C181" t="s">
        <v>101</v>
      </c>
      <c r="D181" t="s">
        <v>101</v>
      </c>
      <c r="E181" t="s">
        <v>703</v>
      </c>
      <c r="F181" t="s">
        <v>703</v>
      </c>
      <c r="G181" t="s">
        <v>704</v>
      </c>
      <c r="H181" t="s">
        <v>263</v>
      </c>
      <c r="I181" t="s">
        <v>694</v>
      </c>
      <c r="J181">
        <v>1</v>
      </c>
      <c r="K181">
        <v>0</v>
      </c>
      <c r="L181">
        <v>0</v>
      </c>
      <c r="M181">
        <v>0</v>
      </c>
      <c r="N181">
        <v>37.99</v>
      </c>
      <c r="O181">
        <v>37.99</v>
      </c>
      <c r="P181">
        <v>0</v>
      </c>
      <c r="Q181">
        <v>0</v>
      </c>
      <c r="R181">
        <v>0</v>
      </c>
      <c r="S181" t="s">
        <v>148</v>
      </c>
      <c r="T181" t="s">
        <v>539</v>
      </c>
      <c r="U181" t="s">
        <v>148</v>
      </c>
      <c r="V181">
        <v>203</v>
      </c>
      <c r="W181">
        <v>1</v>
      </c>
      <c r="X181" t="s">
        <v>716</v>
      </c>
      <c r="Y181">
        <v>0.49</v>
      </c>
      <c r="Z181" t="s">
        <v>148</v>
      </c>
      <c r="AA181">
        <v>0.49</v>
      </c>
      <c r="AB181" s="66">
        <v>34</v>
      </c>
      <c r="AC181">
        <v>14</v>
      </c>
      <c r="AD181">
        <v>0</v>
      </c>
      <c r="AE181">
        <v>0</v>
      </c>
      <c r="AF181" t="s">
        <v>696</v>
      </c>
      <c r="AG181">
        <v>0</v>
      </c>
      <c r="AH181">
        <v>0</v>
      </c>
      <c r="AI181" t="s">
        <v>705</v>
      </c>
      <c r="AJ181" t="s">
        <v>698</v>
      </c>
      <c r="AK181" t="s">
        <v>699</v>
      </c>
      <c r="AN181" t="s">
        <v>700</v>
      </c>
      <c r="AO181" t="s">
        <v>701</v>
      </c>
      <c r="AQ181">
        <v>0</v>
      </c>
      <c r="AR181">
        <v>1</v>
      </c>
      <c r="AS181">
        <v>1</v>
      </c>
      <c r="AT181">
        <v>37.99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 t="s">
        <v>147</v>
      </c>
      <c r="BD181" t="s">
        <v>147</v>
      </c>
      <c r="BE181" s="67">
        <v>1</v>
      </c>
      <c r="BF181">
        <v>0</v>
      </c>
    </row>
    <row r="182" spans="1:58" ht="15" customHeight="1">
      <c r="A182" t="s">
        <v>27</v>
      </c>
      <c r="B182" t="s">
        <v>706</v>
      </c>
      <c r="C182" t="s">
        <v>99</v>
      </c>
      <c r="D182" t="s">
        <v>99</v>
      </c>
      <c r="E182" t="s">
        <v>707</v>
      </c>
      <c r="F182" t="s">
        <v>707</v>
      </c>
      <c r="G182" t="s">
        <v>708</v>
      </c>
      <c r="H182" t="s">
        <v>174</v>
      </c>
      <c r="I182" t="s">
        <v>694</v>
      </c>
      <c r="J182">
        <v>1</v>
      </c>
      <c r="K182">
        <v>0</v>
      </c>
      <c r="L182">
        <v>0</v>
      </c>
      <c r="M182">
        <v>0</v>
      </c>
      <c r="N182">
        <v>128.99</v>
      </c>
      <c r="O182">
        <v>128.99</v>
      </c>
      <c r="P182">
        <v>0</v>
      </c>
      <c r="Q182">
        <v>0</v>
      </c>
      <c r="R182">
        <v>0</v>
      </c>
      <c r="S182" t="s">
        <v>148</v>
      </c>
      <c r="T182" t="s">
        <v>535</v>
      </c>
      <c r="U182" t="s">
        <v>148</v>
      </c>
      <c r="V182">
        <v>3288</v>
      </c>
      <c r="W182">
        <v>9</v>
      </c>
      <c r="X182" t="s">
        <v>208</v>
      </c>
      <c r="Y182">
        <v>0.61</v>
      </c>
      <c r="Z182" t="s">
        <v>148</v>
      </c>
      <c r="AA182">
        <v>5.51</v>
      </c>
      <c r="AB182" s="66">
        <v>4</v>
      </c>
      <c r="AC182">
        <v>95</v>
      </c>
      <c r="AD182">
        <v>0</v>
      </c>
      <c r="AE182">
        <v>0</v>
      </c>
      <c r="AF182" t="s">
        <v>696</v>
      </c>
      <c r="AG182">
        <v>0</v>
      </c>
      <c r="AH182">
        <v>0</v>
      </c>
      <c r="AI182" t="s">
        <v>709</v>
      </c>
      <c r="AJ182" t="s">
        <v>698</v>
      </c>
      <c r="AK182" t="s">
        <v>699</v>
      </c>
      <c r="AN182" t="s">
        <v>700</v>
      </c>
      <c r="AO182" t="s">
        <v>701</v>
      </c>
      <c r="AQ182">
        <v>0</v>
      </c>
      <c r="AR182">
        <v>1</v>
      </c>
      <c r="AS182">
        <v>1</v>
      </c>
      <c r="AT182">
        <v>128.99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t="s">
        <v>147</v>
      </c>
      <c r="BD182" t="s">
        <v>147</v>
      </c>
      <c r="BE182" s="67">
        <v>1</v>
      </c>
      <c r="BF182">
        <v>0</v>
      </c>
    </row>
    <row r="183" spans="1:58" ht="15" customHeight="1">
      <c r="A183" t="s">
        <v>27</v>
      </c>
      <c r="B183" t="s">
        <v>710</v>
      </c>
      <c r="C183" t="s">
        <v>156</v>
      </c>
      <c r="D183" t="s">
        <v>104</v>
      </c>
      <c r="E183" t="s">
        <v>691</v>
      </c>
      <c r="F183" t="s">
        <v>711</v>
      </c>
      <c r="G183" t="s">
        <v>712</v>
      </c>
      <c r="H183" t="s">
        <v>167</v>
      </c>
      <c r="I183" t="s">
        <v>694</v>
      </c>
      <c r="J183">
        <v>1</v>
      </c>
      <c r="K183">
        <v>0</v>
      </c>
      <c r="L183">
        <v>0</v>
      </c>
      <c r="M183">
        <v>0</v>
      </c>
      <c r="N183">
        <v>88.99</v>
      </c>
      <c r="O183">
        <v>88.99</v>
      </c>
      <c r="P183">
        <v>0</v>
      </c>
      <c r="Q183">
        <v>0</v>
      </c>
      <c r="R183">
        <v>0</v>
      </c>
      <c r="S183" t="s">
        <v>148</v>
      </c>
      <c r="T183" t="s">
        <v>531</v>
      </c>
      <c r="U183" t="s">
        <v>148</v>
      </c>
      <c r="V183">
        <v>224</v>
      </c>
      <c r="W183">
        <v>1</v>
      </c>
      <c r="X183" t="s">
        <v>237</v>
      </c>
      <c r="Y183">
        <v>1.69</v>
      </c>
      <c r="Z183" t="s">
        <v>148</v>
      </c>
      <c r="AA183">
        <v>1.69</v>
      </c>
      <c r="AB183" s="66">
        <v>5</v>
      </c>
      <c r="AC183">
        <v>10</v>
      </c>
      <c r="AD183">
        <v>0</v>
      </c>
      <c r="AE183">
        <v>0</v>
      </c>
      <c r="AF183" t="s">
        <v>696</v>
      </c>
      <c r="AG183">
        <v>0</v>
      </c>
      <c r="AH183">
        <v>0</v>
      </c>
      <c r="AI183" t="s">
        <v>709</v>
      </c>
      <c r="AJ183" t="s">
        <v>698</v>
      </c>
      <c r="AK183" t="s">
        <v>699</v>
      </c>
      <c r="AN183" t="s">
        <v>700</v>
      </c>
      <c r="AO183" t="s">
        <v>701</v>
      </c>
      <c r="AQ183">
        <v>0</v>
      </c>
      <c r="AR183">
        <v>1</v>
      </c>
      <c r="AS183">
        <v>1</v>
      </c>
      <c r="AT183">
        <v>88.99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 t="s">
        <v>147</v>
      </c>
      <c r="BD183" t="s">
        <v>147</v>
      </c>
      <c r="BE183" s="67">
        <v>1</v>
      </c>
      <c r="BF183">
        <v>0</v>
      </c>
    </row>
    <row r="184" spans="1:58" ht="15" customHeight="1">
      <c r="A184" t="s">
        <v>27</v>
      </c>
      <c r="B184" t="s">
        <v>713</v>
      </c>
      <c r="C184" t="s">
        <v>156</v>
      </c>
      <c r="D184" t="s">
        <v>184</v>
      </c>
      <c r="E184" t="s">
        <v>691</v>
      </c>
      <c r="F184" t="s">
        <v>714</v>
      </c>
      <c r="G184" t="s">
        <v>715</v>
      </c>
      <c r="H184" t="s">
        <v>185</v>
      </c>
      <c r="I184" t="s">
        <v>694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">
        <v>148</v>
      </c>
      <c r="T184" t="s">
        <v>148</v>
      </c>
      <c r="U184" t="s">
        <v>148</v>
      </c>
      <c r="V184">
        <v>2858</v>
      </c>
      <c r="W184">
        <v>13</v>
      </c>
      <c r="X184" t="s">
        <v>237</v>
      </c>
      <c r="Y184">
        <v>1.61</v>
      </c>
      <c r="Z184" t="s">
        <v>148</v>
      </c>
      <c r="AA184">
        <v>20.87</v>
      </c>
      <c r="AB184" s="66">
        <v>0</v>
      </c>
      <c r="AC184">
        <v>1</v>
      </c>
      <c r="AD184">
        <v>0</v>
      </c>
      <c r="AE184">
        <v>0</v>
      </c>
      <c r="AF184" t="s">
        <v>696</v>
      </c>
      <c r="AG184">
        <v>0</v>
      </c>
      <c r="AH184">
        <v>0</v>
      </c>
      <c r="AI184" t="s">
        <v>717</v>
      </c>
      <c r="AJ184" t="s">
        <v>698</v>
      </c>
      <c r="AK184" t="s">
        <v>699</v>
      </c>
      <c r="AN184" t="s">
        <v>700</v>
      </c>
      <c r="AO184" t="s">
        <v>701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t="s">
        <v>148</v>
      </c>
      <c r="BD184" t="s">
        <v>148</v>
      </c>
      <c r="BE184" s="67">
        <v>0</v>
      </c>
      <c r="BF184">
        <v>0</v>
      </c>
    </row>
    <row r="185" spans="1:58" ht="15" customHeight="1">
      <c r="A185" t="s">
        <v>27</v>
      </c>
      <c r="B185" t="s">
        <v>722</v>
      </c>
      <c r="C185" t="s">
        <v>156</v>
      </c>
      <c r="D185" t="s">
        <v>102</v>
      </c>
      <c r="E185" t="s">
        <v>691</v>
      </c>
      <c r="F185" t="s">
        <v>723</v>
      </c>
      <c r="G185" t="s">
        <v>724</v>
      </c>
      <c r="H185" t="s">
        <v>197</v>
      </c>
      <c r="I185" t="s">
        <v>694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148</v>
      </c>
      <c r="T185" t="s">
        <v>148</v>
      </c>
      <c r="U185" t="s">
        <v>148</v>
      </c>
      <c r="V185">
        <v>4401</v>
      </c>
      <c r="W185">
        <v>8</v>
      </c>
      <c r="X185" t="s">
        <v>404</v>
      </c>
      <c r="Y185">
        <v>1.1299999999999999</v>
      </c>
      <c r="Z185" t="s">
        <v>148</v>
      </c>
      <c r="AA185">
        <v>9.0500000000000007</v>
      </c>
      <c r="AB185" s="66">
        <v>84</v>
      </c>
      <c r="AC185">
        <v>0</v>
      </c>
      <c r="AD185">
        <v>0</v>
      </c>
      <c r="AE185">
        <v>0</v>
      </c>
      <c r="AF185" t="s">
        <v>696</v>
      </c>
      <c r="AG185">
        <v>0</v>
      </c>
      <c r="AH185">
        <v>0</v>
      </c>
      <c r="AI185" t="s">
        <v>721</v>
      </c>
      <c r="AJ185" t="s">
        <v>698</v>
      </c>
      <c r="AK185" t="s">
        <v>699</v>
      </c>
      <c r="AN185" t="s">
        <v>700</v>
      </c>
      <c r="AO185" t="s">
        <v>701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 t="s">
        <v>148</v>
      </c>
      <c r="BD185" t="s">
        <v>148</v>
      </c>
      <c r="BE185" s="67">
        <v>0</v>
      </c>
      <c r="BF185">
        <v>0</v>
      </c>
    </row>
    <row r="186" spans="1:58" ht="16" customHeight="1">
      <c r="A186" s="60">
        <v>44789</v>
      </c>
      <c r="B186" s="78" t="s">
        <v>2</v>
      </c>
      <c r="C186" s="78"/>
      <c r="D186" s="78"/>
      <c r="E186" s="78"/>
      <c r="F186" s="78"/>
      <c r="G186" s="78"/>
      <c r="H186" s="78"/>
      <c r="I186" s="78"/>
      <c r="J186" s="78">
        <v>2</v>
      </c>
      <c r="K186" s="78">
        <v>0</v>
      </c>
      <c r="L186" s="78">
        <v>0</v>
      </c>
      <c r="M186" s="78">
        <v>0</v>
      </c>
      <c r="N186" s="78">
        <v>276.58</v>
      </c>
      <c r="O186" s="78">
        <v>276.58</v>
      </c>
      <c r="P186" s="78">
        <v>0</v>
      </c>
      <c r="Q186" s="78">
        <v>0</v>
      </c>
      <c r="R186" s="78">
        <v>0</v>
      </c>
      <c r="S186" s="78" t="s">
        <v>729</v>
      </c>
      <c r="T186" s="78" t="s">
        <v>758</v>
      </c>
      <c r="U186" s="78" t="s">
        <v>729</v>
      </c>
      <c r="V186" s="78">
        <v>11644</v>
      </c>
      <c r="W186" s="78">
        <v>50</v>
      </c>
      <c r="X186" s="78" t="s">
        <v>759</v>
      </c>
      <c r="Y186" s="78">
        <v>1.07</v>
      </c>
      <c r="Z186" s="78" t="s">
        <v>729</v>
      </c>
      <c r="AA186" s="78">
        <v>53.42</v>
      </c>
      <c r="AB186" s="79">
        <v>247</v>
      </c>
      <c r="AC186" s="78">
        <v>185</v>
      </c>
      <c r="AD186" s="78">
        <v>0</v>
      </c>
      <c r="AE186" s="78">
        <v>0</v>
      </c>
      <c r="AF186" s="78"/>
      <c r="AG186" s="78">
        <v>0</v>
      </c>
      <c r="AH186" s="78">
        <v>0</v>
      </c>
      <c r="AI186" s="78"/>
      <c r="AJ186" s="78"/>
      <c r="AK186" s="78"/>
      <c r="AL186" s="78"/>
      <c r="AM186" s="78"/>
      <c r="AN186" s="78"/>
      <c r="AO186" s="78"/>
      <c r="AP186" s="78"/>
      <c r="AQ186" s="78">
        <v>0</v>
      </c>
      <c r="AR186" s="78">
        <v>2</v>
      </c>
      <c r="AS186" s="78">
        <v>2</v>
      </c>
      <c r="AT186" s="78">
        <v>276.58</v>
      </c>
      <c r="AU186" s="78">
        <v>0</v>
      </c>
      <c r="AV186" s="78">
        <v>0</v>
      </c>
      <c r="AW186" s="78">
        <v>0</v>
      </c>
      <c r="AX186" s="78">
        <v>0</v>
      </c>
      <c r="AY186" s="78">
        <v>0</v>
      </c>
      <c r="AZ186" s="78">
        <v>0</v>
      </c>
      <c r="BA186" s="78">
        <v>0</v>
      </c>
      <c r="BB186" s="78">
        <v>0</v>
      </c>
      <c r="BC186" s="78" t="s">
        <v>730</v>
      </c>
      <c r="BD186" s="78" t="s">
        <v>730</v>
      </c>
      <c r="BE186" s="80">
        <v>2</v>
      </c>
      <c r="BF186" s="78">
        <v>0</v>
      </c>
    </row>
    <row r="187" spans="1:58" ht="16" customHeight="1">
      <c r="A187" s="60">
        <v>44789</v>
      </c>
      <c r="B187" s="78" t="s">
        <v>686</v>
      </c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>
        <v>276.58</v>
      </c>
      <c r="O187" s="78">
        <v>276.58</v>
      </c>
      <c r="P187" s="78">
        <v>0</v>
      </c>
      <c r="Q187" s="78">
        <v>0</v>
      </c>
      <c r="R187" s="78">
        <v>0</v>
      </c>
      <c r="S187" s="78" t="s">
        <v>729</v>
      </c>
      <c r="T187" s="78" t="s">
        <v>758</v>
      </c>
      <c r="U187" s="78" t="s">
        <v>729</v>
      </c>
      <c r="V187" s="78"/>
      <c r="W187" s="78"/>
      <c r="X187" s="78"/>
      <c r="Y187" s="78">
        <v>1.07</v>
      </c>
      <c r="Z187" s="78"/>
      <c r="AA187" s="78">
        <v>53.42</v>
      </c>
      <c r="AB187" s="79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>
        <v>276.58</v>
      </c>
      <c r="AU187" s="78"/>
      <c r="AV187" s="78"/>
      <c r="AW187" s="78">
        <v>0</v>
      </c>
      <c r="AX187" s="78"/>
      <c r="AY187" s="78">
        <v>0</v>
      </c>
      <c r="AZ187" s="78"/>
      <c r="BA187" s="78"/>
      <c r="BB187" s="78">
        <v>0</v>
      </c>
      <c r="BC187" s="78"/>
      <c r="BD187" s="78"/>
      <c r="BE187" s="80"/>
      <c r="BF187" s="78">
        <v>0</v>
      </c>
    </row>
    <row r="188" spans="1:58" ht="16" customHeight="1">
      <c r="A188" s="60">
        <v>44789</v>
      </c>
      <c r="B188" s="78" t="s">
        <v>710</v>
      </c>
      <c r="C188" s="78" t="s">
        <v>156</v>
      </c>
      <c r="D188" s="78" t="s">
        <v>104</v>
      </c>
      <c r="E188" s="78" t="s">
        <v>691</v>
      </c>
      <c r="F188" s="78" t="s">
        <v>711</v>
      </c>
      <c r="G188" s="78" t="s">
        <v>712</v>
      </c>
      <c r="H188" s="78" t="s">
        <v>167</v>
      </c>
      <c r="I188" s="78" t="s">
        <v>694</v>
      </c>
      <c r="J188" s="78">
        <v>1</v>
      </c>
      <c r="K188" s="78">
        <v>0</v>
      </c>
      <c r="L188" s="78">
        <v>0</v>
      </c>
      <c r="M188" s="78">
        <v>0</v>
      </c>
      <c r="N188" s="78">
        <v>89.99</v>
      </c>
      <c r="O188" s="78">
        <v>89.99</v>
      </c>
      <c r="P188" s="78">
        <v>0</v>
      </c>
      <c r="Q188" s="78">
        <v>0</v>
      </c>
      <c r="R188" s="78">
        <v>0</v>
      </c>
      <c r="S188" s="78" t="s">
        <v>148</v>
      </c>
      <c r="T188" s="78" t="s">
        <v>447</v>
      </c>
      <c r="U188" s="78" t="s">
        <v>148</v>
      </c>
      <c r="V188" s="78">
        <v>372</v>
      </c>
      <c r="W188" s="78">
        <v>1</v>
      </c>
      <c r="X188" s="78" t="s">
        <v>208</v>
      </c>
      <c r="Y188" s="78">
        <v>0.28000000000000003</v>
      </c>
      <c r="Z188" s="78" t="s">
        <v>148</v>
      </c>
      <c r="AA188" s="78">
        <v>0.28000000000000003</v>
      </c>
      <c r="AB188" s="79">
        <v>5</v>
      </c>
      <c r="AC188" s="78">
        <v>10</v>
      </c>
      <c r="AD188" s="78">
        <v>0</v>
      </c>
      <c r="AE188" s="78">
        <v>0</v>
      </c>
      <c r="AF188" s="78" t="s">
        <v>696</v>
      </c>
      <c r="AG188" s="78">
        <v>0</v>
      </c>
      <c r="AH188" s="78">
        <v>0</v>
      </c>
      <c r="AI188" s="78" t="s">
        <v>709</v>
      </c>
      <c r="AJ188" s="78" t="s">
        <v>698</v>
      </c>
      <c r="AK188" s="78" t="s">
        <v>699</v>
      </c>
      <c r="AL188" s="78"/>
      <c r="AM188" s="78"/>
      <c r="AN188" s="78" t="s">
        <v>700</v>
      </c>
      <c r="AO188" s="78" t="s">
        <v>701</v>
      </c>
      <c r="AP188" s="78"/>
      <c r="AQ188" s="78">
        <v>0</v>
      </c>
      <c r="AR188" s="78">
        <v>1</v>
      </c>
      <c r="AS188" s="78">
        <v>1</v>
      </c>
      <c r="AT188" s="78">
        <v>89.99</v>
      </c>
      <c r="AU188" s="78">
        <v>0</v>
      </c>
      <c r="AV188" s="78">
        <v>0</v>
      </c>
      <c r="AW188" s="78">
        <v>0</v>
      </c>
      <c r="AX188" s="78">
        <v>0</v>
      </c>
      <c r="AY188" s="78">
        <v>0</v>
      </c>
      <c r="AZ188" s="78">
        <v>0</v>
      </c>
      <c r="BA188" s="78">
        <v>0</v>
      </c>
      <c r="BB188" s="78">
        <v>0</v>
      </c>
      <c r="BC188" s="78" t="s">
        <v>147</v>
      </c>
      <c r="BD188" s="78" t="s">
        <v>147</v>
      </c>
      <c r="BE188" s="80">
        <v>1</v>
      </c>
      <c r="BF188" s="78">
        <v>0</v>
      </c>
    </row>
    <row r="189" spans="1:58" ht="16" customHeight="1">
      <c r="A189" s="60">
        <v>44789</v>
      </c>
      <c r="B189" s="78" t="s">
        <v>690</v>
      </c>
      <c r="C189" s="78" t="s">
        <v>156</v>
      </c>
      <c r="D189" s="78" t="s">
        <v>100</v>
      </c>
      <c r="E189" s="78" t="s">
        <v>691</v>
      </c>
      <c r="F189" s="78" t="s">
        <v>692</v>
      </c>
      <c r="G189" s="78" t="s">
        <v>693</v>
      </c>
      <c r="H189" s="78" t="s">
        <v>157</v>
      </c>
      <c r="I189" s="78" t="s">
        <v>694</v>
      </c>
      <c r="J189" s="78">
        <v>1</v>
      </c>
      <c r="K189" s="78">
        <v>0</v>
      </c>
      <c r="L189" s="78">
        <v>0</v>
      </c>
      <c r="M189" s="78">
        <v>0</v>
      </c>
      <c r="N189" s="78">
        <v>186.59</v>
      </c>
      <c r="O189" s="78">
        <v>186.59</v>
      </c>
      <c r="P189" s="78">
        <v>0</v>
      </c>
      <c r="Q189" s="78">
        <v>0</v>
      </c>
      <c r="R189" s="78">
        <v>0</v>
      </c>
      <c r="S189" s="78" t="s">
        <v>148</v>
      </c>
      <c r="T189" s="78" t="s">
        <v>760</v>
      </c>
      <c r="U189" s="78" t="s">
        <v>148</v>
      </c>
      <c r="V189" s="78">
        <v>836</v>
      </c>
      <c r="W189" s="78">
        <v>5</v>
      </c>
      <c r="X189" s="78" t="s">
        <v>223</v>
      </c>
      <c r="Y189" s="78">
        <v>0.89</v>
      </c>
      <c r="Z189" s="78" t="s">
        <v>148</v>
      </c>
      <c r="AA189" s="78">
        <v>4.45</v>
      </c>
      <c r="AB189" s="79">
        <v>65</v>
      </c>
      <c r="AC189" s="78">
        <v>22</v>
      </c>
      <c r="AD189" s="78">
        <v>0</v>
      </c>
      <c r="AE189" s="78">
        <v>0</v>
      </c>
      <c r="AF189" s="78" t="s">
        <v>696</v>
      </c>
      <c r="AG189" s="78">
        <v>0</v>
      </c>
      <c r="AH189" s="78">
        <v>0</v>
      </c>
      <c r="AI189" s="78" t="s">
        <v>697</v>
      </c>
      <c r="AJ189" s="78" t="s">
        <v>698</v>
      </c>
      <c r="AK189" s="78" t="s">
        <v>699</v>
      </c>
      <c r="AL189" s="78"/>
      <c r="AM189" s="78"/>
      <c r="AN189" s="78" t="s">
        <v>700</v>
      </c>
      <c r="AO189" s="78" t="s">
        <v>701</v>
      </c>
      <c r="AP189" s="78"/>
      <c r="AQ189" s="78">
        <v>0</v>
      </c>
      <c r="AR189" s="78">
        <v>1</v>
      </c>
      <c r="AS189" s="78">
        <v>1</v>
      </c>
      <c r="AT189" s="78">
        <v>186.59</v>
      </c>
      <c r="AU189" s="78">
        <v>0</v>
      </c>
      <c r="AV189" s="78">
        <v>0</v>
      </c>
      <c r="AW189" s="78">
        <v>0</v>
      </c>
      <c r="AX189" s="78">
        <v>0</v>
      </c>
      <c r="AY189" s="78">
        <v>0</v>
      </c>
      <c r="AZ189" s="78">
        <v>0</v>
      </c>
      <c r="BA189" s="78">
        <v>0</v>
      </c>
      <c r="BB189" s="78">
        <v>0</v>
      </c>
      <c r="BC189" s="78" t="s">
        <v>147</v>
      </c>
      <c r="BD189" s="78" t="s">
        <v>147</v>
      </c>
      <c r="BE189" s="80">
        <v>1</v>
      </c>
      <c r="BF189" s="78">
        <v>0</v>
      </c>
    </row>
    <row r="190" spans="1:58" ht="16" customHeight="1">
      <c r="A190" s="60">
        <v>44789</v>
      </c>
      <c r="B190" s="78" t="s">
        <v>702</v>
      </c>
      <c r="C190" s="78" t="s">
        <v>101</v>
      </c>
      <c r="D190" s="78" t="s">
        <v>101</v>
      </c>
      <c r="E190" s="78" t="s">
        <v>703</v>
      </c>
      <c r="F190" s="78" t="s">
        <v>703</v>
      </c>
      <c r="G190" s="78" t="s">
        <v>704</v>
      </c>
      <c r="H190" s="78" t="s">
        <v>263</v>
      </c>
      <c r="I190" s="78" t="s">
        <v>694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  <c r="O190" s="78">
        <v>0</v>
      </c>
      <c r="P190" s="78">
        <v>0</v>
      </c>
      <c r="Q190" s="78">
        <v>0</v>
      </c>
      <c r="R190" s="78">
        <v>0</v>
      </c>
      <c r="S190" s="78" t="s">
        <v>148</v>
      </c>
      <c r="T190" s="78" t="s">
        <v>148</v>
      </c>
      <c r="U190" s="78" t="s">
        <v>148</v>
      </c>
      <c r="V190" s="78">
        <v>179</v>
      </c>
      <c r="W190" s="78">
        <v>2</v>
      </c>
      <c r="X190" s="78" t="s">
        <v>338</v>
      </c>
      <c r="Y190" s="78">
        <v>2.5499999999999998</v>
      </c>
      <c r="Z190" s="78" t="s">
        <v>148</v>
      </c>
      <c r="AA190" s="78">
        <v>5.09</v>
      </c>
      <c r="AB190" s="79">
        <v>34</v>
      </c>
      <c r="AC190" s="78">
        <v>14</v>
      </c>
      <c r="AD190" s="78">
        <v>0</v>
      </c>
      <c r="AE190" s="78">
        <v>0</v>
      </c>
      <c r="AF190" s="78" t="s">
        <v>696</v>
      </c>
      <c r="AG190" s="78">
        <v>0</v>
      </c>
      <c r="AH190" s="78">
        <v>0</v>
      </c>
      <c r="AI190" s="78" t="s">
        <v>705</v>
      </c>
      <c r="AJ190" s="78" t="s">
        <v>698</v>
      </c>
      <c r="AK190" s="78" t="s">
        <v>699</v>
      </c>
      <c r="AL190" s="78"/>
      <c r="AM190" s="78"/>
      <c r="AN190" s="78" t="s">
        <v>700</v>
      </c>
      <c r="AO190" s="78" t="s">
        <v>701</v>
      </c>
      <c r="AP190" s="78"/>
      <c r="AQ190" s="78">
        <v>0</v>
      </c>
      <c r="AR190" s="78">
        <v>0</v>
      </c>
      <c r="AS190" s="78">
        <v>0</v>
      </c>
      <c r="AT190" s="78">
        <v>0</v>
      </c>
      <c r="AU190" s="78">
        <v>0</v>
      </c>
      <c r="AV190" s="78">
        <v>0</v>
      </c>
      <c r="AW190" s="78">
        <v>0</v>
      </c>
      <c r="AX190" s="78">
        <v>0</v>
      </c>
      <c r="AY190" s="78">
        <v>0</v>
      </c>
      <c r="AZ190" s="78">
        <v>0</v>
      </c>
      <c r="BA190" s="78">
        <v>0</v>
      </c>
      <c r="BB190" s="78">
        <v>0</v>
      </c>
      <c r="BC190" s="78" t="s">
        <v>148</v>
      </c>
      <c r="BD190" s="78" t="s">
        <v>148</v>
      </c>
      <c r="BE190" s="80">
        <v>0</v>
      </c>
      <c r="BF190" s="78">
        <v>0</v>
      </c>
    </row>
    <row r="191" spans="1:58" ht="16" customHeight="1">
      <c r="A191" s="60">
        <v>44789</v>
      </c>
      <c r="B191" s="78" t="s">
        <v>713</v>
      </c>
      <c r="C191" s="78" t="s">
        <v>156</v>
      </c>
      <c r="D191" s="78" t="s">
        <v>184</v>
      </c>
      <c r="E191" s="78" t="s">
        <v>691</v>
      </c>
      <c r="F191" s="78" t="s">
        <v>714</v>
      </c>
      <c r="G191" s="78" t="s">
        <v>715</v>
      </c>
      <c r="H191" s="78" t="s">
        <v>185</v>
      </c>
      <c r="I191" s="78" t="s">
        <v>694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  <c r="O191" s="78">
        <v>0</v>
      </c>
      <c r="P191" s="78">
        <v>0</v>
      </c>
      <c r="Q191" s="78">
        <v>0</v>
      </c>
      <c r="R191" s="78">
        <v>0</v>
      </c>
      <c r="S191" s="78" t="s">
        <v>148</v>
      </c>
      <c r="T191" s="78" t="s">
        <v>148</v>
      </c>
      <c r="U191" s="78" t="s">
        <v>148</v>
      </c>
      <c r="V191" s="78">
        <v>3075</v>
      </c>
      <c r="W191" s="78">
        <v>15</v>
      </c>
      <c r="X191" s="78" t="s">
        <v>716</v>
      </c>
      <c r="Y191" s="78">
        <v>0.79</v>
      </c>
      <c r="Z191" s="78" t="s">
        <v>148</v>
      </c>
      <c r="AA191" s="78">
        <v>11.81</v>
      </c>
      <c r="AB191" s="79">
        <v>0</v>
      </c>
      <c r="AC191" s="78">
        <v>1</v>
      </c>
      <c r="AD191" s="78">
        <v>0</v>
      </c>
      <c r="AE191" s="78">
        <v>0</v>
      </c>
      <c r="AF191" s="78" t="s">
        <v>696</v>
      </c>
      <c r="AG191" s="78">
        <v>0</v>
      </c>
      <c r="AH191" s="78">
        <v>0</v>
      </c>
      <c r="AI191" s="78" t="s">
        <v>717</v>
      </c>
      <c r="AJ191" s="78" t="s">
        <v>698</v>
      </c>
      <c r="AK191" s="78" t="s">
        <v>699</v>
      </c>
      <c r="AL191" s="78"/>
      <c r="AM191" s="78"/>
      <c r="AN191" s="78" t="s">
        <v>700</v>
      </c>
      <c r="AO191" s="78" t="s">
        <v>701</v>
      </c>
      <c r="AP191" s="78"/>
      <c r="AQ191" s="78">
        <v>0</v>
      </c>
      <c r="AR191" s="78">
        <v>0</v>
      </c>
      <c r="AS191" s="78">
        <v>0</v>
      </c>
      <c r="AT191" s="78">
        <v>0</v>
      </c>
      <c r="AU191" s="78">
        <v>0</v>
      </c>
      <c r="AV191" s="78">
        <v>0</v>
      </c>
      <c r="AW191" s="78">
        <v>0</v>
      </c>
      <c r="AX191" s="78">
        <v>0</v>
      </c>
      <c r="AY191" s="78">
        <v>0</v>
      </c>
      <c r="AZ191" s="78">
        <v>0</v>
      </c>
      <c r="BA191" s="78">
        <v>0</v>
      </c>
      <c r="BB191" s="78">
        <v>0</v>
      </c>
      <c r="BC191" s="78" t="s">
        <v>148</v>
      </c>
      <c r="BD191" s="78" t="s">
        <v>148</v>
      </c>
      <c r="BE191" s="80">
        <v>0</v>
      </c>
      <c r="BF191" s="78">
        <v>0</v>
      </c>
    </row>
    <row r="192" spans="1:58" ht="16" customHeight="1">
      <c r="A192" s="60">
        <v>44789</v>
      </c>
      <c r="B192" s="78" t="s">
        <v>761</v>
      </c>
      <c r="C192" s="78" t="s">
        <v>156</v>
      </c>
      <c r="D192" s="78" t="s">
        <v>103</v>
      </c>
      <c r="E192" s="78" t="s">
        <v>691</v>
      </c>
      <c r="F192" s="78" t="s">
        <v>719</v>
      </c>
      <c r="G192" s="78" t="s">
        <v>720</v>
      </c>
      <c r="H192" s="78" t="s">
        <v>183</v>
      </c>
      <c r="I192" s="78" t="s">
        <v>694</v>
      </c>
      <c r="J192" s="78">
        <v>0</v>
      </c>
      <c r="K192" s="78">
        <v>0</v>
      </c>
      <c r="L192" s="78">
        <v>0</v>
      </c>
      <c r="M192" s="78">
        <v>0</v>
      </c>
      <c r="N192" s="78">
        <v>0</v>
      </c>
      <c r="O192" s="78">
        <v>0</v>
      </c>
      <c r="P192" s="78">
        <v>0</v>
      </c>
      <c r="Q192" s="78">
        <v>0</v>
      </c>
      <c r="R192" s="78">
        <v>0</v>
      </c>
      <c r="S192" s="78" t="s">
        <v>148</v>
      </c>
      <c r="T192" s="78" t="s">
        <v>148</v>
      </c>
      <c r="U192" s="78" t="s">
        <v>148</v>
      </c>
      <c r="V192" s="78">
        <v>1600</v>
      </c>
      <c r="W192" s="78">
        <v>6</v>
      </c>
      <c r="X192" s="78" t="s">
        <v>728</v>
      </c>
      <c r="Y192" s="78">
        <v>0.99</v>
      </c>
      <c r="Z192" s="78" t="s">
        <v>148</v>
      </c>
      <c r="AA192" s="78">
        <v>5.91</v>
      </c>
      <c r="AB192" s="79">
        <v>32</v>
      </c>
      <c r="AC192" s="78">
        <v>1</v>
      </c>
      <c r="AD192" s="78">
        <v>0</v>
      </c>
      <c r="AE192" s="78">
        <v>0</v>
      </c>
      <c r="AF192" s="78" t="s">
        <v>696</v>
      </c>
      <c r="AG192" s="78">
        <v>0</v>
      </c>
      <c r="AH192" s="78">
        <v>0</v>
      </c>
      <c r="AI192" s="78" t="s">
        <v>721</v>
      </c>
      <c r="AJ192" s="78" t="s">
        <v>698</v>
      </c>
      <c r="AK192" s="78" t="s">
        <v>699</v>
      </c>
      <c r="AL192" s="78"/>
      <c r="AM192" s="78"/>
      <c r="AN192" s="78" t="s">
        <v>700</v>
      </c>
      <c r="AO192" s="78" t="s">
        <v>701</v>
      </c>
      <c r="AP192" s="78"/>
      <c r="AQ192" s="78">
        <v>0</v>
      </c>
      <c r="AR192" s="78">
        <v>0</v>
      </c>
      <c r="AS192" s="78">
        <v>0</v>
      </c>
      <c r="AT192" s="78">
        <v>0</v>
      </c>
      <c r="AU192" s="78">
        <v>0</v>
      </c>
      <c r="AV192" s="78">
        <v>0</v>
      </c>
      <c r="AW192" s="78">
        <v>0</v>
      </c>
      <c r="AX192" s="78">
        <v>0</v>
      </c>
      <c r="AY192" s="78">
        <v>0</v>
      </c>
      <c r="AZ192" s="78">
        <v>0</v>
      </c>
      <c r="BA192" s="78">
        <v>0</v>
      </c>
      <c r="BB192" s="78">
        <v>0</v>
      </c>
      <c r="BC192" s="78" t="s">
        <v>148</v>
      </c>
      <c r="BD192" s="78" t="s">
        <v>148</v>
      </c>
      <c r="BE192" s="80">
        <v>0</v>
      </c>
      <c r="BF192" s="78">
        <v>0</v>
      </c>
    </row>
    <row r="193" spans="1:58" ht="16" customHeight="1">
      <c r="A193" s="60">
        <v>44789</v>
      </c>
      <c r="B193" s="78" t="s">
        <v>722</v>
      </c>
      <c r="C193" s="78" t="s">
        <v>156</v>
      </c>
      <c r="D193" s="78" t="s">
        <v>102</v>
      </c>
      <c r="E193" s="78" t="s">
        <v>691</v>
      </c>
      <c r="F193" s="78" t="s">
        <v>723</v>
      </c>
      <c r="G193" s="78" t="s">
        <v>724</v>
      </c>
      <c r="H193" s="78" t="s">
        <v>197</v>
      </c>
      <c r="I193" s="78" t="s">
        <v>694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  <c r="P193" s="78">
        <v>0</v>
      </c>
      <c r="Q193" s="78">
        <v>0</v>
      </c>
      <c r="R193" s="78">
        <v>0</v>
      </c>
      <c r="S193" s="78" t="s">
        <v>148</v>
      </c>
      <c r="T193" s="78" t="s">
        <v>148</v>
      </c>
      <c r="U193" s="78" t="s">
        <v>148</v>
      </c>
      <c r="V193" s="78">
        <v>2279</v>
      </c>
      <c r="W193" s="78">
        <v>12</v>
      </c>
      <c r="X193" s="78" t="s">
        <v>762</v>
      </c>
      <c r="Y193" s="78">
        <v>0.83</v>
      </c>
      <c r="Z193" s="78" t="s">
        <v>148</v>
      </c>
      <c r="AA193" s="78">
        <v>9.92</v>
      </c>
      <c r="AB193" s="79">
        <v>84</v>
      </c>
      <c r="AC193" s="78">
        <v>0</v>
      </c>
      <c r="AD193" s="78">
        <v>0</v>
      </c>
      <c r="AE193" s="78">
        <v>0</v>
      </c>
      <c r="AF193" s="78" t="s">
        <v>696</v>
      </c>
      <c r="AG193" s="78">
        <v>0</v>
      </c>
      <c r="AH193" s="78">
        <v>0</v>
      </c>
      <c r="AI193" s="78" t="s">
        <v>721</v>
      </c>
      <c r="AJ193" s="78" t="s">
        <v>698</v>
      </c>
      <c r="AK193" s="78" t="s">
        <v>699</v>
      </c>
      <c r="AL193" s="78"/>
      <c r="AM193" s="78"/>
      <c r="AN193" s="78" t="s">
        <v>700</v>
      </c>
      <c r="AO193" s="78" t="s">
        <v>701</v>
      </c>
      <c r="AP193" s="78"/>
      <c r="AQ193" s="78">
        <v>0</v>
      </c>
      <c r="AR193" s="78">
        <v>0</v>
      </c>
      <c r="AS193" s="78">
        <v>0</v>
      </c>
      <c r="AT193" s="78">
        <v>0</v>
      </c>
      <c r="AU193" s="78">
        <v>0</v>
      </c>
      <c r="AV193" s="78">
        <v>0</v>
      </c>
      <c r="AW193" s="78">
        <v>0</v>
      </c>
      <c r="AX193" s="78">
        <v>0</v>
      </c>
      <c r="AY193" s="78">
        <v>0</v>
      </c>
      <c r="AZ193" s="78">
        <v>0</v>
      </c>
      <c r="BA193" s="78">
        <v>0</v>
      </c>
      <c r="BB193" s="78">
        <v>0</v>
      </c>
      <c r="BC193" s="78" t="s">
        <v>148</v>
      </c>
      <c r="BD193" s="78" t="s">
        <v>148</v>
      </c>
      <c r="BE193" s="80">
        <v>0</v>
      </c>
      <c r="BF193" s="78">
        <v>0</v>
      </c>
    </row>
    <row r="194" spans="1:58" ht="16" customHeight="1">
      <c r="A194" s="60">
        <v>44789</v>
      </c>
      <c r="B194" s="78" t="s">
        <v>763</v>
      </c>
      <c r="C194" s="78" t="s">
        <v>156</v>
      </c>
      <c r="D194" s="78" t="s">
        <v>34</v>
      </c>
      <c r="E194" s="78" t="s">
        <v>691</v>
      </c>
      <c r="F194" s="78" t="s">
        <v>726</v>
      </c>
      <c r="G194" s="78" t="s">
        <v>727</v>
      </c>
      <c r="H194" s="78" t="s">
        <v>162</v>
      </c>
      <c r="I194" s="78" t="s">
        <v>694</v>
      </c>
      <c r="J194" s="78">
        <v>0</v>
      </c>
      <c r="K194" s="78">
        <v>0</v>
      </c>
      <c r="L194" s="78">
        <v>0</v>
      </c>
      <c r="M194" s="78">
        <v>0</v>
      </c>
      <c r="N194" s="78">
        <v>0</v>
      </c>
      <c r="O194" s="78">
        <v>0</v>
      </c>
      <c r="P194" s="78">
        <v>0</v>
      </c>
      <c r="Q194" s="78">
        <v>0</v>
      </c>
      <c r="R194" s="78">
        <v>0</v>
      </c>
      <c r="S194" s="78" t="s">
        <v>148</v>
      </c>
      <c r="T194" s="78" t="s">
        <v>148</v>
      </c>
      <c r="U194" s="78" t="s">
        <v>148</v>
      </c>
      <c r="V194" s="78">
        <v>3303</v>
      </c>
      <c r="W194" s="78">
        <v>9</v>
      </c>
      <c r="X194" s="78" t="s">
        <v>208</v>
      </c>
      <c r="Y194" s="78">
        <v>1.77</v>
      </c>
      <c r="Z194" s="78" t="s">
        <v>148</v>
      </c>
      <c r="AA194" s="78">
        <v>15.96</v>
      </c>
      <c r="AB194" s="79">
        <v>27</v>
      </c>
      <c r="AC194" s="78">
        <v>137</v>
      </c>
      <c r="AD194" s="78">
        <v>0</v>
      </c>
      <c r="AE194" s="78">
        <v>0</v>
      </c>
      <c r="AF194" s="78" t="s">
        <v>696</v>
      </c>
      <c r="AG194" s="78">
        <v>0</v>
      </c>
      <c r="AH194" s="78">
        <v>0</v>
      </c>
      <c r="AI194" s="78" t="s">
        <v>721</v>
      </c>
      <c r="AJ194" s="78" t="s">
        <v>698</v>
      </c>
      <c r="AK194" s="78" t="s">
        <v>699</v>
      </c>
      <c r="AL194" s="78"/>
      <c r="AM194" s="78"/>
      <c r="AN194" s="78" t="s">
        <v>700</v>
      </c>
      <c r="AO194" s="78" t="s">
        <v>701</v>
      </c>
      <c r="AP194" s="78"/>
      <c r="AQ194" s="78">
        <v>0</v>
      </c>
      <c r="AR194" s="78">
        <v>0</v>
      </c>
      <c r="AS194" s="78">
        <v>0</v>
      </c>
      <c r="AT194" s="78">
        <v>0</v>
      </c>
      <c r="AU194" s="78">
        <v>0</v>
      </c>
      <c r="AV194" s="78">
        <v>0</v>
      </c>
      <c r="AW194" s="78">
        <v>0</v>
      </c>
      <c r="AX194" s="78">
        <v>0</v>
      </c>
      <c r="AY194" s="78">
        <v>0</v>
      </c>
      <c r="AZ194" s="78">
        <v>0</v>
      </c>
      <c r="BA194" s="78">
        <v>0</v>
      </c>
      <c r="BB194" s="78">
        <v>0</v>
      </c>
      <c r="BC194" s="78" t="s">
        <v>148</v>
      </c>
      <c r="BD194" s="78" t="s">
        <v>148</v>
      </c>
      <c r="BE194" s="80">
        <v>0</v>
      </c>
      <c r="BF194" s="78">
        <v>0</v>
      </c>
    </row>
    <row r="195" spans="1:58" ht="15" customHeight="1">
      <c r="A195" t="s">
        <v>28</v>
      </c>
      <c r="B195" t="s">
        <v>2</v>
      </c>
      <c r="J195">
        <v>26</v>
      </c>
      <c r="K195">
        <v>0</v>
      </c>
      <c r="L195">
        <v>0</v>
      </c>
      <c r="M195">
        <v>2</v>
      </c>
      <c r="N195">
        <v>1501.79</v>
      </c>
      <c r="O195">
        <v>1501.79</v>
      </c>
      <c r="P195">
        <v>0</v>
      </c>
      <c r="Q195">
        <v>0</v>
      </c>
      <c r="R195">
        <v>167.98</v>
      </c>
      <c r="S195" t="s">
        <v>807</v>
      </c>
      <c r="T195" t="s">
        <v>781</v>
      </c>
      <c r="U195" t="s">
        <v>808</v>
      </c>
      <c r="V195">
        <v>5407</v>
      </c>
      <c r="W195">
        <v>22</v>
      </c>
      <c r="X195" t="s">
        <v>216</v>
      </c>
      <c r="Y195">
        <v>1.93</v>
      </c>
      <c r="Z195" t="s">
        <v>809</v>
      </c>
      <c r="AA195">
        <v>42.49</v>
      </c>
      <c r="AB195" s="66">
        <v>248</v>
      </c>
      <c r="AC195">
        <v>278</v>
      </c>
      <c r="AD195">
        <v>0</v>
      </c>
      <c r="AE195">
        <v>0</v>
      </c>
      <c r="AG195">
        <v>0</v>
      </c>
      <c r="AH195">
        <v>0</v>
      </c>
      <c r="AQ195">
        <v>2</v>
      </c>
      <c r="AR195">
        <v>4</v>
      </c>
      <c r="AS195">
        <v>24</v>
      </c>
      <c r="AT195">
        <v>1333.81</v>
      </c>
      <c r="AU195">
        <v>2</v>
      </c>
      <c r="AV195">
        <v>2</v>
      </c>
      <c r="AW195">
        <v>167.98</v>
      </c>
      <c r="AX195">
        <v>0</v>
      </c>
      <c r="AY195">
        <v>0</v>
      </c>
      <c r="AZ195">
        <v>0</v>
      </c>
      <c r="BA195">
        <v>0</v>
      </c>
      <c r="BB195">
        <v>0</v>
      </c>
      <c r="BC195" t="s">
        <v>639</v>
      </c>
      <c r="BD195" t="s">
        <v>810</v>
      </c>
      <c r="BE195" s="67">
        <v>6</v>
      </c>
      <c r="BF195">
        <v>21.25</v>
      </c>
    </row>
    <row r="196" spans="1:58" ht="15" customHeight="1">
      <c r="A196" t="s">
        <v>28</v>
      </c>
      <c r="B196" t="s">
        <v>686</v>
      </c>
      <c r="N196">
        <v>1501.79</v>
      </c>
      <c r="O196">
        <v>1501.79</v>
      </c>
      <c r="P196">
        <v>0</v>
      </c>
      <c r="Q196">
        <v>0</v>
      </c>
      <c r="R196">
        <v>167.98</v>
      </c>
      <c r="S196" t="s">
        <v>807</v>
      </c>
      <c r="T196" t="s">
        <v>781</v>
      </c>
      <c r="U196" t="s">
        <v>808</v>
      </c>
      <c r="Y196">
        <v>1.93</v>
      </c>
      <c r="AA196">
        <v>42.49</v>
      </c>
      <c r="AT196">
        <v>1333.81</v>
      </c>
      <c r="AW196">
        <v>167.98</v>
      </c>
      <c r="AY196">
        <v>0</v>
      </c>
      <c r="BB196">
        <v>0</v>
      </c>
      <c r="BF196">
        <v>21.25</v>
      </c>
    </row>
    <row r="197" spans="1:58" ht="15" customHeight="1">
      <c r="A197" t="s">
        <v>28</v>
      </c>
      <c r="B197" t="s">
        <v>710</v>
      </c>
      <c r="C197" t="s">
        <v>156</v>
      </c>
      <c r="D197" t="s">
        <v>104</v>
      </c>
      <c r="E197" t="s">
        <v>691</v>
      </c>
      <c r="F197" t="s">
        <v>711</v>
      </c>
      <c r="G197" t="s">
        <v>712</v>
      </c>
      <c r="H197" t="s">
        <v>167</v>
      </c>
      <c r="I197" t="s">
        <v>694</v>
      </c>
      <c r="J197">
        <v>15</v>
      </c>
      <c r="K197">
        <v>0</v>
      </c>
      <c r="L197">
        <v>0</v>
      </c>
      <c r="M197">
        <v>0</v>
      </c>
      <c r="N197">
        <v>422.7</v>
      </c>
      <c r="O197">
        <v>422.7</v>
      </c>
      <c r="P197">
        <v>0</v>
      </c>
      <c r="Q197">
        <v>0</v>
      </c>
      <c r="R197">
        <v>0</v>
      </c>
      <c r="S197" t="s">
        <v>148</v>
      </c>
      <c r="T197" t="s">
        <v>237</v>
      </c>
      <c r="U197" t="s">
        <v>148</v>
      </c>
      <c r="V197">
        <v>91</v>
      </c>
      <c r="W197">
        <v>1</v>
      </c>
      <c r="X197" t="s">
        <v>544</v>
      </c>
      <c r="Y197">
        <v>1.89</v>
      </c>
      <c r="Z197" t="s">
        <v>148</v>
      </c>
      <c r="AA197">
        <v>1.89</v>
      </c>
      <c r="AB197" s="66">
        <v>2</v>
      </c>
      <c r="AC197">
        <v>13</v>
      </c>
      <c r="AD197">
        <v>0</v>
      </c>
      <c r="AE197">
        <v>0</v>
      </c>
      <c r="AF197" t="s">
        <v>696</v>
      </c>
      <c r="AG197">
        <v>0</v>
      </c>
      <c r="AH197">
        <v>0</v>
      </c>
      <c r="AI197" t="s">
        <v>709</v>
      </c>
      <c r="AJ197" t="s">
        <v>698</v>
      </c>
      <c r="AK197" t="s">
        <v>699</v>
      </c>
      <c r="AN197" t="s">
        <v>700</v>
      </c>
      <c r="AO197" t="s">
        <v>701</v>
      </c>
      <c r="AQ197">
        <v>0</v>
      </c>
      <c r="AR197">
        <v>1</v>
      </c>
      <c r="AS197">
        <v>15</v>
      </c>
      <c r="AT197">
        <v>422.7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t="s">
        <v>147</v>
      </c>
      <c r="BD197" t="s">
        <v>147</v>
      </c>
      <c r="BE197" s="67">
        <v>1</v>
      </c>
      <c r="BF197">
        <v>0</v>
      </c>
    </row>
    <row r="198" spans="1:58" ht="15" customHeight="1">
      <c r="A198" t="s">
        <v>28</v>
      </c>
      <c r="B198" t="s">
        <v>702</v>
      </c>
      <c r="C198" t="s">
        <v>101</v>
      </c>
      <c r="D198" t="s">
        <v>101</v>
      </c>
      <c r="E198" t="s">
        <v>703</v>
      </c>
      <c r="F198" t="s">
        <v>703</v>
      </c>
      <c r="G198" t="s">
        <v>704</v>
      </c>
      <c r="H198" t="s">
        <v>263</v>
      </c>
      <c r="I198" t="s">
        <v>694</v>
      </c>
      <c r="J198">
        <v>7</v>
      </c>
      <c r="K198">
        <v>0</v>
      </c>
      <c r="L198">
        <v>0</v>
      </c>
      <c r="M198">
        <v>1</v>
      </c>
      <c r="N198">
        <v>265.93</v>
      </c>
      <c r="O198">
        <v>265.93</v>
      </c>
      <c r="P198">
        <v>0</v>
      </c>
      <c r="Q198">
        <v>0</v>
      </c>
      <c r="R198">
        <v>37.99</v>
      </c>
      <c r="S198" t="s">
        <v>551</v>
      </c>
      <c r="T198" t="s">
        <v>368</v>
      </c>
      <c r="U198" t="s">
        <v>552</v>
      </c>
      <c r="V198">
        <v>75</v>
      </c>
      <c r="W198">
        <v>1</v>
      </c>
      <c r="X198" t="s">
        <v>550</v>
      </c>
      <c r="Y198">
        <v>0.66</v>
      </c>
      <c r="Z198" t="s">
        <v>147</v>
      </c>
      <c r="AA198">
        <v>0.66</v>
      </c>
      <c r="AB198" s="66">
        <v>34</v>
      </c>
      <c r="AC198">
        <v>14</v>
      </c>
      <c r="AD198">
        <v>0</v>
      </c>
      <c r="AE198">
        <v>0</v>
      </c>
      <c r="AF198" t="s">
        <v>696</v>
      </c>
      <c r="AG198">
        <v>0</v>
      </c>
      <c r="AH198">
        <v>0</v>
      </c>
      <c r="AI198" t="s">
        <v>705</v>
      </c>
      <c r="AJ198" t="s">
        <v>698</v>
      </c>
      <c r="AK198" t="s">
        <v>699</v>
      </c>
      <c r="AN198" t="s">
        <v>700</v>
      </c>
      <c r="AO198" t="s">
        <v>701</v>
      </c>
      <c r="AQ198">
        <v>1</v>
      </c>
      <c r="AR198">
        <v>1</v>
      </c>
      <c r="AS198">
        <v>6</v>
      </c>
      <c r="AT198">
        <v>227.94</v>
      </c>
      <c r="AU198">
        <v>1</v>
      </c>
      <c r="AV198">
        <v>1</v>
      </c>
      <c r="AW198">
        <v>37.99</v>
      </c>
      <c r="AX198">
        <v>0</v>
      </c>
      <c r="AY198">
        <v>0</v>
      </c>
      <c r="AZ198">
        <v>0</v>
      </c>
      <c r="BA198">
        <v>0</v>
      </c>
      <c r="BB198">
        <v>0</v>
      </c>
      <c r="BC198" t="s">
        <v>154</v>
      </c>
      <c r="BD198" t="s">
        <v>811</v>
      </c>
      <c r="BE198" s="67">
        <v>2</v>
      </c>
      <c r="BF198">
        <v>0.66</v>
      </c>
    </row>
    <row r="199" spans="1:58" ht="15" customHeight="1">
      <c r="A199" t="s">
        <v>28</v>
      </c>
      <c r="B199" t="s">
        <v>690</v>
      </c>
      <c r="C199" t="s">
        <v>156</v>
      </c>
      <c r="D199" t="s">
        <v>100</v>
      </c>
      <c r="E199" t="s">
        <v>691</v>
      </c>
      <c r="F199" t="s">
        <v>692</v>
      </c>
      <c r="G199" t="s">
        <v>693</v>
      </c>
      <c r="H199" t="s">
        <v>157</v>
      </c>
      <c r="I199" t="s">
        <v>694</v>
      </c>
      <c r="J199">
        <v>2</v>
      </c>
      <c r="K199">
        <v>0</v>
      </c>
      <c r="L199">
        <v>0</v>
      </c>
      <c r="M199">
        <v>0</v>
      </c>
      <c r="N199">
        <v>373.18</v>
      </c>
      <c r="O199">
        <v>373.18</v>
      </c>
      <c r="P199">
        <v>0</v>
      </c>
      <c r="Q199">
        <v>0</v>
      </c>
      <c r="R199">
        <v>0</v>
      </c>
      <c r="S199" t="s">
        <v>148</v>
      </c>
      <c r="T199" t="s">
        <v>258</v>
      </c>
      <c r="U199" t="s">
        <v>148</v>
      </c>
      <c r="V199">
        <v>278</v>
      </c>
      <c r="W199">
        <v>1</v>
      </c>
      <c r="X199" t="s">
        <v>168</v>
      </c>
      <c r="Y199">
        <v>1.72</v>
      </c>
      <c r="Z199" t="s">
        <v>148</v>
      </c>
      <c r="AA199">
        <v>1.72</v>
      </c>
      <c r="AB199" s="66">
        <v>65</v>
      </c>
      <c r="AC199">
        <v>22</v>
      </c>
      <c r="AD199">
        <v>0</v>
      </c>
      <c r="AE199">
        <v>0</v>
      </c>
      <c r="AF199" t="s">
        <v>696</v>
      </c>
      <c r="AG199">
        <v>0</v>
      </c>
      <c r="AH199">
        <v>0</v>
      </c>
      <c r="AI199" t="s">
        <v>697</v>
      </c>
      <c r="AJ199" t="s">
        <v>698</v>
      </c>
      <c r="AK199" t="s">
        <v>699</v>
      </c>
      <c r="AN199" t="s">
        <v>700</v>
      </c>
      <c r="AO199" t="s">
        <v>701</v>
      </c>
      <c r="AQ199">
        <v>0</v>
      </c>
      <c r="AR199">
        <v>1</v>
      </c>
      <c r="AS199">
        <v>2</v>
      </c>
      <c r="AT199">
        <v>373.18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t="s">
        <v>147</v>
      </c>
      <c r="BD199" t="s">
        <v>147</v>
      </c>
      <c r="BE199" s="67">
        <v>1</v>
      </c>
      <c r="BF199">
        <v>0</v>
      </c>
    </row>
    <row r="200" spans="1:58" ht="15" customHeight="1">
      <c r="A200" t="s">
        <v>28</v>
      </c>
      <c r="B200" t="s">
        <v>763</v>
      </c>
      <c r="C200" t="s">
        <v>156</v>
      </c>
      <c r="D200" t="s">
        <v>34</v>
      </c>
      <c r="E200" t="s">
        <v>691</v>
      </c>
      <c r="F200" t="s">
        <v>726</v>
      </c>
      <c r="G200" t="s">
        <v>727</v>
      </c>
      <c r="H200" t="s">
        <v>162</v>
      </c>
      <c r="I200" t="s">
        <v>694</v>
      </c>
      <c r="J200">
        <v>1</v>
      </c>
      <c r="K200">
        <v>0</v>
      </c>
      <c r="L200">
        <v>0</v>
      </c>
      <c r="M200">
        <v>0</v>
      </c>
      <c r="N200">
        <v>309.99</v>
      </c>
      <c r="O200">
        <v>309.99</v>
      </c>
      <c r="P200">
        <v>0</v>
      </c>
      <c r="Q200">
        <v>0</v>
      </c>
      <c r="R200">
        <v>0</v>
      </c>
      <c r="S200" t="s">
        <v>148</v>
      </c>
      <c r="T200" t="s">
        <v>812</v>
      </c>
      <c r="U200" t="s">
        <v>148</v>
      </c>
      <c r="V200">
        <v>1546</v>
      </c>
      <c r="W200">
        <v>1</v>
      </c>
      <c r="X200" t="s">
        <v>518</v>
      </c>
      <c r="Y200">
        <v>14.4</v>
      </c>
      <c r="Z200" t="s">
        <v>148</v>
      </c>
      <c r="AA200">
        <v>14.4</v>
      </c>
      <c r="AB200" s="66">
        <v>27</v>
      </c>
      <c r="AC200">
        <v>133</v>
      </c>
      <c r="AD200">
        <v>0</v>
      </c>
      <c r="AE200">
        <v>0</v>
      </c>
      <c r="AF200" t="s">
        <v>696</v>
      </c>
      <c r="AG200">
        <v>0</v>
      </c>
      <c r="AH200">
        <v>0</v>
      </c>
      <c r="AI200" t="s">
        <v>721</v>
      </c>
      <c r="AJ200" t="s">
        <v>698</v>
      </c>
      <c r="AK200" t="s">
        <v>699</v>
      </c>
      <c r="AN200" t="s">
        <v>700</v>
      </c>
      <c r="AO200" t="s">
        <v>701</v>
      </c>
      <c r="AQ200">
        <v>0</v>
      </c>
      <c r="AR200">
        <v>1</v>
      </c>
      <c r="AS200">
        <v>1</v>
      </c>
      <c r="AT200">
        <v>309.99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t="s">
        <v>147</v>
      </c>
      <c r="BD200" t="s">
        <v>147</v>
      </c>
      <c r="BE200" s="67">
        <v>1</v>
      </c>
      <c r="BF200">
        <v>0</v>
      </c>
    </row>
    <row r="201" spans="1:58" ht="15" customHeight="1">
      <c r="A201" t="s">
        <v>28</v>
      </c>
      <c r="B201" t="s">
        <v>706</v>
      </c>
      <c r="C201" t="s">
        <v>99</v>
      </c>
      <c r="D201" t="s">
        <v>99</v>
      </c>
      <c r="E201" t="s">
        <v>707</v>
      </c>
      <c r="F201" t="s">
        <v>707</v>
      </c>
      <c r="G201" t="s">
        <v>708</v>
      </c>
      <c r="H201" t="s">
        <v>174</v>
      </c>
      <c r="I201" t="s">
        <v>694</v>
      </c>
      <c r="J201">
        <v>1</v>
      </c>
      <c r="K201">
        <v>0</v>
      </c>
      <c r="L201">
        <v>0</v>
      </c>
      <c r="M201">
        <v>1</v>
      </c>
      <c r="N201">
        <v>129.99</v>
      </c>
      <c r="O201">
        <v>129.99</v>
      </c>
      <c r="P201">
        <v>0</v>
      </c>
      <c r="Q201">
        <v>0</v>
      </c>
      <c r="R201">
        <v>129.99</v>
      </c>
      <c r="S201" t="s">
        <v>813</v>
      </c>
      <c r="T201" t="s">
        <v>813</v>
      </c>
      <c r="U201" t="s">
        <v>147</v>
      </c>
      <c r="V201">
        <v>1092</v>
      </c>
      <c r="W201">
        <v>4</v>
      </c>
      <c r="X201" t="s">
        <v>254</v>
      </c>
      <c r="Y201">
        <v>1.49</v>
      </c>
      <c r="Z201" t="s">
        <v>155</v>
      </c>
      <c r="AA201">
        <v>5.94</v>
      </c>
      <c r="AB201" s="66">
        <v>4</v>
      </c>
      <c r="AC201">
        <v>94</v>
      </c>
      <c r="AD201">
        <v>0</v>
      </c>
      <c r="AE201">
        <v>0</v>
      </c>
      <c r="AF201" t="s">
        <v>696</v>
      </c>
      <c r="AG201">
        <v>0</v>
      </c>
      <c r="AH201">
        <v>0</v>
      </c>
      <c r="AI201" t="s">
        <v>709</v>
      </c>
      <c r="AJ201" t="s">
        <v>698</v>
      </c>
      <c r="AK201" t="s">
        <v>699</v>
      </c>
      <c r="AN201" t="s">
        <v>700</v>
      </c>
      <c r="AO201" t="s">
        <v>701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1</v>
      </c>
      <c r="AW201">
        <v>129.99</v>
      </c>
      <c r="AX201">
        <v>0</v>
      </c>
      <c r="AY201">
        <v>0</v>
      </c>
      <c r="AZ201">
        <v>0</v>
      </c>
      <c r="BA201">
        <v>0</v>
      </c>
      <c r="BB201">
        <v>0</v>
      </c>
      <c r="BC201" t="s">
        <v>148</v>
      </c>
      <c r="BD201" t="s">
        <v>148</v>
      </c>
      <c r="BE201" s="67">
        <v>1</v>
      </c>
      <c r="BF201">
        <v>5.94</v>
      </c>
    </row>
    <row r="202" spans="1:58" ht="15" customHeight="1">
      <c r="A202" t="s">
        <v>28</v>
      </c>
      <c r="B202" t="s">
        <v>713</v>
      </c>
      <c r="C202" t="s">
        <v>156</v>
      </c>
      <c r="D202" t="s">
        <v>184</v>
      </c>
      <c r="E202" t="s">
        <v>691</v>
      </c>
      <c r="F202" t="s">
        <v>714</v>
      </c>
      <c r="G202" t="s">
        <v>715</v>
      </c>
      <c r="H202" t="s">
        <v>185</v>
      </c>
      <c r="I202" t="s">
        <v>694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">
        <v>148</v>
      </c>
      <c r="T202" t="s">
        <v>148</v>
      </c>
      <c r="U202" t="s">
        <v>148</v>
      </c>
      <c r="V202">
        <v>656</v>
      </c>
      <c r="W202">
        <v>6</v>
      </c>
      <c r="X202" t="s">
        <v>814</v>
      </c>
      <c r="Y202">
        <v>1.38</v>
      </c>
      <c r="Z202" t="s">
        <v>148</v>
      </c>
      <c r="AA202">
        <v>8.3000000000000007</v>
      </c>
      <c r="AB202" s="66">
        <v>0</v>
      </c>
      <c r="AC202">
        <v>1</v>
      </c>
      <c r="AD202">
        <v>0</v>
      </c>
      <c r="AE202">
        <v>0</v>
      </c>
      <c r="AF202" t="s">
        <v>696</v>
      </c>
      <c r="AG202">
        <v>0</v>
      </c>
      <c r="AH202">
        <v>0</v>
      </c>
      <c r="AI202" t="s">
        <v>717</v>
      </c>
      <c r="AJ202" t="s">
        <v>698</v>
      </c>
      <c r="AK202" t="s">
        <v>699</v>
      </c>
      <c r="AN202" t="s">
        <v>700</v>
      </c>
      <c r="AO202" t="s">
        <v>701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 t="s">
        <v>148</v>
      </c>
      <c r="BD202" t="s">
        <v>148</v>
      </c>
      <c r="BE202" s="67">
        <v>0</v>
      </c>
      <c r="BF202">
        <v>0</v>
      </c>
    </row>
    <row r="203" spans="1:58" ht="15" customHeight="1">
      <c r="A203" t="s">
        <v>28</v>
      </c>
      <c r="B203" t="s">
        <v>761</v>
      </c>
      <c r="C203" t="s">
        <v>156</v>
      </c>
      <c r="D203" t="s">
        <v>103</v>
      </c>
      <c r="E203" t="s">
        <v>691</v>
      </c>
      <c r="F203" t="s">
        <v>719</v>
      </c>
      <c r="G203" t="s">
        <v>720</v>
      </c>
      <c r="H203" t="s">
        <v>183</v>
      </c>
      <c r="I203" t="s">
        <v>694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">
        <v>148</v>
      </c>
      <c r="T203" t="s">
        <v>148</v>
      </c>
      <c r="U203" t="s">
        <v>148</v>
      </c>
      <c r="V203">
        <v>600</v>
      </c>
      <c r="W203">
        <v>2</v>
      </c>
      <c r="X203" t="s">
        <v>458</v>
      </c>
      <c r="Y203">
        <v>2.4900000000000002</v>
      </c>
      <c r="Z203" t="s">
        <v>148</v>
      </c>
      <c r="AA203">
        <v>4.9800000000000004</v>
      </c>
      <c r="AB203" s="66">
        <v>32</v>
      </c>
      <c r="AC203">
        <v>1</v>
      </c>
      <c r="AD203">
        <v>0</v>
      </c>
      <c r="AE203">
        <v>0</v>
      </c>
      <c r="AF203" t="s">
        <v>696</v>
      </c>
      <c r="AG203">
        <v>0</v>
      </c>
      <c r="AH203">
        <v>0</v>
      </c>
      <c r="AI203" t="s">
        <v>721</v>
      </c>
      <c r="AJ203" t="s">
        <v>698</v>
      </c>
      <c r="AK203" t="s">
        <v>699</v>
      </c>
      <c r="AN203" t="s">
        <v>700</v>
      </c>
      <c r="AO203" t="s">
        <v>701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 t="s">
        <v>148</v>
      </c>
      <c r="BD203" t="s">
        <v>148</v>
      </c>
      <c r="BE203" s="67">
        <v>0</v>
      </c>
      <c r="BF203">
        <v>0</v>
      </c>
    </row>
    <row r="204" spans="1:58" ht="15" customHeight="1">
      <c r="A204" t="s">
        <v>28</v>
      </c>
      <c r="B204" t="s">
        <v>722</v>
      </c>
      <c r="C204" t="s">
        <v>156</v>
      </c>
      <c r="D204" t="s">
        <v>102</v>
      </c>
      <c r="E204" t="s">
        <v>691</v>
      </c>
      <c r="F204" t="s">
        <v>723</v>
      </c>
      <c r="G204" t="s">
        <v>724</v>
      </c>
      <c r="H204" t="s">
        <v>197</v>
      </c>
      <c r="I204" t="s">
        <v>694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">
        <v>148</v>
      </c>
      <c r="T204" t="s">
        <v>148</v>
      </c>
      <c r="U204" t="s">
        <v>148</v>
      </c>
      <c r="V204">
        <v>1069</v>
      </c>
      <c r="W204">
        <v>6</v>
      </c>
      <c r="X204" t="s">
        <v>815</v>
      </c>
      <c r="Y204">
        <v>0.77</v>
      </c>
      <c r="Z204" t="s">
        <v>148</v>
      </c>
      <c r="AA204">
        <v>4.5999999999999996</v>
      </c>
      <c r="AB204" s="66">
        <v>84</v>
      </c>
      <c r="AC204">
        <v>0</v>
      </c>
      <c r="AD204">
        <v>0</v>
      </c>
      <c r="AE204">
        <v>0</v>
      </c>
      <c r="AF204" t="s">
        <v>696</v>
      </c>
      <c r="AG204">
        <v>0</v>
      </c>
      <c r="AH204">
        <v>0</v>
      </c>
      <c r="AI204" t="s">
        <v>721</v>
      </c>
      <c r="AJ204" t="s">
        <v>698</v>
      </c>
      <c r="AK204" t="s">
        <v>699</v>
      </c>
      <c r="AN204" t="s">
        <v>700</v>
      </c>
      <c r="AO204" t="s">
        <v>701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 t="s">
        <v>148</v>
      </c>
      <c r="BD204" t="s">
        <v>148</v>
      </c>
      <c r="BE204" s="67">
        <v>0</v>
      </c>
      <c r="BF204">
        <v>0</v>
      </c>
    </row>
    <row r="205" spans="1:58" ht="15" customHeight="1">
      <c r="A205" t="s">
        <v>29</v>
      </c>
      <c r="B205" t="s">
        <v>2</v>
      </c>
      <c r="J205">
        <v>4</v>
      </c>
      <c r="K205">
        <v>0</v>
      </c>
      <c r="L205">
        <v>0</v>
      </c>
      <c r="M205">
        <v>0</v>
      </c>
      <c r="N205">
        <v>351.62</v>
      </c>
      <c r="O205">
        <v>351.62</v>
      </c>
      <c r="P205">
        <v>0</v>
      </c>
      <c r="Q205">
        <v>0</v>
      </c>
      <c r="R205">
        <v>0</v>
      </c>
      <c r="S205" t="s">
        <v>729</v>
      </c>
      <c r="T205" t="s">
        <v>816</v>
      </c>
      <c r="U205" t="s">
        <v>729</v>
      </c>
      <c r="V205">
        <v>23943</v>
      </c>
      <c r="W205">
        <v>53</v>
      </c>
      <c r="X205" t="s">
        <v>325</v>
      </c>
      <c r="Y205">
        <v>1.0900000000000001</v>
      </c>
      <c r="Z205" t="s">
        <v>729</v>
      </c>
      <c r="AA205">
        <v>57.96</v>
      </c>
      <c r="AB205" s="66">
        <v>292</v>
      </c>
      <c r="AC205">
        <v>224</v>
      </c>
      <c r="AD205">
        <v>0</v>
      </c>
      <c r="AE205">
        <v>0</v>
      </c>
      <c r="AG205">
        <v>3</v>
      </c>
      <c r="AH205">
        <v>0</v>
      </c>
      <c r="AQ205">
        <v>0</v>
      </c>
      <c r="AR205">
        <v>2</v>
      </c>
      <c r="AS205">
        <v>4</v>
      </c>
      <c r="AT205">
        <v>351.62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 t="s">
        <v>730</v>
      </c>
      <c r="BD205" t="s">
        <v>730</v>
      </c>
      <c r="BE205" s="67">
        <v>2</v>
      </c>
      <c r="BF205">
        <v>0</v>
      </c>
    </row>
    <row r="206" spans="1:58" ht="15" customHeight="1">
      <c r="A206" t="s">
        <v>29</v>
      </c>
      <c r="B206" t="s">
        <v>686</v>
      </c>
      <c r="N206">
        <v>351.62</v>
      </c>
      <c r="O206">
        <v>351.62</v>
      </c>
      <c r="P206">
        <v>0</v>
      </c>
      <c r="Q206">
        <v>0</v>
      </c>
      <c r="R206">
        <v>0</v>
      </c>
      <c r="S206" t="s">
        <v>729</v>
      </c>
      <c r="T206" t="s">
        <v>816</v>
      </c>
      <c r="U206" t="s">
        <v>729</v>
      </c>
      <c r="Y206">
        <v>1.0900000000000001</v>
      </c>
      <c r="AA206">
        <v>57.96</v>
      </c>
      <c r="AT206">
        <v>351.62</v>
      </c>
      <c r="AW206">
        <v>0</v>
      </c>
      <c r="AY206">
        <v>0</v>
      </c>
      <c r="BB206">
        <v>0</v>
      </c>
      <c r="BF206">
        <v>0</v>
      </c>
    </row>
    <row r="207" spans="1:58" ht="15" customHeight="1">
      <c r="A207" t="s">
        <v>29</v>
      </c>
      <c r="B207" t="s">
        <v>710</v>
      </c>
      <c r="C207" t="s">
        <v>156</v>
      </c>
      <c r="D207" t="s">
        <v>104</v>
      </c>
      <c r="E207" t="s">
        <v>691</v>
      </c>
      <c r="F207" t="s">
        <v>711</v>
      </c>
      <c r="G207" t="s">
        <v>712</v>
      </c>
      <c r="H207" t="s">
        <v>167</v>
      </c>
      <c r="I207" t="s">
        <v>694</v>
      </c>
      <c r="J207">
        <v>4</v>
      </c>
      <c r="K207">
        <v>0</v>
      </c>
      <c r="L207">
        <v>0</v>
      </c>
      <c r="M207">
        <v>0</v>
      </c>
      <c r="N207">
        <v>351.62</v>
      </c>
      <c r="O207">
        <v>351.62</v>
      </c>
      <c r="P207">
        <v>0</v>
      </c>
      <c r="Q207">
        <v>0</v>
      </c>
      <c r="R207">
        <v>0</v>
      </c>
      <c r="S207" t="s">
        <v>148</v>
      </c>
      <c r="T207" t="s">
        <v>757</v>
      </c>
      <c r="U207" t="s">
        <v>148</v>
      </c>
      <c r="V207">
        <v>236</v>
      </c>
      <c r="W207">
        <v>1</v>
      </c>
      <c r="X207" t="s">
        <v>768</v>
      </c>
      <c r="Y207">
        <v>0.5</v>
      </c>
      <c r="Z207" t="s">
        <v>148</v>
      </c>
      <c r="AA207">
        <v>0.5</v>
      </c>
      <c r="AB207" s="66">
        <v>0</v>
      </c>
      <c r="AC207">
        <v>12</v>
      </c>
      <c r="AD207">
        <v>0</v>
      </c>
      <c r="AE207">
        <v>0</v>
      </c>
      <c r="AF207" t="s">
        <v>696</v>
      </c>
      <c r="AG207">
        <v>3</v>
      </c>
      <c r="AH207">
        <v>0</v>
      </c>
      <c r="AI207" t="s">
        <v>709</v>
      </c>
      <c r="AJ207" t="s">
        <v>739</v>
      </c>
      <c r="AK207" t="s">
        <v>699</v>
      </c>
      <c r="AN207" t="s">
        <v>700</v>
      </c>
      <c r="AO207" t="s">
        <v>701</v>
      </c>
      <c r="AQ207">
        <v>0</v>
      </c>
      <c r="AR207">
        <v>2</v>
      </c>
      <c r="AS207">
        <v>4</v>
      </c>
      <c r="AT207">
        <v>351.62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 t="s">
        <v>147</v>
      </c>
      <c r="BD207" t="s">
        <v>147</v>
      </c>
      <c r="BE207" s="67">
        <v>2</v>
      </c>
      <c r="BF207">
        <v>0</v>
      </c>
    </row>
    <row r="208" spans="1:58" ht="15" customHeight="1">
      <c r="A208" t="s">
        <v>29</v>
      </c>
      <c r="B208" t="s">
        <v>713</v>
      </c>
      <c r="C208" t="s">
        <v>156</v>
      </c>
      <c r="D208" t="s">
        <v>184</v>
      </c>
      <c r="E208" t="s">
        <v>691</v>
      </c>
      <c r="F208" t="s">
        <v>714</v>
      </c>
      <c r="G208" t="s">
        <v>715</v>
      </c>
      <c r="H208" t="s">
        <v>185</v>
      </c>
      <c r="I208" t="s">
        <v>694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">
        <v>148</v>
      </c>
      <c r="T208" t="s">
        <v>148</v>
      </c>
      <c r="U208" t="s">
        <v>148</v>
      </c>
      <c r="V208">
        <v>5649</v>
      </c>
      <c r="W208">
        <v>15</v>
      </c>
      <c r="X208" t="s">
        <v>208</v>
      </c>
      <c r="Y208">
        <v>0.65</v>
      </c>
      <c r="Z208" t="s">
        <v>148</v>
      </c>
      <c r="AA208">
        <v>9.7100000000000009</v>
      </c>
      <c r="AB208" s="66">
        <v>0</v>
      </c>
      <c r="AC208">
        <v>1</v>
      </c>
      <c r="AD208">
        <v>0</v>
      </c>
      <c r="AE208">
        <v>0</v>
      </c>
      <c r="AF208" t="s">
        <v>696</v>
      </c>
      <c r="AG208">
        <v>0</v>
      </c>
      <c r="AH208">
        <v>0</v>
      </c>
      <c r="AI208" t="s">
        <v>717</v>
      </c>
      <c r="AJ208" t="s">
        <v>698</v>
      </c>
      <c r="AK208" t="s">
        <v>699</v>
      </c>
      <c r="AN208" t="s">
        <v>700</v>
      </c>
      <c r="AO208" t="s">
        <v>701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 t="s">
        <v>148</v>
      </c>
      <c r="BD208" t="s">
        <v>148</v>
      </c>
      <c r="BE208" s="67">
        <v>0</v>
      </c>
      <c r="BF208">
        <v>0</v>
      </c>
    </row>
    <row r="209" spans="1:58" ht="15" customHeight="1">
      <c r="A209" t="s">
        <v>29</v>
      </c>
      <c r="B209" t="s">
        <v>761</v>
      </c>
      <c r="C209" t="s">
        <v>156</v>
      </c>
      <c r="D209" t="s">
        <v>103</v>
      </c>
      <c r="E209" t="s">
        <v>691</v>
      </c>
      <c r="F209" t="s">
        <v>719</v>
      </c>
      <c r="G209" t="s">
        <v>720</v>
      </c>
      <c r="H209" t="s">
        <v>183</v>
      </c>
      <c r="I209" t="s">
        <v>694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">
        <v>148</v>
      </c>
      <c r="T209" t="s">
        <v>148</v>
      </c>
      <c r="U209" t="s">
        <v>148</v>
      </c>
      <c r="V209">
        <v>2617</v>
      </c>
      <c r="W209">
        <v>5</v>
      </c>
      <c r="X209" t="s">
        <v>650</v>
      </c>
      <c r="Y209">
        <v>1.33</v>
      </c>
      <c r="Z209" t="s">
        <v>148</v>
      </c>
      <c r="AA209">
        <v>6.63</v>
      </c>
      <c r="AB209" s="66">
        <v>32</v>
      </c>
      <c r="AC209">
        <v>0</v>
      </c>
      <c r="AD209">
        <v>0</v>
      </c>
      <c r="AE209">
        <v>0</v>
      </c>
      <c r="AF209" t="s">
        <v>696</v>
      </c>
      <c r="AG209">
        <v>0</v>
      </c>
      <c r="AH209">
        <v>0</v>
      </c>
      <c r="AI209" t="s">
        <v>721</v>
      </c>
      <c r="AJ209" t="s">
        <v>698</v>
      </c>
      <c r="AK209" t="s">
        <v>699</v>
      </c>
      <c r="AN209" t="s">
        <v>700</v>
      </c>
      <c r="AO209" t="s">
        <v>701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 t="s">
        <v>148</v>
      </c>
      <c r="BD209" t="s">
        <v>148</v>
      </c>
      <c r="BE209" s="67">
        <v>0</v>
      </c>
      <c r="BF209">
        <v>0</v>
      </c>
    </row>
    <row r="210" spans="1:58" ht="15" customHeight="1">
      <c r="A210" t="s">
        <v>29</v>
      </c>
      <c r="B210" t="s">
        <v>722</v>
      </c>
      <c r="C210" t="s">
        <v>156</v>
      </c>
      <c r="D210" t="s">
        <v>102</v>
      </c>
      <c r="E210" t="s">
        <v>691</v>
      </c>
      <c r="F210" t="s">
        <v>723</v>
      </c>
      <c r="G210" t="s">
        <v>724</v>
      </c>
      <c r="H210" t="s">
        <v>197</v>
      </c>
      <c r="I210" t="s">
        <v>694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">
        <v>148</v>
      </c>
      <c r="T210" t="s">
        <v>148</v>
      </c>
      <c r="U210" t="s">
        <v>148</v>
      </c>
      <c r="V210">
        <v>5405</v>
      </c>
      <c r="W210">
        <v>15</v>
      </c>
      <c r="X210" t="s">
        <v>204</v>
      </c>
      <c r="Y210">
        <v>0.57999999999999996</v>
      </c>
      <c r="Z210" t="s">
        <v>148</v>
      </c>
      <c r="AA210">
        <v>8.68</v>
      </c>
      <c r="AB210" s="66">
        <v>84</v>
      </c>
      <c r="AC210">
        <v>0</v>
      </c>
      <c r="AD210">
        <v>0</v>
      </c>
      <c r="AE210">
        <v>0</v>
      </c>
      <c r="AF210" t="s">
        <v>696</v>
      </c>
      <c r="AG210">
        <v>0</v>
      </c>
      <c r="AH210">
        <v>0</v>
      </c>
      <c r="AI210" t="s">
        <v>721</v>
      </c>
      <c r="AJ210" t="s">
        <v>698</v>
      </c>
      <c r="AK210" t="s">
        <v>699</v>
      </c>
      <c r="AN210" t="s">
        <v>700</v>
      </c>
      <c r="AO210" t="s">
        <v>701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 t="s">
        <v>148</v>
      </c>
      <c r="BD210" t="s">
        <v>148</v>
      </c>
      <c r="BE210" s="67">
        <v>0</v>
      </c>
      <c r="BF210">
        <v>0</v>
      </c>
    </row>
    <row r="211" spans="1:58" ht="15" customHeight="1">
      <c r="A211" t="s">
        <v>29</v>
      </c>
      <c r="B211" t="s">
        <v>763</v>
      </c>
      <c r="C211" t="s">
        <v>156</v>
      </c>
      <c r="D211" t="s">
        <v>34</v>
      </c>
      <c r="E211" t="s">
        <v>691</v>
      </c>
      <c r="F211" t="s">
        <v>726</v>
      </c>
      <c r="G211" t="s">
        <v>727</v>
      </c>
      <c r="H211" t="s">
        <v>162</v>
      </c>
      <c r="I211" t="s">
        <v>694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">
        <v>148</v>
      </c>
      <c r="T211" t="s">
        <v>148</v>
      </c>
      <c r="U211" t="s">
        <v>148</v>
      </c>
      <c r="V211">
        <v>4625</v>
      </c>
      <c r="W211">
        <v>6</v>
      </c>
      <c r="X211" t="s">
        <v>590</v>
      </c>
      <c r="Y211">
        <v>3.95</v>
      </c>
      <c r="Z211" t="s">
        <v>148</v>
      </c>
      <c r="AA211">
        <v>23.72</v>
      </c>
      <c r="AB211" s="66">
        <v>54</v>
      </c>
      <c r="AC211">
        <v>104</v>
      </c>
      <c r="AD211">
        <v>0</v>
      </c>
      <c r="AE211">
        <v>0</v>
      </c>
      <c r="AF211" t="s">
        <v>696</v>
      </c>
      <c r="AG211">
        <v>0</v>
      </c>
      <c r="AH211">
        <v>0</v>
      </c>
      <c r="AI211" t="s">
        <v>721</v>
      </c>
      <c r="AJ211" t="s">
        <v>698</v>
      </c>
      <c r="AK211" t="s">
        <v>699</v>
      </c>
      <c r="AN211" t="s">
        <v>700</v>
      </c>
      <c r="AO211" t="s">
        <v>701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 t="s">
        <v>148</v>
      </c>
      <c r="BD211" t="s">
        <v>148</v>
      </c>
      <c r="BE211" s="67">
        <v>0</v>
      </c>
      <c r="BF211">
        <v>0</v>
      </c>
    </row>
    <row r="212" spans="1:58" ht="15" customHeight="1">
      <c r="A212" t="s">
        <v>29</v>
      </c>
      <c r="B212" t="s">
        <v>690</v>
      </c>
      <c r="C212" t="s">
        <v>156</v>
      </c>
      <c r="D212" t="s">
        <v>100</v>
      </c>
      <c r="E212" t="s">
        <v>691</v>
      </c>
      <c r="F212" t="s">
        <v>692</v>
      </c>
      <c r="G212" t="s">
        <v>693</v>
      </c>
      <c r="H212" t="s">
        <v>157</v>
      </c>
      <c r="I212" t="s">
        <v>694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">
        <v>148</v>
      </c>
      <c r="T212" t="s">
        <v>148</v>
      </c>
      <c r="U212" t="s">
        <v>148</v>
      </c>
      <c r="V212">
        <v>973</v>
      </c>
      <c r="W212">
        <v>2</v>
      </c>
      <c r="X212" t="s">
        <v>478</v>
      </c>
      <c r="Y212">
        <v>1.29</v>
      </c>
      <c r="Z212" t="s">
        <v>148</v>
      </c>
      <c r="AA212">
        <v>2.57</v>
      </c>
      <c r="AB212" s="66">
        <v>72</v>
      </c>
      <c r="AC212">
        <v>12</v>
      </c>
      <c r="AD212">
        <v>0</v>
      </c>
      <c r="AE212">
        <v>0</v>
      </c>
      <c r="AF212" t="s">
        <v>696</v>
      </c>
      <c r="AG212">
        <v>0</v>
      </c>
      <c r="AH212">
        <v>0</v>
      </c>
      <c r="AI212" t="s">
        <v>697</v>
      </c>
      <c r="AJ212" t="s">
        <v>698</v>
      </c>
      <c r="AK212" t="s">
        <v>699</v>
      </c>
      <c r="AN212" t="s">
        <v>700</v>
      </c>
      <c r="AO212" t="s">
        <v>701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 t="s">
        <v>148</v>
      </c>
      <c r="BD212" t="s">
        <v>148</v>
      </c>
      <c r="BE212" s="67">
        <v>0</v>
      </c>
      <c r="BF212">
        <v>0</v>
      </c>
    </row>
    <row r="213" spans="1:58" ht="15" customHeight="1">
      <c r="A213" t="s">
        <v>29</v>
      </c>
      <c r="B213" t="s">
        <v>702</v>
      </c>
      <c r="C213" t="s">
        <v>101</v>
      </c>
      <c r="D213" t="s">
        <v>101</v>
      </c>
      <c r="E213" t="s">
        <v>703</v>
      </c>
      <c r="F213" t="s">
        <v>703</v>
      </c>
      <c r="G213" t="s">
        <v>704</v>
      </c>
      <c r="H213" t="s">
        <v>263</v>
      </c>
      <c r="I213" t="s">
        <v>694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">
        <v>148</v>
      </c>
      <c r="T213" t="s">
        <v>148</v>
      </c>
      <c r="U213" t="s">
        <v>148</v>
      </c>
      <c r="V213">
        <v>159</v>
      </c>
      <c r="W213">
        <v>0</v>
      </c>
      <c r="X213" t="s">
        <v>148</v>
      </c>
      <c r="Y213">
        <v>0</v>
      </c>
      <c r="Z213" t="s">
        <v>148</v>
      </c>
      <c r="AA213">
        <v>0</v>
      </c>
      <c r="AB213" s="66">
        <v>34</v>
      </c>
      <c r="AC213">
        <v>12</v>
      </c>
      <c r="AD213">
        <v>0</v>
      </c>
      <c r="AE213">
        <v>0</v>
      </c>
      <c r="AF213" t="s">
        <v>696</v>
      </c>
      <c r="AG213">
        <v>0</v>
      </c>
      <c r="AH213">
        <v>0</v>
      </c>
      <c r="AI213" t="s">
        <v>705</v>
      </c>
      <c r="AJ213" t="s">
        <v>698</v>
      </c>
      <c r="AK213" t="s">
        <v>699</v>
      </c>
      <c r="AN213" t="s">
        <v>700</v>
      </c>
      <c r="AO213" t="s">
        <v>701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 t="s">
        <v>148</v>
      </c>
      <c r="BD213" t="s">
        <v>148</v>
      </c>
      <c r="BE213" s="67">
        <v>0</v>
      </c>
      <c r="BF213">
        <v>0</v>
      </c>
    </row>
    <row r="214" spans="1:58" ht="15" customHeight="1">
      <c r="A214" t="s">
        <v>29</v>
      </c>
      <c r="B214" t="s">
        <v>706</v>
      </c>
      <c r="C214" t="s">
        <v>99</v>
      </c>
      <c r="D214" t="s">
        <v>99</v>
      </c>
      <c r="E214" t="s">
        <v>707</v>
      </c>
      <c r="F214" t="s">
        <v>707</v>
      </c>
      <c r="G214" t="s">
        <v>708</v>
      </c>
      <c r="H214" t="s">
        <v>174</v>
      </c>
      <c r="I214" t="s">
        <v>694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">
        <v>148</v>
      </c>
      <c r="T214" t="s">
        <v>148</v>
      </c>
      <c r="U214" t="s">
        <v>148</v>
      </c>
      <c r="V214">
        <v>4279</v>
      </c>
      <c r="W214">
        <v>9</v>
      </c>
      <c r="X214" t="s">
        <v>478</v>
      </c>
      <c r="Y214">
        <v>0.68</v>
      </c>
      <c r="Z214" t="s">
        <v>148</v>
      </c>
      <c r="AA214">
        <v>6.15</v>
      </c>
      <c r="AB214" s="66">
        <v>16</v>
      </c>
      <c r="AC214">
        <v>83</v>
      </c>
      <c r="AD214">
        <v>0</v>
      </c>
      <c r="AE214">
        <v>0</v>
      </c>
      <c r="AF214" t="s">
        <v>696</v>
      </c>
      <c r="AG214">
        <v>0</v>
      </c>
      <c r="AH214">
        <v>0</v>
      </c>
      <c r="AI214" t="s">
        <v>709</v>
      </c>
      <c r="AJ214" t="s">
        <v>698</v>
      </c>
      <c r="AK214" t="s">
        <v>699</v>
      </c>
      <c r="AN214" t="s">
        <v>700</v>
      </c>
      <c r="AO214" t="s">
        <v>701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 t="s">
        <v>148</v>
      </c>
      <c r="BD214" t="s">
        <v>148</v>
      </c>
      <c r="BE214" s="67">
        <v>0</v>
      </c>
      <c r="BF214">
        <v>0</v>
      </c>
    </row>
    <row r="215" spans="1:58" ht="15" customHeight="1">
      <c r="A215" t="s">
        <v>30</v>
      </c>
      <c r="B215" t="s">
        <v>2</v>
      </c>
      <c r="J215">
        <v>7</v>
      </c>
      <c r="K215">
        <v>0</v>
      </c>
      <c r="L215">
        <v>0</v>
      </c>
      <c r="M215">
        <v>0</v>
      </c>
      <c r="N215">
        <v>317.93</v>
      </c>
      <c r="O215">
        <v>317.93</v>
      </c>
      <c r="P215">
        <v>0</v>
      </c>
      <c r="Q215">
        <v>0</v>
      </c>
      <c r="R215">
        <v>0</v>
      </c>
      <c r="S215" t="s">
        <v>729</v>
      </c>
      <c r="T215" t="s">
        <v>817</v>
      </c>
      <c r="U215" t="s">
        <v>729</v>
      </c>
      <c r="V215">
        <v>25597</v>
      </c>
      <c r="W215">
        <v>49</v>
      </c>
      <c r="X215" t="s">
        <v>650</v>
      </c>
      <c r="Y215">
        <v>1.1499999999999999</v>
      </c>
      <c r="Z215" t="s">
        <v>729</v>
      </c>
      <c r="AA215">
        <v>56.54</v>
      </c>
      <c r="AB215" s="66">
        <v>289</v>
      </c>
      <c r="AC215">
        <v>212</v>
      </c>
      <c r="AD215">
        <v>0</v>
      </c>
      <c r="AE215">
        <v>0</v>
      </c>
      <c r="AG215">
        <v>0</v>
      </c>
      <c r="AH215">
        <v>0</v>
      </c>
      <c r="AQ215">
        <v>0</v>
      </c>
      <c r="AR215">
        <v>2</v>
      </c>
      <c r="AS215">
        <v>7</v>
      </c>
      <c r="AT215">
        <v>317.93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 t="s">
        <v>730</v>
      </c>
      <c r="BD215" t="s">
        <v>730</v>
      </c>
      <c r="BE215" s="67">
        <v>2</v>
      </c>
      <c r="BF215">
        <v>0</v>
      </c>
    </row>
    <row r="216" spans="1:58" ht="15" customHeight="1">
      <c r="A216" t="s">
        <v>30</v>
      </c>
      <c r="B216" t="s">
        <v>686</v>
      </c>
      <c r="N216">
        <v>317.93</v>
      </c>
      <c r="O216">
        <v>317.93</v>
      </c>
      <c r="P216">
        <v>0</v>
      </c>
      <c r="Q216">
        <v>0</v>
      </c>
      <c r="R216">
        <v>0</v>
      </c>
      <c r="S216" t="s">
        <v>729</v>
      </c>
      <c r="T216" t="s">
        <v>817</v>
      </c>
      <c r="U216" t="s">
        <v>729</v>
      </c>
      <c r="Y216">
        <v>1.1499999999999999</v>
      </c>
      <c r="AA216">
        <v>56.54</v>
      </c>
      <c r="AT216">
        <v>317.93</v>
      </c>
      <c r="AW216">
        <v>0</v>
      </c>
      <c r="AY216">
        <v>0</v>
      </c>
      <c r="BB216">
        <v>0</v>
      </c>
      <c r="BF216">
        <v>0</v>
      </c>
    </row>
    <row r="217" spans="1:58" ht="15" customHeight="1">
      <c r="A217" t="s">
        <v>30</v>
      </c>
      <c r="B217" t="s">
        <v>702</v>
      </c>
      <c r="C217" t="s">
        <v>101</v>
      </c>
      <c r="D217" t="s">
        <v>101</v>
      </c>
      <c r="E217" t="s">
        <v>703</v>
      </c>
      <c r="F217" t="s">
        <v>703</v>
      </c>
      <c r="G217" t="s">
        <v>704</v>
      </c>
      <c r="H217" t="s">
        <v>263</v>
      </c>
      <c r="I217" t="s">
        <v>694</v>
      </c>
      <c r="J217">
        <v>6</v>
      </c>
      <c r="K217">
        <v>0</v>
      </c>
      <c r="L217">
        <v>0</v>
      </c>
      <c r="M217">
        <v>0</v>
      </c>
      <c r="N217">
        <v>227.94</v>
      </c>
      <c r="O217">
        <v>227.94</v>
      </c>
      <c r="P217">
        <v>0</v>
      </c>
      <c r="Q217">
        <v>0</v>
      </c>
      <c r="R217">
        <v>0</v>
      </c>
      <c r="S217" t="s">
        <v>148</v>
      </c>
      <c r="T217" t="s">
        <v>585</v>
      </c>
      <c r="U217" t="s">
        <v>148</v>
      </c>
      <c r="V217">
        <v>264</v>
      </c>
      <c r="W217">
        <v>3</v>
      </c>
      <c r="X217" t="s">
        <v>818</v>
      </c>
      <c r="Y217">
        <v>1.23</v>
      </c>
      <c r="Z217" t="s">
        <v>148</v>
      </c>
      <c r="AA217">
        <v>3.69</v>
      </c>
      <c r="AB217" s="66">
        <v>34</v>
      </c>
      <c r="AC217">
        <v>2</v>
      </c>
      <c r="AD217">
        <v>0</v>
      </c>
      <c r="AE217">
        <v>0</v>
      </c>
      <c r="AF217" t="s">
        <v>696</v>
      </c>
      <c r="AG217">
        <v>0</v>
      </c>
      <c r="AH217">
        <v>0</v>
      </c>
      <c r="AI217" t="s">
        <v>705</v>
      </c>
      <c r="AJ217" t="s">
        <v>698</v>
      </c>
      <c r="AK217" t="s">
        <v>699</v>
      </c>
      <c r="AN217" t="s">
        <v>700</v>
      </c>
      <c r="AO217" t="s">
        <v>701</v>
      </c>
      <c r="AQ217">
        <v>0</v>
      </c>
      <c r="AR217">
        <v>1</v>
      </c>
      <c r="AS217">
        <v>6</v>
      </c>
      <c r="AT217">
        <v>227.94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 t="s">
        <v>147</v>
      </c>
      <c r="BD217" t="s">
        <v>147</v>
      </c>
      <c r="BE217" s="67">
        <v>1</v>
      </c>
      <c r="BF217">
        <v>0</v>
      </c>
    </row>
    <row r="218" spans="1:58" ht="15" customHeight="1">
      <c r="A218" t="s">
        <v>30</v>
      </c>
      <c r="B218" t="s">
        <v>710</v>
      </c>
      <c r="C218" t="s">
        <v>156</v>
      </c>
      <c r="D218" t="s">
        <v>104</v>
      </c>
      <c r="E218" t="s">
        <v>691</v>
      </c>
      <c r="F218" t="s">
        <v>711</v>
      </c>
      <c r="G218" t="s">
        <v>712</v>
      </c>
      <c r="H218" t="s">
        <v>167</v>
      </c>
      <c r="I218" t="s">
        <v>694</v>
      </c>
      <c r="J218">
        <v>1</v>
      </c>
      <c r="K218">
        <v>0</v>
      </c>
      <c r="L218">
        <v>0</v>
      </c>
      <c r="M218">
        <v>0</v>
      </c>
      <c r="N218">
        <v>89.99</v>
      </c>
      <c r="O218">
        <v>89.99</v>
      </c>
      <c r="P218">
        <v>0</v>
      </c>
      <c r="Q218">
        <v>0</v>
      </c>
      <c r="R218">
        <v>0</v>
      </c>
      <c r="S218" t="s">
        <v>148</v>
      </c>
      <c r="T218" t="s">
        <v>396</v>
      </c>
      <c r="U218" t="s">
        <v>148</v>
      </c>
      <c r="V218">
        <v>206</v>
      </c>
      <c r="W218">
        <v>1</v>
      </c>
      <c r="X218" t="s">
        <v>716</v>
      </c>
      <c r="Y218">
        <v>1.31</v>
      </c>
      <c r="Z218" t="s">
        <v>148</v>
      </c>
      <c r="AA218">
        <v>1.31</v>
      </c>
      <c r="AB218" s="66">
        <v>0</v>
      </c>
      <c r="AC218">
        <v>12</v>
      </c>
      <c r="AD218">
        <v>0</v>
      </c>
      <c r="AE218">
        <v>0</v>
      </c>
      <c r="AF218" t="s">
        <v>696</v>
      </c>
      <c r="AG218">
        <v>0</v>
      </c>
      <c r="AH218">
        <v>0</v>
      </c>
      <c r="AI218" t="s">
        <v>709</v>
      </c>
      <c r="AJ218" t="s">
        <v>739</v>
      </c>
      <c r="AK218" t="s">
        <v>699</v>
      </c>
      <c r="AN218" t="s">
        <v>700</v>
      </c>
      <c r="AO218" t="s">
        <v>701</v>
      </c>
      <c r="AQ218">
        <v>0</v>
      </c>
      <c r="AR218">
        <v>1</v>
      </c>
      <c r="AS218">
        <v>1</v>
      </c>
      <c r="AT218">
        <v>89.99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 t="s">
        <v>147</v>
      </c>
      <c r="BD218" t="s">
        <v>147</v>
      </c>
      <c r="BE218" s="67">
        <v>1</v>
      </c>
      <c r="BF218">
        <v>0</v>
      </c>
    </row>
    <row r="219" spans="1:58" ht="15" customHeight="1">
      <c r="A219" t="s">
        <v>30</v>
      </c>
      <c r="B219" t="s">
        <v>713</v>
      </c>
      <c r="C219" t="s">
        <v>156</v>
      </c>
      <c r="D219" t="s">
        <v>184</v>
      </c>
      <c r="E219" t="s">
        <v>691</v>
      </c>
      <c r="F219" t="s">
        <v>714</v>
      </c>
      <c r="G219" t="s">
        <v>715</v>
      </c>
      <c r="H219" t="s">
        <v>185</v>
      </c>
      <c r="I219" t="s">
        <v>694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">
        <v>148</v>
      </c>
      <c r="T219" t="s">
        <v>148</v>
      </c>
      <c r="U219" t="s">
        <v>148</v>
      </c>
      <c r="V219">
        <v>4299</v>
      </c>
      <c r="W219">
        <v>12</v>
      </c>
      <c r="X219" t="s">
        <v>204</v>
      </c>
      <c r="Y219">
        <v>1.08</v>
      </c>
      <c r="Z219" t="s">
        <v>148</v>
      </c>
      <c r="AA219">
        <v>12.92</v>
      </c>
      <c r="AB219" s="66">
        <v>0</v>
      </c>
      <c r="AC219">
        <v>1</v>
      </c>
      <c r="AD219">
        <v>0</v>
      </c>
      <c r="AE219">
        <v>0</v>
      </c>
      <c r="AF219" t="s">
        <v>696</v>
      </c>
      <c r="AG219">
        <v>0</v>
      </c>
      <c r="AH219">
        <v>0</v>
      </c>
      <c r="AI219" t="s">
        <v>717</v>
      </c>
      <c r="AJ219" t="s">
        <v>698</v>
      </c>
      <c r="AK219" t="s">
        <v>699</v>
      </c>
      <c r="AN219" t="s">
        <v>700</v>
      </c>
      <c r="AO219" t="s">
        <v>701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 t="s">
        <v>148</v>
      </c>
      <c r="BD219" t="s">
        <v>148</v>
      </c>
      <c r="BE219" s="67">
        <v>0</v>
      </c>
      <c r="BF219">
        <v>0</v>
      </c>
    </row>
    <row r="220" spans="1:58" ht="15" customHeight="1">
      <c r="A220" t="s">
        <v>30</v>
      </c>
      <c r="B220" t="s">
        <v>761</v>
      </c>
      <c r="C220" t="s">
        <v>156</v>
      </c>
      <c r="D220" t="s">
        <v>103</v>
      </c>
      <c r="E220" t="s">
        <v>691</v>
      </c>
      <c r="F220" t="s">
        <v>719</v>
      </c>
      <c r="G220" t="s">
        <v>720</v>
      </c>
      <c r="H220" t="s">
        <v>183</v>
      </c>
      <c r="I220" t="s">
        <v>694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">
        <v>148</v>
      </c>
      <c r="T220" t="s">
        <v>148</v>
      </c>
      <c r="U220" t="s">
        <v>148</v>
      </c>
      <c r="V220">
        <v>2918</v>
      </c>
      <c r="W220">
        <v>8</v>
      </c>
      <c r="X220" t="s">
        <v>208</v>
      </c>
      <c r="Y220">
        <v>0.91</v>
      </c>
      <c r="Z220" t="s">
        <v>148</v>
      </c>
      <c r="AA220">
        <v>7.3</v>
      </c>
      <c r="AB220" s="66">
        <v>32</v>
      </c>
      <c r="AC220">
        <v>0</v>
      </c>
      <c r="AD220">
        <v>0</v>
      </c>
      <c r="AE220">
        <v>0</v>
      </c>
      <c r="AF220" t="s">
        <v>696</v>
      </c>
      <c r="AG220">
        <v>0</v>
      </c>
      <c r="AH220">
        <v>0</v>
      </c>
      <c r="AI220" t="s">
        <v>721</v>
      </c>
      <c r="AJ220" t="s">
        <v>698</v>
      </c>
      <c r="AK220" t="s">
        <v>699</v>
      </c>
      <c r="AN220" t="s">
        <v>700</v>
      </c>
      <c r="AO220" t="s">
        <v>701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 t="s">
        <v>148</v>
      </c>
      <c r="BD220" t="s">
        <v>148</v>
      </c>
      <c r="BE220" s="67">
        <v>0</v>
      </c>
      <c r="BF220">
        <v>0</v>
      </c>
    </row>
    <row r="221" spans="1:58" ht="15" customHeight="1">
      <c r="A221" t="s">
        <v>30</v>
      </c>
      <c r="B221" t="s">
        <v>722</v>
      </c>
      <c r="C221" t="s">
        <v>156</v>
      </c>
      <c r="D221" t="s">
        <v>102</v>
      </c>
      <c r="E221" t="s">
        <v>691</v>
      </c>
      <c r="F221" t="s">
        <v>723</v>
      </c>
      <c r="G221" t="s">
        <v>724</v>
      </c>
      <c r="H221" t="s">
        <v>197</v>
      </c>
      <c r="I221" t="s">
        <v>694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">
        <v>148</v>
      </c>
      <c r="T221" t="s">
        <v>148</v>
      </c>
      <c r="U221" t="s">
        <v>148</v>
      </c>
      <c r="V221">
        <v>4780</v>
      </c>
      <c r="W221">
        <v>6</v>
      </c>
      <c r="X221" t="s">
        <v>590</v>
      </c>
      <c r="Y221">
        <v>1.32</v>
      </c>
      <c r="Z221" t="s">
        <v>148</v>
      </c>
      <c r="AA221">
        <v>7.92</v>
      </c>
      <c r="AB221" s="66">
        <v>82</v>
      </c>
      <c r="AC221">
        <v>0</v>
      </c>
      <c r="AD221">
        <v>0</v>
      </c>
      <c r="AE221">
        <v>0</v>
      </c>
      <c r="AF221" t="s">
        <v>696</v>
      </c>
      <c r="AG221">
        <v>0</v>
      </c>
      <c r="AH221">
        <v>0</v>
      </c>
      <c r="AI221" t="s">
        <v>721</v>
      </c>
      <c r="AJ221" t="s">
        <v>698</v>
      </c>
      <c r="AK221" t="s">
        <v>699</v>
      </c>
      <c r="AN221" t="s">
        <v>700</v>
      </c>
      <c r="AO221" t="s">
        <v>701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 t="s">
        <v>148</v>
      </c>
      <c r="BD221" t="s">
        <v>148</v>
      </c>
      <c r="BE221" s="67">
        <v>0</v>
      </c>
      <c r="BF221">
        <v>0</v>
      </c>
    </row>
    <row r="222" spans="1:58" ht="15" customHeight="1">
      <c r="A222" t="s">
        <v>30</v>
      </c>
      <c r="B222" t="s">
        <v>763</v>
      </c>
      <c r="C222" t="s">
        <v>156</v>
      </c>
      <c r="D222" t="s">
        <v>34</v>
      </c>
      <c r="E222" t="s">
        <v>691</v>
      </c>
      <c r="F222" t="s">
        <v>726</v>
      </c>
      <c r="G222" t="s">
        <v>727</v>
      </c>
      <c r="H222" t="s">
        <v>162</v>
      </c>
      <c r="I222" t="s">
        <v>694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">
        <v>148</v>
      </c>
      <c r="T222" t="s">
        <v>148</v>
      </c>
      <c r="U222" t="s">
        <v>148</v>
      </c>
      <c r="V222">
        <v>5697</v>
      </c>
      <c r="W222">
        <v>7</v>
      </c>
      <c r="X222" t="s">
        <v>369</v>
      </c>
      <c r="Y222">
        <v>2.2799999999999998</v>
      </c>
      <c r="Z222" t="s">
        <v>148</v>
      </c>
      <c r="AA222">
        <v>15.93</v>
      </c>
      <c r="AB222" s="66">
        <v>54</v>
      </c>
      <c r="AC222">
        <v>102</v>
      </c>
      <c r="AD222">
        <v>0</v>
      </c>
      <c r="AE222">
        <v>0</v>
      </c>
      <c r="AF222" t="s">
        <v>696</v>
      </c>
      <c r="AG222">
        <v>0</v>
      </c>
      <c r="AH222">
        <v>0</v>
      </c>
      <c r="AI222" t="s">
        <v>721</v>
      </c>
      <c r="AJ222" t="s">
        <v>698</v>
      </c>
      <c r="AK222" t="s">
        <v>699</v>
      </c>
      <c r="AN222" t="s">
        <v>700</v>
      </c>
      <c r="AO222" t="s">
        <v>701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 t="s">
        <v>148</v>
      </c>
      <c r="BD222" t="s">
        <v>148</v>
      </c>
      <c r="BE222" s="67">
        <v>0</v>
      </c>
      <c r="BF222">
        <v>0</v>
      </c>
    </row>
    <row r="223" spans="1:58" ht="15" customHeight="1">
      <c r="A223" t="s">
        <v>30</v>
      </c>
      <c r="B223" t="s">
        <v>706</v>
      </c>
      <c r="C223" t="s">
        <v>99</v>
      </c>
      <c r="D223" t="s">
        <v>99</v>
      </c>
      <c r="E223" t="s">
        <v>707</v>
      </c>
      <c r="F223" t="s">
        <v>707</v>
      </c>
      <c r="G223" t="s">
        <v>708</v>
      </c>
      <c r="H223" t="s">
        <v>174</v>
      </c>
      <c r="I223" t="s">
        <v>694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">
        <v>148</v>
      </c>
      <c r="T223" t="s">
        <v>148</v>
      </c>
      <c r="U223" t="s">
        <v>148</v>
      </c>
      <c r="V223">
        <v>6048</v>
      </c>
      <c r="W223">
        <v>11</v>
      </c>
      <c r="X223" t="s">
        <v>404</v>
      </c>
      <c r="Y223">
        <v>0.54</v>
      </c>
      <c r="Z223" t="s">
        <v>148</v>
      </c>
      <c r="AA223">
        <v>5.91</v>
      </c>
      <c r="AB223" s="66">
        <v>15</v>
      </c>
      <c r="AC223">
        <v>83</v>
      </c>
      <c r="AD223">
        <v>0</v>
      </c>
      <c r="AE223">
        <v>0</v>
      </c>
      <c r="AF223" t="s">
        <v>696</v>
      </c>
      <c r="AG223">
        <v>0</v>
      </c>
      <c r="AH223">
        <v>0</v>
      </c>
      <c r="AI223" t="s">
        <v>709</v>
      </c>
      <c r="AJ223" t="s">
        <v>698</v>
      </c>
      <c r="AK223" t="s">
        <v>699</v>
      </c>
      <c r="AN223" t="s">
        <v>700</v>
      </c>
      <c r="AO223" t="s">
        <v>701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 t="s">
        <v>148</v>
      </c>
      <c r="BD223" t="s">
        <v>148</v>
      </c>
      <c r="BE223" s="67">
        <v>0</v>
      </c>
      <c r="BF223">
        <v>0</v>
      </c>
    </row>
    <row r="224" spans="1:58" ht="15" customHeight="1">
      <c r="A224" t="s">
        <v>30</v>
      </c>
      <c r="B224" t="s">
        <v>690</v>
      </c>
      <c r="C224" t="s">
        <v>156</v>
      </c>
      <c r="D224" t="s">
        <v>100</v>
      </c>
      <c r="E224" t="s">
        <v>691</v>
      </c>
      <c r="F224" t="s">
        <v>692</v>
      </c>
      <c r="G224" t="s">
        <v>693</v>
      </c>
      <c r="H224" t="s">
        <v>157</v>
      </c>
      <c r="I224" t="s">
        <v>694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">
        <v>148</v>
      </c>
      <c r="T224" t="s">
        <v>148</v>
      </c>
      <c r="U224" t="s">
        <v>148</v>
      </c>
      <c r="V224">
        <v>1385</v>
      </c>
      <c r="W224">
        <v>1</v>
      </c>
      <c r="X224" t="s">
        <v>527</v>
      </c>
      <c r="Y224">
        <v>1.56</v>
      </c>
      <c r="Z224" t="s">
        <v>148</v>
      </c>
      <c r="AA224">
        <v>1.56</v>
      </c>
      <c r="AB224" s="66">
        <v>72</v>
      </c>
      <c r="AC224">
        <v>12</v>
      </c>
      <c r="AD224">
        <v>0</v>
      </c>
      <c r="AE224">
        <v>0</v>
      </c>
      <c r="AF224" t="s">
        <v>696</v>
      </c>
      <c r="AG224">
        <v>0</v>
      </c>
      <c r="AH224">
        <v>0</v>
      </c>
      <c r="AI224" t="s">
        <v>697</v>
      </c>
      <c r="AJ224" t="s">
        <v>698</v>
      </c>
      <c r="AK224" t="s">
        <v>699</v>
      </c>
      <c r="AN224" t="s">
        <v>700</v>
      </c>
      <c r="AO224" t="s">
        <v>701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 t="s">
        <v>148</v>
      </c>
      <c r="BD224" t="s">
        <v>148</v>
      </c>
      <c r="BE224" s="67">
        <v>0</v>
      </c>
      <c r="BF224">
        <v>0</v>
      </c>
    </row>
    <row r="225" spans="1:58" ht="15" customHeight="1">
      <c r="A225" t="s">
        <v>31</v>
      </c>
      <c r="B225" t="s">
        <v>2</v>
      </c>
      <c r="J225">
        <v>4</v>
      </c>
      <c r="K225">
        <v>0</v>
      </c>
      <c r="L225">
        <v>0</v>
      </c>
      <c r="M225">
        <v>0</v>
      </c>
      <c r="N225">
        <v>718.96</v>
      </c>
      <c r="O225">
        <v>718.96</v>
      </c>
      <c r="P225">
        <v>0</v>
      </c>
      <c r="Q225">
        <v>0</v>
      </c>
      <c r="R225">
        <v>0</v>
      </c>
      <c r="S225" t="s">
        <v>729</v>
      </c>
      <c r="T225" t="s">
        <v>819</v>
      </c>
      <c r="U225" t="s">
        <v>729</v>
      </c>
      <c r="V225">
        <v>28672</v>
      </c>
      <c r="W225">
        <v>63</v>
      </c>
      <c r="X225" t="s">
        <v>325</v>
      </c>
      <c r="Y225">
        <v>1.94</v>
      </c>
      <c r="Z225" t="s">
        <v>729</v>
      </c>
      <c r="AA225">
        <v>122.2</v>
      </c>
      <c r="AB225" s="66">
        <v>281</v>
      </c>
      <c r="AC225">
        <v>204</v>
      </c>
      <c r="AD225">
        <v>0</v>
      </c>
      <c r="AE225">
        <v>0</v>
      </c>
      <c r="AG225">
        <v>0</v>
      </c>
      <c r="AH225">
        <v>0</v>
      </c>
      <c r="AQ225">
        <v>0</v>
      </c>
      <c r="AR225">
        <v>4</v>
      </c>
      <c r="AS225">
        <v>4</v>
      </c>
      <c r="AT225">
        <v>718.96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 t="s">
        <v>730</v>
      </c>
      <c r="BD225" t="s">
        <v>730</v>
      </c>
      <c r="BE225" s="67">
        <v>4</v>
      </c>
      <c r="BF225">
        <v>0</v>
      </c>
    </row>
    <row r="226" spans="1:58" ht="15" customHeight="1">
      <c r="A226" t="s">
        <v>31</v>
      </c>
      <c r="B226" t="s">
        <v>686</v>
      </c>
      <c r="N226">
        <v>718.96</v>
      </c>
      <c r="O226">
        <v>718.96</v>
      </c>
      <c r="P226">
        <v>0</v>
      </c>
      <c r="Q226">
        <v>0</v>
      </c>
      <c r="R226">
        <v>0</v>
      </c>
      <c r="S226" t="s">
        <v>729</v>
      </c>
      <c r="T226" t="s">
        <v>819</v>
      </c>
      <c r="U226" t="s">
        <v>729</v>
      </c>
      <c r="Y226">
        <v>1.94</v>
      </c>
      <c r="AA226">
        <v>122.2</v>
      </c>
      <c r="AT226">
        <v>718.96</v>
      </c>
      <c r="AW226">
        <v>0</v>
      </c>
      <c r="AY226">
        <v>0</v>
      </c>
      <c r="BB226">
        <v>0</v>
      </c>
      <c r="BF226">
        <v>0</v>
      </c>
    </row>
    <row r="227" spans="1:58" ht="15" customHeight="1">
      <c r="A227" t="s">
        <v>31</v>
      </c>
      <c r="B227" t="s">
        <v>722</v>
      </c>
      <c r="C227" t="s">
        <v>156</v>
      </c>
      <c r="D227" t="s">
        <v>102</v>
      </c>
      <c r="E227" t="s">
        <v>691</v>
      </c>
      <c r="F227" t="s">
        <v>723</v>
      </c>
      <c r="G227" t="s">
        <v>724</v>
      </c>
      <c r="H227" t="s">
        <v>197</v>
      </c>
      <c r="I227" t="s">
        <v>694</v>
      </c>
      <c r="J227">
        <v>3</v>
      </c>
      <c r="K227">
        <v>0</v>
      </c>
      <c r="L227">
        <v>0</v>
      </c>
      <c r="M227">
        <v>0</v>
      </c>
      <c r="N227">
        <v>588.97</v>
      </c>
      <c r="O227">
        <v>588.97</v>
      </c>
      <c r="P227">
        <v>0</v>
      </c>
      <c r="Q227">
        <v>0</v>
      </c>
      <c r="R227">
        <v>0</v>
      </c>
      <c r="S227" t="s">
        <v>148</v>
      </c>
      <c r="T227" t="s">
        <v>820</v>
      </c>
      <c r="U227" t="s">
        <v>148</v>
      </c>
      <c r="V227">
        <v>6033</v>
      </c>
      <c r="W227">
        <v>10</v>
      </c>
      <c r="X227" t="s">
        <v>333</v>
      </c>
      <c r="Y227">
        <v>1.35</v>
      </c>
      <c r="Z227" t="s">
        <v>148</v>
      </c>
      <c r="AA227">
        <v>13.5</v>
      </c>
      <c r="AB227" s="66">
        <v>81</v>
      </c>
      <c r="AC227">
        <v>0</v>
      </c>
      <c r="AD227">
        <v>0</v>
      </c>
      <c r="AE227">
        <v>0</v>
      </c>
      <c r="AF227" t="s">
        <v>696</v>
      </c>
      <c r="AG227">
        <v>0</v>
      </c>
      <c r="AH227">
        <v>0</v>
      </c>
      <c r="AI227" t="s">
        <v>721</v>
      </c>
      <c r="AJ227" t="s">
        <v>698</v>
      </c>
      <c r="AK227" t="s">
        <v>699</v>
      </c>
      <c r="AN227" t="s">
        <v>700</v>
      </c>
      <c r="AO227" t="s">
        <v>701</v>
      </c>
      <c r="AQ227">
        <v>0</v>
      </c>
      <c r="AR227">
        <v>3</v>
      </c>
      <c r="AS227">
        <v>3</v>
      </c>
      <c r="AT227">
        <v>588.97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 t="s">
        <v>147</v>
      </c>
      <c r="BD227" t="s">
        <v>147</v>
      </c>
      <c r="BE227" s="67">
        <v>3</v>
      </c>
      <c r="BF227">
        <v>0</v>
      </c>
    </row>
    <row r="228" spans="1:58" ht="15" customHeight="1">
      <c r="A228" t="s">
        <v>31</v>
      </c>
      <c r="B228" t="s">
        <v>706</v>
      </c>
      <c r="C228" t="s">
        <v>99</v>
      </c>
      <c r="D228" t="s">
        <v>99</v>
      </c>
      <c r="E228" t="s">
        <v>707</v>
      </c>
      <c r="F228" t="s">
        <v>707</v>
      </c>
      <c r="G228" t="s">
        <v>708</v>
      </c>
      <c r="H228" t="s">
        <v>174</v>
      </c>
      <c r="I228" t="s">
        <v>694</v>
      </c>
      <c r="J228">
        <v>1</v>
      </c>
      <c r="K228">
        <v>0</v>
      </c>
      <c r="L228">
        <v>0</v>
      </c>
      <c r="M228">
        <v>0</v>
      </c>
      <c r="N228">
        <v>129.99</v>
      </c>
      <c r="O228">
        <v>129.99</v>
      </c>
      <c r="P228">
        <v>0</v>
      </c>
      <c r="Q228">
        <v>0</v>
      </c>
      <c r="R228">
        <v>0</v>
      </c>
      <c r="S228" t="s">
        <v>148</v>
      </c>
      <c r="T228" t="s">
        <v>821</v>
      </c>
      <c r="U228" t="s">
        <v>148</v>
      </c>
      <c r="V228">
        <v>6202</v>
      </c>
      <c r="W228">
        <v>16</v>
      </c>
      <c r="X228" t="s">
        <v>252</v>
      </c>
      <c r="Y228">
        <v>0.48</v>
      </c>
      <c r="Z228" t="s">
        <v>148</v>
      </c>
      <c r="AA228">
        <v>7.65</v>
      </c>
      <c r="AB228" s="66">
        <v>12</v>
      </c>
      <c r="AC228">
        <v>85</v>
      </c>
      <c r="AD228">
        <v>0</v>
      </c>
      <c r="AE228">
        <v>0</v>
      </c>
      <c r="AF228" t="s">
        <v>696</v>
      </c>
      <c r="AG228">
        <v>0</v>
      </c>
      <c r="AH228">
        <v>0</v>
      </c>
      <c r="AI228" t="s">
        <v>709</v>
      </c>
      <c r="AJ228" t="s">
        <v>698</v>
      </c>
      <c r="AK228" t="s">
        <v>699</v>
      </c>
      <c r="AN228" t="s">
        <v>700</v>
      </c>
      <c r="AO228" t="s">
        <v>701</v>
      </c>
      <c r="AQ228">
        <v>0</v>
      </c>
      <c r="AR228">
        <v>1</v>
      </c>
      <c r="AS228">
        <v>1</v>
      </c>
      <c r="AT228">
        <v>129.99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 t="s">
        <v>147</v>
      </c>
      <c r="BD228" t="s">
        <v>147</v>
      </c>
      <c r="BE228" s="67">
        <v>1</v>
      </c>
      <c r="BF228">
        <v>0</v>
      </c>
    </row>
    <row r="229" spans="1:58" ht="15" customHeight="1">
      <c r="A229" t="s">
        <v>31</v>
      </c>
      <c r="B229" t="s">
        <v>822</v>
      </c>
      <c r="C229" t="s">
        <v>156</v>
      </c>
      <c r="D229" t="s">
        <v>184</v>
      </c>
      <c r="E229" t="s">
        <v>691</v>
      </c>
      <c r="F229" t="s">
        <v>714</v>
      </c>
      <c r="G229" t="s">
        <v>715</v>
      </c>
      <c r="H229" t="s">
        <v>185</v>
      </c>
      <c r="I229" t="s">
        <v>694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">
        <v>148</v>
      </c>
      <c r="T229" t="s">
        <v>148</v>
      </c>
      <c r="U229" t="s">
        <v>148</v>
      </c>
      <c r="V229">
        <v>3268</v>
      </c>
      <c r="W229">
        <v>8</v>
      </c>
      <c r="X229" t="s">
        <v>286</v>
      </c>
      <c r="Y229">
        <v>1.7</v>
      </c>
      <c r="Z229" t="s">
        <v>148</v>
      </c>
      <c r="AA229">
        <v>13.6</v>
      </c>
      <c r="AB229" s="66">
        <v>0</v>
      </c>
      <c r="AC229">
        <v>1</v>
      </c>
      <c r="AD229">
        <v>0</v>
      </c>
      <c r="AE229">
        <v>0</v>
      </c>
      <c r="AF229" t="s">
        <v>696</v>
      </c>
      <c r="AG229">
        <v>0</v>
      </c>
      <c r="AH229">
        <v>0</v>
      </c>
      <c r="AI229" t="s">
        <v>717</v>
      </c>
      <c r="AJ229" t="s">
        <v>698</v>
      </c>
      <c r="AK229" t="s">
        <v>699</v>
      </c>
      <c r="AN229" t="s">
        <v>700</v>
      </c>
      <c r="AO229" t="s">
        <v>701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 t="s">
        <v>148</v>
      </c>
      <c r="BD229" t="s">
        <v>148</v>
      </c>
      <c r="BE229" s="67">
        <v>0</v>
      </c>
      <c r="BF229">
        <v>0</v>
      </c>
    </row>
    <row r="230" spans="1:58" ht="15" customHeight="1">
      <c r="A230" t="s">
        <v>31</v>
      </c>
      <c r="B230" t="s">
        <v>761</v>
      </c>
      <c r="C230" t="s">
        <v>156</v>
      </c>
      <c r="D230" t="s">
        <v>103</v>
      </c>
      <c r="E230" t="s">
        <v>691</v>
      </c>
      <c r="F230" t="s">
        <v>719</v>
      </c>
      <c r="G230" t="s">
        <v>720</v>
      </c>
      <c r="H230" t="s">
        <v>183</v>
      </c>
      <c r="I230" t="s">
        <v>694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148</v>
      </c>
      <c r="T230" t="s">
        <v>148</v>
      </c>
      <c r="U230" t="s">
        <v>148</v>
      </c>
      <c r="V230">
        <v>3519</v>
      </c>
      <c r="W230">
        <v>7</v>
      </c>
      <c r="X230" t="s">
        <v>624</v>
      </c>
      <c r="Y230">
        <v>2.4300000000000002</v>
      </c>
      <c r="Z230" t="s">
        <v>148</v>
      </c>
      <c r="AA230">
        <v>17.03</v>
      </c>
      <c r="AB230" s="66">
        <v>32</v>
      </c>
      <c r="AC230">
        <v>0</v>
      </c>
      <c r="AD230">
        <v>0</v>
      </c>
      <c r="AE230">
        <v>0</v>
      </c>
      <c r="AF230" t="s">
        <v>696</v>
      </c>
      <c r="AG230">
        <v>0</v>
      </c>
      <c r="AH230">
        <v>0</v>
      </c>
      <c r="AI230" t="s">
        <v>721</v>
      </c>
      <c r="AJ230" t="s">
        <v>698</v>
      </c>
      <c r="AK230" t="s">
        <v>699</v>
      </c>
      <c r="AN230" t="s">
        <v>700</v>
      </c>
      <c r="AO230" t="s">
        <v>701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 t="s">
        <v>148</v>
      </c>
      <c r="BD230" t="s">
        <v>148</v>
      </c>
      <c r="BE230" s="67">
        <v>0</v>
      </c>
      <c r="BF230">
        <v>0</v>
      </c>
    </row>
    <row r="231" spans="1:58" ht="15" customHeight="1">
      <c r="A231" t="s">
        <v>31</v>
      </c>
      <c r="B231" t="s">
        <v>690</v>
      </c>
      <c r="C231" t="s">
        <v>156</v>
      </c>
      <c r="D231" t="s">
        <v>100</v>
      </c>
      <c r="E231" t="s">
        <v>691</v>
      </c>
      <c r="F231" t="s">
        <v>692</v>
      </c>
      <c r="G231" t="s">
        <v>693</v>
      </c>
      <c r="H231" t="s">
        <v>157</v>
      </c>
      <c r="I231" t="s">
        <v>694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">
        <v>148</v>
      </c>
      <c r="T231" t="s">
        <v>148</v>
      </c>
      <c r="U231" t="s">
        <v>148</v>
      </c>
      <c r="V231">
        <v>1587</v>
      </c>
      <c r="W231">
        <v>7</v>
      </c>
      <c r="X231" t="s">
        <v>222</v>
      </c>
      <c r="Y231">
        <v>0.86</v>
      </c>
      <c r="Z231" t="s">
        <v>148</v>
      </c>
      <c r="AA231">
        <v>6.02</v>
      </c>
      <c r="AB231" s="66">
        <v>72</v>
      </c>
      <c r="AC231">
        <v>12</v>
      </c>
      <c r="AD231">
        <v>0</v>
      </c>
      <c r="AE231">
        <v>0</v>
      </c>
      <c r="AF231" t="s">
        <v>696</v>
      </c>
      <c r="AG231">
        <v>0</v>
      </c>
      <c r="AH231">
        <v>0</v>
      </c>
      <c r="AI231" t="s">
        <v>697</v>
      </c>
      <c r="AJ231" t="s">
        <v>698</v>
      </c>
      <c r="AK231" t="s">
        <v>699</v>
      </c>
      <c r="AN231" t="s">
        <v>700</v>
      </c>
      <c r="AO231" t="s">
        <v>701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 t="s">
        <v>148</v>
      </c>
      <c r="BD231" t="s">
        <v>148</v>
      </c>
      <c r="BE231" s="67">
        <v>0</v>
      </c>
      <c r="BF231">
        <v>0</v>
      </c>
    </row>
    <row r="232" spans="1:58" ht="15" customHeight="1">
      <c r="A232" t="s">
        <v>31</v>
      </c>
      <c r="B232" t="s">
        <v>702</v>
      </c>
      <c r="C232" t="s">
        <v>101</v>
      </c>
      <c r="D232" t="s">
        <v>101</v>
      </c>
      <c r="E232" t="s">
        <v>703</v>
      </c>
      <c r="F232" t="s">
        <v>703</v>
      </c>
      <c r="G232" t="s">
        <v>704</v>
      </c>
      <c r="H232" t="s">
        <v>263</v>
      </c>
      <c r="I232" t="s">
        <v>694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148</v>
      </c>
      <c r="T232" t="s">
        <v>148</v>
      </c>
      <c r="U232" t="s">
        <v>148</v>
      </c>
      <c r="V232">
        <v>301</v>
      </c>
      <c r="W232">
        <v>0</v>
      </c>
      <c r="X232" t="s">
        <v>148</v>
      </c>
      <c r="Y232">
        <v>0</v>
      </c>
      <c r="Z232" t="s">
        <v>148</v>
      </c>
      <c r="AA232">
        <v>0</v>
      </c>
      <c r="AB232" s="66">
        <v>34</v>
      </c>
      <c r="AC232">
        <v>0</v>
      </c>
      <c r="AD232">
        <v>0</v>
      </c>
      <c r="AE232">
        <v>0</v>
      </c>
      <c r="AF232" t="s">
        <v>696</v>
      </c>
      <c r="AG232">
        <v>0</v>
      </c>
      <c r="AH232">
        <v>0</v>
      </c>
      <c r="AI232" t="s">
        <v>705</v>
      </c>
      <c r="AJ232" t="s">
        <v>698</v>
      </c>
      <c r="AK232" t="s">
        <v>699</v>
      </c>
      <c r="AN232" t="s">
        <v>700</v>
      </c>
      <c r="AO232" t="s">
        <v>701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 t="s">
        <v>148</v>
      </c>
      <c r="BD232" t="s">
        <v>148</v>
      </c>
      <c r="BE232" s="67">
        <v>0</v>
      </c>
      <c r="BF232">
        <v>0</v>
      </c>
    </row>
    <row r="233" spans="1:58" ht="15" customHeight="1">
      <c r="A233" t="s">
        <v>31</v>
      </c>
      <c r="B233" t="s">
        <v>763</v>
      </c>
      <c r="C233" t="s">
        <v>156</v>
      </c>
      <c r="D233" t="s">
        <v>34</v>
      </c>
      <c r="E233" t="s">
        <v>691</v>
      </c>
      <c r="F233" t="s">
        <v>726</v>
      </c>
      <c r="G233" t="s">
        <v>727</v>
      </c>
      <c r="H233" t="s">
        <v>162</v>
      </c>
      <c r="I233" t="s">
        <v>694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">
        <v>148</v>
      </c>
      <c r="T233" t="s">
        <v>148</v>
      </c>
      <c r="U233" t="s">
        <v>148</v>
      </c>
      <c r="V233">
        <v>7762</v>
      </c>
      <c r="W233">
        <v>15</v>
      </c>
      <c r="X233" t="s">
        <v>650</v>
      </c>
      <c r="Y233">
        <v>4.29</v>
      </c>
      <c r="Z233" t="s">
        <v>148</v>
      </c>
      <c r="AA233">
        <v>64.400000000000006</v>
      </c>
      <c r="AB233" s="66">
        <v>50</v>
      </c>
      <c r="AC233">
        <v>106</v>
      </c>
      <c r="AD233">
        <v>0</v>
      </c>
      <c r="AE233">
        <v>0</v>
      </c>
      <c r="AF233" t="s">
        <v>696</v>
      </c>
      <c r="AG233">
        <v>0</v>
      </c>
      <c r="AH233">
        <v>0</v>
      </c>
      <c r="AI233" t="s">
        <v>721</v>
      </c>
      <c r="AJ233" t="s">
        <v>698</v>
      </c>
      <c r="AK233" t="s">
        <v>699</v>
      </c>
      <c r="AN233" t="s">
        <v>700</v>
      </c>
      <c r="AO233" t="s">
        <v>701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 t="s">
        <v>148</v>
      </c>
      <c r="BD233" t="s">
        <v>148</v>
      </c>
      <c r="BE233" s="67">
        <v>0</v>
      </c>
      <c r="BF233">
        <v>0</v>
      </c>
    </row>
    <row r="234" spans="1:58" ht="15">
      <c r="A234" t="s">
        <v>32</v>
      </c>
      <c r="B234" t="s">
        <v>2</v>
      </c>
      <c r="J234">
        <v>8</v>
      </c>
      <c r="K234">
        <v>0</v>
      </c>
      <c r="L234">
        <v>0</v>
      </c>
      <c r="M234">
        <v>2</v>
      </c>
      <c r="V234">
        <v>24065</v>
      </c>
      <c r="W234">
        <v>58</v>
      </c>
      <c r="X234" t="s">
        <v>286</v>
      </c>
      <c r="Z234" t="s">
        <v>823</v>
      </c>
      <c r="AB234" s="66">
        <v>304</v>
      </c>
      <c r="AC234">
        <v>187</v>
      </c>
      <c r="AD234">
        <v>0</v>
      </c>
      <c r="AE234">
        <v>0</v>
      </c>
      <c r="AG234">
        <v>0</v>
      </c>
      <c r="AH234">
        <v>0</v>
      </c>
      <c r="AQ234">
        <v>4</v>
      </c>
      <c r="AR234">
        <v>1</v>
      </c>
      <c r="AS234">
        <v>4</v>
      </c>
      <c r="AU234">
        <v>2</v>
      </c>
      <c r="AV234">
        <v>4</v>
      </c>
      <c r="AX234">
        <v>0</v>
      </c>
      <c r="AZ234">
        <v>0</v>
      </c>
      <c r="BA234">
        <v>0</v>
      </c>
      <c r="BC234" t="s">
        <v>276</v>
      </c>
      <c r="BD234" t="s">
        <v>824</v>
      </c>
      <c r="BE234" s="67">
        <v>3</v>
      </c>
    </row>
    <row r="235" spans="1:58" ht="15">
      <c r="A235" t="s">
        <v>32</v>
      </c>
      <c r="B235" t="s">
        <v>686</v>
      </c>
      <c r="N235">
        <v>1873.12</v>
      </c>
      <c r="O235">
        <v>1873.12</v>
      </c>
      <c r="P235">
        <v>0</v>
      </c>
      <c r="Q235">
        <v>0</v>
      </c>
      <c r="R235">
        <v>626</v>
      </c>
      <c r="S235" t="s">
        <v>825</v>
      </c>
      <c r="T235" t="s">
        <v>826</v>
      </c>
      <c r="U235" t="s">
        <v>827</v>
      </c>
      <c r="Y235">
        <v>1.03</v>
      </c>
      <c r="AA235">
        <v>59.88</v>
      </c>
      <c r="AT235">
        <v>1247.1199999999999</v>
      </c>
      <c r="AW235">
        <v>626</v>
      </c>
      <c r="AY235">
        <v>0</v>
      </c>
      <c r="BB235">
        <v>0</v>
      </c>
      <c r="BF235">
        <v>29.94</v>
      </c>
    </row>
    <row r="236" spans="1:58" ht="15">
      <c r="A236" t="s">
        <v>32</v>
      </c>
      <c r="B236" t="s">
        <v>763</v>
      </c>
      <c r="C236" t="s">
        <v>156</v>
      </c>
      <c r="D236" t="s">
        <v>34</v>
      </c>
      <c r="E236" t="s">
        <v>691</v>
      </c>
      <c r="F236" t="s">
        <v>726</v>
      </c>
      <c r="G236" t="s">
        <v>727</v>
      </c>
      <c r="H236" t="s">
        <v>162</v>
      </c>
      <c r="I236" t="s">
        <v>694</v>
      </c>
      <c r="J236">
        <v>4</v>
      </c>
      <c r="K236">
        <v>0</v>
      </c>
      <c r="L236">
        <v>0</v>
      </c>
      <c r="M236">
        <v>0</v>
      </c>
      <c r="N236">
        <v>1239.96</v>
      </c>
      <c r="O236">
        <v>1239.96</v>
      </c>
      <c r="P236">
        <v>0</v>
      </c>
      <c r="Q236">
        <v>0</v>
      </c>
      <c r="R236">
        <v>0</v>
      </c>
      <c r="S236" t="s">
        <v>148</v>
      </c>
      <c r="T236" t="s">
        <v>612</v>
      </c>
      <c r="U236" t="s">
        <v>148</v>
      </c>
      <c r="V236">
        <v>4460</v>
      </c>
      <c r="W236">
        <v>8</v>
      </c>
      <c r="X236" t="s">
        <v>404</v>
      </c>
      <c r="Y236">
        <v>1.55</v>
      </c>
      <c r="Z236" t="s">
        <v>148</v>
      </c>
      <c r="AA236">
        <v>12.37</v>
      </c>
      <c r="AB236" s="66">
        <v>62</v>
      </c>
      <c r="AC236">
        <v>97</v>
      </c>
      <c r="AD236">
        <v>0</v>
      </c>
      <c r="AE236">
        <v>0</v>
      </c>
      <c r="AF236" t="s">
        <v>696</v>
      </c>
      <c r="AG236">
        <v>0</v>
      </c>
      <c r="AH236">
        <v>0</v>
      </c>
      <c r="AI236" t="s">
        <v>721</v>
      </c>
      <c r="AJ236" t="s">
        <v>698</v>
      </c>
      <c r="AK236" t="s">
        <v>699</v>
      </c>
      <c r="AN236" t="s">
        <v>700</v>
      </c>
      <c r="AO236" t="s">
        <v>701</v>
      </c>
      <c r="AQ236">
        <v>0</v>
      </c>
      <c r="AR236">
        <v>1</v>
      </c>
      <c r="AS236">
        <v>4</v>
      </c>
      <c r="AT236">
        <v>1239.96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 t="s">
        <v>147</v>
      </c>
      <c r="BD236" t="s">
        <v>147</v>
      </c>
      <c r="BE236" s="67">
        <v>1</v>
      </c>
      <c r="BF236">
        <v>0</v>
      </c>
    </row>
    <row r="237" spans="1:58" ht="15">
      <c r="A237" t="s">
        <v>32</v>
      </c>
      <c r="B237" t="s">
        <v>690</v>
      </c>
      <c r="C237" t="s">
        <v>156</v>
      </c>
      <c r="D237" t="s">
        <v>100</v>
      </c>
      <c r="E237" t="s">
        <v>691</v>
      </c>
      <c r="F237" t="s">
        <v>692</v>
      </c>
      <c r="G237" t="s">
        <v>693</v>
      </c>
      <c r="H237" t="s">
        <v>157</v>
      </c>
      <c r="I237" t="s">
        <v>694</v>
      </c>
      <c r="J237">
        <v>2</v>
      </c>
      <c r="K237">
        <v>0</v>
      </c>
      <c r="L237">
        <v>0</v>
      </c>
      <c r="M237">
        <v>1</v>
      </c>
      <c r="N237">
        <v>373.18</v>
      </c>
      <c r="O237">
        <v>373.18</v>
      </c>
      <c r="P237">
        <v>0</v>
      </c>
      <c r="Q237">
        <v>0</v>
      </c>
      <c r="R237">
        <v>373.18</v>
      </c>
      <c r="S237" t="s">
        <v>617</v>
      </c>
      <c r="T237" t="s">
        <v>617</v>
      </c>
      <c r="U237" t="s">
        <v>147</v>
      </c>
      <c r="V237">
        <v>1236</v>
      </c>
      <c r="W237">
        <v>5</v>
      </c>
      <c r="X237" t="s">
        <v>296</v>
      </c>
      <c r="Y237">
        <v>1.84</v>
      </c>
      <c r="Z237" t="s">
        <v>619</v>
      </c>
      <c r="AA237">
        <v>9.18</v>
      </c>
      <c r="AB237" s="66">
        <v>76</v>
      </c>
      <c r="AC237">
        <v>7</v>
      </c>
      <c r="AD237">
        <v>0</v>
      </c>
      <c r="AE237">
        <v>0</v>
      </c>
      <c r="AF237" t="s">
        <v>696</v>
      </c>
      <c r="AG237">
        <v>0</v>
      </c>
      <c r="AH237">
        <v>0</v>
      </c>
      <c r="AI237" t="s">
        <v>697</v>
      </c>
      <c r="AJ237" t="s">
        <v>698</v>
      </c>
      <c r="AK237" t="s">
        <v>699</v>
      </c>
      <c r="AN237" t="s">
        <v>700</v>
      </c>
      <c r="AO237" t="s">
        <v>701</v>
      </c>
      <c r="AQ237">
        <v>2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373.18</v>
      </c>
      <c r="AX237">
        <v>0</v>
      </c>
      <c r="AY237">
        <v>0</v>
      </c>
      <c r="AZ237">
        <v>0</v>
      </c>
      <c r="BA237">
        <v>0</v>
      </c>
      <c r="BB237">
        <v>0</v>
      </c>
      <c r="BC237" t="s">
        <v>148</v>
      </c>
      <c r="BD237" t="s">
        <v>148</v>
      </c>
      <c r="BE237" s="67">
        <v>1</v>
      </c>
      <c r="BF237">
        <v>9.18</v>
      </c>
    </row>
    <row r="238" spans="1:58" ht="15">
      <c r="A238" t="s">
        <v>32</v>
      </c>
      <c r="B238" t="s">
        <v>706</v>
      </c>
      <c r="C238" t="s">
        <v>99</v>
      </c>
      <c r="D238" t="s">
        <v>99</v>
      </c>
      <c r="E238" t="s">
        <v>707</v>
      </c>
      <c r="F238" t="s">
        <v>707</v>
      </c>
      <c r="G238" t="s">
        <v>708</v>
      </c>
      <c r="H238" t="s">
        <v>174</v>
      </c>
      <c r="I238" t="s">
        <v>694</v>
      </c>
      <c r="J238">
        <v>2</v>
      </c>
      <c r="K238">
        <v>0</v>
      </c>
      <c r="L238">
        <v>0</v>
      </c>
      <c r="M238">
        <v>1</v>
      </c>
      <c r="N238">
        <v>259.98</v>
      </c>
      <c r="O238">
        <v>259.98</v>
      </c>
      <c r="P238">
        <v>0</v>
      </c>
      <c r="Q238">
        <v>0</v>
      </c>
      <c r="R238">
        <v>252.82</v>
      </c>
      <c r="S238" t="s">
        <v>828</v>
      </c>
      <c r="T238" t="s">
        <v>829</v>
      </c>
      <c r="U238" t="s">
        <v>830</v>
      </c>
      <c r="V238">
        <v>5521</v>
      </c>
      <c r="W238">
        <v>9</v>
      </c>
      <c r="X238" t="s">
        <v>422</v>
      </c>
      <c r="Y238">
        <v>1</v>
      </c>
      <c r="Z238" t="s">
        <v>831</v>
      </c>
      <c r="AA238">
        <v>9.0399999999999991</v>
      </c>
      <c r="AB238" s="66">
        <v>16</v>
      </c>
      <c r="AC238">
        <v>80</v>
      </c>
      <c r="AD238">
        <v>0</v>
      </c>
      <c r="AE238">
        <v>0</v>
      </c>
      <c r="AF238" t="s">
        <v>696</v>
      </c>
      <c r="AG238">
        <v>0</v>
      </c>
      <c r="AH238">
        <v>0</v>
      </c>
      <c r="AI238" t="s">
        <v>709</v>
      </c>
      <c r="AJ238" t="s">
        <v>698</v>
      </c>
      <c r="AK238" t="s">
        <v>699</v>
      </c>
      <c r="AN238" t="s">
        <v>700</v>
      </c>
      <c r="AO238" t="s">
        <v>701</v>
      </c>
      <c r="AQ238">
        <v>2</v>
      </c>
      <c r="AR238">
        <v>0</v>
      </c>
      <c r="AS238">
        <v>0</v>
      </c>
      <c r="AT238">
        <v>7.16</v>
      </c>
      <c r="AU238">
        <v>1</v>
      </c>
      <c r="AV238">
        <v>2</v>
      </c>
      <c r="AW238">
        <v>252.82</v>
      </c>
      <c r="AX238">
        <v>0</v>
      </c>
      <c r="AY238">
        <v>0</v>
      </c>
      <c r="AZ238">
        <v>0</v>
      </c>
      <c r="BA238">
        <v>0</v>
      </c>
      <c r="BB238">
        <v>0</v>
      </c>
      <c r="BC238" t="s">
        <v>148</v>
      </c>
      <c r="BD238" t="s">
        <v>148</v>
      </c>
      <c r="BE238" s="67">
        <v>1</v>
      </c>
      <c r="BF238">
        <v>9.0399999999999991</v>
      </c>
    </row>
    <row r="239" spans="1:58" ht="15">
      <c r="A239" t="s">
        <v>32</v>
      </c>
      <c r="B239" t="s">
        <v>822</v>
      </c>
      <c r="C239" t="s">
        <v>156</v>
      </c>
      <c r="D239" t="s">
        <v>184</v>
      </c>
      <c r="E239" t="s">
        <v>691</v>
      </c>
      <c r="F239" t="s">
        <v>714</v>
      </c>
      <c r="G239" t="s">
        <v>715</v>
      </c>
      <c r="H239" t="s">
        <v>185</v>
      </c>
      <c r="I239" t="s">
        <v>694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">
        <v>148</v>
      </c>
      <c r="T239" t="s">
        <v>148</v>
      </c>
      <c r="U239" t="s">
        <v>148</v>
      </c>
      <c r="V239">
        <v>4668</v>
      </c>
      <c r="W239">
        <v>14</v>
      </c>
      <c r="X239" t="s">
        <v>304</v>
      </c>
      <c r="Y239">
        <v>0.74</v>
      </c>
      <c r="Z239" t="s">
        <v>148</v>
      </c>
      <c r="AA239">
        <v>10.38</v>
      </c>
      <c r="AB239" s="66">
        <v>0</v>
      </c>
      <c r="AC239">
        <v>1</v>
      </c>
      <c r="AD239">
        <v>0</v>
      </c>
      <c r="AE239">
        <v>0</v>
      </c>
      <c r="AF239" t="s">
        <v>696</v>
      </c>
      <c r="AG239">
        <v>0</v>
      </c>
      <c r="AH239">
        <v>0</v>
      </c>
      <c r="AI239" t="s">
        <v>717</v>
      </c>
      <c r="AJ239" t="s">
        <v>698</v>
      </c>
      <c r="AK239" t="s">
        <v>699</v>
      </c>
      <c r="AN239" t="s">
        <v>700</v>
      </c>
      <c r="AO239" t="s">
        <v>701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 t="s">
        <v>148</v>
      </c>
      <c r="BD239" t="s">
        <v>148</v>
      </c>
      <c r="BE239" s="67">
        <v>0</v>
      </c>
      <c r="BF239">
        <v>0</v>
      </c>
    </row>
    <row r="240" spans="1:58" ht="15">
      <c r="A240" t="s">
        <v>32</v>
      </c>
      <c r="B240" t="s">
        <v>761</v>
      </c>
      <c r="C240" t="s">
        <v>156</v>
      </c>
      <c r="D240" t="s">
        <v>103</v>
      </c>
      <c r="E240" t="s">
        <v>691</v>
      </c>
      <c r="F240" t="s">
        <v>719</v>
      </c>
      <c r="G240" t="s">
        <v>720</v>
      </c>
      <c r="H240" t="s">
        <v>183</v>
      </c>
      <c r="I240" t="s">
        <v>694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">
        <v>148</v>
      </c>
      <c r="T240" t="s">
        <v>148</v>
      </c>
      <c r="U240" t="s">
        <v>148</v>
      </c>
      <c r="V240">
        <v>2699</v>
      </c>
      <c r="W240">
        <v>4</v>
      </c>
      <c r="X240" t="s">
        <v>545</v>
      </c>
      <c r="Y240">
        <v>1.57</v>
      </c>
      <c r="Z240" t="s">
        <v>148</v>
      </c>
      <c r="AA240">
        <v>6.28</v>
      </c>
      <c r="AB240" s="66">
        <v>32</v>
      </c>
      <c r="AC240">
        <v>0</v>
      </c>
      <c r="AD240">
        <v>0</v>
      </c>
      <c r="AE240">
        <v>0</v>
      </c>
      <c r="AF240" t="s">
        <v>696</v>
      </c>
      <c r="AG240">
        <v>0</v>
      </c>
      <c r="AH240">
        <v>0</v>
      </c>
      <c r="AI240" t="s">
        <v>721</v>
      </c>
      <c r="AJ240" t="s">
        <v>698</v>
      </c>
      <c r="AK240" t="s">
        <v>699</v>
      </c>
      <c r="AN240" t="s">
        <v>700</v>
      </c>
      <c r="AO240" t="s">
        <v>701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 t="s">
        <v>148</v>
      </c>
      <c r="BD240" t="s">
        <v>148</v>
      </c>
      <c r="BE240" s="67">
        <v>0</v>
      </c>
      <c r="BF240">
        <v>0</v>
      </c>
    </row>
    <row r="241" spans="1:58" ht="15">
      <c r="A241" t="s">
        <v>32</v>
      </c>
      <c r="B241" t="s">
        <v>722</v>
      </c>
      <c r="C241" t="s">
        <v>156</v>
      </c>
      <c r="D241" t="s">
        <v>102</v>
      </c>
      <c r="E241" t="s">
        <v>691</v>
      </c>
      <c r="F241" t="s">
        <v>723</v>
      </c>
      <c r="G241" t="s">
        <v>724</v>
      </c>
      <c r="H241" t="s">
        <v>197</v>
      </c>
      <c r="I241" t="s">
        <v>694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">
        <v>148</v>
      </c>
      <c r="T241" t="s">
        <v>148</v>
      </c>
      <c r="U241" t="s">
        <v>148</v>
      </c>
      <c r="V241">
        <v>5246</v>
      </c>
      <c r="W241">
        <v>13</v>
      </c>
      <c r="X241" t="s">
        <v>368</v>
      </c>
      <c r="Y241">
        <v>0.6</v>
      </c>
      <c r="Z241" t="s">
        <v>148</v>
      </c>
      <c r="AA241">
        <v>7.74</v>
      </c>
      <c r="AB241" s="66">
        <v>80</v>
      </c>
      <c r="AC241">
        <v>0</v>
      </c>
      <c r="AD241">
        <v>0</v>
      </c>
      <c r="AE241">
        <v>0</v>
      </c>
      <c r="AF241" t="s">
        <v>696</v>
      </c>
      <c r="AG241">
        <v>0</v>
      </c>
      <c r="AH241">
        <v>0</v>
      </c>
      <c r="AI241" t="s">
        <v>721</v>
      </c>
      <c r="AJ241" t="s">
        <v>698</v>
      </c>
      <c r="AK241" t="s">
        <v>699</v>
      </c>
      <c r="AN241" t="s">
        <v>700</v>
      </c>
      <c r="AO241" t="s">
        <v>701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 t="s">
        <v>148</v>
      </c>
      <c r="BD241" t="s">
        <v>148</v>
      </c>
      <c r="BE241" s="67">
        <v>0</v>
      </c>
      <c r="BF241">
        <v>0</v>
      </c>
    </row>
    <row r="242" spans="1:58" ht="15">
      <c r="A242" t="s">
        <v>32</v>
      </c>
      <c r="B242" t="s">
        <v>702</v>
      </c>
      <c r="C242" t="s">
        <v>101</v>
      </c>
      <c r="D242" t="s">
        <v>101</v>
      </c>
      <c r="E242" t="s">
        <v>703</v>
      </c>
      <c r="F242" t="s">
        <v>703</v>
      </c>
      <c r="G242" t="s">
        <v>704</v>
      </c>
      <c r="H242" t="s">
        <v>263</v>
      </c>
      <c r="I242" t="s">
        <v>694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">
        <v>148</v>
      </c>
      <c r="T242" t="s">
        <v>148</v>
      </c>
      <c r="U242" t="s">
        <v>148</v>
      </c>
      <c r="V242">
        <v>235</v>
      </c>
      <c r="W242">
        <v>5</v>
      </c>
      <c r="X242" t="s">
        <v>629</v>
      </c>
      <c r="Y242">
        <v>0.98</v>
      </c>
      <c r="Z242" t="s">
        <v>148</v>
      </c>
      <c r="AA242">
        <v>4.8899999999999997</v>
      </c>
      <c r="AB242" s="66">
        <v>38</v>
      </c>
      <c r="AC242">
        <v>2</v>
      </c>
      <c r="AD242">
        <v>0</v>
      </c>
      <c r="AE242">
        <v>0</v>
      </c>
      <c r="AF242" t="s">
        <v>696</v>
      </c>
      <c r="AG242">
        <v>0</v>
      </c>
      <c r="AH242">
        <v>0</v>
      </c>
      <c r="AI242" t="s">
        <v>705</v>
      </c>
      <c r="AJ242" t="s">
        <v>698</v>
      </c>
      <c r="AK242" t="s">
        <v>699</v>
      </c>
      <c r="AN242" t="s">
        <v>700</v>
      </c>
      <c r="AO242" t="s">
        <v>701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 t="s">
        <v>148</v>
      </c>
      <c r="BD242" t="s">
        <v>148</v>
      </c>
      <c r="BE242" s="67">
        <v>0</v>
      </c>
      <c r="BF242">
        <v>0</v>
      </c>
    </row>
    <row r="243" spans="1:58" ht="15">
      <c r="A243" t="s">
        <v>33</v>
      </c>
      <c r="B243" t="s">
        <v>2</v>
      </c>
      <c r="J243">
        <v>3</v>
      </c>
      <c r="K243">
        <v>0</v>
      </c>
      <c r="L243">
        <v>0</v>
      </c>
      <c r="M243">
        <v>2</v>
      </c>
      <c r="N243">
        <v>262.57</v>
      </c>
      <c r="O243">
        <v>262.57</v>
      </c>
      <c r="P243">
        <v>0</v>
      </c>
      <c r="Q243">
        <v>0</v>
      </c>
      <c r="R243">
        <v>262.57</v>
      </c>
      <c r="S243" t="s">
        <v>832</v>
      </c>
      <c r="T243" t="s">
        <v>832</v>
      </c>
      <c r="U243" t="s">
        <v>730</v>
      </c>
      <c r="V243">
        <v>27644</v>
      </c>
      <c r="W243">
        <v>52</v>
      </c>
      <c r="X243" t="s">
        <v>650</v>
      </c>
      <c r="Y243">
        <v>1.39</v>
      </c>
      <c r="Z243" t="s">
        <v>833</v>
      </c>
      <c r="AA243">
        <v>72.06</v>
      </c>
      <c r="AB243" s="66">
        <v>341</v>
      </c>
      <c r="AC243">
        <v>137</v>
      </c>
      <c r="AD243">
        <v>0</v>
      </c>
      <c r="AE243">
        <v>0</v>
      </c>
      <c r="AG243">
        <v>0</v>
      </c>
      <c r="AH243">
        <v>0</v>
      </c>
      <c r="AQ243">
        <v>3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75.98</v>
      </c>
      <c r="AX243">
        <v>1</v>
      </c>
      <c r="AY243">
        <v>186.59</v>
      </c>
      <c r="AZ243">
        <v>1</v>
      </c>
      <c r="BA243">
        <v>1</v>
      </c>
      <c r="BB243">
        <v>186.59</v>
      </c>
      <c r="BC243" t="s">
        <v>729</v>
      </c>
      <c r="BD243" t="s">
        <v>729</v>
      </c>
      <c r="BE243" s="67">
        <v>1</v>
      </c>
      <c r="BF243">
        <v>36.03</v>
      </c>
    </row>
    <row r="244" spans="1:58" ht="15">
      <c r="A244" t="s">
        <v>33</v>
      </c>
      <c r="B244" t="s">
        <v>686</v>
      </c>
      <c r="N244">
        <v>262.57</v>
      </c>
      <c r="O244">
        <v>262.57</v>
      </c>
      <c r="P244">
        <v>0</v>
      </c>
      <c r="Q244">
        <v>0</v>
      </c>
      <c r="R244">
        <v>262.57</v>
      </c>
      <c r="S244" t="s">
        <v>832</v>
      </c>
      <c r="T244" t="s">
        <v>832</v>
      </c>
      <c r="U244" t="s">
        <v>730</v>
      </c>
      <c r="Y244">
        <v>1.39</v>
      </c>
      <c r="AA244">
        <v>72.06</v>
      </c>
      <c r="AT244">
        <v>0</v>
      </c>
      <c r="AW244">
        <v>75.98</v>
      </c>
      <c r="AY244">
        <v>186.59</v>
      </c>
      <c r="BB244">
        <v>186.59</v>
      </c>
      <c r="BF244">
        <v>36.03</v>
      </c>
    </row>
    <row r="245" spans="1:58" ht="15">
      <c r="A245" t="s">
        <v>33</v>
      </c>
      <c r="B245" t="s">
        <v>702</v>
      </c>
      <c r="C245" t="s">
        <v>101</v>
      </c>
      <c r="D245" t="s">
        <v>101</v>
      </c>
      <c r="E245" t="s">
        <v>703</v>
      </c>
      <c r="F245" t="s">
        <v>703</v>
      </c>
      <c r="G245" t="s">
        <v>704</v>
      </c>
      <c r="H245" t="s">
        <v>263</v>
      </c>
      <c r="I245" t="s">
        <v>694</v>
      </c>
      <c r="J245">
        <v>2</v>
      </c>
      <c r="K245">
        <v>0</v>
      </c>
      <c r="L245">
        <v>0</v>
      </c>
      <c r="M245">
        <v>2</v>
      </c>
      <c r="N245">
        <v>75.98</v>
      </c>
      <c r="O245">
        <v>75.98</v>
      </c>
      <c r="P245">
        <v>0</v>
      </c>
      <c r="Q245">
        <v>0</v>
      </c>
      <c r="R245">
        <v>262.57</v>
      </c>
      <c r="S245" t="s">
        <v>303</v>
      </c>
      <c r="T245" t="s">
        <v>834</v>
      </c>
      <c r="U245" t="s">
        <v>637</v>
      </c>
      <c r="V245">
        <v>207</v>
      </c>
      <c r="W245">
        <v>3</v>
      </c>
      <c r="X245" t="s">
        <v>635</v>
      </c>
      <c r="Y245">
        <v>1.02</v>
      </c>
      <c r="Z245" t="s">
        <v>639</v>
      </c>
      <c r="AA245">
        <v>3.06</v>
      </c>
      <c r="AB245" s="66">
        <v>38</v>
      </c>
      <c r="AC245">
        <v>0</v>
      </c>
      <c r="AD245">
        <v>0</v>
      </c>
      <c r="AE245">
        <v>0</v>
      </c>
      <c r="AF245" t="s">
        <v>696</v>
      </c>
      <c r="AG245">
        <v>0</v>
      </c>
      <c r="AH245">
        <v>0</v>
      </c>
      <c r="AI245" t="s">
        <v>705</v>
      </c>
      <c r="AJ245" t="s">
        <v>698</v>
      </c>
      <c r="AK245" t="s">
        <v>699</v>
      </c>
      <c r="AN245" t="s">
        <v>700</v>
      </c>
      <c r="AO245" t="s">
        <v>701</v>
      </c>
      <c r="AQ245">
        <v>3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75.98</v>
      </c>
      <c r="AX245">
        <v>0</v>
      </c>
      <c r="AY245">
        <v>0</v>
      </c>
      <c r="AZ245">
        <v>1</v>
      </c>
      <c r="BA245">
        <v>1</v>
      </c>
      <c r="BB245">
        <v>186.59</v>
      </c>
      <c r="BC245" t="s">
        <v>148</v>
      </c>
      <c r="BD245" t="s">
        <v>148</v>
      </c>
      <c r="BE245" s="67">
        <v>1</v>
      </c>
      <c r="BF245">
        <v>1.53</v>
      </c>
    </row>
    <row r="246" spans="1:58" ht="15">
      <c r="A246" t="s">
        <v>33</v>
      </c>
      <c r="B246" t="s">
        <v>690</v>
      </c>
      <c r="C246" t="s">
        <v>156</v>
      </c>
      <c r="D246" t="s">
        <v>100</v>
      </c>
      <c r="E246" t="s">
        <v>691</v>
      </c>
      <c r="F246" t="s">
        <v>692</v>
      </c>
      <c r="G246" t="s">
        <v>693</v>
      </c>
      <c r="H246" t="s">
        <v>157</v>
      </c>
      <c r="I246" t="s">
        <v>694</v>
      </c>
      <c r="J246">
        <v>1</v>
      </c>
      <c r="K246">
        <v>0</v>
      </c>
      <c r="L246">
        <v>0</v>
      </c>
      <c r="M246">
        <v>0</v>
      </c>
      <c r="N246">
        <v>186.59</v>
      </c>
      <c r="O246">
        <v>186.59</v>
      </c>
      <c r="P246">
        <v>0</v>
      </c>
      <c r="Q246">
        <v>0</v>
      </c>
      <c r="R246">
        <v>0</v>
      </c>
      <c r="S246" t="s">
        <v>148</v>
      </c>
      <c r="T246" t="s">
        <v>835</v>
      </c>
      <c r="U246" t="s">
        <v>148</v>
      </c>
      <c r="V246">
        <v>1278</v>
      </c>
      <c r="W246">
        <v>3</v>
      </c>
      <c r="X246" t="s">
        <v>401</v>
      </c>
      <c r="Y246">
        <v>1.75</v>
      </c>
      <c r="Z246" t="s">
        <v>148</v>
      </c>
      <c r="AA246">
        <v>5.25</v>
      </c>
      <c r="AB246" s="66">
        <v>72</v>
      </c>
      <c r="AC246">
        <v>7</v>
      </c>
      <c r="AD246">
        <v>0</v>
      </c>
      <c r="AE246">
        <v>0</v>
      </c>
      <c r="AF246" t="s">
        <v>696</v>
      </c>
      <c r="AG246">
        <v>0</v>
      </c>
      <c r="AH246">
        <v>0</v>
      </c>
      <c r="AI246" t="s">
        <v>697</v>
      </c>
      <c r="AJ246" t="s">
        <v>698</v>
      </c>
      <c r="AK246" t="s">
        <v>699</v>
      </c>
      <c r="AN246" t="s">
        <v>700</v>
      </c>
      <c r="AO246" t="s">
        <v>701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</v>
      </c>
      <c r="AY246">
        <v>186.59</v>
      </c>
      <c r="AZ246">
        <v>0</v>
      </c>
      <c r="BA246">
        <v>0</v>
      </c>
      <c r="BB246">
        <v>0</v>
      </c>
      <c r="BC246" t="s">
        <v>148</v>
      </c>
      <c r="BD246" t="s">
        <v>148</v>
      </c>
      <c r="BE246" s="67">
        <v>1</v>
      </c>
      <c r="BF246">
        <v>0</v>
      </c>
    </row>
    <row r="247" spans="1:58" ht="15">
      <c r="A247" t="s">
        <v>33</v>
      </c>
      <c r="B247" t="s">
        <v>706</v>
      </c>
      <c r="C247" t="s">
        <v>99</v>
      </c>
      <c r="D247" t="s">
        <v>99</v>
      </c>
      <c r="E247" t="s">
        <v>707</v>
      </c>
      <c r="F247" t="s">
        <v>707</v>
      </c>
      <c r="G247" t="s">
        <v>708</v>
      </c>
      <c r="H247" t="s">
        <v>174</v>
      </c>
      <c r="I247" t="s">
        <v>694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">
        <v>148</v>
      </c>
      <c r="T247" t="s">
        <v>148</v>
      </c>
      <c r="U247" t="s">
        <v>148</v>
      </c>
      <c r="V247">
        <v>5282</v>
      </c>
      <c r="W247">
        <v>10</v>
      </c>
      <c r="X247" t="s">
        <v>650</v>
      </c>
      <c r="Y247">
        <v>0.7</v>
      </c>
      <c r="Z247" t="s">
        <v>148</v>
      </c>
      <c r="AA247">
        <v>7.02</v>
      </c>
      <c r="AB247" s="66">
        <v>46</v>
      </c>
      <c r="AC247">
        <v>48</v>
      </c>
      <c r="AD247">
        <v>0</v>
      </c>
      <c r="AE247">
        <v>0</v>
      </c>
      <c r="AF247" t="s">
        <v>696</v>
      </c>
      <c r="AG247">
        <v>0</v>
      </c>
      <c r="AH247">
        <v>0</v>
      </c>
      <c r="AI247" t="s">
        <v>709</v>
      </c>
      <c r="AJ247" t="s">
        <v>698</v>
      </c>
      <c r="AK247" t="s">
        <v>699</v>
      </c>
      <c r="AN247" t="s">
        <v>700</v>
      </c>
      <c r="AO247" t="s">
        <v>701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 t="s">
        <v>148</v>
      </c>
      <c r="BD247" t="s">
        <v>148</v>
      </c>
      <c r="BE247" s="67">
        <v>0</v>
      </c>
      <c r="BF247">
        <v>0</v>
      </c>
    </row>
    <row r="248" spans="1:58" ht="15">
      <c r="A248" t="s">
        <v>33</v>
      </c>
      <c r="B248" t="s">
        <v>836</v>
      </c>
      <c r="C248" t="s">
        <v>156</v>
      </c>
      <c r="D248" t="s">
        <v>184</v>
      </c>
      <c r="E248" t="s">
        <v>691</v>
      </c>
      <c r="F248" t="s">
        <v>714</v>
      </c>
      <c r="G248" t="s">
        <v>715</v>
      </c>
      <c r="H248" t="s">
        <v>185</v>
      </c>
      <c r="I248" t="s">
        <v>694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">
        <v>148</v>
      </c>
      <c r="T248" t="s">
        <v>148</v>
      </c>
      <c r="U248" t="s">
        <v>148</v>
      </c>
      <c r="V248">
        <v>4618</v>
      </c>
      <c r="W248">
        <v>13</v>
      </c>
      <c r="X248" t="s">
        <v>204</v>
      </c>
      <c r="Y248">
        <v>0.98</v>
      </c>
      <c r="Z248" t="s">
        <v>148</v>
      </c>
      <c r="AA248">
        <v>12.68</v>
      </c>
      <c r="AB248" s="66">
        <v>0</v>
      </c>
      <c r="AC248">
        <v>1</v>
      </c>
      <c r="AD248">
        <v>0</v>
      </c>
      <c r="AE248">
        <v>0</v>
      </c>
      <c r="AF248" t="s">
        <v>696</v>
      </c>
      <c r="AG248">
        <v>0</v>
      </c>
      <c r="AH248">
        <v>0</v>
      </c>
      <c r="AI248" t="s">
        <v>717</v>
      </c>
      <c r="AJ248" t="s">
        <v>698</v>
      </c>
      <c r="AK248" t="s">
        <v>699</v>
      </c>
      <c r="AN248" t="s">
        <v>700</v>
      </c>
      <c r="AO248" t="s">
        <v>701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 t="s">
        <v>148</v>
      </c>
      <c r="BD248" t="s">
        <v>148</v>
      </c>
      <c r="BE248" s="67">
        <v>0</v>
      </c>
      <c r="BF248">
        <v>0</v>
      </c>
    </row>
    <row r="249" spans="1:58" ht="15">
      <c r="A249" t="s">
        <v>33</v>
      </c>
      <c r="B249" t="s">
        <v>761</v>
      </c>
      <c r="C249" t="s">
        <v>156</v>
      </c>
      <c r="D249" t="s">
        <v>103</v>
      </c>
      <c r="E249" t="s">
        <v>691</v>
      </c>
      <c r="F249" t="s">
        <v>719</v>
      </c>
      <c r="G249" t="s">
        <v>720</v>
      </c>
      <c r="H249" t="s">
        <v>183</v>
      </c>
      <c r="I249" t="s">
        <v>694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">
        <v>148</v>
      </c>
      <c r="T249" t="s">
        <v>148</v>
      </c>
      <c r="U249" t="s">
        <v>148</v>
      </c>
      <c r="V249">
        <v>3570</v>
      </c>
      <c r="W249">
        <v>11</v>
      </c>
      <c r="X249" t="s">
        <v>447</v>
      </c>
      <c r="Y249">
        <v>1.41</v>
      </c>
      <c r="Z249" t="s">
        <v>148</v>
      </c>
      <c r="AA249">
        <v>15.47</v>
      </c>
      <c r="AB249" s="66">
        <v>32</v>
      </c>
      <c r="AC249">
        <v>0</v>
      </c>
      <c r="AD249">
        <v>0</v>
      </c>
      <c r="AE249">
        <v>0</v>
      </c>
      <c r="AF249" t="s">
        <v>696</v>
      </c>
      <c r="AG249">
        <v>0</v>
      </c>
      <c r="AH249">
        <v>0</v>
      </c>
      <c r="AI249" t="s">
        <v>721</v>
      </c>
      <c r="AJ249" t="s">
        <v>698</v>
      </c>
      <c r="AK249" t="s">
        <v>699</v>
      </c>
      <c r="AN249" t="s">
        <v>700</v>
      </c>
      <c r="AO249" t="s">
        <v>701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 t="s">
        <v>148</v>
      </c>
      <c r="BD249" t="s">
        <v>148</v>
      </c>
      <c r="BE249" s="67">
        <v>0</v>
      </c>
      <c r="BF249">
        <v>0</v>
      </c>
    </row>
    <row r="250" spans="1:58" ht="15">
      <c r="A250" t="s">
        <v>33</v>
      </c>
      <c r="B250" t="s">
        <v>722</v>
      </c>
      <c r="C250" t="s">
        <v>156</v>
      </c>
      <c r="D250" t="s">
        <v>102</v>
      </c>
      <c r="E250" t="s">
        <v>691</v>
      </c>
      <c r="F250" t="s">
        <v>723</v>
      </c>
      <c r="G250" t="s">
        <v>724</v>
      </c>
      <c r="H250" t="s">
        <v>197</v>
      </c>
      <c r="I250" t="s">
        <v>694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">
        <v>148</v>
      </c>
      <c r="T250" t="s">
        <v>148</v>
      </c>
      <c r="U250" t="s">
        <v>148</v>
      </c>
      <c r="V250">
        <v>7713</v>
      </c>
      <c r="W250">
        <v>7</v>
      </c>
      <c r="X250" t="s">
        <v>577</v>
      </c>
      <c r="Y250">
        <v>0.93</v>
      </c>
      <c r="Z250" t="s">
        <v>148</v>
      </c>
      <c r="AA250">
        <v>6.53</v>
      </c>
      <c r="AB250" s="66">
        <v>80</v>
      </c>
      <c r="AC250">
        <v>0</v>
      </c>
      <c r="AD250">
        <v>0</v>
      </c>
      <c r="AE250">
        <v>0</v>
      </c>
      <c r="AF250" t="s">
        <v>696</v>
      </c>
      <c r="AG250">
        <v>0</v>
      </c>
      <c r="AH250">
        <v>0</v>
      </c>
      <c r="AI250" t="s">
        <v>721</v>
      </c>
      <c r="AJ250" t="s">
        <v>698</v>
      </c>
      <c r="AK250" t="s">
        <v>699</v>
      </c>
      <c r="AN250" t="s">
        <v>700</v>
      </c>
      <c r="AO250" t="s">
        <v>701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 t="s">
        <v>148</v>
      </c>
      <c r="BD250" t="s">
        <v>148</v>
      </c>
      <c r="BE250" s="67">
        <v>0</v>
      </c>
      <c r="BF250">
        <v>0</v>
      </c>
    </row>
    <row r="251" spans="1:58" ht="15">
      <c r="A251" t="s">
        <v>33</v>
      </c>
      <c r="B251" t="s">
        <v>763</v>
      </c>
      <c r="C251" t="s">
        <v>156</v>
      </c>
      <c r="D251" t="s">
        <v>34</v>
      </c>
      <c r="E251" t="s">
        <v>691</v>
      </c>
      <c r="F251" t="s">
        <v>726</v>
      </c>
      <c r="G251" t="s">
        <v>727</v>
      </c>
      <c r="H251" t="s">
        <v>162</v>
      </c>
      <c r="I251" t="s">
        <v>694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">
        <v>148</v>
      </c>
      <c r="T251" t="s">
        <v>148</v>
      </c>
      <c r="U251" t="s">
        <v>148</v>
      </c>
      <c r="V251">
        <v>4976</v>
      </c>
      <c r="W251">
        <v>5</v>
      </c>
      <c r="X251" t="s">
        <v>205</v>
      </c>
      <c r="Y251">
        <v>4.41</v>
      </c>
      <c r="Z251" t="s">
        <v>148</v>
      </c>
      <c r="AA251">
        <v>22.05</v>
      </c>
      <c r="AB251" s="66">
        <v>73</v>
      </c>
      <c r="AC251">
        <v>81</v>
      </c>
      <c r="AD251">
        <v>0</v>
      </c>
      <c r="AE251">
        <v>0</v>
      </c>
      <c r="AF251" t="s">
        <v>696</v>
      </c>
      <c r="AG251">
        <v>0</v>
      </c>
      <c r="AH251">
        <v>0</v>
      </c>
      <c r="AI251" t="s">
        <v>721</v>
      </c>
      <c r="AJ251" t="s">
        <v>698</v>
      </c>
      <c r="AK251" t="s">
        <v>699</v>
      </c>
      <c r="AN251" t="s">
        <v>700</v>
      </c>
      <c r="AO251" t="s">
        <v>701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 t="s">
        <v>148</v>
      </c>
      <c r="BD251" t="s">
        <v>148</v>
      </c>
      <c r="BE251" s="67">
        <v>0</v>
      </c>
      <c r="BF251">
        <v>0</v>
      </c>
    </row>
  </sheetData>
  <autoFilter ref="A1:BF204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VU-60120-4P3CCT</vt:lpstr>
      <vt:lpstr>HEH-SM24-6P</vt:lpstr>
      <vt:lpstr>WHD-SM-P24</vt:lpstr>
      <vt:lpstr>HEH-SM1X4-2P</vt:lpstr>
      <vt:lpstr>VU-6060-4P3CCT</vt:lpstr>
      <vt:lpstr>VU-6060-6P3CCT</vt:lpstr>
      <vt:lpstr>HEH-6PSM22</vt:lpstr>
      <vt:lpstr>领星产品表现</vt:lpstr>
      <vt:lpstr>亿数通产品表现</vt:lpstr>
      <vt:lpstr>亿数通业务报告</vt:lpstr>
      <vt:lpstr>亿数通广告日报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2022-08-23T03:06:51Z</dcterms:created>
  <dcterms:modified xsi:type="dcterms:W3CDTF">2022-09-02T01:23:36Z</dcterms:modified>
</cp:coreProperties>
</file>