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EXCEL\Excel_Data_Analytics_Course-main\2_Formulas_Functions\"/>
    </mc:Choice>
  </mc:AlternateContent>
  <xr:revisionPtr revIDLastSave="0" documentId="13_ncr:1_{B90ACA51-7BAF-4A51-BB7B-7477467CE846}" xr6:coauthVersionLast="47" xr6:coauthVersionMax="47" xr10:uidLastSave="{00000000-0000-0000-0000-000000000000}"/>
  <bookViews>
    <workbookView xWindow="0" yWindow="0" windowWidth="23040" windowHeight="12960" activeTab="4" xr2:uid="{00000000-000D-0000-FFFF-FFFF00000000}"/>
  </bookViews>
  <sheets>
    <sheet name="Data" sheetId="8" r:id="rId1"/>
    <sheet name="Text_Combination" sheetId="9" r:id="rId2"/>
    <sheet name="Text_Extraction" sheetId="10" r:id="rId3"/>
    <sheet name="Text_Search" sheetId="11" r:id="rId4"/>
    <sheet name="Skills" sheetId="12" r:id="rId5"/>
  </sheets>
  <definedNames>
    <definedName name="_xlnm._FilterDatabase" localSheetId="0" hidden="1">Data!$B$1:$B$21</definedName>
    <definedName name="_xlnm._FilterDatabase" localSheetId="4" hidden="1">Skills!$A$2:$A$16393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12" l="1"/>
  <c r="B10" i="12"/>
  <c r="B11" i="12"/>
  <c r="B12" i="12"/>
  <c r="B13" i="12"/>
  <c r="B14" i="12"/>
  <c r="B15" i="12"/>
  <c r="B16" i="12"/>
  <c r="B17" i="12"/>
  <c r="B18" i="12"/>
  <c r="B19" i="12"/>
  <c r="B20" i="12"/>
  <c r="B21" i="12"/>
  <c r="B22" i="12"/>
  <c r="B23" i="12"/>
  <c r="B24" i="12"/>
  <c r="A9" i="12" a="1"/>
  <c r="A9" i="12" s="1"/>
  <c r="A3" i="12"/>
  <c r="V3" i="8"/>
  <c r="V4" i="8"/>
  <c r="V5" i="8"/>
  <c r="V6" i="8"/>
  <c r="V7" i="8"/>
  <c r="V8" i="8"/>
  <c r="V9" i="8"/>
  <c r="V10" i="8"/>
  <c r="V11" i="8"/>
  <c r="V12" i="8"/>
  <c r="V13" i="8"/>
  <c r="V14" i="8"/>
  <c r="V15" i="8"/>
  <c r="V16" i="8"/>
  <c r="V17" i="8"/>
  <c r="V18" i="8"/>
  <c r="V19" i="8"/>
  <c r="V20" i="8"/>
  <c r="V21" i="8"/>
  <c r="U3" i="8"/>
  <c r="U4" i="8"/>
  <c r="U5" i="8"/>
  <c r="U6" i="8"/>
  <c r="U7" i="8"/>
  <c r="U8" i="8"/>
  <c r="U9" i="8"/>
  <c r="U10" i="8"/>
  <c r="U11" i="8"/>
  <c r="U12" i="8"/>
  <c r="U13" i="8"/>
  <c r="U14" i="8"/>
  <c r="U15" i="8"/>
  <c r="U16" i="8"/>
  <c r="U17" i="8"/>
  <c r="U18" i="8"/>
  <c r="U19" i="8"/>
  <c r="U20" i="8"/>
  <c r="U21" i="8"/>
  <c r="T3" i="8"/>
  <c r="T4" i="8"/>
  <c r="T5" i="8"/>
  <c r="T6" i="8"/>
  <c r="T7" i="8"/>
  <c r="T8" i="8"/>
  <c r="T9" i="8"/>
  <c r="T10" i="8"/>
  <c r="T11" i="8"/>
  <c r="T12" i="8"/>
  <c r="T13" i="8"/>
  <c r="T14" i="8"/>
  <c r="T15" i="8"/>
  <c r="T16" i="8"/>
  <c r="T17" i="8"/>
  <c r="T18" i="8"/>
  <c r="T19" i="8"/>
  <c r="T20" i="8"/>
  <c r="T21" i="8"/>
  <c r="V2" i="8"/>
  <c r="T2" i="8"/>
  <c r="U2" i="8" s="1"/>
  <c r="O3" i="8"/>
  <c r="O4" i="8"/>
  <c r="O5" i="8"/>
  <c r="O6" i="8"/>
  <c r="O7" i="8"/>
  <c r="O8" i="8"/>
  <c r="O9" i="8"/>
  <c r="O10" i="8"/>
  <c r="O11" i="8"/>
  <c r="O12" i="8"/>
  <c r="O13" i="8"/>
  <c r="O14" i="8"/>
  <c r="O15" i="8"/>
  <c r="O16" i="8"/>
  <c r="O17" i="8"/>
  <c r="O18" i="8"/>
  <c r="O19" i="8"/>
  <c r="O20" i="8"/>
  <c r="O21" i="8"/>
  <c r="O2" i="8"/>
  <c r="M3" i="8"/>
  <c r="M4" i="8"/>
  <c r="M5" i="8"/>
  <c r="M6" i="8"/>
  <c r="M7" i="8"/>
  <c r="M8" i="8"/>
  <c r="M9" i="8"/>
  <c r="M10" i="8"/>
  <c r="M11" i="8"/>
  <c r="M12" i="8"/>
  <c r="M13" i="8"/>
  <c r="M14" i="8"/>
  <c r="M15" i="8"/>
  <c r="M16" i="8"/>
  <c r="M17" i="8"/>
  <c r="M18" i="8"/>
  <c r="M19" i="8"/>
  <c r="M20" i="8"/>
  <c r="M21" i="8"/>
  <c r="L3" i="8"/>
  <c r="L4" i="8"/>
  <c r="L5" i="8"/>
  <c r="L6" i="8"/>
  <c r="L7" i="8"/>
  <c r="L8" i="8"/>
  <c r="L9" i="8"/>
  <c r="L10" i="8"/>
  <c r="L11" i="8"/>
  <c r="L12" i="8"/>
  <c r="L13" i="8"/>
  <c r="L14" i="8"/>
  <c r="L15" i="8"/>
  <c r="L16" i="8"/>
  <c r="L17" i="8"/>
  <c r="L18" i="8"/>
  <c r="L19" i="8"/>
  <c r="L20" i="8"/>
  <c r="L21" i="8"/>
  <c r="M2" i="8"/>
  <c r="L2" i="8"/>
  <c r="J3" i="8"/>
  <c r="J4" i="8"/>
  <c r="J5"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<sst xmlns="http://schemas.openxmlformats.org/spreadsheetml/2006/main" count="684" uniqueCount="111">
  <si>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</si>
  <si>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</si>
  <si>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</si>
  <si>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</si>
  <si>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</si>
  <si>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</si>
  <si>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</si>
  <si>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</si>
  <si>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</si>
  <si>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</si>
  <si>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</si>
  <si>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</si>
  <si>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</si>
  <si>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</si>
  <si>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</si>
  <si>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</si>
  <si>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</si>
  <si>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</si>
  <si>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</si>
  <si>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</si>
  <si>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</si>
  <si>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</si>
  <si>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</si>
  <si>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</si>
  <si>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</si>
  <si>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</si>
  <si>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</si>
  <si>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</si>
  <si>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</si>
  <si>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</si>
  <si>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</si>
  <si>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</si>
  <si>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</si>
  <si>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</si>
  <si>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</si>
  <si>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</si>
  <si>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</si>
  <si>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</si>
  <si>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</si>
  <si>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</si>
  <si>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</si>
  <si>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</si>
  <si>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</si>
  <si>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</si>
  <si>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</si>
  <si>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</si>
  <si>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</si>
  <si>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</si>
  <si>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</si>
  <si>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</si>
  <si>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</si>
  <si>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</si>
  <si>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</si>
  <si>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</si>
  <si>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</si>
  <si>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</si>
  <si>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</si>
  <si>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</si>
  <si>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</si>
  <si>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</si>
  <si>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</si>
  <si>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</si>
  <si>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</si>
  <si>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</si>
  <si>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</si>
  <si>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</si>
  <si>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</si>
  <si>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</si>
  <si>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</si>
  <si>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</si>
  <si>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</si>
  <si>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</si>
  <si>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</si>
  <si>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</si>
  <si>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</si>
  <si>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</si>
  <si>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</si>
  <si>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</si>
  <si>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</si>
  <si>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</si>
  <si>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</si>
  <si>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</si>
  <si>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</si>
  <si>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</si>
  <si>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</si>
  <si>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</si>
  <si>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</si>
  <si>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</si>
  <si>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</si>
  <si>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</si>
  <si>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</si>
  <si>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</si>
  <si>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</si>
  <si>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</si>
  <si>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</si>
  <si>
    <t>Kafka</t>
  </si>
  <si>
    <t>Azure</t>
  </si>
  <si>
    <t>DataBricks</t>
  </si>
  <si>
    <t>Snowflake</t>
  </si>
  <si>
    <t>Scala</t>
  </si>
  <si>
    <t>Excel</t>
  </si>
  <si>
    <t>Java</t>
  </si>
  <si>
    <t>Spark</t>
  </si>
  <si>
    <t>Airflow</t>
  </si>
  <si>
    <t>GCP</t>
  </si>
  <si>
    <t>Python</t>
  </si>
  <si>
    <t>Hadoop</t>
  </si>
  <si>
    <t>R</t>
  </si>
  <si>
    <t>SQL</t>
  </si>
  <si>
    <t>PowerBI</t>
  </si>
  <si>
    <t>Tableau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</si>
</sst>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30163</xdr:colOff>
      <xdr:row>8</xdr:row>
      <xdr:rowOff>25400</xdr:rowOff>
    </xdr:from>
    <xdr:to>
      <xdr:col>9</xdr:col>
      <xdr:colOff>80963</xdr:colOff>
      <xdr:row>26</xdr:row>
      <xdr:rowOff>98425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B1" zoomScale="110" zoomScaleNormal="110" workbookViewId="0">
      <selection activeCell="S2" sqref="S1:X1048576"/>
    </sheetView>
  </sheetViews>
  <sheetFormatPr defaultRowHeight="14.4" x14ac:dyDescent="0.3"/>
  <cols>
    <col min="1" max="1" width="17.5546875" customWidth="1"/>
    <col min="2" max="2" width="14.21875" customWidth="1"/>
    <col min="3" max="3" width="27.21875" customWidth="1"/>
    <col min="4" max="4" width="17.5546875" style="9" hidden="1" customWidth="1"/>
    <col min="5" max="5" width="26.21875" hidden="1" customWidth="1"/>
    <col min="6" max="6" width="11" hidden="1" customWidth="1"/>
    <col min="7" max="7" width="20.6640625" customWidth="1"/>
    <col min="8" max="8" width="40" customWidth="1"/>
    <col min="9" max="9" width="8.88671875" hidden="1" customWidth="1"/>
    <col min="10" max="10" width="34.77734375" hidden="1" customWidth="1"/>
    <col min="11" max="11" width="8.88671875" hidden="1" customWidth="1"/>
    <col min="12" max="12" width="13.33203125" hidden="1" customWidth="1"/>
    <col min="13" max="13" width="15.44140625" hidden="1" customWidth="1"/>
    <col min="14" max="14" width="8.88671875" hidden="1" customWidth="1"/>
    <col min="15" max="15" width="16.44140625" hidden="1" customWidth="1"/>
    <col min="16" max="18" width="8.88671875" hidden="1" customWidth="1"/>
    <col min="19" max="19" width="3.33203125" hidden="1" customWidth="1"/>
    <col min="20" max="21" width="3" hidden="1" customWidth="1"/>
    <col min="22" max="22" width="3.33203125" hidden="1" customWidth="1"/>
    <col min="23" max="24" width="0" hidden="1" customWidth="1"/>
  </cols>
  <sheetData>
    <row r="1" spans="1:22"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
      <c r="A2" s="5" t="s">
        <v>72</v>
      </c>
      <c r="B2" s="1" t="s">
        <v>42</v>
      </c>
      <c r="C2" s="1" t="s">
        <v>1</v>
      </c>
      <c r="D2" s="11">
        <v>44971.640451388892</v>
      </c>
      <c r="E2" s="1" t="s">
        <v>43</v>
      </c>
      <c r="F2" s="1" t="s">
        <v>23</v>
      </c>
      <c r="G2" s="1" t="s">
        <v>24</v>
      </c>
      <c r="H2" s="6" t="s">
        <v>11</v>
      </c>
      <c r="J2" t="str">
        <f>_xlfn.TEXTJOIN("",TRUE,F2:G2)</f>
        <v>457 Oak StSan Jose, CA, 95101</v>
      </c>
      <c r="L2" t="str">
        <f>LEFT(B2,SEARCH(" ",B2)-1)</f>
        <v>Pam</v>
      </c>
      <c r="M2" t="str">
        <f>RIGHT(B2,LEN(B2)-SEARCH(" ",B2))</f>
        <v>Beesly</v>
      </c>
      <c r="O2" t="str">
        <f>RIGHT($A2,3)</f>
        <v>548</v>
      </c>
      <c r="Q2">
        <f>FIND(",", G2)+LEN(", ")</f>
        <v>11</v>
      </c>
      <c r="R2">
        <f>FIND(",",G2,Q2)</f>
        <v>13</v>
      </c>
      <c r="S2" t="str">
        <f>MID(G2,Q2,R2-Q2)</f>
        <v>CA</v>
      </c>
      <c r="T2">
        <f>FIND(",",$G2)+2</f>
        <v>11</v>
      </c>
      <c r="U2">
        <f>FIND(",",$G2,T2)</f>
        <v>13</v>
      </c>
      <c r="V2" t="str">
        <f>MID($G2,Q2,$U2-$T2)</f>
        <v>CA</v>
      </c>
    </row>
    <row r="3" spans="1:22" x14ac:dyDescent="0.3">
      <c r="A3" s="5" t="s">
        <v>71</v>
      </c>
      <c r="B3" s="1" t="s">
        <v>38</v>
      </c>
      <c r="C3" s="1" t="s">
        <v>5</v>
      </c>
      <c r="D3" s="11">
        <v>45055.40662037037</v>
      </c>
      <c r="E3" s="1" t="s">
        <v>39</v>
      </c>
      <c r="F3" s="1" t="s">
        <v>25</v>
      </c>
      <c r="G3" s="1" t="s">
        <v>26</v>
      </c>
      <c r="H3" s="6" t="s">
        <v>14</v>
      </c>
      <c r="J3" t="str">
        <f t="shared" ref="J3:J21" si="0">_xlfn.TEXTJOIN("",TRUE,F3:G3)</f>
        <v>203 Birch StChicago, IL, 60601</v>
      </c>
      <c r="L3" t="str">
        <f t="shared" ref="L3:L21" si="1">LEFT(B3,SEARCH(" ",B3)-1)</f>
        <v>Michael</v>
      </c>
      <c r="M3" t="str">
        <f t="shared" ref="M3:M21" si="2">RIGHT(B3,LEN(B3)-SEARCH(" ",B3))</f>
        <v>Scott</v>
      </c>
      <c r="O3" t="str">
        <f t="shared" ref="O3:O21" si="3">RIGHT($A3,3)</f>
        <v>549</v>
      </c>
      <c r="Q3">
        <f t="shared" ref="Q3:Q21" si="4">FIND(",", G3)+LEN(", ")</f>
        <v>10</v>
      </c>
      <c r="R3">
        <f t="shared" ref="R3:R21" si="5">FIND(",",G3,Q3)</f>
        <v>12</v>
      </c>
      <c r="S3" t="str">
        <f t="shared" ref="S3:S21" si="6">MID(G3,Q3,R3-Q3)</f>
        <v>IL</v>
      </c>
      <c r="T3">
        <f t="shared" ref="T3:T21" si="7">FIND(",",$G3)+2</f>
        <v>10</v>
      </c>
      <c r="U3">
        <f t="shared" ref="U3:U21" si="8">FIND(",",$G3,T3)</f>
        <v>12</v>
      </c>
      <c r="V3" t="str">
        <f t="shared" ref="V3:V21" si="9">MID($G3,Q3,$U3-$T3)</f>
        <v>IL</v>
      </c>
    </row>
    <row r="4" spans="1:22" x14ac:dyDescent="0.3">
      <c r="A4" s="5" t="s">
        <v>73</v>
      </c>
      <c r="B4" s="1" t="s">
        <v>58</v>
      </c>
      <c r="C4" s="1" t="s">
        <v>12</v>
      </c>
      <c r="D4" s="11">
        <v>45128.729710648149</v>
      </c>
      <c r="E4" s="1" t="s">
        <v>59</v>
      </c>
      <c r="F4" s="1" t="s">
        <v>27</v>
      </c>
      <c r="G4" s="1" t="s">
        <v>26</v>
      </c>
      <c r="H4" s="6" t="s">
        <v>6</v>
      </c>
      <c r="J4" t="str">
        <f t="shared" si="0"/>
        <v>790 Pine StChicago, IL, 60601</v>
      </c>
      <c r="L4" t="str">
        <f t="shared" si="1"/>
        <v>Kevin</v>
      </c>
      <c r="M4" t="str">
        <f t="shared" si="2"/>
        <v>Malone</v>
      </c>
      <c r="O4" t="str">
        <f t="shared" si="3"/>
        <v>550</v>
      </c>
      <c r="Q4">
        <f t="shared" si="4"/>
        <v>10</v>
      </c>
      <c r="R4">
        <f t="shared" si="5"/>
        <v>12</v>
      </c>
      <c r="S4" t="str">
        <f t="shared" si="6"/>
        <v>IL</v>
      </c>
      <c r="T4">
        <f t="shared" si="7"/>
        <v>10</v>
      </c>
      <c r="U4">
        <f t="shared" si="8"/>
        <v>12</v>
      </c>
      <c r="V4" t="str">
        <f t="shared" si="9"/>
        <v>IL</v>
      </c>
    </row>
    <row r="5" spans="1:22" x14ac:dyDescent="0.3">
      <c r="A5" s="5" t="s">
        <v>74</v>
      </c>
      <c r="B5" s="1" t="s">
        <v>42</v>
      </c>
      <c r="C5" s="1" t="s">
        <v>5</v>
      </c>
      <c r="D5" s="11">
        <v>45173.302187499998</v>
      </c>
      <c r="E5" s="1" t="s">
        <v>43</v>
      </c>
      <c r="F5" s="1" t="s">
        <v>23</v>
      </c>
      <c r="G5" s="1" t="s">
        <v>24</v>
      </c>
      <c r="H5" s="6" t="s">
        <v>11</v>
      </c>
      <c r="J5" t="str">
        <f t="shared" si="0"/>
        <v>457 Oak StSan Jose, CA, 95101</v>
      </c>
      <c r="L5" t="str">
        <f t="shared" si="1"/>
        <v>Pam</v>
      </c>
      <c r="M5" t="str">
        <f t="shared" si="2"/>
        <v>Beesly</v>
      </c>
      <c r="O5" t="str">
        <f t="shared" si="3"/>
        <v>551</v>
      </c>
      <c r="Q5">
        <f t="shared" si="4"/>
        <v>11</v>
      </c>
      <c r="R5">
        <f t="shared" si="5"/>
        <v>13</v>
      </c>
      <c r="S5" t="str">
        <f t="shared" si="6"/>
        <v>CA</v>
      </c>
      <c r="T5">
        <f t="shared" si="7"/>
        <v>11</v>
      </c>
      <c r="U5">
        <f t="shared" si="8"/>
        <v>13</v>
      </c>
      <c r="V5" t="str">
        <f t="shared" si="9"/>
        <v>CA</v>
      </c>
    </row>
    <row r="6" spans="1:22" x14ac:dyDescent="0.3">
      <c r="A6" s="5" t="s">
        <v>75</v>
      </c>
      <c r="B6" s="1" t="s">
        <v>40</v>
      </c>
      <c r="C6" s="1" t="s">
        <v>7</v>
      </c>
      <c r="D6" s="11">
        <v>45248.70857638889</v>
      </c>
      <c r="E6" s="1" t="s">
        <v>41</v>
      </c>
      <c r="F6" s="1" t="s">
        <v>29</v>
      </c>
      <c r="G6" s="1" t="s">
        <v>30</v>
      </c>
      <c r="H6" s="6" t="s">
        <v>10</v>
      </c>
      <c r="J6" t="str">
        <f t="shared" si="0"/>
        <v>459 Oak StPhiladelphia, PA, 19101</v>
      </c>
      <c r="L6" t="str">
        <f t="shared" si="1"/>
        <v>Jim</v>
      </c>
      <c r="M6" t="str">
        <f t="shared" si="2"/>
        <v>Halpert</v>
      </c>
      <c r="O6" t="str">
        <f t="shared" si="3"/>
        <v>552</v>
      </c>
      <c r="Q6">
        <f t="shared" si="4"/>
        <v>15</v>
      </c>
      <c r="R6">
        <f t="shared" si="5"/>
        <v>17</v>
      </c>
      <c r="S6" t="str">
        <f t="shared" si="6"/>
        <v>PA</v>
      </c>
      <c r="T6">
        <f t="shared" si="7"/>
        <v>15</v>
      </c>
      <c r="U6">
        <f t="shared" si="8"/>
        <v>17</v>
      </c>
      <c r="V6" t="str">
        <f t="shared" si="9"/>
        <v>PA</v>
      </c>
    </row>
    <row r="7" spans="1:22" x14ac:dyDescent="0.3">
      <c r="A7" s="5" t="s">
        <v>76</v>
      </c>
      <c r="B7" s="1" t="s">
        <v>46</v>
      </c>
      <c r="C7" s="1" t="s">
        <v>9</v>
      </c>
      <c r="D7" s="11">
        <v>45302.531921296293</v>
      </c>
      <c r="E7" s="1" t="s">
        <v>47</v>
      </c>
      <c r="F7" s="1" t="s">
        <v>31</v>
      </c>
      <c r="G7" s="1" t="s">
        <v>30</v>
      </c>
      <c r="H7" s="6" t="s">
        <v>15</v>
      </c>
      <c r="J7" t="str">
        <f t="shared" si="0"/>
        <v>204 Birch StPhiladelphia, PA, 19101</v>
      </c>
      <c r="L7" t="str">
        <f t="shared" si="1"/>
        <v>Ryan</v>
      </c>
      <c r="M7" t="str">
        <f t="shared" si="2"/>
        <v>Howard</v>
      </c>
      <c r="O7" t="str">
        <f t="shared" si="3"/>
        <v>553</v>
      </c>
      <c r="Q7">
        <f t="shared" si="4"/>
        <v>15</v>
      </c>
      <c r="R7">
        <f t="shared" si="5"/>
        <v>17</v>
      </c>
      <c r="S7" t="str">
        <f t="shared" si="6"/>
        <v>PA</v>
      </c>
      <c r="T7">
        <f t="shared" si="7"/>
        <v>15</v>
      </c>
      <c r="U7">
        <f t="shared" si="8"/>
        <v>17</v>
      </c>
      <c r="V7" t="str">
        <f t="shared" si="9"/>
        <v>PA</v>
      </c>
    </row>
    <row r="8" spans="1:22" x14ac:dyDescent="0.3">
      <c r="A8" s="5" t="s">
        <v>77</v>
      </c>
      <c r="B8" s="1" t="s">
        <v>58</v>
      </c>
      <c r="C8" s="1" t="s">
        <v>5</v>
      </c>
      <c r="D8" s="11">
        <v>45354.687881944446</v>
      </c>
      <c r="E8" s="1" t="s">
        <v>59</v>
      </c>
      <c r="F8" s="1" t="s">
        <v>27</v>
      </c>
      <c r="G8" s="1" t="s">
        <v>26</v>
      </c>
      <c r="H8" s="6" t="s">
        <v>6</v>
      </c>
      <c r="J8" t="str">
        <f t="shared" si="0"/>
        <v>790 Pine StChicago, IL, 60601</v>
      </c>
      <c r="L8" t="str">
        <f t="shared" si="1"/>
        <v>Kevin</v>
      </c>
      <c r="M8" t="str">
        <f t="shared" si="2"/>
        <v>Malone</v>
      </c>
      <c r="O8" t="str">
        <f t="shared" si="3"/>
        <v>554</v>
      </c>
      <c r="Q8">
        <f t="shared" si="4"/>
        <v>10</v>
      </c>
      <c r="R8">
        <f t="shared" si="5"/>
        <v>12</v>
      </c>
      <c r="S8" t="str">
        <f t="shared" si="6"/>
        <v>IL</v>
      </c>
      <c r="T8">
        <f t="shared" si="7"/>
        <v>10</v>
      </c>
      <c r="U8">
        <f t="shared" si="8"/>
        <v>12</v>
      </c>
      <c r="V8" t="str">
        <f t="shared" si="9"/>
        <v>IL</v>
      </c>
    </row>
    <row r="9" spans="1:22" x14ac:dyDescent="0.3">
      <c r="A9" s="5" t="s">
        <v>78</v>
      </c>
      <c r="B9" s="1" t="s">
        <v>46</v>
      </c>
      <c r="C9" s="1" t="s">
        <v>1</v>
      </c>
      <c r="D9" s="11">
        <v>45408.340810185182</v>
      </c>
      <c r="E9" s="1" t="s">
        <v>47</v>
      </c>
      <c r="F9" s="1" t="s">
        <v>31</v>
      </c>
      <c r="G9" s="1" t="s">
        <v>30</v>
      </c>
      <c r="H9" s="6" t="s">
        <v>15</v>
      </c>
      <c r="J9" t="str">
        <f t="shared" si="0"/>
        <v>204 Birch StPhiladelphia, PA, 19101</v>
      </c>
      <c r="L9" t="str">
        <f t="shared" si="1"/>
        <v>Ryan</v>
      </c>
      <c r="M9" t="str">
        <f t="shared" si="2"/>
        <v>Howard</v>
      </c>
      <c r="O9" t="str">
        <f t="shared" si="3"/>
        <v>555</v>
      </c>
      <c r="Q9">
        <f t="shared" si="4"/>
        <v>15</v>
      </c>
      <c r="R9">
        <f t="shared" si="5"/>
        <v>17</v>
      </c>
      <c r="S9" t="str">
        <f t="shared" si="6"/>
        <v>PA</v>
      </c>
      <c r="T9">
        <f t="shared" si="7"/>
        <v>15</v>
      </c>
      <c r="U9">
        <f t="shared" si="8"/>
        <v>17</v>
      </c>
      <c r="V9" t="str">
        <f t="shared" si="9"/>
        <v>PA</v>
      </c>
    </row>
    <row r="10" spans="1:22" x14ac:dyDescent="0.3">
      <c r="A10" s="5" t="s">
        <v>79</v>
      </c>
      <c r="B10" s="1" t="s">
        <v>50</v>
      </c>
      <c r="C10" s="1" t="s">
        <v>7</v>
      </c>
      <c r="D10" s="11">
        <v>45458.743333333332</v>
      </c>
      <c r="E10" s="1" t="s">
        <v>51</v>
      </c>
      <c r="F10" s="1" t="s">
        <v>33</v>
      </c>
      <c r="G10" s="1" t="s">
        <v>26</v>
      </c>
      <c r="H10" s="6" t="s">
        <v>18</v>
      </c>
      <c r="J10" t="str">
        <f t="shared" si="0"/>
        <v>123 Elm StChicago, IL, 60601</v>
      </c>
      <c r="L10" t="str">
        <f t="shared" si="1"/>
        <v>Stanley</v>
      </c>
      <c r="M10" t="str">
        <f t="shared" si="2"/>
        <v>Hudson</v>
      </c>
      <c r="O10" t="str">
        <f t="shared" si="3"/>
        <v>556</v>
      </c>
      <c r="Q10">
        <f t="shared" si="4"/>
        <v>10</v>
      </c>
      <c r="R10">
        <f t="shared" si="5"/>
        <v>12</v>
      </c>
      <c r="S10" t="str">
        <f t="shared" si="6"/>
        <v>IL</v>
      </c>
      <c r="T10">
        <f t="shared" si="7"/>
        <v>10</v>
      </c>
      <c r="U10">
        <f t="shared" si="8"/>
        <v>12</v>
      </c>
      <c r="V10" t="str">
        <f t="shared" si="9"/>
        <v>IL</v>
      </c>
    </row>
    <row r="11" spans="1:22" x14ac:dyDescent="0.3">
      <c r="A11" s="5" t="s">
        <v>80</v>
      </c>
      <c r="B11" s="1" t="s">
        <v>54</v>
      </c>
      <c r="C11" s="1" t="s">
        <v>12</v>
      </c>
      <c r="D11" s="11">
        <v>45480.608055555553</v>
      </c>
      <c r="E11" s="1" t="s">
        <v>55</v>
      </c>
      <c r="F11" s="1" t="s">
        <v>33</v>
      </c>
      <c r="G11" s="1" t="s">
        <v>32</v>
      </c>
      <c r="H11" s="6" t="s">
        <v>13</v>
      </c>
      <c r="J11" t="str">
        <f t="shared" si="0"/>
        <v>123 Elm StLos Angeles, CA, 90001</v>
      </c>
      <c r="L11" t="str">
        <f t="shared" si="1"/>
        <v>Angela</v>
      </c>
      <c r="M11" t="str">
        <f t="shared" si="2"/>
        <v>Martin</v>
      </c>
      <c r="O11" t="str">
        <f t="shared" si="3"/>
        <v>557</v>
      </c>
      <c r="Q11">
        <f t="shared" si="4"/>
        <v>14</v>
      </c>
      <c r="R11">
        <f t="shared" si="5"/>
        <v>16</v>
      </c>
      <c r="S11" t="str">
        <f t="shared" si="6"/>
        <v>CA</v>
      </c>
      <c r="T11">
        <f t="shared" si="7"/>
        <v>14</v>
      </c>
      <c r="U11">
        <f t="shared" si="8"/>
        <v>16</v>
      </c>
      <c r="V11" t="str">
        <f t="shared" si="9"/>
        <v>CA</v>
      </c>
    </row>
    <row r="12" spans="1:22" x14ac:dyDescent="0.3">
      <c r="A12" s="5" t="s">
        <v>81</v>
      </c>
      <c r="B12" s="1" t="s">
        <v>44</v>
      </c>
      <c r="C12" s="1" t="s">
        <v>7</v>
      </c>
      <c r="D12" s="11">
        <v>45455.284930555557</v>
      </c>
      <c r="E12" s="1" t="s">
        <v>45</v>
      </c>
      <c r="F12" s="1" t="s">
        <v>33</v>
      </c>
      <c r="G12" s="1" t="s">
        <v>34</v>
      </c>
      <c r="H12" s="6" t="s">
        <v>17</v>
      </c>
      <c r="J12" t="str">
        <f t="shared" si="0"/>
        <v>123 Elm StSan Diego, CA, 92101</v>
      </c>
      <c r="L12" t="str">
        <f t="shared" si="1"/>
        <v>Dwight</v>
      </c>
      <c r="M12" t="str">
        <f t="shared" si="2"/>
        <v>Schrute</v>
      </c>
      <c r="O12" t="str">
        <f t="shared" si="3"/>
        <v>558</v>
      </c>
      <c r="Q12">
        <f t="shared" si="4"/>
        <v>12</v>
      </c>
      <c r="R12">
        <f t="shared" si="5"/>
        <v>14</v>
      </c>
      <c r="S12" t="str">
        <f t="shared" si="6"/>
        <v>CA</v>
      </c>
      <c r="T12">
        <f t="shared" si="7"/>
        <v>12</v>
      </c>
      <c r="U12">
        <f t="shared" si="8"/>
        <v>14</v>
      </c>
      <c r="V12" t="str">
        <f t="shared" si="9"/>
        <v>CA</v>
      </c>
    </row>
    <row r="13" spans="1:22" x14ac:dyDescent="0.3">
      <c r="A13" s="5" t="s">
        <v>82</v>
      </c>
      <c r="B13" s="1" t="s">
        <v>56</v>
      </c>
      <c r="C13" s="1" t="s">
        <v>9</v>
      </c>
      <c r="D13" s="11">
        <v>44951.552141203705</v>
      </c>
      <c r="E13" s="1" t="s">
        <v>57</v>
      </c>
      <c r="F13" s="1" t="s">
        <v>35</v>
      </c>
      <c r="G13" s="1" t="s">
        <v>26</v>
      </c>
      <c r="H13" s="6" t="s">
        <v>16</v>
      </c>
      <c r="J13" t="str">
        <f t="shared" si="0"/>
        <v>202 Birch StChicago, IL, 60601</v>
      </c>
      <c r="L13" t="str">
        <f t="shared" si="1"/>
        <v>Oscar</v>
      </c>
      <c r="M13" t="str">
        <f t="shared" si="2"/>
        <v>Martinez</v>
      </c>
      <c r="O13" t="str">
        <f t="shared" si="3"/>
        <v>559</v>
      </c>
      <c r="Q13">
        <f t="shared" si="4"/>
        <v>10</v>
      </c>
      <c r="R13">
        <f t="shared" si="5"/>
        <v>12</v>
      </c>
      <c r="S13" t="str">
        <f t="shared" si="6"/>
        <v>IL</v>
      </c>
      <c r="T13">
        <f t="shared" si="7"/>
        <v>10</v>
      </c>
      <c r="U13">
        <f t="shared" si="8"/>
        <v>12</v>
      </c>
      <c r="V13" t="str">
        <f t="shared" si="9"/>
        <v>IL</v>
      </c>
    </row>
    <row r="14" spans="1:22" x14ac:dyDescent="0.3">
      <c r="A14" s="5" t="s">
        <v>83</v>
      </c>
      <c r="B14" s="1" t="s">
        <v>46</v>
      </c>
      <c r="C14" s="1" t="s">
        <v>12</v>
      </c>
      <c r="D14" s="11">
        <v>45002.490034722221</v>
      </c>
      <c r="E14" s="1" t="s">
        <v>47</v>
      </c>
      <c r="F14" s="1" t="s">
        <v>31</v>
      </c>
      <c r="G14" s="1" t="s">
        <v>30</v>
      </c>
      <c r="H14" s="6" t="s">
        <v>15</v>
      </c>
      <c r="J14" t="str">
        <f t="shared" si="0"/>
        <v>204 Birch StPhiladelphia, PA, 19101</v>
      </c>
      <c r="L14" t="str">
        <f t="shared" si="1"/>
        <v>Ryan</v>
      </c>
      <c r="M14" t="str">
        <f t="shared" si="2"/>
        <v>Howard</v>
      </c>
      <c r="O14" t="str">
        <f t="shared" si="3"/>
        <v>560</v>
      </c>
      <c r="Q14">
        <f t="shared" si="4"/>
        <v>15</v>
      </c>
      <c r="R14">
        <f t="shared" si="5"/>
        <v>17</v>
      </c>
      <c r="S14" t="str">
        <f t="shared" si="6"/>
        <v>PA</v>
      </c>
      <c r="T14">
        <f t="shared" si="7"/>
        <v>15</v>
      </c>
      <c r="U14">
        <f t="shared" si="8"/>
        <v>17</v>
      </c>
      <c r="V14" t="str">
        <f t="shared" si="9"/>
        <v>PA</v>
      </c>
    </row>
    <row r="15" spans="1:22" x14ac:dyDescent="0.3">
      <c r="A15" s="5" t="s">
        <v>84</v>
      </c>
      <c r="B15" s="1" t="s">
        <v>52</v>
      </c>
      <c r="C15" s="1" t="s">
        <v>9</v>
      </c>
      <c r="D15" s="11">
        <v>45078.417256944442</v>
      </c>
      <c r="E15" s="1" t="s">
        <v>53</v>
      </c>
      <c r="F15" s="1" t="s">
        <v>33</v>
      </c>
      <c r="G15" s="1" t="s">
        <v>26</v>
      </c>
      <c r="H15" s="6" t="s">
        <v>19</v>
      </c>
      <c r="J15" t="str">
        <f t="shared" si="0"/>
        <v>123 Elm StChicago, IL, 60601</v>
      </c>
      <c r="L15" t="str">
        <f t="shared" si="1"/>
        <v>Phyllis</v>
      </c>
      <c r="M15" t="str">
        <f t="shared" si="2"/>
        <v>Vance</v>
      </c>
      <c r="O15" t="str">
        <f t="shared" si="3"/>
        <v>561</v>
      </c>
      <c r="Q15">
        <f t="shared" si="4"/>
        <v>10</v>
      </c>
      <c r="R15">
        <f t="shared" si="5"/>
        <v>12</v>
      </c>
      <c r="S15" t="str">
        <f t="shared" si="6"/>
        <v>IL</v>
      </c>
      <c r="T15">
        <f t="shared" si="7"/>
        <v>10</v>
      </c>
      <c r="U15">
        <f t="shared" si="8"/>
        <v>12</v>
      </c>
      <c r="V15" t="str">
        <f t="shared" si="9"/>
        <v>IL</v>
      </c>
    </row>
    <row r="16" spans="1:22" x14ac:dyDescent="0.3">
      <c r="A16" s="5" t="s">
        <v>85</v>
      </c>
      <c r="B16" s="1" t="s">
        <v>60</v>
      </c>
      <c r="C16" s="1" t="s">
        <v>9</v>
      </c>
      <c r="D16" s="11">
        <v>45168.729328703703</v>
      </c>
      <c r="E16" s="1" t="s">
        <v>61</v>
      </c>
      <c r="F16" s="1" t="s">
        <v>28</v>
      </c>
      <c r="G16" s="1" t="s">
        <v>26</v>
      </c>
      <c r="H16" s="6" t="s">
        <v>20</v>
      </c>
      <c r="J16" t="str">
        <f t="shared" si="0"/>
        <v>456 Oak StChicago, IL, 60601</v>
      </c>
      <c r="L16" t="str">
        <f t="shared" si="1"/>
        <v>Meredith</v>
      </c>
      <c r="M16" t="str">
        <f t="shared" si="2"/>
        <v>Palmer</v>
      </c>
      <c r="O16" t="str">
        <f t="shared" si="3"/>
        <v>562</v>
      </c>
      <c r="Q16">
        <f t="shared" si="4"/>
        <v>10</v>
      </c>
      <c r="R16">
        <f t="shared" si="5"/>
        <v>12</v>
      </c>
      <c r="S16" t="str">
        <f t="shared" si="6"/>
        <v>IL</v>
      </c>
      <c r="T16">
        <f t="shared" si="7"/>
        <v>10</v>
      </c>
      <c r="U16">
        <f t="shared" si="8"/>
        <v>12</v>
      </c>
      <c r="V16" t="str">
        <f t="shared" si="9"/>
        <v>IL</v>
      </c>
    </row>
    <row r="17" spans="1:22" x14ac:dyDescent="0.3">
      <c r="A17" s="5" t="s">
        <v>86</v>
      </c>
      <c r="B17" s="1" t="s">
        <v>38</v>
      </c>
      <c r="C17" s="1" t="s">
        <v>7</v>
      </c>
      <c r="D17" s="11">
        <v>45218.319780092592</v>
      </c>
      <c r="E17" s="1" t="s">
        <v>39</v>
      </c>
      <c r="F17" s="1" t="s">
        <v>25</v>
      </c>
      <c r="G17" s="1" t="s">
        <v>37</v>
      </c>
      <c r="H17" s="6" t="s">
        <v>14</v>
      </c>
      <c r="J17" t="str">
        <f t="shared" si="0"/>
        <v>203 Birch StChicago, IL, 60602</v>
      </c>
      <c r="L17" t="str">
        <f t="shared" si="1"/>
        <v>Michael</v>
      </c>
      <c r="M17" t="str">
        <f t="shared" si="2"/>
        <v>Scott</v>
      </c>
      <c r="O17" t="str">
        <f t="shared" si="3"/>
        <v>563</v>
      </c>
      <c r="Q17">
        <f t="shared" si="4"/>
        <v>10</v>
      </c>
      <c r="R17">
        <f t="shared" si="5"/>
        <v>12</v>
      </c>
      <c r="S17" t="str">
        <f t="shared" si="6"/>
        <v>IL</v>
      </c>
      <c r="T17">
        <f t="shared" si="7"/>
        <v>10</v>
      </c>
      <c r="U17">
        <f t="shared" si="8"/>
        <v>12</v>
      </c>
      <c r="V17" t="str">
        <f t="shared" si="9"/>
        <v>IL</v>
      </c>
    </row>
    <row r="18" spans="1:22" x14ac:dyDescent="0.3">
      <c r="A18" s="5" t="s">
        <v>87</v>
      </c>
      <c r="B18" s="1" t="s">
        <v>40</v>
      </c>
      <c r="C18" s="1" t="s">
        <v>12</v>
      </c>
      <c r="D18" s="11">
        <v>45350.719236111108</v>
      </c>
      <c r="E18" s="1" t="s">
        <v>41</v>
      </c>
      <c r="F18" s="1" t="s">
        <v>29</v>
      </c>
      <c r="G18" s="1" t="s">
        <v>30</v>
      </c>
      <c r="H18" s="6" t="s">
        <v>10</v>
      </c>
      <c r="J18" t="str">
        <f t="shared" si="0"/>
        <v>459 Oak StPhiladelphia, PA, 19101</v>
      </c>
      <c r="L18" t="str">
        <f t="shared" si="1"/>
        <v>Jim</v>
      </c>
      <c r="M18" t="str">
        <f t="shared" si="2"/>
        <v>Halpert</v>
      </c>
      <c r="O18" t="str">
        <f t="shared" si="3"/>
        <v>564</v>
      </c>
      <c r="Q18">
        <f t="shared" si="4"/>
        <v>15</v>
      </c>
      <c r="R18">
        <f t="shared" si="5"/>
        <v>17</v>
      </c>
      <c r="S18" t="str">
        <f t="shared" si="6"/>
        <v>PA</v>
      </c>
      <c r="T18">
        <f t="shared" si="7"/>
        <v>15</v>
      </c>
      <c r="U18">
        <f t="shared" si="8"/>
        <v>17</v>
      </c>
      <c r="V18" t="str">
        <f t="shared" si="9"/>
        <v>PA</v>
      </c>
    </row>
    <row r="19" spans="1:22" x14ac:dyDescent="0.3">
      <c r="A19" s="5" t="s">
        <v>88</v>
      </c>
      <c r="B19" s="1" t="s">
        <v>48</v>
      </c>
      <c r="C19" s="1" t="s">
        <v>7</v>
      </c>
      <c r="D19" s="11">
        <v>45418.726354166669</v>
      </c>
      <c r="E19" s="1" t="s">
        <v>49</v>
      </c>
      <c r="F19" s="1" t="s">
        <v>28</v>
      </c>
      <c r="G19" s="1" t="s">
        <v>36</v>
      </c>
      <c r="H19" s="6" t="s">
        <v>8</v>
      </c>
      <c r="J19" t="str">
        <f t="shared" si="0"/>
        <v>456 Oak StNew York, NY, 10001</v>
      </c>
      <c r="L19" t="str">
        <f t="shared" si="1"/>
        <v>Kelly</v>
      </c>
      <c r="M19" t="str">
        <f t="shared" si="2"/>
        <v>Kapoor</v>
      </c>
      <c r="O19" t="str">
        <f t="shared" si="3"/>
        <v>565</v>
      </c>
      <c r="Q19">
        <f t="shared" si="4"/>
        <v>11</v>
      </c>
      <c r="R19">
        <f t="shared" si="5"/>
        <v>13</v>
      </c>
      <c r="S19" t="str">
        <f t="shared" si="6"/>
        <v>NY</v>
      </c>
      <c r="T19">
        <f t="shared" si="7"/>
        <v>11</v>
      </c>
      <c r="U19">
        <f t="shared" si="8"/>
        <v>13</v>
      </c>
      <c r="V19" t="str">
        <f t="shared" si="9"/>
        <v>NY</v>
      </c>
    </row>
    <row r="20" spans="1:22" x14ac:dyDescent="0.3">
      <c r="A20" s="5" t="s">
        <v>89</v>
      </c>
      <c r="B20" s="1" t="s">
        <v>40</v>
      </c>
      <c r="C20" s="1" t="s">
        <v>9</v>
      </c>
      <c r="D20" s="11">
        <v>45496.291701388887</v>
      </c>
      <c r="E20" s="1" t="s">
        <v>41</v>
      </c>
      <c r="F20" s="1" t="s">
        <v>29</v>
      </c>
      <c r="G20" s="1" t="s">
        <v>30</v>
      </c>
      <c r="H20" s="6" t="s">
        <v>10</v>
      </c>
      <c r="J20" t="str">
        <f t="shared" si="0"/>
        <v>459 Oak StPhiladelphia, PA, 19101</v>
      </c>
      <c r="L20" t="str">
        <f t="shared" si="1"/>
        <v>Jim</v>
      </c>
      <c r="M20" t="str">
        <f t="shared" si="2"/>
        <v>Halpert</v>
      </c>
      <c r="O20" t="str">
        <f t="shared" si="3"/>
        <v>566</v>
      </c>
      <c r="Q20">
        <f t="shared" si="4"/>
        <v>15</v>
      </c>
      <c r="R20">
        <f t="shared" si="5"/>
        <v>17</v>
      </c>
      <c r="S20" t="str">
        <f t="shared" si="6"/>
        <v>PA</v>
      </c>
      <c r="T20">
        <f t="shared" si="7"/>
        <v>15</v>
      </c>
      <c r="U20">
        <f t="shared" si="8"/>
        <v>17</v>
      </c>
      <c r="V20" t="str">
        <f t="shared" si="9"/>
        <v>PA</v>
      </c>
    </row>
    <row r="21" spans="1:22" ht="15" thickBot="1" x14ac:dyDescent="0.35">
      <c r="A21" s="5" t="s">
        <v>90</v>
      </c>
      <c r="B21" s="7" t="s">
        <v>40</v>
      </c>
      <c r="C21" s="7" t="s">
        <v>9</v>
      </c>
      <c r="D21" s="12">
        <v>45422.739884259259</v>
      </c>
      <c r="E21" s="7" t="s">
        <v>41</v>
      </c>
      <c r="F21" s="7" t="s">
        <v>29</v>
      </c>
      <c r="G21" s="7" t="s">
        <v>36</v>
      </c>
      <c r="H21" s="8" t="s">
        <v>10</v>
      </c>
      <c r="J21" t="str">
        <f t="shared" si="0"/>
        <v>459 Oak StNew York, NY, 10001</v>
      </c>
      <c r="L21" t="str">
        <f t="shared" si="1"/>
        <v>Jim</v>
      </c>
      <c r="M21" t="str">
        <f t="shared" si="2"/>
        <v>Halpert</v>
      </c>
      <c r="O21" t="str">
        <f t="shared" si="3"/>
        <v>567</v>
      </c>
      <c r="Q21">
        <f t="shared" si="4"/>
        <v>11</v>
      </c>
      <c r="R21">
        <f t="shared" si="5"/>
        <v>13</v>
      </c>
      <c r="S21" t="str">
        <f t="shared" si="6"/>
        <v>NY</v>
      </c>
      <c r="T21">
        <f t="shared" si="7"/>
        <v>11</v>
      </c>
      <c r="U21">
        <f t="shared" si="8"/>
        <v>13</v>
      </c>
      <c r="V21" t="str">
        <f t="shared" si="9"/>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31"/>
  <sheetViews>
    <sheetView tabSelected="1" topLeftCell="A4" zoomScale="120" zoomScaleNormal="120" workbookViewId="0">
      <selection activeCell="L9" sqref="L9"/>
    </sheetView>
  </sheetViews>
  <sheetFormatPr defaultRowHeight="14.4" x14ac:dyDescent="0.3"/>
  <cols>
    <col min="1" max="1" width="24.44140625" customWidth="1"/>
  </cols>
  <sheetData>
    <row r="2" spans="1:75" x14ac:dyDescent="0.3">
      <c r="A2" s="15" t="s">
        <v>94</v>
      </c>
      <c r="B2" s="16"/>
    </row>
    <row r="3" spans="1:75" x14ac:dyDescent="0.3">
      <c r="A3" t="str">
        <f>_xlfn.TEXTJOIN(",",TRUE,Data!H2:'Data'!H21)</f>
        <v>Kafka, DataBricks, Spark, Python, GCP,Power BI, GCP, Airflow, Hadoop, R,Azure, Java, SQL, DataBricks,Kafka, DataBricks, Spark, Python, GCP,DataBricks, Hadoop, Java,Snowflake, Airflow, DataBricks,Azure, Java, SQL, DataBricks,Snowflake, Airflow, DataBricks,Scala, Azure, R, Kafka,Snowflake, Excel, Scala,Excel, Power BI, R,Scala, R, Hadoop, Power BI, SQL,Snowflake, Airflow, DataBricks,Java, Scala, R,DataBricks, Azure, Scala,Power BI, GCP, Airflow, Hadoop, R,DataBricks, Hadoop, Java,Snowflake, Power BI, Tableau, Airflow, SQL,DataBricks, Hadoop, Java,DataBricks, Hadoop, Java</v>
      </c>
    </row>
    <row r="5" spans="1:75" x14ac:dyDescent="0.3">
      <c r="A5" s="15" t="s">
        <v>67</v>
      </c>
      <c r="B5" s="16"/>
    </row>
    <row r="6" spans="1:75" s="18" customFormat="1" x14ac:dyDescent="0.3">
      <c r="A6" s="18" t="s">
        <v>95</v>
      </c>
      <c r="B6" s="18" t="s">
        <v>97</v>
      </c>
      <c r="C6" s="18" t="s">
        <v>102</v>
      </c>
      <c r="D6" s="18" t="s">
        <v>105</v>
      </c>
      <c r="E6" s="18" t="s">
        <v>104</v>
      </c>
      <c r="F6" s="18" t="s">
        <v>109</v>
      </c>
      <c r="G6" s="18" t="s">
        <v>104</v>
      </c>
      <c r="H6" s="18" t="s">
        <v>103</v>
      </c>
      <c r="I6" s="18" t="s">
        <v>106</v>
      </c>
      <c r="J6" s="18" t="s">
        <v>107</v>
      </c>
      <c r="K6" s="18" t="s">
        <v>96</v>
      </c>
      <c r="L6" s="18" t="s">
        <v>101</v>
      </c>
      <c r="M6" s="18" t="s">
        <v>108</v>
      </c>
      <c r="N6" s="18" t="s">
        <v>97</v>
      </c>
      <c r="O6" s="18" t="s">
        <v>95</v>
      </c>
      <c r="P6" s="18" t="s">
        <v>97</v>
      </c>
      <c r="Q6" s="18" t="s">
        <v>102</v>
      </c>
      <c r="R6" s="18" t="s">
        <v>105</v>
      </c>
      <c r="S6" s="18" t="s">
        <v>104</v>
      </c>
      <c r="T6" s="18" t="s">
        <v>97</v>
      </c>
      <c r="U6" s="18" t="s">
        <v>106</v>
      </c>
      <c r="V6" s="18" t="s">
        <v>101</v>
      </c>
      <c r="W6" s="18" t="s">
        <v>98</v>
      </c>
      <c r="X6" s="18" t="s">
        <v>103</v>
      </c>
      <c r="Y6" s="18" t="s">
        <v>97</v>
      </c>
      <c r="Z6" s="18" t="s">
        <v>96</v>
      </c>
      <c r="AA6" s="18" t="s">
        <v>101</v>
      </c>
      <c r="AB6" s="18" t="s">
        <v>108</v>
      </c>
      <c r="AC6" s="18" t="s">
        <v>97</v>
      </c>
      <c r="AD6" s="18" t="s">
        <v>98</v>
      </c>
      <c r="AE6" s="18" t="s">
        <v>103</v>
      </c>
      <c r="AF6" s="18" t="s">
        <v>97</v>
      </c>
      <c r="AG6" s="18" t="s">
        <v>99</v>
      </c>
      <c r="AH6" s="18" t="s">
        <v>96</v>
      </c>
      <c r="AI6" s="18" t="s">
        <v>107</v>
      </c>
      <c r="AJ6" s="18" t="s">
        <v>95</v>
      </c>
      <c r="AK6" s="18" t="s">
        <v>98</v>
      </c>
      <c r="AL6" s="18" t="s">
        <v>100</v>
      </c>
      <c r="AM6" s="18" t="s">
        <v>99</v>
      </c>
      <c r="AN6" s="18" t="s">
        <v>100</v>
      </c>
      <c r="AO6" s="18" t="s">
        <v>109</v>
      </c>
      <c r="AP6" s="18" t="s">
        <v>107</v>
      </c>
      <c r="AQ6" s="18" t="s">
        <v>99</v>
      </c>
      <c r="AR6" s="18" t="s">
        <v>107</v>
      </c>
      <c r="AS6" s="18" t="s">
        <v>106</v>
      </c>
      <c r="AT6" s="18" t="s">
        <v>109</v>
      </c>
      <c r="AU6" s="18" t="s">
        <v>108</v>
      </c>
      <c r="AV6" s="18" t="s">
        <v>98</v>
      </c>
      <c r="AW6" s="18" t="s">
        <v>103</v>
      </c>
      <c r="AX6" s="18" t="s">
        <v>97</v>
      </c>
      <c r="AY6" s="18" t="s">
        <v>101</v>
      </c>
      <c r="AZ6" s="18" t="s">
        <v>99</v>
      </c>
      <c r="BA6" s="18" t="s">
        <v>107</v>
      </c>
      <c r="BB6" s="18" t="s">
        <v>97</v>
      </c>
      <c r="BC6" s="18" t="s">
        <v>96</v>
      </c>
      <c r="BD6" s="18" t="s">
        <v>99</v>
      </c>
      <c r="BE6" s="18" t="s">
        <v>109</v>
      </c>
      <c r="BF6" s="18" t="s">
        <v>104</v>
      </c>
      <c r="BG6" s="18" t="s">
        <v>103</v>
      </c>
      <c r="BH6" s="18" t="s">
        <v>106</v>
      </c>
      <c r="BI6" s="18" t="s">
        <v>107</v>
      </c>
      <c r="BJ6" s="18" t="s">
        <v>97</v>
      </c>
      <c r="BK6" s="18" t="s">
        <v>106</v>
      </c>
      <c r="BL6" s="18" t="s">
        <v>101</v>
      </c>
      <c r="BM6" s="18" t="s">
        <v>98</v>
      </c>
      <c r="BN6" s="18" t="s">
        <v>109</v>
      </c>
      <c r="BO6" s="18" t="s">
        <v>110</v>
      </c>
      <c r="BP6" s="18" t="s">
        <v>103</v>
      </c>
      <c r="BQ6" s="18" t="s">
        <v>108</v>
      </c>
      <c r="BR6" s="18" t="s">
        <v>97</v>
      </c>
      <c r="BS6" s="18" t="s">
        <v>106</v>
      </c>
      <c r="BT6" s="18" t="s">
        <v>101</v>
      </c>
      <c r="BU6" s="18" t="s">
        <v>97</v>
      </c>
      <c r="BV6" s="18" t="s">
        <v>106</v>
      </c>
      <c r="BW6" s="18" t="s">
        <v>101</v>
      </c>
    </row>
    <row r="8" spans="1:75" x14ac:dyDescent="0.3">
      <c r="A8" s="15" t="s">
        <v>68</v>
      </c>
      <c r="B8" s="15" t="s">
        <v>93</v>
      </c>
      <c r="C8" s="16"/>
      <c r="D8" s="16"/>
      <c r="E8" s="16"/>
      <c r="F8" s="16"/>
    </row>
    <row r="9" spans="1:75" x14ac:dyDescent="0.3">
      <c r="A9" s="1" t="str" cm="1">
        <f t="array" ref="A9:A25">_xlfn.UNIQUE(TRANSPOSE(($6:$6)))</f>
        <v>Kafka</v>
      </c>
      <c r="B9" s="1">
        <f>COUNTIF($6:$6,A9)</f>
        <v>3</v>
      </c>
    </row>
    <row r="10" spans="1:75" x14ac:dyDescent="0.3">
      <c r="A10" s="1" t="str">
        <v>DataBricks</v>
      </c>
      <c r="B10" s="1">
        <f t="shared" ref="B10:B24" si="0">COUNTIF($6:$6,A10)</f>
        <v>12</v>
      </c>
    </row>
    <row r="11" spans="1:75" x14ac:dyDescent="0.3">
      <c r="A11" s="1" t="str">
        <v>Spark</v>
      </c>
      <c r="B11" s="1">
        <f t="shared" si="0"/>
        <v>2</v>
      </c>
    </row>
    <row r="12" spans="1:75" x14ac:dyDescent="0.3">
      <c r="A12" s="1" t="str">
        <v>Python</v>
      </c>
      <c r="B12" s="1">
        <f t="shared" si="0"/>
        <v>2</v>
      </c>
    </row>
    <row r="13" spans="1:75" x14ac:dyDescent="0.3">
      <c r="A13" s="1" t="str">
        <v>GCP</v>
      </c>
      <c r="B13" s="1">
        <f t="shared" si="0"/>
        <v>4</v>
      </c>
    </row>
    <row r="14" spans="1:75" x14ac:dyDescent="0.3">
      <c r="A14" s="1" t="str">
        <v>PowerBI</v>
      </c>
      <c r="B14" s="1">
        <f t="shared" si="0"/>
        <v>5</v>
      </c>
    </row>
    <row r="15" spans="1:75" x14ac:dyDescent="0.3">
      <c r="A15" s="1" t="str">
        <v>Airflow</v>
      </c>
      <c r="B15" s="1">
        <f t="shared" si="0"/>
        <v>6</v>
      </c>
    </row>
    <row r="16" spans="1:75" x14ac:dyDescent="0.3">
      <c r="A16" s="1" t="str">
        <v>Hadoop</v>
      </c>
      <c r="B16" s="1">
        <f t="shared" si="0"/>
        <v>7</v>
      </c>
    </row>
    <row r="17" spans="1:2" x14ac:dyDescent="0.3">
      <c r="A17" s="1" t="str">
        <v>R</v>
      </c>
      <c r="B17" s="1">
        <f t="shared" si="0"/>
        <v>6</v>
      </c>
    </row>
    <row r="18" spans="1:2" x14ac:dyDescent="0.3">
      <c r="A18" s="1" t="str">
        <v>Azure</v>
      </c>
      <c r="B18" s="1">
        <f t="shared" si="0"/>
        <v>4</v>
      </c>
    </row>
    <row r="19" spans="1:2" x14ac:dyDescent="0.3">
      <c r="A19" s="1" t="str">
        <v>Java</v>
      </c>
      <c r="B19" s="1">
        <f t="shared" si="0"/>
        <v>7</v>
      </c>
    </row>
    <row r="20" spans="1:2" x14ac:dyDescent="0.3">
      <c r="A20" s="1" t="str">
        <v>SQL</v>
      </c>
      <c r="B20" s="1">
        <f t="shared" si="0"/>
        <v>4</v>
      </c>
    </row>
    <row r="21" spans="1:2" x14ac:dyDescent="0.3">
      <c r="A21" s="1" t="str">
        <v>Snowflake</v>
      </c>
      <c r="B21" s="1">
        <f t="shared" si="0"/>
        <v>5</v>
      </c>
    </row>
    <row r="22" spans="1:2" x14ac:dyDescent="0.3">
      <c r="A22" s="1" t="str">
        <v>Scala</v>
      </c>
      <c r="B22" s="1">
        <f t="shared" si="0"/>
        <v>5</v>
      </c>
    </row>
    <row r="23" spans="1:2" x14ac:dyDescent="0.3">
      <c r="A23" s="1" t="str">
        <v>Excel</v>
      </c>
      <c r="B23" s="1">
        <f t="shared" si="0"/>
        <v>2</v>
      </c>
    </row>
    <row r="24" spans="1:2" x14ac:dyDescent="0.3">
      <c r="A24" s="1" t="str">
        <v>Tableau</v>
      </c>
      <c r="B24" s="1">
        <f t="shared" si="0"/>
        <v>1</v>
      </c>
    </row>
    <row r="25" spans="1:2" x14ac:dyDescent="0.3">
      <c r="A25" s="1">
        <v>0</v>
      </c>
      <c r="B25" s="1"/>
    </row>
    <row r="26" spans="1:2" x14ac:dyDescent="0.3">
      <c r="A26" s="1"/>
      <c r="B26" s="1"/>
    </row>
    <row r="27" spans="1:2" x14ac:dyDescent="0.3">
      <c r="A27" s="1"/>
      <c r="B27" s="1"/>
    </row>
    <row r="28" spans="1:2" x14ac:dyDescent="0.3">
      <c r="A28" s="1"/>
      <c r="B28" s="1"/>
    </row>
    <row r="29" spans="1:2" x14ac:dyDescent="0.3">
      <c r="A29" s="1"/>
      <c r="B29" s="1"/>
    </row>
    <row r="30" spans="1:2" x14ac:dyDescent="0.3">
      <c r="A30" s="1"/>
      <c r="B30" s="1"/>
    </row>
    <row r="31" spans="1:2" x14ac:dyDescent="0.3">
      <c r="A31" s="1"/>
      <c r="B31" s="1"/>
    </row>
  </sheetData>
  <pageMargins left="0.7" right="0.7" top="0.75" bottom="0.75" header="0.3" footer="0.3"/>
  <pageSetup paperSize="9" orientation="portrait" horizontalDpi="0"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Anand Saundarya</cp:lastModifiedBy>
  <dcterms:created xsi:type="dcterms:W3CDTF">2015-06-05T18:17:20Z</dcterms:created>
  <dcterms:modified xsi:type="dcterms:W3CDTF">2025-08-21T09:51:16Z</dcterms:modified>
</cp:coreProperties>
</file>