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Techmaster\web-project\public\"/>
    </mc:Choice>
  </mc:AlternateContent>
  <xr:revisionPtr revIDLastSave="0" documentId="13_ncr:1_{81866B08-DB64-4771-9025-F08FF0A04955}" xr6:coauthVersionLast="47" xr6:coauthVersionMax="47" xr10:uidLastSave="{00000000-0000-0000-0000-000000000000}"/>
  <bookViews>
    <workbookView xWindow="-120" yWindow="-120" windowWidth="29040" windowHeight="15840" xr2:uid="{93450A70-3400-49CE-944F-CD4AC0D9D9C1}"/>
  </bookViews>
  <sheets>
    <sheet name="Config" sheetId="4" r:id="rId1"/>
    <sheet name="categories" sheetId="3" r:id="rId2"/>
    <sheet name="products" sheetId="2" r:id="rId3"/>
    <sheet name="unit-product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2" l="1"/>
  <c r="A47" i="1"/>
  <c r="D47" i="1" s="1"/>
  <c r="A46" i="1"/>
  <c r="D46" i="1" s="1"/>
  <c r="A45" i="1"/>
  <c r="D45" i="1" s="1"/>
  <c r="A44" i="1"/>
  <c r="D44" i="1" s="1"/>
  <c r="A43" i="1"/>
  <c r="D43" i="1"/>
  <c r="A42" i="1"/>
  <c r="D42" i="1" s="1"/>
  <c r="A41" i="1"/>
  <c r="A40" i="1"/>
  <c r="D40" i="1" s="1"/>
  <c r="A39" i="1"/>
  <c r="D39" i="1" s="1"/>
  <c r="A38" i="1"/>
  <c r="D38" i="1" s="1"/>
  <c r="A37" i="1"/>
  <c r="D37" i="1" s="1"/>
  <c r="A36" i="1"/>
  <c r="D36" i="1" s="1"/>
  <c r="A35" i="1"/>
  <c r="D35" i="1" s="1"/>
  <c r="A33" i="1"/>
  <c r="A34" i="1"/>
  <c r="A32" i="1"/>
  <c r="A31" i="1"/>
  <c r="D31" i="1" s="1"/>
  <c r="A29" i="1"/>
  <c r="D29" i="1" s="1"/>
  <c r="A30" i="1"/>
  <c r="A28" i="1"/>
  <c r="D28" i="1" s="1"/>
  <c r="A27" i="1"/>
  <c r="D27" i="1"/>
  <c r="A25" i="1"/>
  <c r="D25" i="1" s="1"/>
  <c r="A26" i="1"/>
  <c r="D26" i="1" s="1"/>
  <c r="A24" i="1"/>
  <c r="D24" i="1" s="1"/>
  <c r="A22" i="1"/>
  <c r="A23" i="1"/>
  <c r="A21" i="1"/>
  <c r="D21" i="1" s="1"/>
  <c r="A19" i="1"/>
  <c r="A20" i="1"/>
  <c r="A18" i="1"/>
  <c r="D18" i="1" s="1"/>
  <c r="A16" i="1"/>
  <c r="A17" i="1"/>
  <c r="A15" i="1"/>
  <c r="D15" i="1" s="1"/>
  <c r="A13" i="1"/>
  <c r="A14" i="1"/>
  <c r="A12" i="1"/>
  <c r="D12" i="1" s="1"/>
  <c r="A9" i="1"/>
  <c r="A10" i="1"/>
  <c r="A11" i="1"/>
  <c r="A8" i="1"/>
  <c r="D8" i="1" s="1"/>
  <c r="A5" i="1"/>
  <c r="A6" i="1"/>
  <c r="A7" i="1"/>
  <c r="A4" i="1"/>
  <c r="D4" i="1" s="1"/>
  <c r="A3" i="1"/>
  <c r="D3" i="1" s="1"/>
  <c r="A2" i="1"/>
  <c r="D2" i="1" s="1"/>
  <c r="D5" i="1"/>
  <c r="D6" i="1"/>
  <c r="D7" i="1"/>
  <c r="D9" i="1"/>
  <c r="D10" i="1"/>
  <c r="D11" i="1"/>
  <c r="D13" i="1"/>
  <c r="D14" i="1"/>
  <c r="D16" i="1"/>
  <c r="D17" i="1"/>
  <c r="D19" i="1"/>
  <c r="D20" i="1"/>
  <c r="D22" i="1"/>
  <c r="D23" i="1"/>
  <c r="D30" i="1"/>
  <c r="D32" i="1"/>
  <c r="D33" i="1"/>
  <c r="D34" i="1"/>
  <c r="D41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" i="2"/>
  <c r="I23" i="2"/>
  <c r="I19" i="2"/>
  <c r="I15" i="2"/>
  <c r="I11" i="2"/>
  <c r="I7" i="2"/>
  <c r="I3" i="2"/>
  <c r="I4" i="2"/>
  <c r="I5" i="2"/>
  <c r="I6" i="2"/>
  <c r="I8" i="2"/>
  <c r="I9" i="2"/>
  <c r="I10" i="2"/>
  <c r="I12" i="2"/>
  <c r="I13" i="2"/>
  <c r="I14" i="2"/>
  <c r="I16" i="2"/>
  <c r="I17" i="2"/>
  <c r="I18" i="2"/>
  <c r="I20" i="2"/>
  <c r="I21" i="2"/>
  <c r="I22" i="2"/>
  <c r="I24" i="2"/>
  <c r="I25" i="2"/>
  <c r="I26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" i="2"/>
  <c r="G3" i="3"/>
  <c r="G4" i="3"/>
  <c r="G5" i="3"/>
  <c r="G6" i="3"/>
  <c r="G7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" i="2"/>
  <c r="E3" i="3"/>
  <c r="E4" i="3"/>
  <c r="E5" i="3"/>
  <c r="E6" i="3"/>
  <c r="E7" i="3"/>
  <c r="E2" i="3"/>
  <c r="F2" i="3" s="1"/>
  <c r="B26" i="2"/>
  <c r="B25" i="2"/>
  <c r="B24" i="2"/>
  <c r="B23" i="2"/>
  <c r="B22" i="2"/>
  <c r="B21" i="2"/>
  <c r="B20" i="2"/>
  <c r="B19" i="2"/>
  <c r="B18" i="2"/>
  <c r="B17" i="2"/>
  <c r="B16" i="2"/>
  <c r="B14" i="2"/>
  <c r="B13" i="2"/>
  <c r="B12" i="2"/>
  <c r="B11" i="2"/>
  <c r="B10" i="2"/>
  <c r="B9" i="2"/>
  <c r="B8" i="2"/>
  <c r="B7" i="2"/>
  <c r="B6" i="2"/>
  <c r="B2" i="2"/>
  <c r="B3" i="2"/>
  <c r="B4" i="2"/>
  <c r="B5" i="2"/>
  <c r="F7" i="3"/>
  <c r="F3" i="3"/>
  <c r="F4" i="3"/>
  <c r="F5" i="3"/>
  <c r="F6" i="3"/>
</calcChain>
</file>

<file path=xl/sharedStrings.xml><?xml version="1.0" encoding="utf-8"?>
<sst xmlns="http://schemas.openxmlformats.org/spreadsheetml/2006/main" count="140" uniqueCount="119">
  <si>
    <t>productId</t>
  </si>
  <si>
    <t>text</t>
  </si>
  <si>
    <t>5 miếng gà không xương</t>
  </si>
  <si>
    <t>1 chén sốt blackended/spicy mayo</t>
  </si>
  <si>
    <t>price</t>
  </si>
  <si>
    <t>3 miếng gà giòn không xương</t>
  </si>
  <si>
    <t>1 phần bắp cải trộn (vừa)</t>
  </si>
  <si>
    <t xml:space="preserve">1 sốt chấm tự chọn (Blackened ranch/Spicy mayo) </t>
  </si>
  <si>
    <t>1 coca</t>
  </si>
  <si>
    <t>5 miếng gà giòn không xương</t>
  </si>
  <si>
    <t>1 sốt chấm tự chọn (blackended ranch/ spicy mayo)</t>
  </si>
  <si>
    <t>2 miếng gà giòn cay</t>
  </si>
  <si>
    <t>1 khoai tây chiên (vừa)</t>
  </si>
  <si>
    <t>1 Coca</t>
  </si>
  <si>
    <t>3 miếng gà giòn cay</t>
  </si>
  <si>
    <t>2 miếng gà giòn không cay</t>
  </si>
  <si>
    <t>1 khoai tây nghiền (vừa)</t>
  </si>
  <si>
    <t>3 miếng gà giòn không cay</t>
  </si>
  <si>
    <t>1 burger gà Cajun/Creole</t>
  </si>
  <si>
    <t>1 phần khoai tây chiên (vừa)</t>
  </si>
  <si>
    <t>1 Burger Gà</t>
  </si>
  <si>
    <t>1 Burger Tôm</t>
  </si>
  <si>
    <t>1 Burger Cá Cajun</t>
  </si>
  <si>
    <t xml:space="preserve">Mềm dẻo đặc biệt, lựa chọn hoàn hảo để bạn tận hưởng một bữa ăn Popeyes tuyệt vời. </t>
  </si>
  <si>
    <t xml:space="preserve">Khoai tây nghiền mang 100% hương vị Cajun với hỗn hợp gia vị đặc biệt từ Louisiana </t>
  </si>
  <si>
    <t xml:space="preserve">Khoai tây chiên mang 100% hương vị Cajun với hỗn hợp gia vị đặc biệt từ Louisiana </t>
  </si>
  <si>
    <t>1 Canh súp</t>
  </si>
  <si>
    <t xml:space="preserve">4 miếng Snack Cá </t>
  </si>
  <si>
    <t xml:space="preserve">4 miếng Snack Mực </t>
  </si>
  <si>
    <t xml:space="preserve">Bánh Tart Phô Mai </t>
  </si>
  <si>
    <t xml:space="preserve">Uống thả ga khi dùng tại nhà hàng </t>
  </si>
  <si>
    <t>Nước khoáng tinh khiết Dasani</t>
  </si>
  <si>
    <t>Milo</t>
  </si>
  <si>
    <t>point</t>
  </si>
  <si>
    <t>categoryId</t>
  </si>
  <si>
    <t>desc</t>
  </si>
  <si>
    <t>GÀ GIÒN KHÔNG XƯƠNG</t>
  </si>
  <si>
    <t>GÀ GIÒN CAY</t>
  </si>
  <si>
    <t>GÀ GIÒN KHÔNG CAY</t>
  </si>
  <si>
    <t>HAMBURGER</t>
  </si>
  <si>
    <t>MÒN ĂN KÈM</t>
  </si>
  <si>
    <t>5 MIẾNG GÀ GIÒN KHÔNG XƯƠNG</t>
  </si>
  <si>
    <t>COMBO GÀ GIÒN KHÔNG XƯƠNG 3 MIẾNG</t>
  </si>
  <si>
    <t>COMBO GÀ GIÒN KHÔNG XƯƠNG 5 MIẾNG</t>
  </si>
  <si>
    <t xml:space="preserve">COMBO GÀ GIÒN CAY (2 MIẾNG) </t>
  </si>
  <si>
    <t>COMBO GÀ GIÒN CAY (3 MIẾNG)</t>
  </si>
  <si>
    <t xml:space="preserve">COMBO GÀ GIÒN KHÔNG CAY (2 MIẾNG) </t>
  </si>
  <si>
    <t xml:space="preserve">COMBO GÀ GIÒN KHÔNG CAY (3 MIẾNG) </t>
  </si>
  <si>
    <t xml:space="preserve">COMBO BURGER GÀ </t>
  </si>
  <si>
    <t xml:space="preserve">BURGER GÀ </t>
  </si>
  <si>
    <t xml:space="preserve">COMBO BURGER TÔM </t>
  </si>
  <si>
    <t xml:space="preserve">BURGER TÔM </t>
  </si>
  <si>
    <t xml:space="preserve">COMBO BURGER CÁ CAJUN </t>
  </si>
  <si>
    <t xml:space="preserve">BURGER CÁ CAJUN </t>
  </si>
  <si>
    <t xml:space="preserve">CƠM TRẮNG </t>
  </si>
  <si>
    <t xml:space="preserve">KHOAI TÂY NGHIỀN </t>
  </si>
  <si>
    <t xml:space="preserve">KHOAI TÂY CHIÊN </t>
  </si>
  <si>
    <t xml:space="preserve">CANH SÚP </t>
  </si>
  <si>
    <t xml:space="preserve">4 MIẾNG SNACK CÁ </t>
  </si>
  <si>
    <t xml:space="preserve">4 MIẾNG SNACK MỰC </t>
  </si>
  <si>
    <t xml:space="preserve">BÁNH TART PHÔ MAI </t>
  </si>
  <si>
    <t xml:space="preserve">COCA </t>
  </si>
  <si>
    <t>SPRITE</t>
  </si>
  <si>
    <t>FANTA</t>
  </si>
  <si>
    <t>DASANI</t>
  </si>
  <si>
    <t>MILO</t>
  </si>
  <si>
    <t>image</t>
  </si>
  <si>
    <t>/main-menu/burger.png</t>
  </si>
  <si>
    <t>/main-menu/menu-gagioncay.png</t>
  </si>
  <si>
    <t>/main-menu/menu-gakcay.png</t>
  </si>
  <si>
    <t>/main-menu/menu_gakhongxuong.png</t>
  </si>
  <si>
    <t>/main-menu/mon-an-kem.png</t>
  </si>
  <si>
    <t>/main-menu/trang-mieng.png</t>
  </si>
  <si>
    <t>/detail-menu/ga-gion-khong-xuong/5pc-ga-gion-k-xuong.png</t>
  </si>
  <si>
    <t>/detail-menu/ga-gion-khong-xuong/combo-3pc-ga-gion-k-xuong.jpg</t>
  </si>
  <si>
    <t>/detail-menu/ga-gion-khong-xuong/combo-5pc-ga-gion-k-xuong.jpg</t>
  </si>
  <si>
    <t>/detail-menu/ga-gion-cay/gacay_combo2mieng.jpg</t>
  </si>
  <si>
    <t>/detail-menu/ga-gion-cay/gacay_combo3mieng_1.jpg</t>
  </si>
  <si>
    <t>/detail-menu/ga-gion-k-cay/gakocay_combo2mieng.jpg</t>
  </si>
  <si>
    <t>/detail-menu/ga-gion-k-cay/gakocay_combo3mieng.jpg</t>
  </si>
  <si>
    <t>/detail-menu/hamburger/burger_ga_1.png</t>
  </si>
  <si>
    <t>/detail-menu/hamburger/ca.png</t>
  </si>
  <si>
    <t>/detail-menu/hamburger/combo-burger-cajun.png</t>
  </si>
  <si>
    <t>/detail-menu/hamburger/combo-burger-ga.png</t>
  </si>
  <si>
    <t>/detail-menu/hamburger/combo-burger-tom.png</t>
  </si>
  <si>
    <t>/detail-menu/hamburger/tom.png</t>
  </si>
  <si>
    <t>/detail-menu/mon-an-kem/khoai_tay_nghien.png</t>
  </si>
  <si>
    <t>/detail-menu/mon-an-kem/khoai-tay-chien.png</t>
  </si>
  <si>
    <t>/detail-menu/mon-an-kem/rice.png</t>
  </si>
  <si>
    <t>/detail-menu/mon-an-kem/snack-ca.png</t>
  </si>
  <si>
    <t>/detail-menu/mon-an-kem/snack-muc.png</t>
  </si>
  <si>
    <t>/detail-menu/mon-an-kem/soup.png</t>
  </si>
  <si>
    <t>/detail-menu/thuc-uong-trang-mieng/coca.png</t>
  </si>
  <si>
    <t>/detail-menu/thuc-uong-trang-mieng/dasani.png</t>
  </si>
  <si>
    <t>/detail-menu/thuc-uong-trang-mieng/fanta.png</t>
  </si>
  <si>
    <t>/detail-menu/thuc-uong-trang-mieng/menu_dessert_cheesetart.png</t>
  </si>
  <si>
    <t>/detail-menu/thuc-uong-trang-mieng/milo.jpg</t>
  </si>
  <si>
    <t>/detail-menu/thuc-uong-trang-mieng/sprite.png</t>
  </si>
  <si>
    <t xml:space="preserve">1 Coca </t>
  </si>
  <si>
    <t>http://phungmaianh.ddns.net/pfc/image</t>
  </si>
  <si>
    <t>url</t>
  </si>
  <si>
    <t>BaseImageUrl</t>
  </si>
  <si>
    <t>imageUrl</t>
  </si>
  <si>
    <t>SQL Insert Category Table</t>
  </si>
  <si>
    <t>SQL Insert Category_Desc Table</t>
  </si>
  <si>
    <t>SQL insert PRODUCT Table</t>
  </si>
  <si>
    <t>SQL insert PRODUCT_DESC Table</t>
  </si>
  <si>
    <t>SQL insert PRODUCT_PRICE Table</t>
  </si>
  <si>
    <t>SQL Insert PRODUCT_UNIT Table</t>
  </si>
  <si>
    <t>How to use:</t>
  </si>
  <si>
    <t>Chay cau SQL Insert PRODUCT table sheet Products</t>
  </si>
  <si>
    <t>Chay cau SQL Insert CATEGORY table sheet Categories</t>
  </si>
  <si>
    <t>Chay cau SQL Insert CATEGORY_DESC table sheet Categories</t>
  </si>
  <si>
    <t>Lay id trong bang CATEGORY fill vao cot ID tai sheet Categories</t>
  </si>
  <si>
    <t>Lay id trong bang PRODUCT fill vao cot ID tai sheet Products</t>
  </si>
  <si>
    <t>Chay cau SQL Insert PRODUCT_DESC table sheet Products</t>
  </si>
  <si>
    <t>Chay cau SQL Insert PRODUCT_PRICE table sheet Products</t>
  </si>
  <si>
    <t>Chay cau SQL Insert PRODUCT_UNIT table sheet Unit-Product</t>
  </si>
  <si>
    <t>THỨC UỐNG - TRÁNG MIỆNG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</si>
</sst>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5" fillId="0" borderId="0" xfId="5"/>
    <xf numFmtId="0" fontId="1" fillId="2" borderId="0" xfId="1"/>
    <xf numFmtId="0" fontId="3" fillId="4" borderId="0" xfId="3"/>
    <xf numFmtId="0" fontId="2" fillId="3" borderId="0" xfId="2"/>
    <xf numFmtId="0" fontId="4" fillId="5" borderId="1" xfId="4"/>
  </cellXfs>
  <cellStyles count="6">
    <cellStyle name="Bad" xfId="2" builtinId="27"/>
    <cellStyle name="Calculation" xfId="4" builtinId="22"/>
    <cellStyle name="Good" xfId="1" builtinId="26"/>
    <cellStyle name="Hyperlink" xfId="5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phungmaianh.ddns.net/pfc/imag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2624-B9CE-40AD-83DA-8D100B23E3B6}">
  <dimension ref="A1:B11"/>
  <sheetViews>
    <sheetView tabSelected="1" workbookViewId="0">
      <selection activeCell="F30" sqref="F30"/>
    </sheetView>
  </sheetViews>
  <sheetFormatPr defaultRowHeight="15" x14ac:dyDescent="0.25"/>
  <cols>
    <col min="1" max="1" width="13" customWidth="1"/>
  </cols>
  <sheetData>
    <row r="1" spans="1:2" x14ac:dyDescent="0.25">
      <c r="A1" t="s">
        <v>101</v>
      </c>
      <c r="B1" s="1" t="s">
        <v>99</v>
      </c>
    </row>
    <row r="3" spans="1:2" x14ac:dyDescent="0.25">
      <c r="A3" t="s">
        <v>109</v>
      </c>
    </row>
    <row r="4" spans="1:2" x14ac:dyDescent="0.25">
      <c r="A4">
        <v>1</v>
      </c>
      <c r="B4" t="s">
        <v>111</v>
      </c>
    </row>
    <row r="5" spans="1:2" x14ac:dyDescent="0.25">
      <c r="A5">
        <v>2</v>
      </c>
      <c r="B5" t="s">
        <v>113</v>
      </c>
    </row>
    <row r="6" spans="1:2" x14ac:dyDescent="0.25">
      <c r="A6">
        <v>3</v>
      </c>
      <c r="B6" t="s">
        <v>112</v>
      </c>
    </row>
    <row r="7" spans="1:2" x14ac:dyDescent="0.25">
      <c r="A7">
        <v>4</v>
      </c>
      <c r="B7" t="s">
        <v>110</v>
      </c>
    </row>
    <row r="8" spans="1:2" x14ac:dyDescent="0.25">
      <c r="A8">
        <v>5</v>
      </c>
      <c r="B8" t="s">
        <v>114</v>
      </c>
    </row>
    <row r="9" spans="1:2" x14ac:dyDescent="0.25">
      <c r="A9">
        <v>6</v>
      </c>
      <c r="B9" t="s">
        <v>115</v>
      </c>
    </row>
    <row r="10" spans="1:2" x14ac:dyDescent="0.25">
      <c r="A10">
        <v>7</v>
      </c>
      <c r="B10" t="s">
        <v>116</v>
      </c>
    </row>
    <row r="11" spans="1:2" x14ac:dyDescent="0.25">
      <c r="A11">
        <v>8</v>
      </c>
      <c r="B11" t="s">
        <v>117</v>
      </c>
    </row>
  </sheetData>
  <hyperlinks>
    <hyperlink ref="B1" r:id="rId1" xr:uid="{489A69D4-4E7E-4102-9C16-C88F7C2760F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54801-F890-465C-B545-F3A335D99422}">
  <dimension ref="A1:G7"/>
  <sheetViews>
    <sheetView workbookViewId="0">
      <selection activeCell="D12" sqref="D12"/>
    </sheetView>
  </sheetViews>
  <sheetFormatPr defaultRowHeight="15" x14ac:dyDescent="0.25"/>
  <cols>
    <col min="1" max="1" width="10.28515625" style="4" bestFit="1" customWidth="1"/>
    <col min="2" max="2" width="28.42578125" bestFit="1" customWidth="1"/>
    <col min="4" max="4" width="36.7109375" bestFit="1" customWidth="1"/>
    <col min="5" max="5" width="16.5703125" customWidth="1"/>
    <col min="6" max="6" width="24" style="2" customWidth="1"/>
    <col min="7" max="7" width="28.85546875" style="3" customWidth="1"/>
  </cols>
  <sheetData>
    <row r="1" spans="1:7" x14ac:dyDescent="0.25">
      <c r="A1" s="4" t="s">
        <v>34</v>
      </c>
      <c r="B1" t="s">
        <v>35</v>
      </c>
      <c r="C1" t="s">
        <v>33</v>
      </c>
      <c r="D1" t="s">
        <v>66</v>
      </c>
      <c r="E1" t="s">
        <v>100</v>
      </c>
      <c r="F1" s="2" t="s">
        <v>103</v>
      </c>
      <c r="G1" s="3" t="s">
        <v>104</v>
      </c>
    </row>
    <row r="2" spans="1:7" x14ac:dyDescent="0.25">
      <c r="A2" s="4">
        <v>1</v>
      </c>
      <c r="B2" t="s">
        <v>39</v>
      </c>
      <c r="C2">
        <v>4</v>
      </c>
      <c r="D2" t="s">
        <v>67</v>
      </c>
      <c r="E2" t="str">
        <f>Config!$B$1&amp;D2</f>
        <v>http://phungmaianh.ddns.net/pfc/image/main-menu/burger.png</v>
      </c>
      <c r="F2" s="2" t="str">
        <f t="shared" ref="F2:F7" si="0">"Insert into CATEGORY (ID,DESCRIPTION,IMAGE_URL,IS_ACTIVE,POINT) values (HIBERNATE_SEQUENCE.nextval,'" &amp; B2 &amp; "','" &amp; E2 &amp; "','Y'," &amp; C2 &amp; ");"</f>
        <v>Insert into CATEGORY (ID,DESCRIPTION,IMAGE_URL,IS_ACTIVE,POINT) values (HIBERNATE_SEQUENCE.nextval,'HAMBURGER','http://phungmaianh.ddns.net/pfc/image/main-menu/burger.png','Y',4);</v>
      </c>
      <c r="G2" s="3" t="str">
        <f>"Insert into CATEGORY_DESC (ID,CATEGORY_ID,LANGUAGE,TEXT) values (HIBERNATE_SEQUENCE.nextval," &amp; A2 &amp; ",'VN','" &amp; B2 &amp; "');"</f>
        <v>Insert into CATEGORY_DESC (ID,CATEGORY_ID,LANGUAGE,TEXT) values (HIBERNATE_SEQUENCE.nextval,1,'VN','HAMBURGER');</v>
      </c>
    </row>
    <row r="3" spans="1:7" x14ac:dyDescent="0.25">
      <c r="A3" s="4">
        <v>2</v>
      </c>
      <c r="B3" t="s">
        <v>37</v>
      </c>
      <c r="C3">
        <v>2</v>
      </c>
      <c r="D3" t="s">
        <v>68</v>
      </c>
      <c r="E3" t="str">
        <f>Config!$B$1&amp;D3</f>
        <v>http://phungmaianh.ddns.net/pfc/image/main-menu/menu-gagioncay.png</v>
      </c>
      <c r="F3" s="2" t="str">
        <f t="shared" si="0"/>
        <v>Insert into CATEGORY (ID,DESCRIPTION,IMAGE_URL,IS_ACTIVE,POINT) values (HIBERNATE_SEQUENCE.nextval,'GÀ GIÒN CAY','http://phungmaianh.ddns.net/pfc/image/main-menu/menu-gagioncay.png','Y',2);</v>
      </c>
      <c r="G3" s="3" t="str">
        <f t="shared" ref="G3:G7" si="1">"Insert into CATEGORY_DESC (ID,CATEGORY_ID,LANGUAGE,TEXT) values (HIBERNATE_SEQUENCE.nextval," &amp; A3 &amp; ",'VN','" &amp; B3 &amp; "');"</f>
        <v>Insert into CATEGORY_DESC (ID,CATEGORY_ID,LANGUAGE,TEXT) values (HIBERNATE_SEQUENCE.nextval,2,'VN','GÀ GIÒN CAY');</v>
      </c>
    </row>
    <row r="4" spans="1:7" x14ac:dyDescent="0.25">
      <c r="A4" s="4">
        <v>3</v>
      </c>
      <c r="B4" t="s">
        <v>38</v>
      </c>
      <c r="C4">
        <v>3</v>
      </c>
      <c r="D4" t="s">
        <v>69</v>
      </c>
      <c r="E4" t="str">
        <f>Config!$B$1&amp;D4</f>
        <v>http://phungmaianh.ddns.net/pfc/image/main-menu/menu-gakcay.png</v>
      </c>
      <c r="F4" s="2" t="str">
        <f t="shared" si="0"/>
        <v>Insert into CATEGORY (ID,DESCRIPTION,IMAGE_URL,IS_ACTIVE,POINT) values (HIBERNATE_SEQUENCE.nextval,'GÀ GIÒN KHÔNG CAY','http://phungmaianh.ddns.net/pfc/image/main-menu/menu-gakcay.png','Y',3);</v>
      </c>
      <c r="G4" s="3" t="str">
        <f t="shared" si="1"/>
        <v>Insert into CATEGORY_DESC (ID,CATEGORY_ID,LANGUAGE,TEXT) values (HIBERNATE_SEQUENCE.nextval,3,'VN','GÀ GIÒN KHÔNG CAY');</v>
      </c>
    </row>
    <row r="5" spans="1:7" x14ac:dyDescent="0.25">
      <c r="A5" s="4">
        <v>4</v>
      </c>
      <c r="B5" t="s">
        <v>36</v>
      </c>
      <c r="C5">
        <v>1</v>
      </c>
      <c r="D5" t="s">
        <v>70</v>
      </c>
      <c r="E5" t="str">
        <f>Config!$B$1&amp;D5</f>
        <v>http://phungmaianh.ddns.net/pfc/image/main-menu/menu_gakhongxuong.png</v>
      </c>
      <c r="F5" s="2" t="str">
        <f t="shared" si="0"/>
        <v>Insert into CATEGORY (ID,DESCRIPTION,IMAGE_URL,IS_ACTIVE,POINT) values (HIBERNATE_SEQUENCE.nextval,'GÀ GIÒN KHÔNG XƯƠNG','http://phungmaianh.ddns.net/pfc/image/main-menu/menu_gakhongxuong.png','Y',1);</v>
      </c>
      <c r="G5" s="3" t="str">
        <f t="shared" si="1"/>
        <v>Insert into CATEGORY_DESC (ID,CATEGORY_ID,LANGUAGE,TEXT) values (HIBERNATE_SEQUENCE.nextval,4,'VN','GÀ GIÒN KHÔNG XƯƠNG');</v>
      </c>
    </row>
    <row r="6" spans="1:7" x14ac:dyDescent="0.25">
      <c r="A6" s="4">
        <v>5</v>
      </c>
      <c r="B6" t="s">
        <v>40</v>
      </c>
      <c r="C6">
        <v>5</v>
      </c>
      <c r="D6" t="s">
        <v>71</v>
      </c>
      <c r="E6" t="str">
        <f>Config!$B$1&amp;D6</f>
        <v>http://phungmaianh.ddns.net/pfc/image/main-menu/mon-an-kem.png</v>
      </c>
      <c r="F6" s="2" t="str">
        <f t="shared" si="0"/>
        <v>Insert into CATEGORY (ID,DESCRIPTION,IMAGE_URL,IS_ACTIVE,POINT) values (HIBERNATE_SEQUENCE.nextval,'MÒN ĂN KÈM','http://phungmaianh.ddns.net/pfc/image/main-menu/mon-an-kem.png','Y',5);</v>
      </c>
      <c r="G6" s="3" t="str">
        <f t="shared" si="1"/>
        <v>Insert into CATEGORY_DESC (ID,CATEGORY_ID,LANGUAGE,TEXT) values (HIBERNATE_SEQUENCE.nextval,5,'VN','MÒN ĂN KÈM');</v>
      </c>
    </row>
    <row r="7" spans="1:7" x14ac:dyDescent="0.25">
      <c r="A7" s="4">
        <v>6</v>
      </c>
      <c r="B7" t="s">
        <v>118</v>
      </c>
      <c r="C7">
        <v>7</v>
      </c>
      <c r="D7" t="s">
        <v>72</v>
      </c>
      <c r="E7" t="str">
        <f>Config!$B$1&amp;D7</f>
        <v>http://phungmaianh.ddns.net/pfc/image/main-menu/trang-mieng.png</v>
      </c>
      <c r="F7" s="2" t="str">
        <f t="shared" si="0"/>
        <v>Insert into CATEGORY (ID,DESCRIPTION,IMAGE_URL,IS_ACTIVE,POINT) values (HIBERNATE_SEQUENCE.nextval,'THỨC UỐNG - TRÁNG MIỆNG','http://phungmaianh.ddns.net/pfc/image/main-menu/trang-mieng.png','Y',7);</v>
      </c>
      <c r="G7" s="3" t="str">
        <f t="shared" si="1"/>
        <v>Insert into CATEGORY_DESC (ID,CATEGORY_ID,LANGUAGE,TEXT) values (HIBERNATE_SEQUENCE.nextval,6,'VN','THỨC UỐNG - TRÁNG MIỆNG');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7B4D5-716A-4309-8076-DE626F25942E}">
  <dimension ref="A1:J26"/>
  <sheetViews>
    <sheetView workbookViewId="0">
      <selection activeCell="C24" sqref="C24"/>
    </sheetView>
  </sheetViews>
  <sheetFormatPr defaultRowHeight="15" x14ac:dyDescent="0.25"/>
  <cols>
    <col min="1" max="1" width="9.140625" style="4"/>
    <col min="2" max="2" width="10.28515625" style="5" bestFit="1" customWidth="1"/>
    <col min="3" max="3" width="39.140625" bestFit="1" customWidth="1"/>
    <col min="4" max="4" width="5.7109375" bestFit="1" customWidth="1"/>
    <col min="8" max="8" width="25.28515625" style="2" customWidth="1"/>
    <col min="9" max="9" width="31" style="3" customWidth="1"/>
    <col min="10" max="10" width="30.85546875" style="2" customWidth="1"/>
  </cols>
  <sheetData>
    <row r="1" spans="1:10" x14ac:dyDescent="0.25">
      <c r="A1" s="4" t="s">
        <v>0</v>
      </c>
      <c r="B1" s="5" t="s">
        <v>34</v>
      </c>
      <c r="C1" t="s">
        <v>35</v>
      </c>
      <c r="D1" t="s">
        <v>33</v>
      </c>
      <c r="E1" t="s">
        <v>4</v>
      </c>
      <c r="F1" t="s">
        <v>66</v>
      </c>
      <c r="G1" t="s">
        <v>102</v>
      </c>
      <c r="H1" s="2" t="s">
        <v>105</v>
      </c>
      <c r="I1" s="3" t="s">
        <v>106</v>
      </c>
      <c r="J1" s="2" t="s">
        <v>107</v>
      </c>
    </row>
    <row r="2" spans="1:10" x14ac:dyDescent="0.25">
      <c r="A2" s="4">
        <v>13</v>
      </c>
      <c r="B2" s="5">
        <f>categories!$A$5</f>
        <v>4</v>
      </c>
      <c r="C2" t="s">
        <v>41</v>
      </c>
      <c r="D2">
        <v>1</v>
      </c>
      <c r="E2">
        <v>75000</v>
      </c>
      <c r="F2" t="s">
        <v>73</v>
      </c>
      <c r="G2" t="str">
        <f>Config!$B$1&amp;F2</f>
        <v>http://phungmaianh.ddns.net/pfc/image/detail-menu/ga-gion-khong-xuong/5pc-ga-gion-k-xuong.png</v>
      </c>
      <c r="H2" s="2" t="str">
        <f>"Insert into PRODUCT (ID,CATEGORY_ID,DESCRIPTION,IMAGE_URL,IS_ACTIVE,POINT) values (HIBERNATE_SEQUENCE.nextval," &amp; B2 &amp; ",'" &amp; C2 &amp; "','" &amp; G2 &amp; "','Y'," &amp; D2 &amp; ");"</f>
        <v>Insert into PRODUCT (ID,CATEGORY_ID,DESCRIPTION,IMAGE_URL,IS_ACTIVE,POINT) values (HIBERNATE_SEQUENCE.nextval,4,'5 MIẾNG GÀ GIÒN KHÔNG XƯƠNG','http://phungmaianh.ddns.net/pfc/image/detail-menu/ga-gion-khong-xuong/5pc-ga-gion-k-xuong.png','Y',1);</v>
      </c>
      <c r="I2" s="3" t="str">
        <f>"Insert into PRODUCT_DESC (ID,PRODUCT_ID,LANGUAGE,DESC_TYPE,TEXT) values (HIBERNATE_SEQUENCE.nextval," &amp; A2 &amp; ",'VN','BRIEF','" &amp; C2 &amp; "');"</f>
        <v>Insert into PRODUCT_DESC (ID,PRODUCT_ID,LANGUAGE,DESC_TYPE,TEXT) values (HIBERNATE_SEQUENCE.nextval,13,'VN','BRIEF','5 MIẾNG GÀ GIÒN KHÔNG XƯƠNG');</v>
      </c>
      <c r="J2" s="2" t="str">
        <f>"Insert into PRODUCT_PRICE (ID,PRODUCT_ID,PRICE,CURRENCY_UNIT) values (HIBERNATE_SEQUENCE.nextval," &amp; A2 &amp; "," &amp; E2 &amp; ",'VND');"</f>
        <v>Insert into PRODUCT_PRICE (ID,PRODUCT_ID,PRICE,CURRENCY_UNIT) values (HIBERNATE_SEQUENCE.nextval,13,75000,'VND');</v>
      </c>
    </row>
    <row r="3" spans="1:10" x14ac:dyDescent="0.25">
      <c r="A3" s="4">
        <v>14</v>
      </c>
      <c r="B3" s="5">
        <f>categories!$A$5</f>
        <v>4</v>
      </c>
      <c r="C3" t="s">
        <v>42</v>
      </c>
      <c r="D3">
        <v>2</v>
      </c>
      <c r="E3">
        <v>69000</v>
      </c>
      <c r="F3" t="s">
        <v>74</v>
      </c>
      <c r="G3" t="str">
        <f>Config!$B$1&amp;F3</f>
        <v>http://phungmaianh.ddns.net/pfc/image/detail-menu/ga-gion-khong-xuong/combo-3pc-ga-gion-k-xuong.jpg</v>
      </c>
      <c r="H3" s="2" t="str">
        <f t="shared" ref="H3:H26" si="0">"Insert into PRODUCT (ID,CATEGORY_ID,DESCRIPTION,IMAGE_URL,IS_ACTIVE,POINT) values (HIBERNATE_SEQUENCE.nextval," &amp; B3 &amp; ",'" &amp; C3 &amp; "','" &amp; G3 &amp; "','Y'," &amp; D3 &amp; ");"</f>
        <v>Insert into PRODUCT (ID,CATEGORY_ID,DESCRIPTION,IMAGE_URL,IS_ACTIVE,POINT) values (HIBERNATE_SEQUENCE.nextval,4,'COMBO GÀ GIÒN KHÔNG XƯƠNG 3 MIẾNG','http://phungmaianh.ddns.net/pfc/image/detail-menu/ga-gion-khong-xuong/combo-3pc-ga-gion-k-xuong.jpg','Y',2);</v>
      </c>
      <c r="I3" s="3" t="str">
        <f t="shared" ref="I3:I26" si="1">"Insert into PRODUCT_DESC (ID,PRODUCT_ID,LANGUAGE,DESC_TYPE,TEXT) values (HIBERNATE_SEQUENCE.nextval," &amp; A3 &amp; ",'VN','BRIEF','" &amp; C3 &amp; "');"</f>
        <v>Insert into PRODUCT_DESC (ID,PRODUCT_ID,LANGUAGE,DESC_TYPE,TEXT) values (HIBERNATE_SEQUENCE.nextval,14,'VN','BRIEF','COMBO GÀ GIÒN KHÔNG XƯƠNG 3 MIẾNG');</v>
      </c>
      <c r="J3" s="2" t="str">
        <f t="shared" ref="J3:J26" si="2">"Insert into PRODUCT_PRICE (ID,PRODUCT_ID,PRICE,CURRENCY_UNIT) values (HIBERNATE_SEQUENCE.nextval," &amp; A3 &amp; "," &amp; E3 &amp; ",'VND');"</f>
        <v>Insert into PRODUCT_PRICE (ID,PRODUCT_ID,PRICE,CURRENCY_UNIT) values (HIBERNATE_SEQUENCE.nextval,14,69000,'VND');</v>
      </c>
    </row>
    <row r="4" spans="1:10" x14ac:dyDescent="0.25">
      <c r="A4" s="4">
        <v>15</v>
      </c>
      <c r="B4" s="5">
        <f>categories!$A$5</f>
        <v>4</v>
      </c>
      <c r="C4" t="s">
        <v>43</v>
      </c>
      <c r="D4">
        <v>3</v>
      </c>
      <c r="E4">
        <v>89000</v>
      </c>
      <c r="F4" t="s">
        <v>75</v>
      </c>
      <c r="G4" t="str">
        <f>Config!$B$1&amp;F4</f>
        <v>http://phungmaianh.ddns.net/pfc/image/detail-menu/ga-gion-khong-xuong/combo-5pc-ga-gion-k-xuong.jpg</v>
      </c>
      <c r="H4" s="2" t="str">
        <f t="shared" si="0"/>
        <v>Insert into PRODUCT (ID,CATEGORY_ID,DESCRIPTION,IMAGE_URL,IS_ACTIVE,POINT) values (HIBERNATE_SEQUENCE.nextval,4,'COMBO GÀ GIÒN KHÔNG XƯƠNG 5 MIẾNG','http://phungmaianh.ddns.net/pfc/image/detail-menu/ga-gion-khong-xuong/combo-5pc-ga-gion-k-xuong.jpg','Y',3);</v>
      </c>
      <c r="I4" s="3" t="str">
        <f t="shared" si="1"/>
        <v>Insert into PRODUCT_DESC (ID,PRODUCT_ID,LANGUAGE,DESC_TYPE,TEXT) values (HIBERNATE_SEQUENCE.nextval,15,'VN','BRIEF','COMBO GÀ GIÒN KHÔNG XƯƠNG 5 MIẾNG');</v>
      </c>
      <c r="J4" s="2" t="str">
        <f t="shared" si="2"/>
        <v>Insert into PRODUCT_PRICE (ID,PRODUCT_ID,PRICE,CURRENCY_UNIT) values (HIBERNATE_SEQUENCE.nextval,15,89000,'VND');</v>
      </c>
    </row>
    <row r="5" spans="1:10" x14ac:dyDescent="0.25">
      <c r="A5" s="4">
        <v>16</v>
      </c>
      <c r="B5" s="5">
        <f>categories!$A$3</f>
        <v>2</v>
      </c>
      <c r="C5" t="s">
        <v>44</v>
      </c>
      <c r="D5">
        <v>1</v>
      </c>
      <c r="E5">
        <v>84000</v>
      </c>
      <c r="F5" t="s">
        <v>76</v>
      </c>
      <c r="G5" t="str">
        <f>Config!$B$1&amp;F5</f>
        <v>http://phungmaianh.ddns.net/pfc/image/detail-menu/ga-gion-cay/gacay_combo2mieng.jpg</v>
      </c>
      <c r="H5" s="2" t="str">
        <f t="shared" si="0"/>
        <v>Insert into PRODUCT (ID,CATEGORY_ID,DESCRIPTION,IMAGE_URL,IS_ACTIVE,POINT) values (HIBERNATE_SEQUENCE.nextval,2,'COMBO GÀ GIÒN CAY (2 MIẾNG) ','http://phungmaianh.ddns.net/pfc/image/detail-menu/ga-gion-cay/gacay_combo2mieng.jpg','Y',1);</v>
      </c>
      <c r="I5" s="3" t="str">
        <f t="shared" si="1"/>
        <v>Insert into PRODUCT_DESC (ID,PRODUCT_ID,LANGUAGE,DESC_TYPE,TEXT) values (HIBERNATE_SEQUENCE.nextval,16,'VN','BRIEF','COMBO GÀ GIÒN CAY (2 MIẾNG) ');</v>
      </c>
      <c r="J5" s="2" t="str">
        <f t="shared" si="2"/>
        <v>Insert into PRODUCT_PRICE (ID,PRODUCT_ID,PRICE,CURRENCY_UNIT) values (HIBERNATE_SEQUENCE.nextval,16,84000,'VND');</v>
      </c>
    </row>
    <row r="6" spans="1:10" x14ac:dyDescent="0.25">
      <c r="A6" s="4">
        <v>17</v>
      </c>
      <c r="B6" s="5">
        <f>categories!$A$3</f>
        <v>2</v>
      </c>
      <c r="C6" t="s">
        <v>45</v>
      </c>
      <c r="D6">
        <v>2</v>
      </c>
      <c r="E6">
        <v>115000</v>
      </c>
      <c r="F6" t="s">
        <v>77</v>
      </c>
      <c r="G6" t="str">
        <f>Config!$B$1&amp;F6</f>
        <v>http://phungmaianh.ddns.net/pfc/image/detail-menu/ga-gion-cay/gacay_combo3mieng_1.jpg</v>
      </c>
      <c r="H6" s="2" t="str">
        <f t="shared" si="0"/>
        <v>Insert into PRODUCT (ID,CATEGORY_ID,DESCRIPTION,IMAGE_URL,IS_ACTIVE,POINT) values (HIBERNATE_SEQUENCE.nextval,2,'COMBO GÀ GIÒN CAY (3 MIẾNG)','http://phungmaianh.ddns.net/pfc/image/detail-menu/ga-gion-cay/gacay_combo3mieng_1.jpg','Y',2);</v>
      </c>
      <c r="I6" s="3" t="str">
        <f t="shared" si="1"/>
        <v>Insert into PRODUCT_DESC (ID,PRODUCT_ID,LANGUAGE,DESC_TYPE,TEXT) values (HIBERNATE_SEQUENCE.nextval,17,'VN','BRIEF','COMBO GÀ GIÒN CAY (3 MIẾNG)');</v>
      </c>
      <c r="J6" s="2" t="str">
        <f t="shared" si="2"/>
        <v>Insert into PRODUCT_PRICE (ID,PRODUCT_ID,PRICE,CURRENCY_UNIT) values (HIBERNATE_SEQUENCE.nextval,17,115000,'VND');</v>
      </c>
    </row>
    <row r="7" spans="1:10" x14ac:dyDescent="0.25">
      <c r="A7" s="4">
        <v>18</v>
      </c>
      <c r="B7" s="5">
        <f>categories!$A$4</f>
        <v>3</v>
      </c>
      <c r="C7" t="s">
        <v>46</v>
      </c>
      <c r="D7">
        <v>1</v>
      </c>
      <c r="E7">
        <v>84000</v>
      </c>
      <c r="F7" t="s">
        <v>78</v>
      </c>
      <c r="G7" t="str">
        <f>Config!$B$1&amp;F7</f>
        <v>http://phungmaianh.ddns.net/pfc/image/detail-menu/ga-gion-k-cay/gakocay_combo2mieng.jpg</v>
      </c>
      <c r="H7" s="2" t="str">
        <f t="shared" si="0"/>
        <v>Insert into PRODUCT (ID,CATEGORY_ID,DESCRIPTION,IMAGE_URL,IS_ACTIVE,POINT) values (HIBERNATE_SEQUENCE.nextval,3,'COMBO GÀ GIÒN KHÔNG CAY (2 MIẾNG) ','http://phungmaianh.ddns.net/pfc/image/detail-menu/ga-gion-k-cay/gakocay_combo2mieng.jpg','Y',1);</v>
      </c>
      <c r="I7" s="3" t="str">
        <f t="shared" si="1"/>
        <v>Insert into PRODUCT_DESC (ID,PRODUCT_ID,LANGUAGE,DESC_TYPE,TEXT) values (HIBERNATE_SEQUENCE.nextval,18,'VN','BRIEF','COMBO GÀ GIÒN KHÔNG CAY (2 MIẾNG) ');</v>
      </c>
      <c r="J7" s="2" t="str">
        <f t="shared" si="2"/>
        <v>Insert into PRODUCT_PRICE (ID,PRODUCT_ID,PRICE,CURRENCY_UNIT) values (HIBERNATE_SEQUENCE.nextval,18,84000,'VND');</v>
      </c>
    </row>
    <row r="8" spans="1:10" x14ac:dyDescent="0.25">
      <c r="A8" s="4">
        <v>19</v>
      </c>
      <c r="B8" s="5">
        <f>categories!$A$4</f>
        <v>3</v>
      </c>
      <c r="C8" t="s">
        <v>47</v>
      </c>
      <c r="D8">
        <v>2</v>
      </c>
      <c r="E8">
        <v>115000</v>
      </c>
      <c r="F8" t="s">
        <v>79</v>
      </c>
      <c r="G8" t="str">
        <f>Config!$B$1&amp;F8</f>
        <v>http://phungmaianh.ddns.net/pfc/image/detail-menu/ga-gion-k-cay/gakocay_combo3mieng.jpg</v>
      </c>
      <c r="H8" s="2" t="str">
        <f t="shared" si="0"/>
        <v>Insert into PRODUCT (ID,CATEGORY_ID,DESCRIPTION,IMAGE_URL,IS_ACTIVE,POINT) values (HIBERNATE_SEQUENCE.nextval,3,'COMBO GÀ GIÒN KHÔNG CAY (3 MIẾNG) ','http://phungmaianh.ddns.net/pfc/image/detail-menu/ga-gion-k-cay/gakocay_combo3mieng.jpg','Y',2);</v>
      </c>
      <c r="I8" s="3" t="str">
        <f t="shared" si="1"/>
        <v>Insert into PRODUCT_DESC (ID,PRODUCT_ID,LANGUAGE,DESC_TYPE,TEXT) values (HIBERNATE_SEQUENCE.nextval,19,'VN','BRIEF','COMBO GÀ GIÒN KHÔNG CAY (3 MIẾNG) ');</v>
      </c>
      <c r="J8" s="2" t="str">
        <f t="shared" si="2"/>
        <v>Insert into PRODUCT_PRICE (ID,PRODUCT_ID,PRICE,CURRENCY_UNIT) values (HIBERNATE_SEQUENCE.nextval,19,115000,'VND');</v>
      </c>
    </row>
    <row r="9" spans="1:10" x14ac:dyDescent="0.25">
      <c r="A9" s="4">
        <v>20</v>
      </c>
      <c r="B9" s="5">
        <f>categories!$A$2</f>
        <v>1</v>
      </c>
      <c r="C9" t="s">
        <v>48</v>
      </c>
      <c r="D9">
        <v>1</v>
      </c>
      <c r="E9">
        <v>72000</v>
      </c>
      <c r="F9" t="s">
        <v>83</v>
      </c>
      <c r="G9" t="str">
        <f>Config!$B$1&amp;F9</f>
        <v>http://phungmaianh.ddns.net/pfc/image/detail-menu/hamburger/combo-burger-ga.png</v>
      </c>
      <c r="H9" s="2" t="str">
        <f t="shared" si="0"/>
        <v>Insert into PRODUCT (ID,CATEGORY_ID,DESCRIPTION,IMAGE_URL,IS_ACTIVE,POINT) values (HIBERNATE_SEQUENCE.nextval,1,'COMBO BURGER GÀ ','http://phungmaianh.ddns.net/pfc/image/detail-menu/hamburger/combo-burger-ga.png','Y',1);</v>
      </c>
      <c r="I9" s="3" t="str">
        <f t="shared" si="1"/>
        <v>Insert into PRODUCT_DESC (ID,PRODUCT_ID,LANGUAGE,DESC_TYPE,TEXT) values (HIBERNATE_SEQUENCE.nextval,20,'VN','BRIEF','COMBO BURGER GÀ ');</v>
      </c>
      <c r="J9" s="2" t="str">
        <f t="shared" si="2"/>
        <v>Insert into PRODUCT_PRICE (ID,PRODUCT_ID,PRICE,CURRENCY_UNIT) values (HIBERNATE_SEQUENCE.nextval,20,72000,'VND');</v>
      </c>
    </row>
    <row r="10" spans="1:10" x14ac:dyDescent="0.25">
      <c r="A10" s="4">
        <v>21</v>
      </c>
      <c r="B10" s="5">
        <f>categories!$A$2</f>
        <v>1</v>
      </c>
      <c r="C10" t="s">
        <v>49</v>
      </c>
      <c r="D10">
        <v>4</v>
      </c>
      <c r="E10">
        <v>54000</v>
      </c>
      <c r="F10" t="s">
        <v>80</v>
      </c>
      <c r="G10" t="str">
        <f>Config!$B$1&amp;F10</f>
        <v>http://phungmaianh.ddns.net/pfc/image/detail-menu/hamburger/burger_ga_1.png</v>
      </c>
      <c r="H10" s="2" t="str">
        <f t="shared" si="0"/>
        <v>Insert into PRODUCT (ID,CATEGORY_ID,DESCRIPTION,IMAGE_URL,IS_ACTIVE,POINT) values (HIBERNATE_SEQUENCE.nextval,1,'BURGER GÀ ','http://phungmaianh.ddns.net/pfc/image/detail-menu/hamburger/burger_ga_1.png','Y',4);</v>
      </c>
      <c r="I10" s="3" t="str">
        <f t="shared" si="1"/>
        <v>Insert into PRODUCT_DESC (ID,PRODUCT_ID,LANGUAGE,DESC_TYPE,TEXT) values (HIBERNATE_SEQUENCE.nextval,21,'VN','BRIEF','BURGER GÀ ');</v>
      </c>
      <c r="J10" s="2" t="str">
        <f t="shared" si="2"/>
        <v>Insert into PRODUCT_PRICE (ID,PRODUCT_ID,PRICE,CURRENCY_UNIT) values (HIBERNATE_SEQUENCE.nextval,21,54000,'VND');</v>
      </c>
    </row>
    <row r="11" spans="1:10" x14ac:dyDescent="0.25">
      <c r="A11" s="4">
        <v>22</v>
      </c>
      <c r="B11" s="5">
        <f>categories!$A$2</f>
        <v>1</v>
      </c>
      <c r="C11" t="s">
        <v>50</v>
      </c>
      <c r="D11">
        <v>2</v>
      </c>
      <c r="E11">
        <v>63000</v>
      </c>
      <c r="F11" t="s">
        <v>84</v>
      </c>
      <c r="G11" t="str">
        <f>Config!$B$1&amp;F11</f>
        <v>http://phungmaianh.ddns.net/pfc/image/detail-menu/hamburger/combo-burger-tom.png</v>
      </c>
      <c r="H11" s="2" t="str">
        <f t="shared" si="0"/>
        <v>Insert into PRODUCT (ID,CATEGORY_ID,DESCRIPTION,IMAGE_URL,IS_ACTIVE,POINT) values (HIBERNATE_SEQUENCE.nextval,1,'COMBO BURGER TÔM ','http://phungmaianh.ddns.net/pfc/image/detail-menu/hamburger/combo-burger-tom.png','Y',2);</v>
      </c>
      <c r="I11" s="3" t="str">
        <f t="shared" si="1"/>
        <v>Insert into PRODUCT_DESC (ID,PRODUCT_ID,LANGUAGE,DESC_TYPE,TEXT) values (HIBERNATE_SEQUENCE.nextval,22,'VN','BRIEF','COMBO BURGER TÔM ');</v>
      </c>
      <c r="J11" s="2" t="str">
        <f t="shared" si="2"/>
        <v>Insert into PRODUCT_PRICE (ID,PRODUCT_ID,PRICE,CURRENCY_UNIT) values (HIBERNATE_SEQUENCE.nextval,22,63000,'VND');</v>
      </c>
    </row>
    <row r="12" spans="1:10" x14ac:dyDescent="0.25">
      <c r="A12" s="4">
        <v>23</v>
      </c>
      <c r="B12" s="5">
        <f>categories!$A$2</f>
        <v>1</v>
      </c>
      <c r="C12" t="s">
        <v>51</v>
      </c>
      <c r="D12">
        <v>5</v>
      </c>
      <c r="E12">
        <v>42000</v>
      </c>
      <c r="F12" t="s">
        <v>85</v>
      </c>
      <c r="G12" t="str">
        <f>Config!$B$1&amp;F12</f>
        <v>http://phungmaianh.ddns.net/pfc/image/detail-menu/hamburger/tom.png</v>
      </c>
      <c r="H12" s="2" t="str">
        <f t="shared" si="0"/>
        <v>Insert into PRODUCT (ID,CATEGORY_ID,DESCRIPTION,IMAGE_URL,IS_ACTIVE,POINT) values (HIBERNATE_SEQUENCE.nextval,1,'BURGER TÔM ','http://phungmaianh.ddns.net/pfc/image/detail-menu/hamburger/tom.png','Y',5);</v>
      </c>
      <c r="I12" s="3" t="str">
        <f t="shared" si="1"/>
        <v>Insert into PRODUCT_DESC (ID,PRODUCT_ID,LANGUAGE,DESC_TYPE,TEXT) values (HIBERNATE_SEQUENCE.nextval,23,'VN','BRIEF','BURGER TÔM ');</v>
      </c>
      <c r="J12" s="2" t="str">
        <f t="shared" si="2"/>
        <v>Insert into PRODUCT_PRICE (ID,PRODUCT_ID,PRICE,CURRENCY_UNIT) values (HIBERNATE_SEQUENCE.nextval,23,42000,'VND');</v>
      </c>
    </row>
    <row r="13" spans="1:10" x14ac:dyDescent="0.25">
      <c r="A13" s="4">
        <v>24</v>
      </c>
      <c r="B13" s="5">
        <f>categories!$A$2</f>
        <v>1</v>
      </c>
      <c r="C13" t="s">
        <v>52</v>
      </c>
      <c r="D13">
        <v>3</v>
      </c>
      <c r="E13">
        <v>72000</v>
      </c>
      <c r="F13" t="s">
        <v>82</v>
      </c>
      <c r="G13" t="str">
        <f>Config!$B$1&amp;F13</f>
        <v>http://phungmaianh.ddns.net/pfc/image/detail-menu/hamburger/combo-burger-cajun.png</v>
      </c>
      <c r="H13" s="2" t="str">
        <f t="shared" si="0"/>
        <v>Insert into PRODUCT (ID,CATEGORY_ID,DESCRIPTION,IMAGE_URL,IS_ACTIVE,POINT) values (HIBERNATE_SEQUENCE.nextval,1,'COMBO BURGER CÁ CAJUN ','http://phungmaianh.ddns.net/pfc/image/detail-menu/hamburger/combo-burger-cajun.png','Y',3);</v>
      </c>
      <c r="I13" s="3" t="str">
        <f t="shared" si="1"/>
        <v>Insert into PRODUCT_DESC (ID,PRODUCT_ID,LANGUAGE,DESC_TYPE,TEXT) values (HIBERNATE_SEQUENCE.nextval,24,'VN','BRIEF','COMBO BURGER CÁ CAJUN ');</v>
      </c>
      <c r="J13" s="2" t="str">
        <f t="shared" si="2"/>
        <v>Insert into PRODUCT_PRICE (ID,PRODUCT_ID,PRICE,CURRENCY_UNIT) values (HIBERNATE_SEQUENCE.nextval,24,72000,'VND');</v>
      </c>
    </row>
    <row r="14" spans="1:10" x14ac:dyDescent="0.25">
      <c r="A14" s="4">
        <v>25</v>
      </c>
      <c r="B14" s="5">
        <f>categories!$A$2</f>
        <v>1</v>
      </c>
      <c r="C14" t="s">
        <v>53</v>
      </c>
      <c r="D14">
        <v>6</v>
      </c>
      <c r="E14">
        <v>45000</v>
      </c>
      <c r="F14" t="s">
        <v>81</v>
      </c>
      <c r="G14" t="str">
        <f>Config!$B$1&amp;F14</f>
        <v>http://phungmaianh.ddns.net/pfc/image/detail-menu/hamburger/ca.png</v>
      </c>
      <c r="H14" s="2" t="str">
        <f t="shared" si="0"/>
        <v>Insert into PRODUCT (ID,CATEGORY_ID,DESCRIPTION,IMAGE_URL,IS_ACTIVE,POINT) values (HIBERNATE_SEQUENCE.nextval,1,'BURGER CÁ CAJUN ','http://phungmaianh.ddns.net/pfc/image/detail-menu/hamburger/ca.png','Y',6);</v>
      </c>
      <c r="I14" s="3" t="str">
        <f t="shared" si="1"/>
        <v>Insert into PRODUCT_DESC (ID,PRODUCT_ID,LANGUAGE,DESC_TYPE,TEXT) values (HIBERNATE_SEQUENCE.nextval,25,'VN','BRIEF','BURGER CÁ CAJUN ');</v>
      </c>
      <c r="J14" s="2" t="str">
        <f t="shared" si="2"/>
        <v>Insert into PRODUCT_PRICE (ID,PRODUCT_ID,PRICE,CURRENCY_UNIT) values (HIBERNATE_SEQUENCE.nextval,25,45000,'VND');</v>
      </c>
    </row>
    <row r="15" spans="1:10" x14ac:dyDescent="0.25">
      <c r="A15" s="4">
        <v>26</v>
      </c>
      <c r="B15" s="5">
        <f>categories!$A$6</f>
        <v>5</v>
      </c>
      <c r="C15" t="s">
        <v>54</v>
      </c>
      <c r="D15">
        <v>1</v>
      </c>
      <c r="E15">
        <v>10000</v>
      </c>
      <c r="F15" t="s">
        <v>88</v>
      </c>
      <c r="G15" t="str">
        <f>Config!$B$1&amp;F15</f>
        <v>http://phungmaianh.ddns.net/pfc/image/detail-menu/mon-an-kem/rice.png</v>
      </c>
      <c r="H15" s="2" t="str">
        <f t="shared" si="0"/>
        <v>Insert into PRODUCT (ID,CATEGORY_ID,DESCRIPTION,IMAGE_URL,IS_ACTIVE,POINT) values (HIBERNATE_SEQUENCE.nextval,5,'CƠM TRẮNG ','http://phungmaianh.ddns.net/pfc/image/detail-menu/mon-an-kem/rice.png','Y',1);</v>
      </c>
      <c r="I15" s="3" t="str">
        <f t="shared" si="1"/>
        <v>Insert into PRODUCT_DESC (ID,PRODUCT_ID,LANGUAGE,DESC_TYPE,TEXT) values (HIBERNATE_SEQUENCE.nextval,26,'VN','BRIEF','CƠM TRẮNG ');</v>
      </c>
      <c r="J15" s="2" t="str">
        <f t="shared" si="2"/>
        <v>Insert into PRODUCT_PRICE (ID,PRODUCT_ID,PRICE,CURRENCY_UNIT) values (HIBERNATE_SEQUENCE.nextval,26,10000,'VND');</v>
      </c>
    </row>
    <row r="16" spans="1:10" x14ac:dyDescent="0.25">
      <c r="A16" s="4">
        <v>27</v>
      </c>
      <c r="B16" s="5">
        <f>categories!$A$6</f>
        <v>5</v>
      </c>
      <c r="C16" t="s">
        <v>55</v>
      </c>
      <c r="D16">
        <v>2</v>
      </c>
      <c r="E16">
        <v>19000</v>
      </c>
      <c r="F16" t="s">
        <v>86</v>
      </c>
      <c r="G16" t="str">
        <f>Config!$B$1&amp;F16</f>
        <v>http://phungmaianh.ddns.net/pfc/image/detail-menu/mon-an-kem/khoai_tay_nghien.png</v>
      </c>
      <c r="H16" s="2" t="str">
        <f t="shared" si="0"/>
        <v>Insert into PRODUCT (ID,CATEGORY_ID,DESCRIPTION,IMAGE_URL,IS_ACTIVE,POINT) values (HIBERNATE_SEQUENCE.nextval,5,'KHOAI TÂY NGHIỀN ','http://phungmaianh.ddns.net/pfc/image/detail-menu/mon-an-kem/khoai_tay_nghien.png','Y',2);</v>
      </c>
      <c r="I16" s="3" t="str">
        <f t="shared" si="1"/>
        <v>Insert into PRODUCT_DESC (ID,PRODUCT_ID,LANGUAGE,DESC_TYPE,TEXT) values (HIBERNATE_SEQUENCE.nextval,27,'VN','BRIEF','KHOAI TÂY NGHIỀN ');</v>
      </c>
      <c r="J16" s="2" t="str">
        <f t="shared" si="2"/>
        <v>Insert into PRODUCT_PRICE (ID,PRODUCT_ID,PRICE,CURRENCY_UNIT) values (HIBERNATE_SEQUENCE.nextval,27,19000,'VND');</v>
      </c>
    </row>
    <row r="17" spans="1:10" x14ac:dyDescent="0.25">
      <c r="A17" s="4">
        <v>28</v>
      </c>
      <c r="B17" s="5">
        <f>categories!$A$6</f>
        <v>5</v>
      </c>
      <c r="C17" t="s">
        <v>56</v>
      </c>
      <c r="D17">
        <v>3</v>
      </c>
      <c r="E17">
        <v>29000</v>
      </c>
      <c r="F17" t="s">
        <v>87</v>
      </c>
      <c r="G17" t="str">
        <f>Config!$B$1&amp;F17</f>
        <v>http://phungmaianh.ddns.net/pfc/image/detail-menu/mon-an-kem/khoai-tay-chien.png</v>
      </c>
      <c r="H17" s="2" t="str">
        <f t="shared" si="0"/>
        <v>Insert into PRODUCT (ID,CATEGORY_ID,DESCRIPTION,IMAGE_URL,IS_ACTIVE,POINT) values (HIBERNATE_SEQUENCE.nextval,5,'KHOAI TÂY CHIÊN ','http://phungmaianh.ddns.net/pfc/image/detail-menu/mon-an-kem/khoai-tay-chien.png','Y',3);</v>
      </c>
      <c r="I17" s="3" t="str">
        <f t="shared" si="1"/>
        <v>Insert into PRODUCT_DESC (ID,PRODUCT_ID,LANGUAGE,DESC_TYPE,TEXT) values (HIBERNATE_SEQUENCE.nextval,28,'VN','BRIEF','KHOAI TÂY CHIÊN ');</v>
      </c>
      <c r="J17" s="2" t="str">
        <f t="shared" si="2"/>
        <v>Insert into PRODUCT_PRICE (ID,PRODUCT_ID,PRICE,CURRENCY_UNIT) values (HIBERNATE_SEQUENCE.nextval,28,29000,'VND');</v>
      </c>
    </row>
    <row r="18" spans="1:10" x14ac:dyDescent="0.25">
      <c r="A18" s="4">
        <v>29</v>
      </c>
      <c r="B18" s="5">
        <f>categories!$A$6</f>
        <v>5</v>
      </c>
      <c r="C18" t="s">
        <v>57</v>
      </c>
      <c r="D18">
        <v>4</v>
      </c>
      <c r="E18">
        <v>10000</v>
      </c>
      <c r="F18" t="s">
        <v>91</v>
      </c>
      <c r="G18" t="str">
        <f>Config!$B$1&amp;F18</f>
        <v>http://phungmaianh.ddns.net/pfc/image/detail-menu/mon-an-kem/soup.png</v>
      </c>
      <c r="H18" s="2" t="str">
        <f t="shared" si="0"/>
        <v>Insert into PRODUCT (ID,CATEGORY_ID,DESCRIPTION,IMAGE_URL,IS_ACTIVE,POINT) values (HIBERNATE_SEQUENCE.nextval,5,'CANH SÚP ','http://phungmaianh.ddns.net/pfc/image/detail-menu/mon-an-kem/soup.png','Y',4);</v>
      </c>
      <c r="I18" s="3" t="str">
        <f t="shared" si="1"/>
        <v>Insert into PRODUCT_DESC (ID,PRODUCT_ID,LANGUAGE,DESC_TYPE,TEXT) values (HIBERNATE_SEQUENCE.nextval,29,'VN','BRIEF','CANH SÚP ');</v>
      </c>
      <c r="J18" s="2" t="str">
        <f t="shared" si="2"/>
        <v>Insert into PRODUCT_PRICE (ID,PRODUCT_ID,PRICE,CURRENCY_UNIT) values (HIBERNATE_SEQUENCE.nextval,29,10000,'VND');</v>
      </c>
    </row>
    <row r="19" spans="1:10" x14ac:dyDescent="0.25">
      <c r="A19" s="4">
        <v>30</v>
      </c>
      <c r="B19" s="5">
        <f>categories!$A$6</f>
        <v>5</v>
      </c>
      <c r="C19" t="s">
        <v>58</v>
      </c>
      <c r="D19">
        <v>5</v>
      </c>
      <c r="E19">
        <v>34000</v>
      </c>
      <c r="F19" t="s">
        <v>89</v>
      </c>
      <c r="G19" t="str">
        <f>Config!$B$1&amp;F19</f>
        <v>http://phungmaianh.ddns.net/pfc/image/detail-menu/mon-an-kem/snack-ca.png</v>
      </c>
      <c r="H19" s="2" t="str">
        <f t="shared" si="0"/>
        <v>Insert into PRODUCT (ID,CATEGORY_ID,DESCRIPTION,IMAGE_URL,IS_ACTIVE,POINT) values (HIBERNATE_SEQUENCE.nextval,5,'4 MIẾNG SNACK CÁ ','http://phungmaianh.ddns.net/pfc/image/detail-menu/mon-an-kem/snack-ca.png','Y',5);</v>
      </c>
      <c r="I19" s="3" t="str">
        <f t="shared" si="1"/>
        <v>Insert into PRODUCT_DESC (ID,PRODUCT_ID,LANGUAGE,DESC_TYPE,TEXT) values (HIBERNATE_SEQUENCE.nextval,30,'VN','BRIEF','4 MIẾNG SNACK CÁ ');</v>
      </c>
      <c r="J19" s="2" t="str">
        <f t="shared" si="2"/>
        <v>Insert into PRODUCT_PRICE (ID,PRODUCT_ID,PRICE,CURRENCY_UNIT) values (HIBERNATE_SEQUENCE.nextval,30,34000,'VND');</v>
      </c>
    </row>
    <row r="20" spans="1:10" x14ac:dyDescent="0.25">
      <c r="A20" s="4">
        <v>31</v>
      </c>
      <c r="B20" s="5">
        <f>categories!$A$6</f>
        <v>5</v>
      </c>
      <c r="C20" t="s">
        <v>59</v>
      </c>
      <c r="D20">
        <v>6</v>
      </c>
      <c r="E20">
        <v>39000</v>
      </c>
      <c r="F20" t="s">
        <v>90</v>
      </c>
      <c r="G20" t="str">
        <f>Config!$B$1&amp;F20</f>
        <v>http://phungmaianh.ddns.net/pfc/image/detail-menu/mon-an-kem/snack-muc.png</v>
      </c>
      <c r="H20" s="2" t="str">
        <f t="shared" si="0"/>
        <v>Insert into PRODUCT (ID,CATEGORY_ID,DESCRIPTION,IMAGE_URL,IS_ACTIVE,POINT) values (HIBERNATE_SEQUENCE.nextval,5,'4 MIẾNG SNACK MỰC ','http://phungmaianh.ddns.net/pfc/image/detail-menu/mon-an-kem/snack-muc.png','Y',6);</v>
      </c>
      <c r="I20" s="3" t="str">
        <f t="shared" si="1"/>
        <v>Insert into PRODUCT_DESC (ID,PRODUCT_ID,LANGUAGE,DESC_TYPE,TEXT) values (HIBERNATE_SEQUENCE.nextval,31,'VN','BRIEF','4 MIẾNG SNACK MỰC ');</v>
      </c>
      <c r="J20" s="2" t="str">
        <f t="shared" si="2"/>
        <v>Insert into PRODUCT_PRICE (ID,PRODUCT_ID,PRICE,CURRENCY_UNIT) values (HIBERNATE_SEQUENCE.nextval,31,39000,'VND');</v>
      </c>
    </row>
    <row r="21" spans="1:10" x14ac:dyDescent="0.25">
      <c r="A21" s="4">
        <v>32</v>
      </c>
      <c r="B21" s="5">
        <f>categories!$A$7</f>
        <v>6</v>
      </c>
      <c r="C21" t="s">
        <v>60</v>
      </c>
      <c r="D21">
        <v>1</v>
      </c>
      <c r="E21">
        <v>21000</v>
      </c>
      <c r="F21" t="s">
        <v>95</v>
      </c>
      <c r="G21" t="str">
        <f>Config!$B$1&amp;F21</f>
        <v>http://phungmaianh.ddns.net/pfc/image/detail-menu/thuc-uong-trang-mieng/menu_dessert_cheesetart.png</v>
      </c>
      <c r="H21" s="2" t="str">
        <f t="shared" si="0"/>
        <v>Insert into PRODUCT (ID,CATEGORY_ID,DESCRIPTION,IMAGE_URL,IS_ACTIVE,POINT) values (HIBERNATE_SEQUENCE.nextval,6,'BÁNH TART PHÔ MAI ','http://phungmaianh.ddns.net/pfc/image/detail-menu/thuc-uong-trang-mieng/menu_dessert_cheesetart.png','Y',1);</v>
      </c>
      <c r="I21" s="3" t="str">
        <f t="shared" si="1"/>
        <v>Insert into PRODUCT_DESC (ID,PRODUCT_ID,LANGUAGE,DESC_TYPE,TEXT) values (HIBERNATE_SEQUENCE.nextval,32,'VN','BRIEF','BÁNH TART PHÔ MAI ');</v>
      </c>
      <c r="J21" s="2" t="str">
        <f t="shared" si="2"/>
        <v>Insert into PRODUCT_PRICE (ID,PRODUCT_ID,PRICE,CURRENCY_UNIT) values (HIBERNATE_SEQUENCE.nextval,32,21000,'VND');</v>
      </c>
    </row>
    <row r="22" spans="1:10" x14ac:dyDescent="0.25">
      <c r="A22" s="4">
        <v>33</v>
      </c>
      <c r="B22" s="5">
        <f>categories!$A$7</f>
        <v>6</v>
      </c>
      <c r="C22" t="s">
        <v>61</v>
      </c>
      <c r="D22">
        <v>2</v>
      </c>
      <c r="E22">
        <v>19000</v>
      </c>
      <c r="F22" t="s">
        <v>92</v>
      </c>
      <c r="G22" t="str">
        <f>Config!$B$1&amp;F22</f>
        <v>http://phungmaianh.ddns.net/pfc/image/detail-menu/thuc-uong-trang-mieng/coca.png</v>
      </c>
      <c r="H22" s="2" t="str">
        <f t="shared" si="0"/>
        <v>Insert into PRODUCT (ID,CATEGORY_ID,DESCRIPTION,IMAGE_URL,IS_ACTIVE,POINT) values (HIBERNATE_SEQUENCE.nextval,6,'COCA ','http://phungmaianh.ddns.net/pfc/image/detail-menu/thuc-uong-trang-mieng/coca.png','Y',2);</v>
      </c>
      <c r="I22" s="3" t="str">
        <f t="shared" si="1"/>
        <v>Insert into PRODUCT_DESC (ID,PRODUCT_ID,LANGUAGE,DESC_TYPE,TEXT) values (HIBERNATE_SEQUENCE.nextval,33,'VN','BRIEF','COCA ');</v>
      </c>
      <c r="J22" s="2" t="str">
        <f t="shared" si="2"/>
        <v>Insert into PRODUCT_PRICE (ID,PRODUCT_ID,PRICE,CURRENCY_UNIT) values (HIBERNATE_SEQUENCE.nextval,33,19000,'VND');</v>
      </c>
    </row>
    <row r="23" spans="1:10" x14ac:dyDescent="0.25">
      <c r="A23" s="4">
        <v>34</v>
      </c>
      <c r="B23" s="5">
        <f>categories!$A$7</f>
        <v>6</v>
      </c>
      <c r="C23" t="s">
        <v>62</v>
      </c>
      <c r="D23">
        <v>3</v>
      </c>
      <c r="E23">
        <v>19000</v>
      </c>
      <c r="F23" t="s">
        <v>97</v>
      </c>
      <c r="G23" t="str">
        <f>Config!$B$1&amp;F23</f>
        <v>http://phungmaianh.ddns.net/pfc/image/detail-menu/thuc-uong-trang-mieng/sprite.png</v>
      </c>
      <c r="H23" s="2" t="str">
        <f t="shared" si="0"/>
        <v>Insert into PRODUCT (ID,CATEGORY_ID,DESCRIPTION,IMAGE_URL,IS_ACTIVE,POINT) values (HIBERNATE_SEQUENCE.nextval,6,'SPRITE','http://phungmaianh.ddns.net/pfc/image/detail-menu/thuc-uong-trang-mieng/sprite.png','Y',3);</v>
      </c>
      <c r="I23" s="3" t="str">
        <f t="shared" si="1"/>
        <v>Insert into PRODUCT_DESC (ID,PRODUCT_ID,LANGUAGE,DESC_TYPE,TEXT) values (HIBERNATE_SEQUENCE.nextval,34,'VN','BRIEF','SPRITE');</v>
      </c>
      <c r="J23" s="2" t="str">
        <f t="shared" si="2"/>
        <v>Insert into PRODUCT_PRICE (ID,PRODUCT_ID,PRICE,CURRENCY_UNIT) values (HIBERNATE_SEQUENCE.nextval,34,19000,'VND');</v>
      </c>
    </row>
    <row r="24" spans="1:10" x14ac:dyDescent="0.25">
      <c r="A24" s="4">
        <v>35</v>
      </c>
      <c r="B24" s="5">
        <f>categories!$A$7</f>
        <v>6</v>
      </c>
      <c r="C24" t="s">
        <v>63</v>
      </c>
      <c r="D24">
        <v>4</v>
      </c>
      <c r="E24">
        <v>19000</v>
      </c>
      <c r="F24" t="s">
        <v>94</v>
      </c>
      <c r="G24" t="str">
        <f>Config!$B$1&amp;F24</f>
        <v>http://phungmaianh.ddns.net/pfc/image/detail-menu/thuc-uong-trang-mieng/fanta.png</v>
      </c>
      <c r="H24" s="2" t="str">
        <f t="shared" si="0"/>
        <v>Insert into PRODUCT (ID,CATEGORY_ID,DESCRIPTION,IMAGE_URL,IS_ACTIVE,POINT) values (HIBERNATE_SEQUENCE.nextval,6,'FANTA','http://phungmaianh.ddns.net/pfc/image/detail-menu/thuc-uong-trang-mieng/fanta.png','Y',4);</v>
      </c>
      <c r="I24" s="3" t="str">
        <f t="shared" si="1"/>
        <v>Insert into PRODUCT_DESC (ID,PRODUCT_ID,LANGUAGE,DESC_TYPE,TEXT) values (HIBERNATE_SEQUENCE.nextval,35,'VN','BRIEF','FANTA');</v>
      </c>
      <c r="J24" s="2" t="str">
        <f t="shared" si="2"/>
        <v>Insert into PRODUCT_PRICE (ID,PRODUCT_ID,PRICE,CURRENCY_UNIT) values (HIBERNATE_SEQUENCE.nextval,35,19000,'VND');</v>
      </c>
    </row>
    <row r="25" spans="1:10" x14ac:dyDescent="0.25">
      <c r="A25" s="4">
        <v>36</v>
      </c>
      <c r="B25" s="5">
        <f>categories!$A$7</f>
        <v>6</v>
      </c>
      <c r="C25" t="s">
        <v>64</v>
      </c>
      <c r="D25">
        <v>5</v>
      </c>
      <c r="E25">
        <v>19000</v>
      </c>
      <c r="F25" t="s">
        <v>93</v>
      </c>
      <c r="G25" t="str">
        <f>Config!$B$1&amp;F25</f>
        <v>http://phungmaianh.ddns.net/pfc/image/detail-menu/thuc-uong-trang-mieng/dasani.png</v>
      </c>
      <c r="H25" s="2" t="str">
        <f t="shared" si="0"/>
        <v>Insert into PRODUCT (ID,CATEGORY_ID,DESCRIPTION,IMAGE_URL,IS_ACTIVE,POINT) values (HIBERNATE_SEQUENCE.nextval,6,'DASANI','http://phungmaianh.ddns.net/pfc/image/detail-menu/thuc-uong-trang-mieng/dasani.png','Y',5);</v>
      </c>
      <c r="I25" s="3" t="str">
        <f t="shared" si="1"/>
        <v>Insert into PRODUCT_DESC (ID,PRODUCT_ID,LANGUAGE,DESC_TYPE,TEXT) values (HIBERNATE_SEQUENCE.nextval,36,'VN','BRIEF','DASANI');</v>
      </c>
      <c r="J25" s="2" t="str">
        <f t="shared" si="2"/>
        <v>Insert into PRODUCT_PRICE (ID,PRODUCT_ID,PRICE,CURRENCY_UNIT) values (HIBERNATE_SEQUENCE.nextval,36,19000,'VND');</v>
      </c>
    </row>
    <row r="26" spans="1:10" x14ac:dyDescent="0.25">
      <c r="A26" s="4">
        <v>37</v>
      </c>
      <c r="B26" s="5">
        <f>categories!$A$7</f>
        <v>6</v>
      </c>
      <c r="C26" t="s">
        <v>65</v>
      </c>
      <c r="D26">
        <v>6</v>
      </c>
      <c r="E26">
        <v>20000</v>
      </c>
      <c r="F26" t="s">
        <v>96</v>
      </c>
      <c r="G26" t="str">
        <f>Config!$B$1&amp;F26</f>
        <v>http://phungmaianh.ddns.net/pfc/image/detail-menu/thuc-uong-trang-mieng/milo.jpg</v>
      </c>
      <c r="H26" s="2" t="str">
        <f t="shared" si="0"/>
        <v>Insert into PRODUCT (ID,CATEGORY_ID,DESCRIPTION,IMAGE_URL,IS_ACTIVE,POINT) values (HIBERNATE_SEQUENCE.nextval,6,'MILO','http://phungmaianh.ddns.net/pfc/image/detail-menu/thuc-uong-trang-mieng/milo.jpg','Y',6);</v>
      </c>
      <c r="I26" s="3" t="str">
        <f t="shared" si="1"/>
        <v>Insert into PRODUCT_DESC (ID,PRODUCT_ID,LANGUAGE,DESC_TYPE,TEXT) values (HIBERNATE_SEQUENCE.nextval,37,'VN','BRIEF','MILO');</v>
      </c>
      <c r="J26" s="2" t="str">
        <f t="shared" si="2"/>
        <v>Insert into PRODUCT_PRICE (ID,PRODUCT_ID,PRICE,CURRENCY_UNIT) values (HIBERNATE_SEQUENCE.nextval,37,20000,'VND');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E59FE-1C09-4F0B-BFC9-F354267AA205}">
  <dimension ref="A1:D47"/>
  <sheetViews>
    <sheetView workbookViewId="0">
      <selection sqref="A1:A1048576"/>
    </sheetView>
  </sheetViews>
  <sheetFormatPr defaultRowHeight="15" x14ac:dyDescent="0.25"/>
  <cols>
    <col min="1" max="1" width="9.5703125" style="5" bestFit="1" customWidth="1"/>
    <col min="2" max="2" width="9.5703125" customWidth="1"/>
    <col min="3" max="3" width="56" bestFit="1" customWidth="1"/>
    <col min="4" max="4" width="30.140625" style="2" customWidth="1"/>
  </cols>
  <sheetData>
    <row r="1" spans="1:4" x14ac:dyDescent="0.25">
      <c r="A1" s="5" t="s">
        <v>0</v>
      </c>
      <c r="B1" t="s">
        <v>33</v>
      </c>
      <c r="C1" t="s">
        <v>1</v>
      </c>
      <c r="D1" s="2" t="s">
        <v>108</v>
      </c>
    </row>
    <row r="2" spans="1:4" x14ac:dyDescent="0.25">
      <c r="A2" s="5">
        <f>products!$A$2</f>
        <v>13</v>
      </c>
      <c r="B2">
        <v>1</v>
      </c>
      <c r="C2" t="s">
        <v>2</v>
      </c>
      <c r="D2" s="2" t="str">
        <f>"Insert into PRODUCT_UNIT (ID,PRODUCT_ID,LANGUAGE,TEXT, IS_ACTIVE, POINT) values (HIBERNATE_SEQUENCE.nextval," &amp; A2 &amp; ",'VN','" &amp; C2 &amp; "', 'Y', " &amp; B2 &amp; ");"</f>
        <v>Insert into PRODUCT_UNIT (ID,PRODUCT_ID,LANGUAGE,TEXT, IS_ACTIVE, POINT) values (HIBERNATE_SEQUENCE.nextval,13,'VN','5 miếng gà không xương', 'Y', 1);</v>
      </c>
    </row>
    <row r="3" spans="1:4" x14ac:dyDescent="0.25">
      <c r="A3" s="5">
        <f>products!$A$2</f>
        <v>13</v>
      </c>
      <c r="B3">
        <v>2</v>
      </c>
      <c r="C3" t="s">
        <v>3</v>
      </c>
      <c r="D3" s="2" t="str">
        <f t="shared" ref="D3:D47" si="0">"Insert into PRODUCT_UNIT (ID,PRODUCT_ID,LANGUAGE,TEXT, IS_ACTIVE, POINT) values (HIBERNATE_SEQUENCE.nextval," &amp; A3 &amp; ",'VN','" &amp; C3 &amp; "', 'Y', " &amp; B3 &amp; ");"</f>
        <v>Insert into PRODUCT_UNIT (ID,PRODUCT_ID,LANGUAGE,TEXT, IS_ACTIVE, POINT) values (HIBERNATE_SEQUENCE.nextval,13,'VN','1 chén sốt blackended/spicy mayo', 'Y', 2);</v>
      </c>
    </row>
    <row r="4" spans="1:4" x14ac:dyDescent="0.25">
      <c r="A4" s="5">
        <f>products!$A$3</f>
        <v>14</v>
      </c>
      <c r="B4">
        <v>1</v>
      </c>
      <c r="C4" t="s">
        <v>5</v>
      </c>
      <c r="D4" s="2" t="str">
        <f t="shared" si="0"/>
        <v>Insert into PRODUCT_UNIT (ID,PRODUCT_ID,LANGUAGE,TEXT, IS_ACTIVE, POINT) values (HIBERNATE_SEQUENCE.nextval,14,'VN','3 miếng gà giòn không xương', 'Y', 1);</v>
      </c>
    </row>
    <row r="5" spans="1:4" x14ac:dyDescent="0.25">
      <c r="A5" s="5">
        <f>products!$A$3</f>
        <v>14</v>
      </c>
      <c r="B5">
        <v>2</v>
      </c>
      <c r="C5" t="s">
        <v>6</v>
      </c>
      <c r="D5" s="2" t="str">
        <f t="shared" si="0"/>
        <v>Insert into PRODUCT_UNIT (ID,PRODUCT_ID,LANGUAGE,TEXT, IS_ACTIVE, POINT) values (HIBERNATE_SEQUENCE.nextval,14,'VN','1 phần bắp cải trộn (vừa)', 'Y', 2);</v>
      </c>
    </row>
    <row r="6" spans="1:4" x14ac:dyDescent="0.25">
      <c r="A6" s="5">
        <f>products!$A$3</f>
        <v>14</v>
      </c>
      <c r="B6">
        <v>3</v>
      </c>
      <c r="C6" t="s">
        <v>7</v>
      </c>
      <c r="D6" s="2" t="str">
        <f t="shared" si="0"/>
        <v>Insert into PRODUCT_UNIT (ID,PRODUCT_ID,LANGUAGE,TEXT, IS_ACTIVE, POINT) values (HIBERNATE_SEQUENCE.nextval,14,'VN','1 sốt chấm tự chọn (Blackened ranch/Spicy mayo) ', 'Y', 3);</v>
      </c>
    </row>
    <row r="7" spans="1:4" x14ac:dyDescent="0.25">
      <c r="A7" s="5">
        <f>products!$A$3</f>
        <v>14</v>
      </c>
      <c r="B7">
        <v>4</v>
      </c>
      <c r="C7" t="s">
        <v>8</v>
      </c>
      <c r="D7" s="2" t="str">
        <f t="shared" si="0"/>
        <v>Insert into PRODUCT_UNIT (ID,PRODUCT_ID,LANGUAGE,TEXT, IS_ACTIVE, POINT) values (HIBERNATE_SEQUENCE.nextval,14,'VN','1 coca', 'Y', 4);</v>
      </c>
    </row>
    <row r="8" spans="1:4" x14ac:dyDescent="0.25">
      <c r="A8" s="5">
        <f>products!$A$4</f>
        <v>15</v>
      </c>
      <c r="B8">
        <v>1</v>
      </c>
      <c r="C8" t="s">
        <v>9</v>
      </c>
      <c r="D8" s="2" t="str">
        <f t="shared" si="0"/>
        <v>Insert into PRODUCT_UNIT (ID,PRODUCT_ID,LANGUAGE,TEXT, IS_ACTIVE, POINT) values (HIBERNATE_SEQUENCE.nextval,15,'VN','5 miếng gà giòn không xương', 'Y', 1);</v>
      </c>
    </row>
    <row r="9" spans="1:4" x14ac:dyDescent="0.25">
      <c r="A9" s="5">
        <f>products!$A$4</f>
        <v>15</v>
      </c>
      <c r="B9">
        <v>2</v>
      </c>
      <c r="C9" t="s">
        <v>6</v>
      </c>
      <c r="D9" s="2" t="str">
        <f t="shared" si="0"/>
        <v>Insert into PRODUCT_UNIT (ID,PRODUCT_ID,LANGUAGE,TEXT, IS_ACTIVE, POINT) values (HIBERNATE_SEQUENCE.nextval,15,'VN','1 phần bắp cải trộn (vừa)', 'Y', 2);</v>
      </c>
    </row>
    <row r="10" spans="1:4" x14ac:dyDescent="0.25">
      <c r="A10" s="5">
        <f>products!$A$4</f>
        <v>15</v>
      </c>
      <c r="B10">
        <v>3</v>
      </c>
      <c r="C10" t="s">
        <v>10</v>
      </c>
      <c r="D10" s="2" t="str">
        <f t="shared" si="0"/>
        <v>Insert into PRODUCT_UNIT (ID,PRODUCT_ID,LANGUAGE,TEXT, IS_ACTIVE, POINT) values (HIBERNATE_SEQUENCE.nextval,15,'VN','1 sốt chấm tự chọn (blackended ranch/ spicy mayo)', 'Y', 3);</v>
      </c>
    </row>
    <row r="11" spans="1:4" x14ac:dyDescent="0.25">
      <c r="A11" s="5">
        <f>products!$A$4</f>
        <v>15</v>
      </c>
      <c r="B11">
        <v>4</v>
      </c>
      <c r="C11" t="s">
        <v>8</v>
      </c>
      <c r="D11" s="2" t="str">
        <f t="shared" si="0"/>
        <v>Insert into PRODUCT_UNIT (ID,PRODUCT_ID,LANGUAGE,TEXT, IS_ACTIVE, POINT) values (HIBERNATE_SEQUENCE.nextval,15,'VN','1 coca', 'Y', 4);</v>
      </c>
    </row>
    <row r="12" spans="1:4" x14ac:dyDescent="0.25">
      <c r="A12" s="5">
        <f>products!$A$5</f>
        <v>16</v>
      </c>
      <c r="B12">
        <v>1</v>
      </c>
      <c r="C12" t="s">
        <v>11</v>
      </c>
      <c r="D12" s="2" t="str">
        <f t="shared" si="0"/>
        <v>Insert into PRODUCT_UNIT (ID,PRODUCT_ID,LANGUAGE,TEXT, IS_ACTIVE, POINT) values (HIBERNATE_SEQUENCE.nextval,16,'VN','2 miếng gà giòn cay', 'Y', 1);</v>
      </c>
    </row>
    <row r="13" spans="1:4" x14ac:dyDescent="0.25">
      <c r="A13" s="5">
        <f>products!$A$5</f>
        <v>16</v>
      </c>
      <c r="B13">
        <v>2</v>
      </c>
      <c r="C13" t="s">
        <v>12</v>
      </c>
      <c r="D13" s="2" t="str">
        <f t="shared" si="0"/>
        <v>Insert into PRODUCT_UNIT (ID,PRODUCT_ID,LANGUAGE,TEXT, IS_ACTIVE, POINT) values (HIBERNATE_SEQUENCE.nextval,16,'VN','1 khoai tây chiên (vừa)', 'Y', 2);</v>
      </c>
    </row>
    <row r="14" spans="1:4" x14ac:dyDescent="0.25">
      <c r="A14" s="5">
        <f>products!$A$5</f>
        <v>16</v>
      </c>
      <c r="B14">
        <v>3</v>
      </c>
      <c r="C14" t="s">
        <v>13</v>
      </c>
      <c r="D14" s="2" t="str">
        <f t="shared" si="0"/>
        <v>Insert into PRODUCT_UNIT (ID,PRODUCT_ID,LANGUAGE,TEXT, IS_ACTIVE, POINT) values (HIBERNATE_SEQUENCE.nextval,16,'VN','1 Coca', 'Y', 3);</v>
      </c>
    </row>
    <row r="15" spans="1:4" x14ac:dyDescent="0.25">
      <c r="A15" s="5">
        <f>products!$A$6</f>
        <v>17</v>
      </c>
      <c r="B15">
        <v>1</v>
      </c>
      <c r="C15" t="s">
        <v>14</v>
      </c>
      <c r="D15" s="2" t="str">
        <f t="shared" si="0"/>
        <v>Insert into PRODUCT_UNIT (ID,PRODUCT_ID,LANGUAGE,TEXT, IS_ACTIVE, POINT) values (HIBERNATE_SEQUENCE.nextval,17,'VN','3 miếng gà giòn cay', 'Y', 1);</v>
      </c>
    </row>
    <row r="16" spans="1:4" x14ac:dyDescent="0.25">
      <c r="A16" s="5">
        <f>products!$A$6</f>
        <v>17</v>
      </c>
      <c r="B16">
        <v>2</v>
      </c>
      <c r="C16" t="s">
        <v>12</v>
      </c>
      <c r="D16" s="2" t="str">
        <f t="shared" si="0"/>
        <v>Insert into PRODUCT_UNIT (ID,PRODUCT_ID,LANGUAGE,TEXT, IS_ACTIVE, POINT) values (HIBERNATE_SEQUENCE.nextval,17,'VN','1 khoai tây chiên (vừa)', 'Y', 2);</v>
      </c>
    </row>
    <row r="17" spans="1:4" x14ac:dyDescent="0.25">
      <c r="A17" s="5">
        <f>products!$A$6</f>
        <v>17</v>
      </c>
      <c r="B17">
        <v>3</v>
      </c>
      <c r="C17" t="s">
        <v>13</v>
      </c>
      <c r="D17" s="2" t="str">
        <f t="shared" si="0"/>
        <v>Insert into PRODUCT_UNIT (ID,PRODUCT_ID,LANGUAGE,TEXT, IS_ACTIVE, POINT) values (HIBERNATE_SEQUENCE.nextval,17,'VN','1 Coca', 'Y', 3);</v>
      </c>
    </row>
    <row r="18" spans="1:4" x14ac:dyDescent="0.25">
      <c r="A18" s="5">
        <f>products!$A$7</f>
        <v>18</v>
      </c>
      <c r="B18">
        <v>1</v>
      </c>
      <c r="C18" t="s">
        <v>15</v>
      </c>
      <c r="D18" s="2" t="str">
        <f t="shared" si="0"/>
        <v>Insert into PRODUCT_UNIT (ID,PRODUCT_ID,LANGUAGE,TEXT, IS_ACTIVE, POINT) values (HIBERNATE_SEQUENCE.nextval,18,'VN','2 miếng gà giòn không cay', 'Y', 1);</v>
      </c>
    </row>
    <row r="19" spans="1:4" x14ac:dyDescent="0.25">
      <c r="A19" s="5">
        <f>products!$A$7</f>
        <v>18</v>
      </c>
      <c r="B19">
        <v>2</v>
      </c>
      <c r="C19" t="s">
        <v>16</v>
      </c>
      <c r="D19" s="2" t="str">
        <f t="shared" si="0"/>
        <v>Insert into PRODUCT_UNIT (ID,PRODUCT_ID,LANGUAGE,TEXT, IS_ACTIVE, POINT) values (HIBERNATE_SEQUENCE.nextval,18,'VN','1 khoai tây nghiền (vừa)', 'Y', 2);</v>
      </c>
    </row>
    <row r="20" spans="1:4" x14ac:dyDescent="0.25">
      <c r="A20" s="5">
        <f>products!$A$7</f>
        <v>18</v>
      </c>
      <c r="B20">
        <v>3</v>
      </c>
      <c r="C20" t="s">
        <v>13</v>
      </c>
      <c r="D20" s="2" t="str">
        <f t="shared" si="0"/>
        <v>Insert into PRODUCT_UNIT (ID,PRODUCT_ID,LANGUAGE,TEXT, IS_ACTIVE, POINT) values (HIBERNATE_SEQUENCE.nextval,18,'VN','1 Coca', 'Y', 3);</v>
      </c>
    </row>
    <row r="21" spans="1:4" x14ac:dyDescent="0.25">
      <c r="A21" s="5">
        <f>products!$A$8</f>
        <v>19</v>
      </c>
      <c r="B21">
        <v>1</v>
      </c>
      <c r="C21" t="s">
        <v>17</v>
      </c>
      <c r="D21" s="2" t="str">
        <f t="shared" si="0"/>
        <v>Insert into PRODUCT_UNIT (ID,PRODUCT_ID,LANGUAGE,TEXT, IS_ACTIVE, POINT) values (HIBERNATE_SEQUENCE.nextval,19,'VN','3 miếng gà giòn không cay', 'Y', 1);</v>
      </c>
    </row>
    <row r="22" spans="1:4" x14ac:dyDescent="0.25">
      <c r="A22" s="5">
        <f>products!$A$8</f>
        <v>19</v>
      </c>
      <c r="B22">
        <v>2</v>
      </c>
      <c r="C22" t="s">
        <v>16</v>
      </c>
      <c r="D22" s="2" t="str">
        <f t="shared" si="0"/>
        <v>Insert into PRODUCT_UNIT (ID,PRODUCT_ID,LANGUAGE,TEXT, IS_ACTIVE, POINT) values (HIBERNATE_SEQUENCE.nextval,19,'VN','1 khoai tây nghiền (vừa)', 'Y', 2);</v>
      </c>
    </row>
    <row r="23" spans="1:4" x14ac:dyDescent="0.25">
      <c r="A23" s="5">
        <f>products!$A$8</f>
        <v>19</v>
      </c>
      <c r="B23">
        <v>3</v>
      </c>
      <c r="C23" t="s">
        <v>13</v>
      </c>
      <c r="D23" s="2" t="str">
        <f t="shared" si="0"/>
        <v>Insert into PRODUCT_UNIT (ID,PRODUCT_ID,LANGUAGE,TEXT, IS_ACTIVE, POINT) values (HIBERNATE_SEQUENCE.nextval,19,'VN','1 Coca', 'Y', 3);</v>
      </c>
    </row>
    <row r="24" spans="1:4" x14ac:dyDescent="0.25">
      <c r="A24" s="5">
        <f>products!$A$9</f>
        <v>20</v>
      </c>
      <c r="B24">
        <v>1</v>
      </c>
      <c r="C24" t="s">
        <v>18</v>
      </c>
      <c r="D24" s="2" t="str">
        <f t="shared" si="0"/>
        <v>Insert into PRODUCT_UNIT (ID,PRODUCT_ID,LANGUAGE,TEXT, IS_ACTIVE, POINT) values (HIBERNATE_SEQUENCE.nextval,20,'VN','1 burger gà Cajun/Creole', 'Y', 1);</v>
      </c>
    </row>
    <row r="25" spans="1:4" x14ac:dyDescent="0.25">
      <c r="A25" s="5">
        <f>products!$A$9</f>
        <v>20</v>
      </c>
      <c r="B25">
        <v>2</v>
      </c>
      <c r="C25" t="s">
        <v>19</v>
      </c>
      <c r="D25" s="2" t="str">
        <f t="shared" si="0"/>
        <v>Insert into PRODUCT_UNIT (ID,PRODUCT_ID,LANGUAGE,TEXT, IS_ACTIVE, POINT) values (HIBERNATE_SEQUENCE.nextval,20,'VN','1 phần khoai tây chiên (vừa)', 'Y', 2);</v>
      </c>
    </row>
    <row r="26" spans="1:4" x14ac:dyDescent="0.25">
      <c r="A26" s="5">
        <f>products!$A$9</f>
        <v>20</v>
      </c>
      <c r="B26">
        <v>3</v>
      </c>
      <c r="C26" t="s">
        <v>98</v>
      </c>
      <c r="D26" s="2" t="str">
        <f t="shared" si="0"/>
        <v>Insert into PRODUCT_UNIT (ID,PRODUCT_ID,LANGUAGE,TEXT, IS_ACTIVE, POINT) values (HIBERNATE_SEQUENCE.nextval,20,'VN','1 Coca ', 'Y', 3);</v>
      </c>
    </row>
    <row r="27" spans="1:4" x14ac:dyDescent="0.25">
      <c r="A27" s="5">
        <f>products!$A$10</f>
        <v>21</v>
      </c>
      <c r="B27">
        <v>1</v>
      </c>
      <c r="C27" t="s">
        <v>20</v>
      </c>
      <c r="D27" s="2" t="str">
        <f t="shared" si="0"/>
        <v>Insert into PRODUCT_UNIT (ID,PRODUCT_ID,LANGUAGE,TEXT, IS_ACTIVE, POINT) values (HIBERNATE_SEQUENCE.nextval,21,'VN','1 Burger Gà', 'Y', 1);</v>
      </c>
    </row>
    <row r="28" spans="1:4" x14ac:dyDescent="0.25">
      <c r="A28" s="5">
        <f>products!$A$11</f>
        <v>22</v>
      </c>
      <c r="B28">
        <v>1</v>
      </c>
      <c r="C28" t="s">
        <v>21</v>
      </c>
      <c r="D28" s="2" t="str">
        <f t="shared" si="0"/>
        <v>Insert into PRODUCT_UNIT (ID,PRODUCT_ID,LANGUAGE,TEXT, IS_ACTIVE, POINT) values (HIBERNATE_SEQUENCE.nextval,22,'VN','1 Burger Tôm', 'Y', 1);</v>
      </c>
    </row>
    <row r="29" spans="1:4" x14ac:dyDescent="0.25">
      <c r="A29" s="5">
        <f>products!$A$11</f>
        <v>22</v>
      </c>
      <c r="B29">
        <v>2</v>
      </c>
      <c r="C29" t="s">
        <v>19</v>
      </c>
      <c r="D29" s="2" t="str">
        <f t="shared" si="0"/>
        <v>Insert into PRODUCT_UNIT (ID,PRODUCT_ID,LANGUAGE,TEXT, IS_ACTIVE, POINT) values (HIBERNATE_SEQUENCE.nextval,22,'VN','1 phần khoai tây chiên (vừa)', 'Y', 2);</v>
      </c>
    </row>
    <row r="30" spans="1:4" x14ac:dyDescent="0.25">
      <c r="A30" s="5">
        <f>products!$A$11</f>
        <v>22</v>
      </c>
      <c r="B30">
        <v>3</v>
      </c>
      <c r="C30" t="s">
        <v>98</v>
      </c>
      <c r="D30" s="2" t="str">
        <f t="shared" si="0"/>
        <v>Insert into PRODUCT_UNIT (ID,PRODUCT_ID,LANGUAGE,TEXT, IS_ACTIVE, POINT) values (HIBERNATE_SEQUENCE.nextval,22,'VN','1 Coca ', 'Y', 3);</v>
      </c>
    </row>
    <row r="31" spans="1:4" x14ac:dyDescent="0.25">
      <c r="A31" s="5">
        <f>products!$A$12</f>
        <v>23</v>
      </c>
      <c r="B31">
        <v>1</v>
      </c>
      <c r="C31" t="s">
        <v>21</v>
      </c>
      <c r="D31" s="2" t="str">
        <f t="shared" si="0"/>
        <v>Insert into PRODUCT_UNIT (ID,PRODUCT_ID,LANGUAGE,TEXT, IS_ACTIVE, POINT) values (HIBERNATE_SEQUENCE.nextval,23,'VN','1 Burger Tôm', 'Y', 1);</v>
      </c>
    </row>
    <row r="32" spans="1:4" x14ac:dyDescent="0.25">
      <c r="A32" s="5">
        <f>products!$A$13</f>
        <v>24</v>
      </c>
      <c r="B32">
        <v>1</v>
      </c>
      <c r="C32" t="s">
        <v>22</v>
      </c>
      <c r="D32" s="2" t="str">
        <f t="shared" si="0"/>
        <v>Insert into PRODUCT_UNIT (ID,PRODUCT_ID,LANGUAGE,TEXT, IS_ACTIVE, POINT) values (HIBERNATE_SEQUENCE.nextval,24,'VN','1 Burger Cá Cajun', 'Y', 1);</v>
      </c>
    </row>
    <row r="33" spans="1:4" x14ac:dyDescent="0.25">
      <c r="A33" s="5">
        <f>products!$A$13</f>
        <v>24</v>
      </c>
      <c r="B33">
        <v>2</v>
      </c>
      <c r="C33" t="s">
        <v>12</v>
      </c>
      <c r="D33" s="2" t="str">
        <f t="shared" si="0"/>
        <v>Insert into PRODUCT_UNIT (ID,PRODUCT_ID,LANGUAGE,TEXT, IS_ACTIVE, POINT) values (HIBERNATE_SEQUENCE.nextval,24,'VN','1 khoai tây chiên (vừa)', 'Y', 2);</v>
      </c>
    </row>
    <row r="34" spans="1:4" x14ac:dyDescent="0.25">
      <c r="A34" s="5">
        <f>products!$A$13</f>
        <v>24</v>
      </c>
      <c r="B34">
        <v>3</v>
      </c>
      <c r="C34" t="s">
        <v>98</v>
      </c>
      <c r="D34" s="2" t="str">
        <f t="shared" si="0"/>
        <v>Insert into PRODUCT_UNIT (ID,PRODUCT_ID,LANGUAGE,TEXT, IS_ACTIVE, POINT) values (HIBERNATE_SEQUENCE.nextval,24,'VN','1 Coca ', 'Y', 3);</v>
      </c>
    </row>
    <row r="35" spans="1:4" x14ac:dyDescent="0.25">
      <c r="A35" s="5">
        <f>products!$A$14</f>
        <v>25</v>
      </c>
      <c r="B35">
        <v>1</v>
      </c>
      <c r="C35" t="s">
        <v>22</v>
      </c>
      <c r="D35" s="2" t="str">
        <f t="shared" si="0"/>
        <v>Insert into PRODUCT_UNIT (ID,PRODUCT_ID,LANGUAGE,TEXT, IS_ACTIVE, POINT) values (HIBERNATE_SEQUENCE.nextval,25,'VN','1 Burger Cá Cajun', 'Y', 1);</v>
      </c>
    </row>
    <row r="36" spans="1:4" x14ac:dyDescent="0.25">
      <c r="A36" s="5">
        <f>products!$A$15</f>
        <v>26</v>
      </c>
      <c r="B36">
        <v>1</v>
      </c>
      <c r="C36" t="s">
        <v>23</v>
      </c>
      <c r="D36" s="2" t="str">
        <f t="shared" si="0"/>
        <v>Insert into PRODUCT_UNIT (ID,PRODUCT_ID,LANGUAGE,TEXT, IS_ACTIVE, POINT) values (HIBERNATE_SEQUENCE.nextval,26,'VN','Mềm dẻo đặc biệt, lựa chọn hoàn hảo để bạn tận hưởng một bữa ăn Popeyes tuyệt vời. ', 'Y', 1);</v>
      </c>
    </row>
    <row r="37" spans="1:4" x14ac:dyDescent="0.25">
      <c r="A37" s="5">
        <f>products!$A$16</f>
        <v>27</v>
      </c>
      <c r="B37">
        <v>1</v>
      </c>
      <c r="C37" t="s">
        <v>24</v>
      </c>
      <c r="D37" s="2" t="str">
        <f t="shared" si="0"/>
        <v>Insert into PRODUCT_UNIT (ID,PRODUCT_ID,LANGUAGE,TEXT, IS_ACTIVE, POINT) values (HIBERNATE_SEQUENCE.nextval,27,'VN','Khoai tây nghiền mang 100% hương vị Cajun với hỗn hợp gia vị đặc biệt từ Louisiana ', 'Y', 1);</v>
      </c>
    </row>
    <row r="38" spans="1:4" x14ac:dyDescent="0.25">
      <c r="A38" s="5">
        <f>products!$A$17</f>
        <v>28</v>
      </c>
      <c r="B38">
        <v>1</v>
      </c>
      <c r="C38" t="s">
        <v>25</v>
      </c>
      <c r="D38" s="2" t="str">
        <f t="shared" si="0"/>
        <v>Insert into PRODUCT_UNIT (ID,PRODUCT_ID,LANGUAGE,TEXT, IS_ACTIVE, POINT) values (HIBERNATE_SEQUENCE.nextval,28,'VN','Khoai tây chiên mang 100% hương vị Cajun với hỗn hợp gia vị đặc biệt từ Louisiana ', 'Y', 1);</v>
      </c>
    </row>
    <row r="39" spans="1:4" x14ac:dyDescent="0.25">
      <c r="A39" s="5">
        <f>products!$A$18</f>
        <v>29</v>
      </c>
      <c r="B39">
        <v>1</v>
      </c>
      <c r="C39" t="s">
        <v>26</v>
      </c>
      <c r="D39" s="2" t="str">
        <f t="shared" si="0"/>
        <v>Insert into PRODUCT_UNIT (ID,PRODUCT_ID,LANGUAGE,TEXT, IS_ACTIVE, POINT) values (HIBERNATE_SEQUENCE.nextval,29,'VN','1 Canh súp', 'Y', 1);</v>
      </c>
    </row>
    <row r="40" spans="1:4" x14ac:dyDescent="0.25">
      <c r="A40" s="5">
        <f>products!$A$19</f>
        <v>30</v>
      </c>
      <c r="B40">
        <v>1</v>
      </c>
      <c r="C40" t="s">
        <v>27</v>
      </c>
      <c r="D40" s="2" t="str">
        <f t="shared" si="0"/>
        <v>Insert into PRODUCT_UNIT (ID,PRODUCT_ID,LANGUAGE,TEXT, IS_ACTIVE, POINT) values (HIBERNATE_SEQUENCE.nextval,30,'VN','4 miếng Snack Cá ', 'Y', 1);</v>
      </c>
    </row>
    <row r="41" spans="1:4" x14ac:dyDescent="0.25">
      <c r="A41" s="5">
        <f>products!$A$20</f>
        <v>31</v>
      </c>
      <c r="B41">
        <v>1</v>
      </c>
      <c r="C41" t="s">
        <v>28</v>
      </c>
      <c r="D41" s="2" t="str">
        <f t="shared" si="0"/>
        <v>Insert into PRODUCT_UNIT (ID,PRODUCT_ID,LANGUAGE,TEXT, IS_ACTIVE, POINT) values (HIBERNATE_SEQUENCE.nextval,31,'VN','4 miếng Snack Mực ', 'Y', 1);</v>
      </c>
    </row>
    <row r="42" spans="1:4" x14ac:dyDescent="0.25">
      <c r="A42" s="5">
        <f>products!$A$21</f>
        <v>32</v>
      </c>
      <c r="B42">
        <v>1</v>
      </c>
      <c r="C42" t="s">
        <v>29</v>
      </c>
      <c r="D42" s="2" t="str">
        <f t="shared" si="0"/>
        <v>Insert into PRODUCT_UNIT (ID,PRODUCT_ID,LANGUAGE,TEXT, IS_ACTIVE, POINT) values (HIBERNATE_SEQUENCE.nextval,32,'VN','Bánh Tart Phô Mai ', 'Y', 1);</v>
      </c>
    </row>
    <row r="43" spans="1:4" x14ac:dyDescent="0.25">
      <c r="A43" s="5">
        <f>products!$A$22</f>
        <v>33</v>
      </c>
      <c r="B43">
        <v>1</v>
      </c>
      <c r="C43" t="s">
        <v>30</v>
      </c>
      <c r="D43" s="2" t="str">
        <f t="shared" si="0"/>
        <v>Insert into PRODUCT_UNIT (ID,PRODUCT_ID,LANGUAGE,TEXT, IS_ACTIVE, POINT) values (HIBERNATE_SEQUENCE.nextval,33,'VN','Uống thả ga khi dùng tại nhà hàng ', 'Y', 1);</v>
      </c>
    </row>
    <row r="44" spans="1:4" x14ac:dyDescent="0.25">
      <c r="A44" s="5">
        <f>products!$A$23</f>
        <v>34</v>
      </c>
      <c r="B44">
        <v>1</v>
      </c>
      <c r="C44" t="s">
        <v>30</v>
      </c>
      <c r="D44" s="2" t="str">
        <f t="shared" si="0"/>
        <v>Insert into PRODUCT_UNIT (ID,PRODUCT_ID,LANGUAGE,TEXT, IS_ACTIVE, POINT) values (HIBERNATE_SEQUENCE.nextval,34,'VN','Uống thả ga khi dùng tại nhà hàng ', 'Y', 1);</v>
      </c>
    </row>
    <row r="45" spans="1:4" x14ac:dyDescent="0.25">
      <c r="A45" s="5">
        <f>products!$A$24</f>
        <v>35</v>
      </c>
      <c r="B45">
        <v>1</v>
      </c>
      <c r="C45" t="s">
        <v>30</v>
      </c>
      <c r="D45" s="2" t="str">
        <f t="shared" si="0"/>
        <v>Insert into PRODUCT_UNIT (ID,PRODUCT_ID,LANGUAGE,TEXT, IS_ACTIVE, POINT) values (HIBERNATE_SEQUENCE.nextval,35,'VN','Uống thả ga khi dùng tại nhà hàng ', 'Y', 1);</v>
      </c>
    </row>
    <row r="46" spans="1:4" x14ac:dyDescent="0.25">
      <c r="A46" s="5">
        <f>products!$A$25</f>
        <v>36</v>
      </c>
      <c r="B46">
        <v>1</v>
      </c>
      <c r="C46" t="s">
        <v>31</v>
      </c>
      <c r="D46" s="2" t="str">
        <f t="shared" si="0"/>
        <v>Insert into PRODUCT_UNIT (ID,PRODUCT_ID,LANGUAGE,TEXT, IS_ACTIVE, POINT) values (HIBERNATE_SEQUENCE.nextval,36,'VN','Nước khoáng tinh khiết Dasani', 'Y', 1);</v>
      </c>
    </row>
    <row r="47" spans="1:4" x14ac:dyDescent="0.25">
      <c r="A47" s="5">
        <f>products!$A$26</f>
        <v>37</v>
      </c>
      <c r="B47">
        <v>1</v>
      </c>
      <c r="C47" t="s">
        <v>32</v>
      </c>
      <c r="D47" s="2" t="str">
        <f t="shared" si="0"/>
        <v>Insert into PRODUCT_UNIT (ID,PRODUCT_ID,LANGUAGE,TEXT, IS_ACTIVE, POINT) values (HIBERNATE_SEQUENCE.nextval,37,'VN','Milo', 'Y', 1);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</vt:lpstr>
      <vt:lpstr>categories</vt:lpstr>
      <vt:lpstr>products</vt:lpstr>
      <vt:lpstr>unit-product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2022-03-04T15:27:05Z</dcterms:created>
  <dcterms:modified xsi:type="dcterms:W3CDTF">2022-03-07T13:51:02Z</dcterms:modified>
</cp:coreProperties>
</file>