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93ECAF4A-7C24-49AB-9E13-1B7704E06FDF}" xr6:coauthVersionLast="47" xr6:coauthVersionMax="47" xr10:uidLastSave="{00000000-0000-0000-0000-000000000000}"/>
  <bookViews>
    <workbookView xWindow="-110" yWindow="-110" windowWidth="25820" windowHeight="13900" activeTab="3" xr2:uid="{93450A70-3400-49CE-944F-CD4AC0D9D9C1}"/>
  </bookViews>
  <sheets>
    <sheet name="Config" sheetId="4" r:id="rId1"/>
    <sheet name="categories" sheetId="3" r:id="rId2"/>
    <sheet name="products" sheetId="2" r:id="rId3"/>
    <sheet name="unit-product" sheetId="1" r:id="rId4"/>
    <sheet name="promotion" sheetId="5" r:id="rId5"/>
    <sheet name="promotion-uni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1" l="1"/>
  <c r="D55" i="1"/>
  <c r="A55" i="1"/>
  <c r="A54" i="1"/>
  <c r="B34" i="2"/>
  <c r="B33" i="2"/>
  <c r="H33" i="2"/>
  <c r="H34" i="2"/>
  <c r="I34" i="2"/>
  <c r="J34" i="2"/>
  <c r="G9" i="3"/>
  <c r="F9" i="3"/>
  <c r="D48" i="1"/>
  <c r="D49" i="1"/>
  <c r="D50" i="1"/>
  <c r="D51" i="1"/>
  <c r="D52" i="1"/>
  <c r="D53" i="1"/>
  <c r="A53" i="1"/>
  <c r="A52" i="1"/>
  <c r="A51" i="1"/>
  <c r="A50" i="1"/>
  <c r="A49" i="1"/>
  <c r="A48" i="1"/>
  <c r="J28" i="2"/>
  <c r="J29" i="2"/>
  <c r="J30" i="2"/>
  <c r="J31" i="2"/>
  <c r="J32" i="2"/>
  <c r="I28" i="2"/>
  <c r="I29" i="2"/>
  <c r="I30" i="2"/>
  <c r="I31" i="2"/>
  <c r="I32" i="2"/>
  <c r="H27" i="2"/>
  <c r="H28" i="2"/>
  <c r="H29" i="2"/>
  <c r="H30" i="2"/>
  <c r="H31" i="2"/>
  <c r="H32" i="2"/>
  <c r="B28" i="2"/>
  <c r="B29" i="2"/>
  <c r="B30" i="2"/>
  <c r="B31" i="2"/>
  <c r="B32" i="2"/>
  <c r="B27" i="2"/>
  <c r="E8" i="3"/>
  <c r="F8" i="3"/>
  <c r="G8" i="3"/>
  <c r="G3" i="3"/>
  <c r="G4" i="3"/>
  <c r="G5" i="3"/>
  <c r="G6" i="3"/>
  <c r="G7" i="3"/>
  <c r="G2" i="3"/>
  <c r="F3" i="3"/>
  <c r="F4" i="3"/>
  <c r="F5" i="3"/>
  <c r="F6" i="3"/>
  <c r="F7" i="3"/>
  <c r="F2" i="3"/>
  <c r="I27" i="2"/>
  <c r="J27" i="2"/>
  <c r="B15" i="2"/>
  <c r="A47" i="1"/>
  <c r="D47" i="1" s="1"/>
  <c r="A46" i="1"/>
  <c r="D46" i="1" s="1"/>
  <c r="A45" i="1"/>
  <c r="D45" i="1" s="1"/>
  <c r="A44" i="1"/>
  <c r="D44" i="1" s="1"/>
  <c r="A43" i="1"/>
  <c r="D43" i="1"/>
  <c r="A42" i="1"/>
  <c r="D42" i="1" s="1"/>
  <c r="A41" i="1"/>
  <c r="D41" i="1" s="1"/>
  <c r="A40" i="1"/>
  <c r="D40" i="1" s="1"/>
  <c r="A39" i="1"/>
  <c r="D39" i="1" s="1"/>
  <c r="A38" i="1"/>
  <c r="D38" i="1" s="1"/>
  <c r="A37" i="1"/>
  <c r="D37" i="1" s="1"/>
  <c r="A36" i="1"/>
  <c r="D36" i="1" s="1"/>
  <c r="A35" i="1"/>
  <c r="D35" i="1" s="1"/>
  <c r="A33" i="1"/>
  <c r="A34" i="1"/>
  <c r="A32" i="1"/>
  <c r="D32" i="1" s="1"/>
  <c r="A31" i="1"/>
  <c r="D31" i="1" s="1"/>
  <c r="A29" i="1"/>
  <c r="D29" i="1" s="1"/>
  <c r="A30" i="1"/>
  <c r="A28" i="1"/>
  <c r="D28" i="1" s="1"/>
  <c r="A27" i="1"/>
  <c r="D27" i="1"/>
  <c r="A25" i="1"/>
  <c r="D25" i="1" s="1"/>
  <c r="A26" i="1"/>
  <c r="D26" i="1" s="1"/>
  <c r="A24" i="1"/>
  <c r="D24" i="1" s="1"/>
  <c r="A22" i="1"/>
  <c r="A23" i="1"/>
  <c r="A21" i="1"/>
  <c r="D21" i="1" s="1"/>
  <c r="A19" i="1"/>
  <c r="D19" i="1" s="1"/>
  <c r="A20" i="1"/>
  <c r="D20" i="1" s="1"/>
  <c r="A18" i="1"/>
  <c r="D18" i="1" s="1"/>
  <c r="A16" i="1"/>
  <c r="A17" i="1"/>
  <c r="A15" i="1"/>
  <c r="D15" i="1" s="1"/>
  <c r="A13" i="1"/>
  <c r="A14" i="1"/>
  <c r="A12" i="1"/>
  <c r="D12" i="1" s="1"/>
  <c r="A9" i="1"/>
  <c r="D9" i="1" s="1"/>
  <c r="A10" i="1"/>
  <c r="D10" i="1" s="1"/>
  <c r="A11" i="1"/>
  <c r="D11" i="1" s="1"/>
  <c r="A8" i="1"/>
  <c r="D8" i="1" s="1"/>
  <c r="A5" i="1"/>
  <c r="A6" i="1"/>
  <c r="A7" i="1"/>
  <c r="D7" i="1" s="1"/>
  <c r="A4" i="1"/>
  <c r="D4" i="1" s="1"/>
  <c r="A3" i="1"/>
  <c r="D3" i="1" s="1"/>
  <c r="A2" i="1"/>
  <c r="D2" i="1" s="1"/>
  <c r="D5" i="1"/>
  <c r="D6" i="1"/>
  <c r="D13" i="1"/>
  <c r="D14" i="1"/>
  <c r="D16" i="1"/>
  <c r="D17" i="1"/>
  <c r="D22" i="1"/>
  <c r="D23" i="1"/>
  <c r="D30" i="1"/>
  <c r="D33" i="1"/>
  <c r="D34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I23" i="2"/>
  <c r="I19" i="2"/>
  <c r="I15" i="2"/>
  <c r="I11" i="2"/>
  <c r="I7" i="2"/>
  <c r="I3" i="2"/>
  <c r="I4" i="2"/>
  <c r="I5" i="2"/>
  <c r="I6" i="2"/>
  <c r="I8" i="2"/>
  <c r="I9" i="2"/>
  <c r="I10" i="2"/>
  <c r="I12" i="2"/>
  <c r="I13" i="2"/>
  <c r="I14" i="2"/>
  <c r="I16" i="2"/>
  <c r="I17" i="2"/>
  <c r="I18" i="2"/>
  <c r="I20" i="2"/>
  <c r="I21" i="2"/>
  <c r="I22" i="2"/>
  <c r="I24" i="2"/>
  <c r="I25" i="2"/>
  <c r="I26" i="2"/>
  <c r="I2" i="2"/>
  <c r="H15" i="2"/>
  <c r="H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E3" i="3"/>
  <c r="E4" i="3"/>
  <c r="E5" i="3"/>
  <c r="E6" i="3"/>
  <c r="E7" i="3"/>
  <c r="E2" i="3"/>
  <c r="B26" i="2"/>
  <c r="H26" i="2" s="1"/>
  <c r="B25" i="2"/>
  <c r="H25" i="2" s="1"/>
  <c r="B24" i="2"/>
  <c r="H24" i="2" s="1"/>
  <c r="B23" i="2"/>
  <c r="H23" i="2" s="1"/>
  <c r="B22" i="2"/>
  <c r="B21" i="2"/>
  <c r="H21" i="2" s="1"/>
  <c r="B20" i="2"/>
  <c r="H20" i="2" s="1"/>
  <c r="B19" i="2"/>
  <c r="H19" i="2" s="1"/>
  <c r="B18" i="2"/>
  <c r="H18" i="2" s="1"/>
  <c r="B17" i="2"/>
  <c r="H17" i="2" s="1"/>
  <c r="B16" i="2"/>
  <c r="H16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H8" i="2" s="1"/>
  <c r="B7" i="2"/>
  <c r="H7" i="2" s="1"/>
  <c r="B6" i="2"/>
  <c r="H6" i="2" s="1"/>
  <c r="B2" i="2"/>
  <c r="H2" i="2" s="1"/>
  <c r="B3" i="2"/>
  <c r="H3" i="2" s="1"/>
  <c r="B4" i="2"/>
  <c r="H4" i="2" s="1"/>
  <c r="B5" i="2"/>
  <c r="H5" i="2" s="1"/>
  <c r="I33" i="2" l="1"/>
  <c r="J33" i="2"/>
</calcChain>
</file>

<file path=xl/sharedStrings.xml><?xml version="1.0" encoding="utf-8"?>
<sst xmlns="http://schemas.openxmlformats.org/spreadsheetml/2006/main" count="182" uniqueCount="139">
  <si>
    <t>productId</t>
  </si>
  <si>
    <t>text</t>
  </si>
  <si>
    <t>5 miếng gà không xương</t>
  </si>
  <si>
    <t>1 chén sốt blackended/spicy mayo</t>
  </si>
  <si>
    <t>price</t>
  </si>
  <si>
    <t>3 miếng gà giòn không xương</t>
  </si>
  <si>
    <t>1 phần bắp cải trộn (vừa)</t>
  </si>
  <si>
    <t xml:space="preserve">1 sốt chấm tự chọn (Blackened ranch/Spicy mayo) </t>
  </si>
  <si>
    <t>1 coca</t>
  </si>
  <si>
    <t>5 miếng gà giòn không xương</t>
  </si>
  <si>
    <t>1 sốt chấm tự chọn (blackended ranch/ spicy mayo)</t>
  </si>
  <si>
    <t>2 miếng gà giòn cay</t>
  </si>
  <si>
    <t>1 khoai tây chiên (vừa)</t>
  </si>
  <si>
    <t>1 Coca</t>
  </si>
  <si>
    <t>3 miếng gà giòn cay</t>
  </si>
  <si>
    <t>2 miếng gà giòn không cay</t>
  </si>
  <si>
    <t>1 khoai tây nghiền (vừa)</t>
  </si>
  <si>
    <t>3 miếng gà giòn không cay</t>
  </si>
  <si>
    <t>1 burger gà Cajun/Creole</t>
  </si>
  <si>
    <t>1 phần khoai tây chiên (vừa)</t>
  </si>
  <si>
    <t>1 Burger Gà</t>
  </si>
  <si>
    <t>1 Burger Tôm</t>
  </si>
  <si>
    <t>1 Burger Cá Cajun</t>
  </si>
  <si>
    <t xml:space="preserve">Mềm dẻo đặc biệt, lựa chọn hoàn hảo để bạn tận hưởng một bữa ăn Popeyes tuyệt vời. </t>
  </si>
  <si>
    <t xml:space="preserve">Khoai tây nghiền mang 100% hương vị Cajun với hỗn hợp gia vị đặc biệt từ Louisiana </t>
  </si>
  <si>
    <t xml:space="preserve">Khoai tây chiên mang 100% hương vị Cajun với hỗn hợp gia vị đặc biệt từ Louisiana </t>
  </si>
  <si>
    <t>1 Canh súp</t>
  </si>
  <si>
    <t xml:space="preserve">4 miếng Snack Cá </t>
  </si>
  <si>
    <t xml:space="preserve">4 miếng Snack Mực </t>
  </si>
  <si>
    <t xml:space="preserve">Bánh Tart Phô Mai </t>
  </si>
  <si>
    <t xml:space="preserve">Uống thả ga khi dùng tại nhà hàng </t>
  </si>
  <si>
    <t>Nước khoáng tinh khiết Dasani</t>
  </si>
  <si>
    <t>Milo</t>
  </si>
  <si>
    <t>point</t>
  </si>
  <si>
    <t>categoryId</t>
  </si>
  <si>
    <t>desc</t>
  </si>
  <si>
    <t>5 MIẾNG GÀ GIÒN KHÔNG XƯƠNG</t>
  </si>
  <si>
    <t>COMBO GÀ GIÒN KHÔNG XƯƠNG 3 MIẾNG</t>
  </si>
  <si>
    <t>COMBO GÀ GIÒN KHÔNG XƯƠNG 5 MIẾNG</t>
  </si>
  <si>
    <t xml:space="preserve">COMBO GÀ GIÒN CAY (2 MIẾNG) </t>
  </si>
  <si>
    <t>COMBO GÀ GIÒN CAY (3 MIẾNG)</t>
  </si>
  <si>
    <t xml:space="preserve">COMBO GÀ GIÒN KHÔNG CAY (2 MIẾNG) </t>
  </si>
  <si>
    <t xml:space="preserve">COMBO GÀ GIÒN KHÔNG CAY (3 MIẾNG) </t>
  </si>
  <si>
    <t xml:space="preserve">COMBO BURGER GÀ </t>
  </si>
  <si>
    <t xml:space="preserve">BURGER GÀ </t>
  </si>
  <si>
    <t xml:space="preserve">COMBO BURGER TÔM </t>
  </si>
  <si>
    <t xml:space="preserve">BURGER TÔM </t>
  </si>
  <si>
    <t xml:space="preserve">COMBO BURGER CÁ CAJUN </t>
  </si>
  <si>
    <t xml:space="preserve">BURGER CÁ CAJUN </t>
  </si>
  <si>
    <t xml:space="preserve">CƠM TRẮNG </t>
  </si>
  <si>
    <t xml:space="preserve">KHOAI TÂY NGHIỀN </t>
  </si>
  <si>
    <t xml:space="preserve">KHOAI TÂY CHIÊN </t>
  </si>
  <si>
    <t xml:space="preserve">CANH SÚP </t>
  </si>
  <si>
    <t xml:space="preserve">4 MIẾNG SNACK CÁ </t>
  </si>
  <si>
    <t xml:space="preserve">4 MIẾNG SNACK MỰC </t>
  </si>
  <si>
    <t xml:space="preserve">BÁNH TART PHÔ MAI </t>
  </si>
  <si>
    <t xml:space="preserve">COCA </t>
  </si>
  <si>
    <t>SPRITE</t>
  </si>
  <si>
    <t>FANTA</t>
  </si>
  <si>
    <t>DASANI</t>
  </si>
  <si>
    <t>MILO</t>
  </si>
  <si>
    <t>image</t>
  </si>
  <si>
    <t>/main-menu/burger.png</t>
  </si>
  <si>
    <t>/main-menu/menu-gagioncay.png</t>
  </si>
  <si>
    <t>/main-menu/menu-gakcay.png</t>
  </si>
  <si>
    <t>/main-menu/menu_gakhongxuong.png</t>
  </si>
  <si>
    <t>/main-menu/mon-an-kem.png</t>
  </si>
  <si>
    <t>/main-menu/trang-mieng.png</t>
  </si>
  <si>
    <t>/detail-menu/ga-gion-khong-xuong/5pc-ga-gion-k-xuong.png</t>
  </si>
  <si>
    <t>/detail-menu/ga-gion-khong-xuong/combo-3pc-ga-gion-k-xuong.jpg</t>
  </si>
  <si>
    <t>/detail-menu/ga-gion-khong-xuong/combo-5pc-ga-gion-k-xuong.jpg</t>
  </si>
  <si>
    <t>/detail-menu/ga-gion-cay/gacay_combo2mieng.jpg</t>
  </si>
  <si>
    <t>/detail-menu/ga-gion-cay/gacay_combo3mieng_1.jpg</t>
  </si>
  <si>
    <t>/detail-menu/ga-gion-k-cay/gakocay_combo2mieng.jpg</t>
  </si>
  <si>
    <t>/detail-menu/ga-gion-k-cay/gakocay_combo3mieng.jpg</t>
  </si>
  <si>
    <t>/detail-menu/hamburger/burger_ga_1.png</t>
  </si>
  <si>
    <t>/detail-menu/hamburger/ca.png</t>
  </si>
  <si>
    <t>/detail-menu/hamburger/combo-burger-cajun.png</t>
  </si>
  <si>
    <t>/detail-menu/hamburger/combo-burger-ga.png</t>
  </si>
  <si>
    <t>/detail-menu/hamburger/combo-burger-tom.png</t>
  </si>
  <si>
    <t>/detail-menu/hamburger/tom.png</t>
  </si>
  <si>
    <t>/detail-menu/mon-an-kem/khoai_tay_nghien.png</t>
  </si>
  <si>
    <t>/detail-menu/mon-an-kem/khoai-tay-chien.png</t>
  </si>
  <si>
    <t>/detail-menu/mon-an-kem/rice.png</t>
  </si>
  <si>
    <t>/detail-menu/mon-an-kem/snack-ca.png</t>
  </si>
  <si>
    <t>/detail-menu/mon-an-kem/snack-muc.png</t>
  </si>
  <si>
    <t>/detail-menu/mon-an-kem/soup.png</t>
  </si>
  <si>
    <t>/detail-menu/thuc-uong-trang-mieng/coca.png</t>
  </si>
  <si>
    <t>/detail-menu/thuc-uong-trang-mieng/dasani.png</t>
  </si>
  <si>
    <t>/detail-menu/thuc-uong-trang-mieng/fanta.png</t>
  </si>
  <si>
    <t>/detail-menu/thuc-uong-trang-mieng/menu_dessert_cheesetart.png</t>
  </si>
  <si>
    <t>/detail-menu/thuc-uong-trang-mieng/milo.jpg</t>
  </si>
  <si>
    <t>/detail-menu/thuc-uong-trang-mieng/sprite.png</t>
  </si>
  <si>
    <t xml:space="preserve">1 Coca </t>
  </si>
  <si>
    <t>http://phungmaianh.ddns.net/pfc/image</t>
  </si>
  <si>
    <t>url</t>
  </si>
  <si>
    <t>BaseImageUrl</t>
  </si>
  <si>
    <t>imageUrl</t>
  </si>
  <si>
    <t>SQL Insert Category Table</t>
  </si>
  <si>
    <t>SQL Insert Category_Desc Table</t>
  </si>
  <si>
    <t>SQL insert PRODUCT Table</t>
  </si>
  <si>
    <t>SQL insert PRODUCT_DESC Table</t>
  </si>
  <si>
    <t>SQL insert PRODUCT_PRICE Table</t>
  </si>
  <si>
    <t>SQL Insert PRODUCT_UNIT Table</t>
  </si>
  <si>
    <t>How to use:</t>
  </si>
  <si>
    <t>Chay cau SQL Insert PRODUCT table sheet Products</t>
  </si>
  <si>
    <t>Chay cau SQL Insert CATEGORY table sheet Categories</t>
  </si>
  <si>
    <t>Chay cau SQL Insert CATEGORY_DESC table sheet Categories</t>
  </si>
  <si>
    <t>Lay id trong bang CATEGORY fill vao cot ID tai sheet Categories</t>
  </si>
  <si>
    <t>Lay id trong bang PRODUCT fill vao cot ID tai sheet Products</t>
  </si>
  <si>
    <t>Chay cau SQL Insert PRODUCT_DESC table sheet Products</t>
  </si>
  <si>
    <t>Chay cau SQL Insert PRODUCT_PRICE table sheet Products</t>
  </si>
  <si>
    <t>Chay cau SQL Insert PRODUCT_UNIT table sheet Unit-Product</t>
  </si>
  <si>
    <t>Hamburger</t>
  </si>
  <si>
    <t>Gà giòn cay</t>
  </si>
  <si>
    <t>Gà giòn không cay</t>
  </si>
  <si>
    <t>Gà giòn không xương</t>
  </si>
  <si>
    <t>Món ăn kèm</t>
  </si>
  <si>
    <t>Thức uống - Tráng miệng</t>
  </si>
  <si>
    <t>MUA 1 TẶNG 1 - 2 MIẾNG GÀ</t>
  </si>
  <si>
    <t>/detail-menu/khuyen-mai/2-tang-2.jpg</t>
  </si>
  <si>
    <t>MUA 1 TẶNG 1 - 3 MIẾNG GÀ</t>
  </si>
  <si>
    <t>/detail-menu/khuyen-mai/3-tang-3.jpg</t>
  </si>
  <si>
    <t>Mua Combo 2 Gà Giòn + Nước tặng 2 Gà Giòn</t>
  </si>
  <si>
    <t xml:space="preserve">Mua 3 Gà giòn + Nước tặng 3 Gà Giòn </t>
  </si>
  <si>
    <t>Món lẻ</t>
  </si>
  <si>
    <t>/main-menu/mon-le.png</t>
  </si>
  <si>
    <t xml:space="preserve">1 MIẾNG GÀ GIÒN KHÔNG CAY </t>
  </si>
  <si>
    <t>/detail-menu/mon-le/1mieng-k-cay.png</t>
  </si>
  <si>
    <t xml:space="preserve">1 MIẾNG GÀ GIÒN CAY </t>
  </si>
  <si>
    <t>/detail-menu/mon-le/1mieng-cay.png</t>
  </si>
  <si>
    <t>/detail-menu/mon-le/khoai-tay-chien.png</t>
  </si>
  <si>
    <t>/detail-menu/mon-le/burger_ga_1.png</t>
  </si>
  <si>
    <t>/detail-menu/mon-le/snack-ca.png</t>
  </si>
  <si>
    <t>/detail-menu/mon-le/snack-muc.png</t>
  </si>
  <si>
    <t>Gà giòn Cajun tươi mới được ướp với công thức gia vị Louisiana cay tẩm bột thủ công và rán chín cùng lớp phủ giòn tan</t>
  </si>
  <si>
    <t>Gà giòn Cajun tươi mới được ướp với công thức gia vị Louisiana không cay, tẩm bột thủ công và rán chín cùng lớp phủ giòn tan</t>
  </si>
  <si>
    <t xml:space="preserve">1 Burger Gà </t>
  </si>
  <si>
    <t>Khuyến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</si>
</sst>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5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6" fillId="0" borderId="0" xfId="0" applyFont="1"/>
    <xf numFmtId="0" fontId="6" fillId="0" borderId="0" xfId="2" applyFont="1" applyFill="1"/>
    <xf numFmtId="0" fontId="6" fillId="0" borderId="1" xfId="4" applyFont="1" applyFill="1"/>
  </cellXfs>
  <cellStyles count="6">
    <cellStyle name="Bad" xfId="2" builtinId="27"/>
    <cellStyle name="Calculation" xfId="4" builtinId="22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hungmaianh.ddns.net/pfc/im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624-B9CE-40AD-83DA-8D100B23E3B6}">
  <dimension ref="A1:B11"/>
  <sheetViews>
    <sheetView workbookViewId="0">
      <selection activeCell="F30" sqref="F30"/>
    </sheetView>
  </sheetViews>
  <sheetFormatPr defaultRowHeight="14.5" x14ac:dyDescent="0.35"/>
  <cols>
    <col min="1" max="1" width="13" customWidth="1"/>
  </cols>
  <sheetData>
    <row r="1" spans="1:2" x14ac:dyDescent="0.35">
      <c r="A1" t="s">
        <v>96</v>
      </c>
      <c r="B1" s="1" t="s">
        <v>94</v>
      </c>
    </row>
    <row r="3" spans="1:2" x14ac:dyDescent="0.35">
      <c r="A3" t="s">
        <v>104</v>
      </c>
    </row>
    <row r="4" spans="1:2" x14ac:dyDescent="0.35">
      <c r="A4">
        <v>1</v>
      </c>
      <c r="B4" t="s">
        <v>106</v>
      </c>
    </row>
    <row r="5" spans="1:2" x14ac:dyDescent="0.35">
      <c r="A5">
        <v>2</v>
      </c>
      <c r="B5" t="s">
        <v>108</v>
      </c>
    </row>
    <row r="6" spans="1:2" x14ac:dyDescent="0.35">
      <c r="A6">
        <v>3</v>
      </c>
      <c r="B6" t="s">
        <v>107</v>
      </c>
    </row>
    <row r="7" spans="1:2" x14ac:dyDescent="0.35">
      <c r="A7">
        <v>4</v>
      </c>
      <c r="B7" t="s">
        <v>105</v>
      </c>
    </row>
    <row r="8" spans="1:2" x14ac:dyDescent="0.35">
      <c r="A8">
        <v>5</v>
      </c>
      <c r="B8" t="s">
        <v>109</v>
      </c>
    </row>
    <row r="9" spans="1:2" x14ac:dyDescent="0.35">
      <c r="A9">
        <v>6</v>
      </c>
      <c r="B9" t="s">
        <v>110</v>
      </c>
    </row>
    <row r="10" spans="1:2" x14ac:dyDescent="0.35">
      <c r="A10">
        <v>7</v>
      </c>
      <c r="B10" t="s">
        <v>111</v>
      </c>
    </row>
    <row r="11" spans="1:2" x14ac:dyDescent="0.35">
      <c r="A11">
        <v>8</v>
      </c>
      <c r="B11" t="s">
        <v>112</v>
      </c>
    </row>
  </sheetData>
  <hyperlinks>
    <hyperlink ref="B1" r:id="rId1" xr:uid="{489A69D4-4E7E-4102-9C16-C88F7C2760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4801-F890-465C-B545-F3A335D99422}">
  <dimension ref="A1:G9"/>
  <sheetViews>
    <sheetView workbookViewId="0">
      <selection activeCell="G9" sqref="G9"/>
    </sheetView>
  </sheetViews>
  <sheetFormatPr defaultRowHeight="14.5" x14ac:dyDescent="0.35"/>
  <cols>
    <col min="1" max="1" width="10.26953125" style="4" bestFit="1" customWidth="1"/>
    <col min="2" max="2" width="28.453125" bestFit="1" customWidth="1"/>
    <col min="4" max="4" width="36.7265625" bestFit="1" customWidth="1"/>
    <col min="5" max="5" width="16.54296875" customWidth="1"/>
    <col min="6" max="6" width="24" style="2" customWidth="1"/>
    <col min="7" max="7" width="28.81640625" style="3" customWidth="1"/>
  </cols>
  <sheetData>
    <row r="1" spans="1:7" x14ac:dyDescent="0.35">
      <c r="A1" s="4" t="s">
        <v>34</v>
      </c>
      <c r="B1" t="s">
        <v>35</v>
      </c>
      <c r="C1" t="s">
        <v>33</v>
      </c>
      <c r="D1" t="s">
        <v>61</v>
      </c>
      <c r="E1" t="s">
        <v>95</v>
      </c>
      <c r="F1" s="2" t="s">
        <v>98</v>
      </c>
      <c r="G1" s="3" t="s">
        <v>99</v>
      </c>
    </row>
    <row r="2" spans="1:7" x14ac:dyDescent="0.35">
      <c r="A2" s="4">
        <v>134</v>
      </c>
      <c r="B2" t="s">
        <v>113</v>
      </c>
      <c r="C2">
        <v>4</v>
      </c>
      <c r="D2" t="s">
        <v>62</v>
      </c>
      <c r="E2" t="str">
        <f>Config!$B$1&amp;D2</f>
        <v>http://phungmaianh.ddns.net/pfc/image/main-menu/burger.png</v>
      </c>
      <c r="F2" s="2" t="str">
        <f>"Insert into CATEGORY (ID,DESCRIPTION,IMAGE_URL,IS_ACTIVE,POINT) values (HIBERNATE_SEQUENCE.nextval,'" &amp; B2 &amp; "','" &amp; E2 &amp; "','Y'," &amp; C2 &amp; ");"</f>
        <v>Insert into CATEGORY (ID,DESCRIPTION,IMAGE_URL,IS_ACTIVE,POINT) values (HIBERNATE_SEQUENCE.nextval,'Hamburger','http://phungmaianh.ddns.net/pfc/image/main-menu/burger.png','Y',4);</v>
      </c>
      <c r="G2" s="3" t="str">
        <f>"Insert into CATEGORY_DESC (ID,CATEGORY_ID,LANGUAGE,TEXT) values (HIBERNATE_SEQUENCE.nextval," &amp; A2 &amp; ",'VN','" &amp; B2 &amp; "');"</f>
        <v>Insert into CATEGORY_DESC (ID,CATEGORY_ID,LANGUAGE,TEXT) values (HIBERNATE_SEQUENCE.nextval,134,'VN','Hamburger');</v>
      </c>
    </row>
    <row r="3" spans="1:7" x14ac:dyDescent="0.35">
      <c r="A3" s="4">
        <v>135</v>
      </c>
      <c r="B3" t="s">
        <v>114</v>
      </c>
      <c r="C3">
        <v>2</v>
      </c>
      <c r="D3" t="s">
        <v>63</v>
      </c>
      <c r="E3" t="str">
        <f>Config!$B$1&amp;D3</f>
        <v>http://phungmaianh.ddns.net/pfc/image/main-menu/menu-gagioncay.png</v>
      </c>
      <c r="F3" s="2" t="str">
        <f t="shared" ref="F3:F7" si="0">"Insert into CATEGORY (ID,DESCRIPTION,IMAGE_URL,IS_ACTIVE,POINT) values (HIBERNATE_SEQUENCE.nextval,'" &amp; B3 &amp; "','" &amp; E3 &amp; "','Y'," &amp; C3 &amp; ");"</f>
        <v>Insert into CATEGORY (ID,DESCRIPTION,IMAGE_URL,IS_ACTIVE,POINT) values (HIBERNATE_SEQUENCE.nextval,'Gà giòn cay','http://phungmaianh.ddns.net/pfc/image/main-menu/menu-gagioncay.png','Y',2);</v>
      </c>
      <c r="G3" s="3" t="str">
        <f t="shared" ref="G3:G7" si="1">"Insert into CATEGORY_DESC (ID,CATEGORY_ID,LANGUAGE,TEXT) values (HIBERNATE_SEQUENCE.nextval," &amp; A3 &amp; ",'VN','" &amp; B3 &amp; "');"</f>
        <v>Insert into CATEGORY_DESC (ID,CATEGORY_ID,LANGUAGE,TEXT) values (HIBERNATE_SEQUENCE.nextval,135,'VN','Gà giòn cay');</v>
      </c>
    </row>
    <row r="4" spans="1:7" x14ac:dyDescent="0.35">
      <c r="A4" s="4">
        <v>136</v>
      </c>
      <c r="B4" t="s">
        <v>115</v>
      </c>
      <c r="C4">
        <v>3</v>
      </c>
      <c r="D4" t="s">
        <v>64</v>
      </c>
      <c r="E4" t="str">
        <f>Config!$B$1&amp;D4</f>
        <v>http://phungmaianh.ddns.net/pfc/image/main-menu/menu-gakcay.png</v>
      </c>
      <c r="F4" s="2" t="str">
        <f t="shared" si="0"/>
        <v>Insert into CATEGORY (ID,DESCRIPTION,IMAGE_URL,IS_ACTIVE,POINT) values (HIBERNATE_SEQUENCE.nextval,'Gà giòn không cay','http://phungmaianh.ddns.net/pfc/image/main-menu/menu-gakcay.png','Y',3);</v>
      </c>
      <c r="G4" s="3" t="str">
        <f t="shared" si="1"/>
        <v>Insert into CATEGORY_DESC (ID,CATEGORY_ID,LANGUAGE,TEXT) values (HIBERNATE_SEQUENCE.nextval,136,'VN','Gà giòn không cay');</v>
      </c>
    </row>
    <row r="5" spans="1:7" x14ac:dyDescent="0.35">
      <c r="A5" s="4">
        <v>137</v>
      </c>
      <c r="B5" t="s">
        <v>116</v>
      </c>
      <c r="C5">
        <v>1</v>
      </c>
      <c r="D5" t="s">
        <v>65</v>
      </c>
      <c r="E5" t="str">
        <f>Config!$B$1&amp;D5</f>
        <v>http://phungmaianh.ddns.net/pfc/image/main-menu/menu_gakhongxuong.png</v>
      </c>
      <c r="F5" s="2" t="str">
        <f t="shared" si="0"/>
        <v>Insert into CATEGORY (ID,DESCRIPTION,IMAGE_URL,IS_ACTIVE,POINT) values (HIBERNATE_SEQUENCE.nextval,'Gà giòn không xương','http://phungmaianh.ddns.net/pfc/image/main-menu/menu_gakhongxuong.png','Y',1);</v>
      </c>
      <c r="G5" s="3" t="str">
        <f t="shared" si="1"/>
        <v>Insert into CATEGORY_DESC (ID,CATEGORY_ID,LANGUAGE,TEXT) values (HIBERNATE_SEQUENCE.nextval,137,'VN','Gà giòn không xương');</v>
      </c>
    </row>
    <row r="6" spans="1:7" x14ac:dyDescent="0.35">
      <c r="A6" s="4">
        <v>138</v>
      </c>
      <c r="B6" t="s">
        <v>117</v>
      </c>
      <c r="C6">
        <v>5</v>
      </c>
      <c r="D6" t="s">
        <v>66</v>
      </c>
      <c r="E6" t="str">
        <f>Config!$B$1&amp;D6</f>
        <v>http://phungmaianh.ddns.net/pfc/image/main-menu/mon-an-kem.png</v>
      </c>
      <c r="F6" s="2" t="str">
        <f t="shared" si="0"/>
        <v>Insert into CATEGORY (ID,DESCRIPTION,IMAGE_URL,IS_ACTIVE,POINT) values (HIBERNATE_SEQUENCE.nextval,'Món ăn kèm','http://phungmaianh.ddns.net/pfc/image/main-menu/mon-an-kem.png','Y',5);</v>
      </c>
      <c r="G6" s="3" t="str">
        <f t="shared" si="1"/>
        <v>Insert into CATEGORY_DESC (ID,CATEGORY_ID,LANGUAGE,TEXT) values (HIBERNATE_SEQUENCE.nextval,138,'VN','Món ăn kèm');</v>
      </c>
    </row>
    <row r="7" spans="1:7" x14ac:dyDescent="0.35">
      <c r="A7" s="4">
        <v>139</v>
      </c>
      <c r="B7" t="s">
        <v>118</v>
      </c>
      <c r="C7">
        <v>7</v>
      </c>
      <c r="D7" t="s">
        <v>67</v>
      </c>
      <c r="E7" t="str">
        <f>Config!$B$1&amp;D7</f>
        <v>http://phungmaianh.ddns.net/pfc/image/main-menu/trang-mieng.png</v>
      </c>
      <c r="F7" s="2" t="str">
        <f t="shared" si="0"/>
        <v>Insert into CATEGORY (ID,DESCRIPTION,IMAGE_URL,IS_ACTIVE,POINT) values (HIBERNATE_SEQUENCE.nextval,'Thức uống - Tráng miệng','http://phungmaianh.ddns.net/pfc/image/main-menu/trang-mieng.png','Y',7);</v>
      </c>
      <c r="G7" s="3" t="str">
        <f t="shared" si="1"/>
        <v>Insert into CATEGORY_DESC (ID,CATEGORY_ID,LANGUAGE,TEXT) values (HIBERNATE_SEQUENCE.nextval,139,'VN','Thức uống - Tráng miệng');</v>
      </c>
    </row>
    <row r="8" spans="1:7" x14ac:dyDescent="0.35">
      <c r="A8" s="4">
        <v>140</v>
      </c>
      <c r="B8" t="s">
        <v>125</v>
      </c>
      <c r="C8">
        <v>6</v>
      </c>
      <c r="D8" t="s">
        <v>126</v>
      </c>
      <c r="E8" t="str">
        <f>Config!$B$1&amp;D8</f>
        <v>http://phungmaianh.ddns.net/pfc/image/main-menu/mon-le.png</v>
      </c>
      <c r="F8" s="2" t="str">
        <f t="shared" ref="F8:F9" si="2">"Insert into CATEGORY (ID,DESCRIPTION,IMAGE_URL,IS_ACTIVE,POINT) values (HIBERNATE_SEQUENCE.nextval,'" &amp; B8 &amp; "','" &amp; E8 &amp; "','Y'," &amp; C8 &amp; ");"</f>
        <v>Insert into CATEGORY (ID,DESCRIPTION,IMAGE_URL,IS_ACTIVE,POINT) values (HIBERNATE_SEQUENCE.nextval,'Món lẻ','http://phungmaianh.ddns.net/pfc/image/main-menu/mon-le.png','Y',6);</v>
      </c>
      <c r="G8" s="3" t="str">
        <f t="shared" ref="G8:G9" si="3">"Insert into CATEGORY_DESC (ID,CATEGORY_ID,LANGUAGE,TEXT) values (HIBERNATE_SEQUENCE.nextval," &amp; A8 &amp; ",'VN','" &amp; B8 &amp; "');"</f>
        <v>Insert into CATEGORY_DESC (ID,CATEGORY_ID,LANGUAGE,TEXT) values (HIBERNATE_SEQUENCE.nextval,140,'VN','Món lẻ');</v>
      </c>
    </row>
    <row r="9" spans="1:7" x14ac:dyDescent="0.35">
      <c r="A9" s="4">
        <v>293</v>
      </c>
      <c r="B9" t="s">
        <v>138</v>
      </c>
      <c r="C9">
        <v>-1</v>
      </c>
      <c r="F9" s="2" t="str">
        <f t="shared" si="2"/>
        <v>Insert into CATEGORY (ID,DESCRIPTION,IMAGE_URL,IS_ACTIVE,POINT) values (HIBERNATE_SEQUENCE.nextval,'Khuyến mại','','Y',-1);</v>
      </c>
      <c r="G9" s="3" t="str">
        <f t="shared" si="3"/>
        <v>Insert into CATEGORY_DESC (ID,CATEGORY_ID,LANGUAGE,TEXT) values (HIBERNATE_SEQUENCE.nextval,293,'VN','Khuyến mại');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B4D5-716A-4309-8076-DE626F25942E}">
  <dimension ref="A1:J34"/>
  <sheetViews>
    <sheetView topLeftCell="A7" workbookViewId="0">
      <selection activeCell="J33" sqref="J33:J34"/>
    </sheetView>
  </sheetViews>
  <sheetFormatPr defaultRowHeight="14.5" x14ac:dyDescent="0.35"/>
  <cols>
    <col min="1" max="1" width="9.1796875" style="4"/>
    <col min="2" max="2" width="10.26953125" style="5" bestFit="1" customWidth="1"/>
    <col min="3" max="3" width="39.1796875" bestFit="1" customWidth="1"/>
    <col min="4" max="4" width="5.7265625" bestFit="1" customWidth="1"/>
    <col min="8" max="8" width="25.26953125" style="2" customWidth="1"/>
    <col min="9" max="9" width="31" style="3" customWidth="1"/>
    <col min="10" max="10" width="30.81640625" style="2" customWidth="1"/>
  </cols>
  <sheetData>
    <row r="1" spans="1:10" x14ac:dyDescent="0.35">
      <c r="A1" s="4" t="s">
        <v>0</v>
      </c>
      <c r="B1" s="5" t="s">
        <v>34</v>
      </c>
      <c r="C1" t="s">
        <v>35</v>
      </c>
      <c r="D1" t="s">
        <v>33</v>
      </c>
      <c r="E1" t="s">
        <v>4</v>
      </c>
      <c r="F1" t="s">
        <v>61</v>
      </c>
      <c r="G1" t="s">
        <v>97</v>
      </c>
      <c r="H1" s="2" t="s">
        <v>100</v>
      </c>
      <c r="I1" s="3" t="s">
        <v>101</v>
      </c>
      <c r="J1" s="2" t="s">
        <v>102</v>
      </c>
    </row>
    <row r="2" spans="1:10" x14ac:dyDescent="0.35">
      <c r="A2" s="4">
        <v>148</v>
      </c>
      <c r="B2" s="5">
        <f>categories!$A$5</f>
        <v>137</v>
      </c>
      <c r="C2" t="s">
        <v>36</v>
      </c>
      <c r="D2">
        <v>1</v>
      </c>
      <c r="E2">
        <v>75000</v>
      </c>
      <c r="F2" t="s">
        <v>68</v>
      </c>
      <c r="G2" t="str">
        <f>Config!$B$1&amp;F2</f>
        <v>http://phungmaianh.ddns.net/pfc/image/detail-menu/ga-gion-khong-xuong/5pc-ga-gion-k-xuong.png</v>
      </c>
      <c r="H2" s="2" t="str">
        <f>"Insert into PRODUCT (ID,CATEGORY_ID,DESCRIPTION,IMAGE_URL,IS_ACTIVE,POINT) values (HIBERNATE_SEQUENCE.nextval," &amp; B2 &amp; ",'" &amp; C2 &amp; "','" &amp; G2 &amp; "','Y'," &amp; D2 &amp; ");"</f>
        <v>Insert into PRODUCT (ID,CATEGORY_ID,DESCRIPTION,IMAGE_URL,IS_ACTIVE,POINT) values (HIBERNATE_SEQUENCE.nextval,137,'5 MIẾNG GÀ GIÒN KHÔNG XƯƠNG','http://phungmaianh.ddns.net/pfc/image/detail-menu/ga-gion-khong-xuong/5pc-ga-gion-k-xuong.png','Y',1);</v>
      </c>
      <c r="I2" s="3" t="str">
        <f>"Insert into PRODUCT_DESC (ID,PRODUCT_ID,LANGUAGE,DESC_TYPE,TEXT) values (HIBERNATE_SEQUENCE.nextval," &amp; A2 &amp; ",'VN','BRIEF','" &amp; C2 &amp; "');"</f>
        <v>Insert into PRODUCT_DESC (ID,PRODUCT_ID,LANGUAGE,DESC_TYPE,TEXT) values (HIBERNATE_SEQUENCE.nextval,148,'VN','BRIEF','5 MIẾNG GÀ GIÒN KHÔNG XƯƠNG');</v>
      </c>
      <c r="J2" s="2" t="str">
        <f>"Insert into PRODUCT_PRICE (ID,PRODUCT_ID,PRICE,CURRENCY_UNIT) values (HIBERNATE_SEQUENCE.nextval," &amp; A2 &amp; "," &amp; E2 &amp; ",'VND');"</f>
        <v>Insert into PRODUCT_PRICE (ID,PRODUCT_ID,PRICE,CURRENCY_UNIT) values (HIBERNATE_SEQUENCE.nextval,148,75000,'VND');</v>
      </c>
    </row>
    <row r="3" spans="1:10" x14ac:dyDescent="0.35">
      <c r="A3" s="4">
        <v>149</v>
      </c>
      <c r="B3" s="5">
        <f>categories!$A$5</f>
        <v>137</v>
      </c>
      <c r="C3" t="s">
        <v>37</v>
      </c>
      <c r="D3">
        <v>2</v>
      </c>
      <c r="E3">
        <v>69000</v>
      </c>
      <c r="F3" t="s">
        <v>69</v>
      </c>
      <c r="G3" t="str">
        <f>Config!$B$1&amp;F3</f>
        <v>http://phungmaianh.ddns.net/pfc/image/detail-menu/ga-gion-khong-xuong/combo-3pc-ga-gion-k-xuong.jpg</v>
      </c>
      <c r="H3" s="2" t="str">
        <f t="shared" ref="H3:H32" si="0">"Insert into PRODUCT (ID,CATEGORY_ID,DESCRIPTION,IMAGE_URL,IS_ACTIVE,POINT) values (HIBERNATE_SEQUENCE.nextval," &amp; B3 &amp; ",'" &amp; C3 &amp; "','" &amp; G3 &amp; "','Y'," &amp; D3 &amp; ");"</f>
        <v>Insert into PRODUCT (ID,CATEGORY_ID,DESCRIPTION,IMAGE_URL,IS_ACTIVE,POINT) values (HIBERNATE_SEQUENCE.nextval,137,'COMBO GÀ GIÒN KHÔNG XƯƠNG 3 MIẾNG','http://phungmaianh.ddns.net/pfc/image/detail-menu/ga-gion-khong-xuong/combo-3pc-ga-gion-k-xuong.jpg','Y',2);</v>
      </c>
      <c r="I3" s="3" t="str">
        <f t="shared" ref="I3:I32" si="1">"Insert into PRODUCT_DESC (ID,PRODUCT_ID,LANGUAGE,DESC_TYPE,TEXT) values (HIBERNATE_SEQUENCE.nextval," &amp; A3 &amp; ",'VN','BRIEF','" &amp; C3 &amp; "');"</f>
        <v>Insert into PRODUCT_DESC (ID,PRODUCT_ID,LANGUAGE,DESC_TYPE,TEXT) values (HIBERNATE_SEQUENCE.nextval,149,'VN','BRIEF','COMBO GÀ GIÒN KHÔNG XƯƠNG 3 MIẾNG');</v>
      </c>
      <c r="J3" s="2" t="str">
        <f t="shared" ref="J3:J32" si="2">"Insert into PRODUCT_PRICE (ID,PRODUCT_ID,PRICE,CURRENCY_UNIT) values (HIBERNATE_SEQUENCE.nextval," &amp; A3 &amp; "," &amp; E3 &amp; ",'VND');"</f>
        <v>Insert into PRODUCT_PRICE (ID,PRODUCT_ID,PRICE,CURRENCY_UNIT) values (HIBERNATE_SEQUENCE.nextval,149,69000,'VND');</v>
      </c>
    </row>
    <row r="4" spans="1:10" x14ac:dyDescent="0.35">
      <c r="A4" s="4">
        <v>150</v>
      </c>
      <c r="B4" s="5">
        <f>categories!$A$5</f>
        <v>137</v>
      </c>
      <c r="C4" t="s">
        <v>38</v>
      </c>
      <c r="D4">
        <v>3</v>
      </c>
      <c r="E4">
        <v>89000</v>
      </c>
      <c r="F4" t="s">
        <v>70</v>
      </c>
      <c r="G4" t="str">
        <f>Config!$B$1&amp;F4</f>
        <v>http://phungmaianh.ddns.net/pfc/image/detail-menu/ga-gion-khong-xuong/combo-5pc-ga-gion-k-xuong.jpg</v>
      </c>
      <c r="H4" s="2" t="str">
        <f t="shared" si="0"/>
        <v>Insert into PRODUCT (ID,CATEGORY_ID,DESCRIPTION,IMAGE_URL,IS_ACTIVE,POINT) values (HIBERNATE_SEQUENCE.nextval,137,'COMBO GÀ GIÒN KHÔNG XƯƠNG 5 MIẾNG','http://phungmaianh.ddns.net/pfc/image/detail-menu/ga-gion-khong-xuong/combo-5pc-ga-gion-k-xuong.jpg','Y',3);</v>
      </c>
      <c r="I4" s="3" t="str">
        <f t="shared" si="1"/>
        <v>Insert into PRODUCT_DESC (ID,PRODUCT_ID,LANGUAGE,DESC_TYPE,TEXT) values (HIBERNATE_SEQUENCE.nextval,150,'VN','BRIEF','COMBO GÀ GIÒN KHÔNG XƯƠNG 5 MIẾNG');</v>
      </c>
      <c r="J4" s="2" t="str">
        <f t="shared" si="2"/>
        <v>Insert into PRODUCT_PRICE (ID,PRODUCT_ID,PRICE,CURRENCY_UNIT) values (HIBERNATE_SEQUENCE.nextval,150,89000,'VND');</v>
      </c>
    </row>
    <row r="5" spans="1:10" x14ac:dyDescent="0.35">
      <c r="A5" s="4">
        <v>151</v>
      </c>
      <c r="B5" s="5">
        <f>categories!$A$3</f>
        <v>135</v>
      </c>
      <c r="C5" t="s">
        <v>39</v>
      </c>
      <c r="D5">
        <v>1</v>
      </c>
      <c r="E5">
        <v>84000</v>
      </c>
      <c r="F5" t="s">
        <v>71</v>
      </c>
      <c r="G5" t="str">
        <f>Config!$B$1&amp;F5</f>
        <v>http://phungmaianh.ddns.net/pfc/image/detail-menu/ga-gion-cay/gacay_combo2mieng.jpg</v>
      </c>
      <c r="H5" s="2" t="str">
        <f t="shared" si="0"/>
        <v>Insert into PRODUCT (ID,CATEGORY_ID,DESCRIPTION,IMAGE_URL,IS_ACTIVE,POINT) values (HIBERNATE_SEQUENCE.nextval,135,'COMBO GÀ GIÒN CAY (2 MIẾNG) ','http://phungmaianh.ddns.net/pfc/image/detail-menu/ga-gion-cay/gacay_combo2mieng.jpg','Y',1);</v>
      </c>
      <c r="I5" s="3" t="str">
        <f t="shared" si="1"/>
        <v>Insert into PRODUCT_DESC (ID,PRODUCT_ID,LANGUAGE,DESC_TYPE,TEXT) values (HIBERNATE_SEQUENCE.nextval,151,'VN','BRIEF','COMBO GÀ GIÒN CAY (2 MIẾNG) ');</v>
      </c>
      <c r="J5" s="2" t="str">
        <f t="shared" si="2"/>
        <v>Insert into PRODUCT_PRICE (ID,PRODUCT_ID,PRICE,CURRENCY_UNIT) values (HIBERNATE_SEQUENCE.nextval,151,84000,'VND');</v>
      </c>
    </row>
    <row r="6" spans="1:10" x14ac:dyDescent="0.35">
      <c r="A6" s="4">
        <v>152</v>
      </c>
      <c r="B6" s="5">
        <f>categories!$A$3</f>
        <v>135</v>
      </c>
      <c r="C6" t="s">
        <v>40</v>
      </c>
      <c r="D6">
        <v>2</v>
      </c>
      <c r="E6">
        <v>115000</v>
      </c>
      <c r="F6" t="s">
        <v>72</v>
      </c>
      <c r="G6" t="str">
        <f>Config!$B$1&amp;F6</f>
        <v>http://phungmaianh.ddns.net/pfc/image/detail-menu/ga-gion-cay/gacay_combo3mieng_1.jpg</v>
      </c>
      <c r="H6" s="2" t="str">
        <f t="shared" si="0"/>
        <v>Insert into PRODUCT (ID,CATEGORY_ID,DESCRIPTION,IMAGE_URL,IS_ACTIVE,POINT) values (HIBERNATE_SEQUENCE.nextval,135,'COMBO GÀ GIÒN CAY (3 MIẾNG)','http://phungmaianh.ddns.net/pfc/image/detail-menu/ga-gion-cay/gacay_combo3mieng_1.jpg','Y',2);</v>
      </c>
      <c r="I6" s="3" t="str">
        <f t="shared" si="1"/>
        <v>Insert into PRODUCT_DESC (ID,PRODUCT_ID,LANGUAGE,DESC_TYPE,TEXT) values (HIBERNATE_SEQUENCE.nextval,152,'VN','BRIEF','COMBO GÀ GIÒN CAY (3 MIẾNG)');</v>
      </c>
      <c r="J6" s="2" t="str">
        <f t="shared" si="2"/>
        <v>Insert into PRODUCT_PRICE (ID,PRODUCT_ID,PRICE,CURRENCY_UNIT) values (HIBERNATE_SEQUENCE.nextval,152,115000,'VND');</v>
      </c>
    </row>
    <row r="7" spans="1:10" x14ac:dyDescent="0.35">
      <c r="A7" s="4">
        <v>153</v>
      </c>
      <c r="B7" s="5">
        <f>categories!$A$4</f>
        <v>136</v>
      </c>
      <c r="C7" t="s">
        <v>41</v>
      </c>
      <c r="D7">
        <v>1</v>
      </c>
      <c r="E7">
        <v>84000</v>
      </c>
      <c r="F7" t="s">
        <v>73</v>
      </c>
      <c r="G7" t="str">
        <f>Config!$B$1&amp;F7</f>
        <v>http://phungmaianh.ddns.net/pfc/image/detail-menu/ga-gion-k-cay/gakocay_combo2mieng.jpg</v>
      </c>
      <c r="H7" s="2" t="str">
        <f t="shared" si="0"/>
        <v>Insert into PRODUCT (ID,CATEGORY_ID,DESCRIPTION,IMAGE_URL,IS_ACTIVE,POINT) values (HIBERNATE_SEQUENCE.nextval,136,'COMBO GÀ GIÒN KHÔNG CAY (2 MIẾNG) ','http://phungmaianh.ddns.net/pfc/image/detail-menu/ga-gion-k-cay/gakocay_combo2mieng.jpg','Y',1);</v>
      </c>
      <c r="I7" s="3" t="str">
        <f t="shared" si="1"/>
        <v>Insert into PRODUCT_DESC (ID,PRODUCT_ID,LANGUAGE,DESC_TYPE,TEXT) values (HIBERNATE_SEQUENCE.nextval,153,'VN','BRIEF','COMBO GÀ GIÒN KHÔNG CAY (2 MIẾNG) ');</v>
      </c>
      <c r="J7" s="2" t="str">
        <f t="shared" si="2"/>
        <v>Insert into PRODUCT_PRICE (ID,PRODUCT_ID,PRICE,CURRENCY_UNIT) values (HIBERNATE_SEQUENCE.nextval,153,84000,'VND');</v>
      </c>
    </row>
    <row r="8" spans="1:10" x14ac:dyDescent="0.35">
      <c r="A8" s="4">
        <v>154</v>
      </c>
      <c r="B8" s="5">
        <f>categories!$A$4</f>
        <v>136</v>
      </c>
      <c r="C8" t="s">
        <v>42</v>
      </c>
      <c r="D8">
        <v>2</v>
      </c>
      <c r="E8">
        <v>115000</v>
      </c>
      <c r="F8" t="s">
        <v>74</v>
      </c>
      <c r="G8" t="str">
        <f>Config!$B$1&amp;F8</f>
        <v>http://phungmaianh.ddns.net/pfc/image/detail-menu/ga-gion-k-cay/gakocay_combo3mieng.jpg</v>
      </c>
      <c r="H8" s="2" t="str">
        <f t="shared" si="0"/>
        <v>Insert into PRODUCT (ID,CATEGORY_ID,DESCRIPTION,IMAGE_URL,IS_ACTIVE,POINT) values (HIBERNATE_SEQUENCE.nextval,136,'COMBO GÀ GIÒN KHÔNG CAY (3 MIẾNG) ','http://phungmaianh.ddns.net/pfc/image/detail-menu/ga-gion-k-cay/gakocay_combo3mieng.jpg','Y',2);</v>
      </c>
      <c r="I8" s="3" t="str">
        <f t="shared" si="1"/>
        <v>Insert into PRODUCT_DESC (ID,PRODUCT_ID,LANGUAGE,DESC_TYPE,TEXT) values (HIBERNATE_SEQUENCE.nextval,154,'VN','BRIEF','COMBO GÀ GIÒN KHÔNG CAY (3 MIẾNG) ');</v>
      </c>
      <c r="J8" s="2" t="str">
        <f t="shared" si="2"/>
        <v>Insert into PRODUCT_PRICE (ID,PRODUCT_ID,PRICE,CURRENCY_UNIT) values (HIBERNATE_SEQUENCE.nextval,154,115000,'VND');</v>
      </c>
    </row>
    <row r="9" spans="1:10" x14ac:dyDescent="0.35">
      <c r="A9" s="4">
        <v>155</v>
      </c>
      <c r="B9" s="5">
        <f>categories!$A$2</f>
        <v>134</v>
      </c>
      <c r="C9" t="s">
        <v>43</v>
      </c>
      <c r="D9">
        <v>1</v>
      </c>
      <c r="E9">
        <v>72000</v>
      </c>
      <c r="F9" t="s">
        <v>78</v>
      </c>
      <c r="G9" t="str">
        <f>Config!$B$1&amp;F9</f>
        <v>http://phungmaianh.ddns.net/pfc/image/detail-menu/hamburger/combo-burger-ga.png</v>
      </c>
      <c r="H9" s="2" t="str">
        <f t="shared" si="0"/>
        <v>Insert into PRODUCT (ID,CATEGORY_ID,DESCRIPTION,IMAGE_URL,IS_ACTIVE,POINT) values (HIBERNATE_SEQUENCE.nextval,134,'COMBO BURGER GÀ ','http://phungmaianh.ddns.net/pfc/image/detail-menu/hamburger/combo-burger-ga.png','Y',1);</v>
      </c>
      <c r="I9" s="3" t="str">
        <f t="shared" si="1"/>
        <v>Insert into PRODUCT_DESC (ID,PRODUCT_ID,LANGUAGE,DESC_TYPE,TEXT) values (HIBERNATE_SEQUENCE.nextval,155,'VN','BRIEF','COMBO BURGER GÀ ');</v>
      </c>
      <c r="J9" s="2" t="str">
        <f t="shared" si="2"/>
        <v>Insert into PRODUCT_PRICE (ID,PRODUCT_ID,PRICE,CURRENCY_UNIT) values (HIBERNATE_SEQUENCE.nextval,155,72000,'VND');</v>
      </c>
    </row>
    <row r="10" spans="1:10" x14ac:dyDescent="0.35">
      <c r="A10" s="4">
        <v>156</v>
      </c>
      <c r="B10" s="5">
        <f>categories!$A$2</f>
        <v>134</v>
      </c>
      <c r="C10" t="s">
        <v>44</v>
      </c>
      <c r="D10">
        <v>4</v>
      </c>
      <c r="E10">
        <v>54000</v>
      </c>
      <c r="F10" t="s">
        <v>75</v>
      </c>
      <c r="G10" t="str">
        <f>Config!$B$1&amp;F10</f>
        <v>http://phungmaianh.ddns.net/pfc/image/detail-menu/hamburger/burger_ga_1.png</v>
      </c>
      <c r="H10" s="2" t="str">
        <f t="shared" si="0"/>
        <v>Insert into PRODUCT (ID,CATEGORY_ID,DESCRIPTION,IMAGE_URL,IS_ACTIVE,POINT) values (HIBERNATE_SEQUENCE.nextval,134,'BURGER GÀ ','http://phungmaianh.ddns.net/pfc/image/detail-menu/hamburger/burger_ga_1.png','Y',4);</v>
      </c>
      <c r="I10" s="3" t="str">
        <f t="shared" si="1"/>
        <v>Insert into PRODUCT_DESC (ID,PRODUCT_ID,LANGUAGE,DESC_TYPE,TEXT) values (HIBERNATE_SEQUENCE.nextval,156,'VN','BRIEF','BURGER GÀ ');</v>
      </c>
      <c r="J10" s="2" t="str">
        <f t="shared" si="2"/>
        <v>Insert into PRODUCT_PRICE (ID,PRODUCT_ID,PRICE,CURRENCY_UNIT) values (HIBERNATE_SEQUENCE.nextval,156,54000,'VND');</v>
      </c>
    </row>
    <row r="11" spans="1:10" x14ac:dyDescent="0.35">
      <c r="A11" s="4">
        <v>157</v>
      </c>
      <c r="B11" s="5">
        <f>categories!$A$2</f>
        <v>134</v>
      </c>
      <c r="C11" t="s">
        <v>45</v>
      </c>
      <c r="D11">
        <v>2</v>
      </c>
      <c r="E11">
        <v>63000</v>
      </c>
      <c r="F11" t="s">
        <v>79</v>
      </c>
      <c r="G11" t="str">
        <f>Config!$B$1&amp;F11</f>
        <v>http://phungmaianh.ddns.net/pfc/image/detail-menu/hamburger/combo-burger-tom.png</v>
      </c>
      <c r="H11" s="2" t="str">
        <f t="shared" si="0"/>
        <v>Insert into PRODUCT (ID,CATEGORY_ID,DESCRIPTION,IMAGE_URL,IS_ACTIVE,POINT) values (HIBERNATE_SEQUENCE.nextval,134,'COMBO BURGER TÔM ','http://phungmaianh.ddns.net/pfc/image/detail-menu/hamburger/combo-burger-tom.png','Y',2);</v>
      </c>
      <c r="I11" s="3" t="str">
        <f t="shared" si="1"/>
        <v>Insert into PRODUCT_DESC (ID,PRODUCT_ID,LANGUAGE,DESC_TYPE,TEXT) values (HIBERNATE_SEQUENCE.nextval,157,'VN','BRIEF','COMBO BURGER TÔM ');</v>
      </c>
      <c r="J11" s="2" t="str">
        <f t="shared" si="2"/>
        <v>Insert into PRODUCT_PRICE (ID,PRODUCT_ID,PRICE,CURRENCY_UNIT) values (HIBERNATE_SEQUENCE.nextval,157,63000,'VND');</v>
      </c>
    </row>
    <row r="12" spans="1:10" x14ac:dyDescent="0.35">
      <c r="A12" s="4">
        <v>158</v>
      </c>
      <c r="B12" s="5">
        <f>categories!$A$2</f>
        <v>134</v>
      </c>
      <c r="C12" t="s">
        <v>46</v>
      </c>
      <c r="D12">
        <v>5</v>
      </c>
      <c r="E12">
        <v>42000</v>
      </c>
      <c r="F12" t="s">
        <v>80</v>
      </c>
      <c r="G12" t="str">
        <f>Config!$B$1&amp;F12</f>
        <v>http://phungmaianh.ddns.net/pfc/image/detail-menu/hamburger/tom.png</v>
      </c>
      <c r="H12" s="2" t="str">
        <f t="shared" si="0"/>
        <v>Insert into PRODUCT (ID,CATEGORY_ID,DESCRIPTION,IMAGE_URL,IS_ACTIVE,POINT) values (HIBERNATE_SEQUENCE.nextval,134,'BURGER TÔM ','http://phungmaianh.ddns.net/pfc/image/detail-menu/hamburger/tom.png','Y',5);</v>
      </c>
      <c r="I12" s="3" t="str">
        <f t="shared" si="1"/>
        <v>Insert into PRODUCT_DESC (ID,PRODUCT_ID,LANGUAGE,DESC_TYPE,TEXT) values (HIBERNATE_SEQUENCE.nextval,158,'VN','BRIEF','BURGER TÔM ');</v>
      </c>
      <c r="J12" s="2" t="str">
        <f t="shared" si="2"/>
        <v>Insert into PRODUCT_PRICE (ID,PRODUCT_ID,PRICE,CURRENCY_UNIT) values (HIBERNATE_SEQUENCE.nextval,158,42000,'VND');</v>
      </c>
    </row>
    <row r="13" spans="1:10" x14ac:dyDescent="0.35">
      <c r="A13" s="4">
        <v>159</v>
      </c>
      <c r="B13" s="5">
        <f>categories!$A$2</f>
        <v>134</v>
      </c>
      <c r="C13" t="s">
        <v>47</v>
      </c>
      <c r="D13">
        <v>3</v>
      </c>
      <c r="E13">
        <v>72000</v>
      </c>
      <c r="F13" t="s">
        <v>77</v>
      </c>
      <c r="G13" t="str">
        <f>Config!$B$1&amp;F13</f>
        <v>http://phungmaianh.ddns.net/pfc/image/detail-menu/hamburger/combo-burger-cajun.png</v>
      </c>
      <c r="H13" s="2" t="str">
        <f t="shared" si="0"/>
        <v>Insert into PRODUCT (ID,CATEGORY_ID,DESCRIPTION,IMAGE_URL,IS_ACTIVE,POINT) values (HIBERNATE_SEQUENCE.nextval,134,'COMBO BURGER CÁ CAJUN ','http://phungmaianh.ddns.net/pfc/image/detail-menu/hamburger/combo-burger-cajun.png','Y',3);</v>
      </c>
      <c r="I13" s="3" t="str">
        <f t="shared" si="1"/>
        <v>Insert into PRODUCT_DESC (ID,PRODUCT_ID,LANGUAGE,DESC_TYPE,TEXT) values (HIBERNATE_SEQUENCE.nextval,159,'VN','BRIEF','COMBO BURGER CÁ CAJUN ');</v>
      </c>
      <c r="J13" s="2" t="str">
        <f t="shared" si="2"/>
        <v>Insert into PRODUCT_PRICE (ID,PRODUCT_ID,PRICE,CURRENCY_UNIT) values (HIBERNATE_SEQUENCE.nextval,159,72000,'VND');</v>
      </c>
    </row>
    <row r="14" spans="1:10" x14ac:dyDescent="0.35">
      <c r="A14" s="4">
        <v>160</v>
      </c>
      <c r="B14" s="5">
        <f>categories!$A$2</f>
        <v>134</v>
      </c>
      <c r="C14" t="s">
        <v>48</v>
      </c>
      <c r="D14">
        <v>6</v>
      </c>
      <c r="E14">
        <v>45000</v>
      </c>
      <c r="F14" t="s">
        <v>76</v>
      </c>
      <c r="G14" t="str">
        <f>Config!$B$1&amp;F14</f>
        <v>http://phungmaianh.ddns.net/pfc/image/detail-menu/hamburger/ca.png</v>
      </c>
      <c r="H14" s="2" t="str">
        <f t="shared" si="0"/>
        <v>Insert into PRODUCT (ID,CATEGORY_ID,DESCRIPTION,IMAGE_URL,IS_ACTIVE,POINT) values (HIBERNATE_SEQUENCE.nextval,134,'BURGER CÁ CAJUN ','http://phungmaianh.ddns.net/pfc/image/detail-menu/hamburger/ca.png','Y',6);</v>
      </c>
      <c r="I14" s="3" t="str">
        <f t="shared" si="1"/>
        <v>Insert into PRODUCT_DESC (ID,PRODUCT_ID,LANGUAGE,DESC_TYPE,TEXT) values (HIBERNATE_SEQUENCE.nextval,160,'VN','BRIEF','BURGER CÁ CAJUN ');</v>
      </c>
      <c r="J14" s="2" t="str">
        <f t="shared" si="2"/>
        <v>Insert into PRODUCT_PRICE (ID,PRODUCT_ID,PRICE,CURRENCY_UNIT) values (HIBERNATE_SEQUENCE.nextval,160,45000,'VND');</v>
      </c>
    </row>
    <row r="15" spans="1:10" x14ac:dyDescent="0.35">
      <c r="A15" s="4">
        <v>161</v>
      </c>
      <c r="B15" s="5">
        <f>categories!$A$6</f>
        <v>138</v>
      </c>
      <c r="C15" t="s">
        <v>49</v>
      </c>
      <c r="D15">
        <v>1</v>
      </c>
      <c r="E15">
        <v>10000</v>
      </c>
      <c r="F15" t="s">
        <v>83</v>
      </c>
      <c r="G15" t="str">
        <f>Config!$B$1&amp;F15</f>
        <v>http://phungmaianh.ddns.net/pfc/image/detail-menu/mon-an-kem/rice.png</v>
      </c>
      <c r="H15" s="2" t="str">
        <f t="shared" si="0"/>
        <v>Insert into PRODUCT (ID,CATEGORY_ID,DESCRIPTION,IMAGE_URL,IS_ACTIVE,POINT) values (HIBERNATE_SEQUENCE.nextval,138,'CƠM TRẮNG ','http://phungmaianh.ddns.net/pfc/image/detail-menu/mon-an-kem/rice.png','Y',1);</v>
      </c>
      <c r="I15" s="3" t="str">
        <f t="shared" si="1"/>
        <v>Insert into PRODUCT_DESC (ID,PRODUCT_ID,LANGUAGE,DESC_TYPE,TEXT) values (HIBERNATE_SEQUENCE.nextval,161,'VN','BRIEF','CƠM TRẮNG ');</v>
      </c>
      <c r="J15" s="2" t="str">
        <f t="shared" si="2"/>
        <v>Insert into PRODUCT_PRICE (ID,PRODUCT_ID,PRICE,CURRENCY_UNIT) values (HIBERNATE_SEQUENCE.nextval,161,10000,'VND');</v>
      </c>
    </row>
    <row r="16" spans="1:10" x14ac:dyDescent="0.35">
      <c r="A16" s="4">
        <v>162</v>
      </c>
      <c r="B16" s="5">
        <f>categories!$A$6</f>
        <v>138</v>
      </c>
      <c r="C16" t="s">
        <v>50</v>
      </c>
      <c r="D16">
        <v>2</v>
      </c>
      <c r="E16">
        <v>19000</v>
      </c>
      <c r="F16" t="s">
        <v>81</v>
      </c>
      <c r="G16" t="str">
        <f>Config!$B$1&amp;F16</f>
        <v>http://phungmaianh.ddns.net/pfc/image/detail-menu/mon-an-kem/khoai_tay_nghien.png</v>
      </c>
      <c r="H16" s="2" t="str">
        <f t="shared" si="0"/>
        <v>Insert into PRODUCT (ID,CATEGORY_ID,DESCRIPTION,IMAGE_URL,IS_ACTIVE,POINT) values (HIBERNATE_SEQUENCE.nextval,138,'KHOAI TÂY NGHIỀN ','http://phungmaianh.ddns.net/pfc/image/detail-menu/mon-an-kem/khoai_tay_nghien.png','Y',2);</v>
      </c>
      <c r="I16" s="3" t="str">
        <f t="shared" si="1"/>
        <v>Insert into PRODUCT_DESC (ID,PRODUCT_ID,LANGUAGE,DESC_TYPE,TEXT) values (HIBERNATE_SEQUENCE.nextval,162,'VN','BRIEF','KHOAI TÂY NGHIỀN ');</v>
      </c>
      <c r="J16" s="2" t="str">
        <f t="shared" si="2"/>
        <v>Insert into PRODUCT_PRICE (ID,PRODUCT_ID,PRICE,CURRENCY_UNIT) values (HIBERNATE_SEQUENCE.nextval,162,19000,'VND');</v>
      </c>
    </row>
    <row r="17" spans="1:10" x14ac:dyDescent="0.35">
      <c r="A17" s="4">
        <v>163</v>
      </c>
      <c r="B17" s="5">
        <f>categories!$A$6</f>
        <v>138</v>
      </c>
      <c r="C17" t="s">
        <v>51</v>
      </c>
      <c r="D17">
        <v>3</v>
      </c>
      <c r="E17">
        <v>29000</v>
      </c>
      <c r="F17" t="s">
        <v>82</v>
      </c>
      <c r="G17" t="str">
        <f>Config!$B$1&amp;F17</f>
        <v>http://phungmaianh.ddns.net/pfc/image/detail-menu/mon-an-kem/khoai-tay-chien.png</v>
      </c>
      <c r="H17" s="2" t="str">
        <f t="shared" si="0"/>
        <v>Insert into PRODUCT (ID,CATEGORY_ID,DESCRIPTION,IMAGE_URL,IS_ACTIVE,POINT) values (HIBERNATE_SEQUENCE.nextval,138,'KHOAI TÂY CHIÊN ','http://phungmaianh.ddns.net/pfc/image/detail-menu/mon-an-kem/khoai-tay-chien.png','Y',3);</v>
      </c>
      <c r="I17" s="3" t="str">
        <f t="shared" si="1"/>
        <v>Insert into PRODUCT_DESC (ID,PRODUCT_ID,LANGUAGE,DESC_TYPE,TEXT) values (HIBERNATE_SEQUENCE.nextval,163,'VN','BRIEF','KHOAI TÂY CHIÊN ');</v>
      </c>
      <c r="J17" s="2" t="str">
        <f t="shared" si="2"/>
        <v>Insert into PRODUCT_PRICE (ID,PRODUCT_ID,PRICE,CURRENCY_UNIT) values (HIBERNATE_SEQUENCE.nextval,163,29000,'VND');</v>
      </c>
    </row>
    <row r="18" spans="1:10" x14ac:dyDescent="0.35">
      <c r="A18" s="4">
        <v>164</v>
      </c>
      <c r="B18" s="5">
        <f>categories!$A$6</f>
        <v>138</v>
      </c>
      <c r="C18" t="s">
        <v>52</v>
      </c>
      <c r="D18">
        <v>4</v>
      </c>
      <c r="E18">
        <v>10000</v>
      </c>
      <c r="F18" t="s">
        <v>86</v>
      </c>
      <c r="G18" t="str">
        <f>Config!$B$1&amp;F18</f>
        <v>http://phungmaianh.ddns.net/pfc/image/detail-menu/mon-an-kem/soup.png</v>
      </c>
      <c r="H18" s="2" t="str">
        <f t="shared" si="0"/>
        <v>Insert into PRODUCT (ID,CATEGORY_ID,DESCRIPTION,IMAGE_URL,IS_ACTIVE,POINT) values (HIBERNATE_SEQUENCE.nextval,138,'CANH SÚP ','http://phungmaianh.ddns.net/pfc/image/detail-menu/mon-an-kem/soup.png','Y',4);</v>
      </c>
      <c r="I18" s="3" t="str">
        <f t="shared" si="1"/>
        <v>Insert into PRODUCT_DESC (ID,PRODUCT_ID,LANGUAGE,DESC_TYPE,TEXT) values (HIBERNATE_SEQUENCE.nextval,164,'VN','BRIEF','CANH SÚP ');</v>
      </c>
      <c r="J18" s="2" t="str">
        <f t="shared" si="2"/>
        <v>Insert into PRODUCT_PRICE (ID,PRODUCT_ID,PRICE,CURRENCY_UNIT) values (HIBERNATE_SEQUENCE.nextval,164,10000,'VND');</v>
      </c>
    </row>
    <row r="19" spans="1:10" x14ac:dyDescent="0.35">
      <c r="A19" s="4">
        <v>165</v>
      </c>
      <c r="B19" s="5">
        <f>categories!$A$6</f>
        <v>138</v>
      </c>
      <c r="C19" t="s">
        <v>53</v>
      </c>
      <c r="D19">
        <v>5</v>
      </c>
      <c r="E19">
        <v>34000</v>
      </c>
      <c r="F19" t="s">
        <v>84</v>
      </c>
      <c r="G19" t="str">
        <f>Config!$B$1&amp;F19</f>
        <v>http://phungmaianh.ddns.net/pfc/image/detail-menu/mon-an-kem/snack-ca.png</v>
      </c>
      <c r="H19" s="2" t="str">
        <f t="shared" si="0"/>
        <v>Insert into PRODUCT (ID,CATEGORY_ID,DESCRIPTION,IMAGE_URL,IS_ACTIVE,POINT) values (HIBERNATE_SEQUENCE.nextval,138,'4 MIẾNG SNACK CÁ ','http://phungmaianh.ddns.net/pfc/image/detail-menu/mon-an-kem/snack-ca.png','Y',5);</v>
      </c>
      <c r="I19" s="3" t="str">
        <f t="shared" si="1"/>
        <v>Insert into PRODUCT_DESC (ID,PRODUCT_ID,LANGUAGE,DESC_TYPE,TEXT) values (HIBERNATE_SEQUENCE.nextval,165,'VN','BRIEF','4 MIẾNG SNACK CÁ ');</v>
      </c>
      <c r="J19" s="2" t="str">
        <f t="shared" si="2"/>
        <v>Insert into PRODUCT_PRICE (ID,PRODUCT_ID,PRICE,CURRENCY_UNIT) values (HIBERNATE_SEQUENCE.nextval,165,34000,'VND');</v>
      </c>
    </row>
    <row r="20" spans="1:10" x14ac:dyDescent="0.35">
      <c r="A20" s="4">
        <v>166</v>
      </c>
      <c r="B20" s="5">
        <f>categories!$A$6</f>
        <v>138</v>
      </c>
      <c r="C20" t="s">
        <v>54</v>
      </c>
      <c r="D20">
        <v>6</v>
      </c>
      <c r="E20">
        <v>39000</v>
      </c>
      <c r="F20" t="s">
        <v>85</v>
      </c>
      <c r="G20" t="str">
        <f>Config!$B$1&amp;F20</f>
        <v>http://phungmaianh.ddns.net/pfc/image/detail-menu/mon-an-kem/snack-muc.png</v>
      </c>
      <c r="H20" s="2" t="str">
        <f t="shared" si="0"/>
        <v>Insert into PRODUCT (ID,CATEGORY_ID,DESCRIPTION,IMAGE_URL,IS_ACTIVE,POINT) values (HIBERNATE_SEQUENCE.nextval,138,'4 MIẾNG SNACK MỰC ','http://phungmaianh.ddns.net/pfc/image/detail-menu/mon-an-kem/snack-muc.png','Y',6);</v>
      </c>
      <c r="I20" s="3" t="str">
        <f t="shared" si="1"/>
        <v>Insert into PRODUCT_DESC (ID,PRODUCT_ID,LANGUAGE,DESC_TYPE,TEXT) values (HIBERNATE_SEQUENCE.nextval,166,'VN','BRIEF','4 MIẾNG SNACK MỰC ');</v>
      </c>
      <c r="J20" s="2" t="str">
        <f t="shared" si="2"/>
        <v>Insert into PRODUCT_PRICE (ID,PRODUCT_ID,PRICE,CURRENCY_UNIT) values (HIBERNATE_SEQUENCE.nextval,166,39000,'VND');</v>
      </c>
    </row>
    <row r="21" spans="1:10" x14ac:dyDescent="0.35">
      <c r="A21" s="4">
        <v>167</v>
      </c>
      <c r="B21" s="5">
        <f>categories!$A$7</f>
        <v>139</v>
      </c>
      <c r="C21" t="s">
        <v>55</v>
      </c>
      <c r="D21">
        <v>1</v>
      </c>
      <c r="E21">
        <v>21000</v>
      </c>
      <c r="F21" t="s">
        <v>90</v>
      </c>
      <c r="G21" t="str">
        <f>Config!$B$1&amp;F21</f>
        <v>http://phungmaianh.ddns.net/pfc/image/detail-menu/thuc-uong-trang-mieng/menu_dessert_cheesetart.png</v>
      </c>
      <c r="H21" s="2" t="str">
        <f t="shared" si="0"/>
        <v>Insert into PRODUCT (ID,CATEGORY_ID,DESCRIPTION,IMAGE_URL,IS_ACTIVE,POINT) values (HIBERNATE_SEQUENCE.nextval,139,'BÁNH TART PHÔ MAI ','http://phungmaianh.ddns.net/pfc/image/detail-menu/thuc-uong-trang-mieng/menu_dessert_cheesetart.png','Y',1);</v>
      </c>
      <c r="I21" s="3" t="str">
        <f t="shared" si="1"/>
        <v>Insert into PRODUCT_DESC (ID,PRODUCT_ID,LANGUAGE,DESC_TYPE,TEXT) values (HIBERNATE_SEQUENCE.nextval,167,'VN','BRIEF','BÁNH TART PHÔ MAI ');</v>
      </c>
      <c r="J21" s="2" t="str">
        <f t="shared" si="2"/>
        <v>Insert into PRODUCT_PRICE (ID,PRODUCT_ID,PRICE,CURRENCY_UNIT) values (HIBERNATE_SEQUENCE.nextval,167,21000,'VND');</v>
      </c>
    </row>
    <row r="22" spans="1:10" x14ac:dyDescent="0.35">
      <c r="A22" s="4">
        <v>168</v>
      </c>
      <c r="B22" s="5">
        <f>categories!$A$7</f>
        <v>139</v>
      </c>
      <c r="C22" t="s">
        <v>56</v>
      </c>
      <c r="D22">
        <v>2</v>
      </c>
      <c r="E22">
        <v>19000</v>
      </c>
      <c r="F22" t="s">
        <v>87</v>
      </c>
      <c r="G22" t="str">
        <f>Config!$B$1&amp;F22</f>
        <v>http://phungmaianh.ddns.net/pfc/image/detail-menu/thuc-uong-trang-mieng/coca.png</v>
      </c>
      <c r="H22" s="2" t="str">
        <f t="shared" si="0"/>
        <v>Insert into PRODUCT (ID,CATEGORY_ID,DESCRIPTION,IMAGE_URL,IS_ACTIVE,POINT) values (HIBERNATE_SEQUENCE.nextval,139,'COCA ','http://phungmaianh.ddns.net/pfc/image/detail-menu/thuc-uong-trang-mieng/coca.png','Y',2);</v>
      </c>
      <c r="I22" s="3" t="str">
        <f t="shared" si="1"/>
        <v>Insert into PRODUCT_DESC (ID,PRODUCT_ID,LANGUAGE,DESC_TYPE,TEXT) values (HIBERNATE_SEQUENCE.nextval,168,'VN','BRIEF','COCA ');</v>
      </c>
      <c r="J22" s="2" t="str">
        <f t="shared" si="2"/>
        <v>Insert into PRODUCT_PRICE (ID,PRODUCT_ID,PRICE,CURRENCY_UNIT) values (HIBERNATE_SEQUENCE.nextval,168,19000,'VND');</v>
      </c>
    </row>
    <row r="23" spans="1:10" x14ac:dyDescent="0.35">
      <c r="A23" s="4">
        <v>169</v>
      </c>
      <c r="B23" s="5">
        <f>categories!$A$7</f>
        <v>139</v>
      </c>
      <c r="C23" t="s">
        <v>57</v>
      </c>
      <c r="D23">
        <v>3</v>
      </c>
      <c r="E23">
        <v>19000</v>
      </c>
      <c r="F23" t="s">
        <v>92</v>
      </c>
      <c r="G23" t="str">
        <f>Config!$B$1&amp;F23</f>
        <v>http://phungmaianh.ddns.net/pfc/image/detail-menu/thuc-uong-trang-mieng/sprite.png</v>
      </c>
      <c r="H23" s="2" t="str">
        <f t="shared" si="0"/>
        <v>Insert into PRODUCT (ID,CATEGORY_ID,DESCRIPTION,IMAGE_URL,IS_ACTIVE,POINT) values (HIBERNATE_SEQUENCE.nextval,139,'SPRITE','http://phungmaianh.ddns.net/pfc/image/detail-menu/thuc-uong-trang-mieng/sprite.png','Y',3);</v>
      </c>
      <c r="I23" s="3" t="str">
        <f t="shared" si="1"/>
        <v>Insert into PRODUCT_DESC (ID,PRODUCT_ID,LANGUAGE,DESC_TYPE,TEXT) values (HIBERNATE_SEQUENCE.nextval,169,'VN','BRIEF','SPRITE');</v>
      </c>
      <c r="J23" s="2" t="str">
        <f t="shared" si="2"/>
        <v>Insert into PRODUCT_PRICE (ID,PRODUCT_ID,PRICE,CURRENCY_UNIT) values (HIBERNATE_SEQUENCE.nextval,169,19000,'VND');</v>
      </c>
    </row>
    <row r="24" spans="1:10" x14ac:dyDescent="0.35">
      <c r="A24" s="4">
        <v>170</v>
      </c>
      <c r="B24" s="5">
        <f>categories!$A$7</f>
        <v>139</v>
      </c>
      <c r="C24" t="s">
        <v>58</v>
      </c>
      <c r="D24">
        <v>4</v>
      </c>
      <c r="E24">
        <v>19000</v>
      </c>
      <c r="F24" t="s">
        <v>89</v>
      </c>
      <c r="G24" t="str">
        <f>Config!$B$1&amp;F24</f>
        <v>http://phungmaianh.ddns.net/pfc/image/detail-menu/thuc-uong-trang-mieng/fanta.png</v>
      </c>
      <c r="H24" s="2" t="str">
        <f t="shared" si="0"/>
        <v>Insert into PRODUCT (ID,CATEGORY_ID,DESCRIPTION,IMAGE_URL,IS_ACTIVE,POINT) values (HIBERNATE_SEQUENCE.nextval,139,'FANTA','http://phungmaianh.ddns.net/pfc/image/detail-menu/thuc-uong-trang-mieng/fanta.png','Y',4);</v>
      </c>
      <c r="I24" s="3" t="str">
        <f t="shared" si="1"/>
        <v>Insert into PRODUCT_DESC (ID,PRODUCT_ID,LANGUAGE,DESC_TYPE,TEXT) values (HIBERNATE_SEQUENCE.nextval,170,'VN','BRIEF','FANTA');</v>
      </c>
      <c r="J24" s="2" t="str">
        <f t="shared" si="2"/>
        <v>Insert into PRODUCT_PRICE (ID,PRODUCT_ID,PRICE,CURRENCY_UNIT) values (HIBERNATE_SEQUENCE.nextval,170,19000,'VND');</v>
      </c>
    </row>
    <row r="25" spans="1:10" x14ac:dyDescent="0.35">
      <c r="A25" s="4">
        <v>171</v>
      </c>
      <c r="B25" s="5">
        <f>categories!$A$7</f>
        <v>139</v>
      </c>
      <c r="C25" t="s">
        <v>59</v>
      </c>
      <c r="D25">
        <v>5</v>
      </c>
      <c r="E25">
        <v>19000</v>
      </c>
      <c r="F25" t="s">
        <v>88</v>
      </c>
      <c r="G25" t="str">
        <f>Config!$B$1&amp;F25</f>
        <v>http://phungmaianh.ddns.net/pfc/image/detail-menu/thuc-uong-trang-mieng/dasani.png</v>
      </c>
      <c r="H25" s="2" t="str">
        <f t="shared" si="0"/>
        <v>Insert into PRODUCT (ID,CATEGORY_ID,DESCRIPTION,IMAGE_URL,IS_ACTIVE,POINT) values (HIBERNATE_SEQUENCE.nextval,139,'DASANI','http://phungmaianh.ddns.net/pfc/image/detail-menu/thuc-uong-trang-mieng/dasani.png','Y',5);</v>
      </c>
      <c r="I25" s="3" t="str">
        <f t="shared" si="1"/>
        <v>Insert into PRODUCT_DESC (ID,PRODUCT_ID,LANGUAGE,DESC_TYPE,TEXT) values (HIBERNATE_SEQUENCE.nextval,171,'VN','BRIEF','DASANI');</v>
      </c>
      <c r="J25" s="2" t="str">
        <f t="shared" si="2"/>
        <v>Insert into PRODUCT_PRICE (ID,PRODUCT_ID,PRICE,CURRENCY_UNIT) values (HIBERNATE_SEQUENCE.nextval,171,19000,'VND');</v>
      </c>
    </row>
    <row r="26" spans="1:10" x14ac:dyDescent="0.35">
      <c r="A26" s="4">
        <v>172</v>
      </c>
      <c r="B26" s="5">
        <f>categories!$A$7</f>
        <v>139</v>
      </c>
      <c r="C26" t="s">
        <v>60</v>
      </c>
      <c r="D26">
        <v>6</v>
      </c>
      <c r="E26">
        <v>20000</v>
      </c>
      <c r="F26" t="s">
        <v>91</v>
      </c>
      <c r="G26" t="str">
        <f>Config!$B$1&amp;F26</f>
        <v>http://phungmaianh.ddns.net/pfc/image/detail-menu/thuc-uong-trang-mieng/milo.jpg</v>
      </c>
      <c r="H26" s="2" t="str">
        <f t="shared" si="0"/>
        <v>Insert into PRODUCT (ID,CATEGORY_ID,DESCRIPTION,IMAGE_URL,IS_ACTIVE,POINT) values (HIBERNATE_SEQUENCE.nextval,139,'MILO','http://phungmaianh.ddns.net/pfc/image/detail-menu/thuc-uong-trang-mieng/milo.jpg','Y',6);</v>
      </c>
      <c r="I26" s="3" t="str">
        <f t="shared" si="1"/>
        <v>Insert into PRODUCT_DESC (ID,PRODUCT_ID,LANGUAGE,DESC_TYPE,TEXT) values (HIBERNATE_SEQUENCE.nextval,172,'VN','BRIEF','MILO');</v>
      </c>
      <c r="J26" s="2" t="str">
        <f t="shared" si="2"/>
        <v>Insert into PRODUCT_PRICE (ID,PRODUCT_ID,PRICE,CURRENCY_UNIT) values (HIBERNATE_SEQUENCE.nextval,172,20000,'VND');</v>
      </c>
    </row>
    <row r="27" spans="1:10" x14ac:dyDescent="0.35">
      <c r="A27" s="4">
        <v>173</v>
      </c>
      <c r="B27" s="5">
        <f>categories!$A$8</f>
        <v>140</v>
      </c>
      <c r="C27" t="s">
        <v>127</v>
      </c>
      <c r="D27">
        <v>1</v>
      </c>
      <c r="E27">
        <v>36000</v>
      </c>
      <c r="F27" t="s">
        <v>128</v>
      </c>
      <c r="H27" s="2" t="str">
        <f t="shared" si="0"/>
        <v>Insert into PRODUCT (ID,CATEGORY_ID,DESCRIPTION,IMAGE_URL,IS_ACTIVE,POINT) values (HIBERNATE_SEQUENCE.nextval,140,'1 MIẾNG GÀ GIÒN KHÔNG CAY ','','Y',1);</v>
      </c>
      <c r="I27" s="3" t="str">
        <f t="shared" si="1"/>
        <v>Insert into PRODUCT_DESC (ID,PRODUCT_ID,LANGUAGE,DESC_TYPE,TEXT) values (HIBERNATE_SEQUENCE.nextval,173,'VN','BRIEF','1 MIẾNG GÀ GIÒN KHÔNG CAY ');</v>
      </c>
      <c r="J27" s="2" t="str">
        <f t="shared" si="2"/>
        <v>Insert into PRODUCT_PRICE (ID,PRODUCT_ID,PRICE,CURRENCY_UNIT) values (HIBERNATE_SEQUENCE.nextval,173,36000,'VND');</v>
      </c>
    </row>
    <row r="28" spans="1:10" x14ac:dyDescent="0.35">
      <c r="A28" s="4">
        <v>174</v>
      </c>
      <c r="B28" s="5">
        <f>categories!$A$8</f>
        <v>140</v>
      </c>
      <c r="C28" t="s">
        <v>129</v>
      </c>
      <c r="D28">
        <v>2</v>
      </c>
      <c r="E28">
        <v>36000</v>
      </c>
      <c r="F28" t="s">
        <v>130</v>
      </c>
      <c r="H28" s="2" t="str">
        <f t="shared" si="0"/>
        <v>Insert into PRODUCT (ID,CATEGORY_ID,DESCRIPTION,IMAGE_URL,IS_ACTIVE,POINT) values (HIBERNATE_SEQUENCE.nextval,140,'1 MIẾNG GÀ GIÒN CAY ','','Y',2);</v>
      </c>
      <c r="I28" s="3" t="str">
        <f t="shared" si="1"/>
        <v>Insert into PRODUCT_DESC (ID,PRODUCT_ID,LANGUAGE,DESC_TYPE,TEXT) values (HIBERNATE_SEQUENCE.nextval,174,'VN','BRIEF','1 MIẾNG GÀ GIÒN CAY ');</v>
      </c>
      <c r="J28" s="2" t="str">
        <f t="shared" si="2"/>
        <v>Insert into PRODUCT_PRICE (ID,PRODUCT_ID,PRICE,CURRENCY_UNIT) values (HIBERNATE_SEQUENCE.nextval,174,36000,'VND');</v>
      </c>
    </row>
    <row r="29" spans="1:10" x14ac:dyDescent="0.35">
      <c r="A29" s="4">
        <v>175</v>
      </c>
      <c r="B29" s="5">
        <f>categories!$A$8</f>
        <v>140</v>
      </c>
      <c r="C29" t="s">
        <v>51</v>
      </c>
      <c r="D29">
        <v>3</v>
      </c>
      <c r="E29">
        <v>29000</v>
      </c>
      <c r="F29" t="s">
        <v>131</v>
      </c>
      <c r="H29" s="2" t="str">
        <f t="shared" si="0"/>
        <v>Insert into PRODUCT (ID,CATEGORY_ID,DESCRIPTION,IMAGE_URL,IS_ACTIVE,POINT) values (HIBERNATE_SEQUENCE.nextval,140,'KHOAI TÂY CHIÊN ','','Y',3);</v>
      </c>
      <c r="I29" s="3" t="str">
        <f t="shared" si="1"/>
        <v>Insert into PRODUCT_DESC (ID,PRODUCT_ID,LANGUAGE,DESC_TYPE,TEXT) values (HIBERNATE_SEQUENCE.nextval,175,'VN','BRIEF','KHOAI TÂY CHIÊN ');</v>
      </c>
      <c r="J29" s="2" t="str">
        <f t="shared" si="2"/>
        <v>Insert into PRODUCT_PRICE (ID,PRODUCT_ID,PRICE,CURRENCY_UNIT) values (HIBERNATE_SEQUENCE.nextval,175,29000,'VND');</v>
      </c>
    </row>
    <row r="30" spans="1:10" x14ac:dyDescent="0.35">
      <c r="A30" s="4">
        <v>176</v>
      </c>
      <c r="B30" s="5">
        <f>categories!$A$8</f>
        <v>140</v>
      </c>
      <c r="C30" t="s">
        <v>44</v>
      </c>
      <c r="D30">
        <v>4</v>
      </c>
      <c r="E30">
        <v>54000</v>
      </c>
      <c r="F30" t="s">
        <v>132</v>
      </c>
      <c r="H30" s="2" t="str">
        <f t="shared" si="0"/>
        <v>Insert into PRODUCT (ID,CATEGORY_ID,DESCRIPTION,IMAGE_URL,IS_ACTIVE,POINT) values (HIBERNATE_SEQUENCE.nextval,140,'BURGER GÀ ','','Y',4);</v>
      </c>
      <c r="I30" s="3" t="str">
        <f t="shared" si="1"/>
        <v>Insert into PRODUCT_DESC (ID,PRODUCT_ID,LANGUAGE,DESC_TYPE,TEXT) values (HIBERNATE_SEQUENCE.nextval,176,'VN','BRIEF','BURGER GÀ ');</v>
      </c>
      <c r="J30" s="2" t="str">
        <f t="shared" si="2"/>
        <v>Insert into PRODUCT_PRICE (ID,PRODUCT_ID,PRICE,CURRENCY_UNIT) values (HIBERNATE_SEQUENCE.nextval,176,54000,'VND');</v>
      </c>
    </row>
    <row r="31" spans="1:10" x14ac:dyDescent="0.35">
      <c r="A31" s="4">
        <v>177</v>
      </c>
      <c r="B31" s="5">
        <f>categories!$A$8</f>
        <v>140</v>
      </c>
      <c r="C31" t="s">
        <v>53</v>
      </c>
      <c r="D31">
        <v>5</v>
      </c>
      <c r="E31">
        <v>34000</v>
      </c>
      <c r="F31" t="s">
        <v>133</v>
      </c>
      <c r="H31" s="2" t="str">
        <f t="shared" si="0"/>
        <v>Insert into PRODUCT (ID,CATEGORY_ID,DESCRIPTION,IMAGE_URL,IS_ACTIVE,POINT) values (HIBERNATE_SEQUENCE.nextval,140,'4 MIẾNG SNACK CÁ ','','Y',5);</v>
      </c>
      <c r="I31" s="3" t="str">
        <f t="shared" si="1"/>
        <v>Insert into PRODUCT_DESC (ID,PRODUCT_ID,LANGUAGE,DESC_TYPE,TEXT) values (HIBERNATE_SEQUENCE.nextval,177,'VN','BRIEF','4 MIẾNG SNACK CÁ ');</v>
      </c>
      <c r="J31" s="2" t="str">
        <f t="shared" si="2"/>
        <v>Insert into PRODUCT_PRICE (ID,PRODUCT_ID,PRICE,CURRENCY_UNIT) values (HIBERNATE_SEQUENCE.nextval,177,34000,'VND');</v>
      </c>
    </row>
    <row r="32" spans="1:10" x14ac:dyDescent="0.35">
      <c r="A32" s="4">
        <v>178</v>
      </c>
      <c r="B32" s="5">
        <f>categories!$A$8</f>
        <v>140</v>
      </c>
      <c r="C32" t="s">
        <v>54</v>
      </c>
      <c r="D32">
        <v>6</v>
      </c>
      <c r="E32">
        <v>39000</v>
      </c>
      <c r="F32" t="s">
        <v>134</v>
      </c>
      <c r="H32" s="2" t="str">
        <f t="shared" si="0"/>
        <v>Insert into PRODUCT (ID,CATEGORY_ID,DESCRIPTION,IMAGE_URL,IS_ACTIVE,POINT) values (HIBERNATE_SEQUENCE.nextval,140,'4 MIẾNG SNACK MỰC ','','Y',6);</v>
      </c>
      <c r="I32" s="3" t="str">
        <f t="shared" si="1"/>
        <v>Insert into PRODUCT_DESC (ID,PRODUCT_ID,LANGUAGE,DESC_TYPE,TEXT) values (HIBERNATE_SEQUENCE.nextval,178,'VN','BRIEF','4 MIẾNG SNACK MỰC ');</v>
      </c>
      <c r="J32" s="2" t="str">
        <f t="shared" si="2"/>
        <v>Insert into PRODUCT_PRICE (ID,PRODUCT_ID,PRICE,CURRENCY_UNIT) values (HIBERNATE_SEQUENCE.nextval,178,39000,'VND');</v>
      </c>
    </row>
    <row r="33" spans="1:10" x14ac:dyDescent="0.35">
      <c r="A33" s="4">
        <v>295</v>
      </c>
      <c r="B33" s="5">
        <f>categories!$A$9</f>
        <v>293</v>
      </c>
      <c r="C33" t="s">
        <v>119</v>
      </c>
      <c r="D33">
        <v>1</v>
      </c>
      <c r="E33">
        <v>91000</v>
      </c>
      <c r="F33" t="s">
        <v>120</v>
      </c>
      <c r="H33" s="2" t="str">
        <f t="shared" ref="H33:H34" si="3">"Insert into PRODUCT (ID,CATEGORY_ID,DESCRIPTION,IMAGE_URL,IS_ACTIVE,POINT) values (HIBERNATE_SEQUENCE.nextval," &amp; B33 &amp; ",'" &amp; C33 &amp; "','" &amp; G33 &amp; "','Y'," &amp; D33 &amp; ");"</f>
        <v>Insert into PRODUCT (ID,CATEGORY_ID,DESCRIPTION,IMAGE_URL,IS_ACTIVE,POINT) values (HIBERNATE_SEQUENCE.nextval,293,'MUA 1 TẶNG 1 - 2 MIẾNG GÀ','','Y',1);</v>
      </c>
      <c r="I33" s="3" t="str">
        <f t="shared" ref="I33:I34" si="4">"Insert into PRODUCT_DESC (ID,PRODUCT_ID,LANGUAGE,DESC_TYPE,TEXT) values (HIBERNATE_SEQUENCE.nextval," &amp; A33 &amp; ",'VN','BRIEF','" &amp; C33 &amp; "');"</f>
        <v>Insert into PRODUCT_DESC (ID,PRODUCT_ID,LANGUAGE,DESC_TYPE,TEXT) values (HIBERNATE_SEQUENCE.nextval,295,'VN','BRIEF','MUA 1 TẶNG 1 - 2 MIẾNG GÀ');</v>
      </c>
      <c r="J33" s="2" t="str">
        <f t="shared" ref="J33:J34" si="5">"Insert into PRODUCT_PRICE (ID,PRODUCT_ID,PRICE,CURRENCY_UNIT) values (HIBERNATE_SEQUENCE.nextval," &amp; A33 &amp; "," &amp; E33 &amp; ",'VND');"</f>
        <v>Insert into PRODUCT_PRICE (ID,PRODUCT_ID,PRICE,CURRENCY_UNIT) values (HIBERNATE_SEQUENCE.nextval,295,91000,'VND');</v>
      </c>
    </row>
    <row r="34" spans="1:10" x14ac:dyDescent="0.35">
      <c r="A34" s="4">
        <v>296</v>
      </c>
      <c r="B34" s="5">
        <f>categories!$A$9</f>
        <v>293</v>
      </c>
      <c r="C34" t="s">
        <v>121</v>
      </c>
      <c r="D34">
        <v>2</v>
      </c>
      <c r="E34">
        <v>127000</v>
      </c>
      <c r="F34" t="s">
        <v>122</v>
      </c>
      <c r="H34" s="2" t="str">
        <f t="shared" si="3"/>
        <v>Insert into PRODUCT (ID,CATEGORY_ID,DESCRIPTION,IMAGE_URL,IS_ACTIVE,POINT) values (HIBERNATE_SEQUENCE.nextval,293,'MUA 1 TẶNG 1 - 3 MIẾNG GÀ','','Y',2);</v>
      </c>
      <c r="I34" s="3" t="str">
        <f t="shared" si="4"/>
        <v>Insert into PRODUCT_DESC (ID,PRODUCT_ID,LANGUAGE,DESC_TYPE,TEXT) values (HIBERNATE_SEQUENCE.nextval,296,'VN','BRIEF','MUA 1 TẶNG 1 - 3 MIẾNG GÀ');</v>
      </c>
      <c r="J34" s="2" t="str">
        <f t="shared" si="5"/>
        <v>Insert into PRODUCT_PRICE (ID,PRODUCT_ID,PRICE,CURRENCY_UNIT) values (HIBERNATE_SEQUENCE.nextval,296,127000,'VND');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59FE-1C09-4F0B-BFC9-F354267AA205}">
  <dimension ref="A1:D55"/>
  <sheetViews>
    <sheetView tabSelected="1" topLeftCell="A28" workbookViewId="0">
      <selection activeCell="D51" sqref="D51"/>
    </sheetView>
  </sheetViews>
  <sheetFormatPr defaultRowHeight="14.5" x14ac:dyDescent="0.35"/>
  <cols>
    <col min="1" max="1" width="9.54296875" style="5" bestFit="1" customWidth="1"/>
    <col min="2" max="2" width="9.54296875" customWidth="1"/>
    <col min="3" max="3" width="56" bestFit="1" customWidth="1"/>
    <col min="4" max="4" width="30.1796875" style="2" customWidth="1"/>
  </cols>
  <sheetData>
    <row r="1" spans="1:4" x14ac:dyDescent="0.35">
      <c r="A1" s="5" t="s">
        <v>0</v>
      </c>
      <c r="B1" t="s">
        <v>33</v>
      </c>
      <c r="C1" t="s">
        <v>1</v>
      </c>
      <c r="D1" s="2" t="s">
        <v>103</v>
      </c>
    </row>
    <row r="2" spans="1:4" x14ac:dyDescent="0.35">
      <c r="A2" s="5">
        <f>products!$A$2</f>
        <v>148</v>
      </c>
      <c r="B2">
        <v>1</v>
      </c>
      <c r="C2" t="s">
        <v>2</v>
      </c>
      <c r="D2" s="2" t="str">
        <f>"Insert into PRODUCT_UNIT (ID,PRODUCT_ID,LANGUAGE,TEXT, IS_ACTIVE, POINT) values (HIBERNATE_SEQUENCE.nextval," &amp; A2 &amp; ",'VN','" &amp; C2 &amp; "', 'Y', " &amp; B2 &amp; ");"</f>
        <v>Insert into PRODUCT_UNIT (ID,PRODUCT_ID,LANGUAGE,TEXT, IS_ACTIVE, POINT) values (HIBERNATE_SEQUENCE.nextval,148,'VN','5 miếng gà không xương', 'Y', 1);</v>
      </c>
    </row>
    <row r="3" spans="1:4" x14ac:dyDescent="0.35">
      <c r="A3" s="5">
        <f>products!$A$2</f>
        <v>148</v>
      </c>
      <c r="B3">
        <v>2</v>
      </c>
      <c r="C3" t="s">
        <v>3</v>
      </c>
      <c r="D3" s="2" t="str">
        <f t="shared" ref="D3:D55" si="0">"Insert into PRODUCT_UNIT (ID,PRODUCT_ID,LANGUAGE,TEXT, IS_ACTIVE, POINT) values (HIBERNATE_SEQUENCE.nextval," &amp; A3 &amp; ",'VN','" &amp; C3 &amp; "', 'Y', " &amp; B3 &amp; ");"</f>
        <v>Insert into PRODUCT_UNIT (ID,PRODUCT_ID,LANGUAGE,TEXT, IS_ACTIVE, POINT) values (HIBERNATE_SEQUENCE.nextval,148,'VN','1 chén sốt blackended/spicy mayo', 'Y', 2);</v>
      </c>
    </row>
    <row r="4" spans="1:4" x14ac:dyDescent="0.35">
      <c r="A4" s="5">
        <f>products!$A$3</f>
        <v>149</v>
      </c>
      <c r="B4">
        <v>1</v>
      </c>
      <c r="C4" t="s">
        <v>5</v>
      </c>
      <c r="D4" s="2" t="str">
        <f t="shared" si="0"/>
        <v>Insert into PRODUCT_UNIT (ID,PRODUCT_ID,LANGUAGE,TEXT, IS_ACTIVE, POINT) values (HIBERNATE_SEQUENCE.nextval,149,'VN','3 miếng gà giòn không xương', 'Y', 1);</v>
      </c>
    </row>
    <row r="5" spans="1:4" x14ac:dyDescent="0.35">
      <c r="A5" s="5">
        <f>products!$A$3</f>
        <v>149</v>
      </c>
      <c r="B5">
        <v>2</v>
      </c>
      <c r="C5" t="s">
        <v>6</v>
      </c>
      <c r="D5" s="2" t="str">
        <f t="shared" si="0"/>
        <v>Insert into PRODUCT_UNIT (ID,PRODUCT_ID,LANGUAGE,TEXT, IS_ACTIVE, POINT) values (HIBERNATE_SEQUENCE.nextval,149,'VN','1 phần bắp cải trộn (vừa)', 'Y', 2);</v>
      </c>
    </row>
    <row r="6" spans="1:4" x14ac:dyDescent="0.35">
      <c r="A6" s="5">
        <f>products!$A$3</f>
        <v>149</v>
      </c>
      <c r="B6">
        <v>3</v>
      </c>
      <c r="C6" t="s">
        <v>7</v>
      </c>
      <c r="D6" s="2" t="str">
        <f t="shared" si="0"/>
        <v>Insert into PRODUCT_UNIT (ID,PRODUCT_ID,LANGUAGE,TEXT, IS_ACTIVE, POINT) values (HIBERNATE_SEQUENCE.nextval,149,'VN','1 sốt chấm tự chọn (Blackened ranch/Spicy mayo) ', 'Y', 3);</v>
      </c>
    </row>
    <row r="7" spans="1:4" x14ac:dyDescent="0.35">
      <c r="A7" s="5">
        <f>products!$A$3</f>
        <v>149</v>
      </c>
      <c r="B7">
        <v>4</v>
      </c>
      <c r="C7" t="s">
        <v>8</v>
      </c>
      <c r="D7" s="2" t="str">
        <f t="shared" si="0"/>
        <v>Insert into PRODUCT_UNIT (ID,PRODUCT_ID,LANGUAGE,TEXT, IS_ACTIVE, POINT) values (HIBERNATE_SEQUENCE.nextval,149,'VN','1 coca', 'Y', 4);</v>
      </c>
    </row>
    <row r="8" spans="1:4" x14ac:dyDescent="0.35">
      <c r="A8" s="5">
        <f>products!$A$4</f>
        <v>150</v>
      </c>
      <c r="B8">
        <v>1</v>
      </c>
      <c r="C8" t="s">
        <v>9</v>
      </c>
      <c r="D8" s="2" t="str">
        <f t="shared" si="0"/>
        <v>Insert into PRODUCT_UNIT (ID,PRODUCT_ID,LANGUAGE,TEXT, IS_ACTIVE, POINT) values (HIBERNATE_SEQUENCE.nextval,150,'VN','5 miếng gà giòn không xương', 'Y', 1);</v>
      </c>
    </row>
    <row r="9" spans="1:4" x14ac:dyDescent="0.35">
      <c r="A9" s="5">
        <f>products!$A$4</f>
        <v>150</v>
      </c>
      <c r="B9">
        <v>2</v>
      </c>
      <c r="C9" t="s">
        <v>6</v>
      </c>
      <c r="D9" s="2" t="str">
        <f t="shared" si="0"/>
        <v>Insert into PRODUCT_UNIT (ID,PRODUCT_ID,LANGUAGE,TEXT, IS_ACTIVE, POINT) values (HIBERNATE_SEQUENCE.nextval,150,'VN','1 phần bắp cải trộn (vừa)', 'Y', 2);</v>
      </c>
    </row>
    <row r="10" spans="1:4" x14ac:dyDescent="0.35">
      <c r="A10" s="5">
        <f>products!$A$4</f>
        <v>150</v>
      </c>
      <c r="B10">
        <v>3</v>
      </c>
      <c r="C10" t="s">
        <v>10</v>
      </c>
      <c r="D10" s="2" t="str">
        <f t="shared" si="0"/>
        <v>Insert into PRODUCT_UNIT (ID,PRODUCT_ID,LANGUAGE,TEXT, IS_ACTIVE, POINT) values (HIBERNATE_SEQUENCE.nextval,150,'VN','1 sốt chấm tự chọn (blackended ranch/ spicy mayo)', 'Y', 3);</v>
      </c>
    </row>
    <row r="11" spans="1:4" x14ac:dyDescent="0.35">
      <c r="A11" s="5">
        <f>products!$A$4</f>
        <v>150</v>
      </c>
      <c r="B11">
        <v>4</v>
      </c>
      <c r="C11" t="s">
        <v>8</v>
      </c>
      <c r="D11" s="2" t="str">
        <f t="shared" si="0"/>
        <v>Insert into PRODUCT_UNIT (ID,PRODUCT_ID,LANGUAGE,TEXT, IS_ACTIVE, POINT) values (HIBERNATE_SEQUENCE.nextval,150,'VN','1 coca', 'Y', 4);</v>
      </c>
    </row>
    <row r="12" spans="1:4" x14ac:dyDescent="0.35">
      <c r="A12" s="5">
        <f>products!$A$5</f>
        <v>151</v>
      </c>
      <c r="B12">
        <v>1</v>
      </c>
      <c r="C12" t="s">
        <v>11</v>
      </c>
      <c r="D12" s="2" t="str">
        <f t="shared" si="0"/>
        <v>Insert into PRODUCT_UNIT (ID,PRODUCT_ID,LANGUAGE,TEXT, IS_ACTIVE, POINT) values (HIBERNATE_SEQUENCE.nextval,151,'VN','2 miếng gà giòn cay', 'Y', 1);</v>
      </c>
    </row>
    <row r="13" spans="1:4" x14ac:dyDescent="0.35">
      <c r="A13" s="5">
        <f>products!$A$5</f>
        <v>151</v>
      </c>
      <c r="B13">
        <v>2</v>
      </c>
      <c r="C13" t="s">
        <v>12</v>
      </c>
      <c r="D13" s="2" t="str">
        <f t="shared" si="0"/>
        <v>Insert into PRODUCT_UNIT (ID,PRODUCT_ID,LANGUAGE,TEXT, IS_ACTIVE, POINT) values (HIBERNATE_SEQUENCE.nextval,151,'VN','1 khoai tây chiên (vừa)', 'Y', 2);</v>
      </c>
    </row>
    <row r="14" spans="1:4" x14ac:dyDescent="0.35">
      <c r="A14" s="5">
        <f>products!$A$5</f>
        <v>151</v>
      </c>
      <c r="B14">
        <v>3</v>
      </c>
      <c r="C14" t="s">
        <v>13</v>
      </c>
      <c r="D14" s="2" t="str">
        <f t="shared" si="0"/>
        <v>Insert into PRODUCT_UNIT (ID,PRODUCT_ID,LANGUAGE,TEXT, IS_ACTIVE, POINT) values (HIBERNATE_SEQUENCE.nextval,151,'VN','1 Coca', 'Y', 3);</v>
      </c>
    </row>
    <row r="15" spans="1:4" x14ac:dyDescent="0.35">
      <c r="A15" s="5">
        <f>products!$A$6</f>
        <v>152</v>
      </c>
      <c r="B15">
        <v>1</v>
      </c>
      <c r="C15" t="s">
        <v>14</v>
      </c>
      <c r="D15" s="2" t="str">
        <f t="shared" si="0"/>
        <v>Insert into PRODUCT_UNIT (ID,PRODUCT_ID,LANGUAGE,TEXT, IS_ACTIVE, POINT) values (HIBERNATE_SEQUENCE.nextval,152,'VN','3 miếng gà giòn cay', 'Y', 1);</v>
      </c>
    </row>
    <row r="16" spans="1:4" x14ac:dyDescent="0.35">
      <c r="A16" s="5">
        <f>products!$A$6</f>
        <v>152</v>
      </c>
      <c r="B16">
        <v>2</v>
      </c>
      <c r="C16" t="s">
        <v>12</v>
      </c>
      <c r="D16" s="2" t="str">
        <f t="shared" si="0"/>
        <v>Insert into PRODUCT_UNIT (ID,PRODUCT_ID,LANGUAGE,TEXT, IS_ACTIVE, POINT) values (HIBERNATE_SEQUENCE.nextval,152,'VN','1 khoai tây chiên (vừa)', 'Y', 2);</v>
      </c>
    </row>
    <row r="17" spans="1:4" x14ac:dyDescent="0.35">
      <c r="A17" s="5">
        <f>products!$A$6</f>
        <v>152</v>
      </c>
      <c r="B17">
        <v>3</v>
      </c>
      <c r="C17" t="s">
        <v>13</v>
      </c>
      <c r="D17" s="2" t="str">
        <f t="shared" si="0"/>
        <v>Insert into PRODUCT_UNIT (ID,PRODUCT_ID,LANGUAGE,TEXT, IS_ACTIVE, POINT) values (HIBERNATE_SEQUENCE.nextval,152,'VN','1 Coca', 'Y', 3);</v>
      </c>
    </row>
    <row r="18" spans="1:4" x14ac:dyDescent="0.35">
      <c r="A18" s="5">
        <f>products!$A$7</f>
        <v>153</v>
      </c>
      <c r="B18">
        <v>1</v>
      </c>
      <c r="C18" t="s">
        <v>15</v>
      </c>
      <c r="D18" s="2" t="str">
        <f t="shared" si="0"/>
        <v>Insert into PRODUCT_UNIT (ID,PRODUCT_ID,LANGUAGE,TEXT, IS_ACTIVE, POINT) values (HIBERNATE_SEQUENCE.nextval,153,'VN','2 miếng gà giòn không cay', 'Y', 1);</v>
      </c>
    </row>
    <row r="19" spans="1:4" x14ac:dyDescent="0.35">
      <c r="A19" s="5">
        <f>products!$A$7</f>
        <v>153</v>
      </c>
      <c r="B19">
        <v>2</v>
      </c>
      <c r="C19" t="s">
        <v>16</v>
      </c>
      <c r="D19" s="2" t="str">
        <f t="shared" si="0"/>
        <v>Insert into PRODUCT_UNIT (ID,PRODUCT_ID,LANGUAGE,TEXT, IS_ACTIVE, POINT) values (HIBERNATE_SEQUENCE.nextval,153,'VN','1 khoai tây nghiền (vừa)', 'Y', 2);</v>
      </c>
    </row>
    <row r="20" spans="1:4" x14ac:dyDescent="0.35">
      <c r="A20" s="5">
        <f>products!$A$7</f>
        <v>153</v>
      </c>
      <c r="B20">
        <v>3</v>
      </c>
      <c r="C20" t="s">
        <v>13</v>
      </c>
      <c r="D20" s="2" t="str">
        <f t="shared" si="0"/>
        <v>Insert into PRODUCT_UNIT (ID,PRODUCT_ID,LANGUAGE,TEXT, IS_ACTIVE, POINT) values (HIBERNATE_SEQUENCE.nextval,153,'VN','1 Coca', 'Y', 3);</v>
      </c>
    </row>
    <row r="21" spans="1:4" x14ac:dyDescent="0.35">
      <c r="A21" s="5">
        <f>products!$A$8</f>
        <v>154</v>
      </c>
      <c r="B21">
        <v>1</v>
      </c>
      <c r="C21" t="s">
        <v>17</v>
      </c>
      <c r="D21" s="2" t="str">
        <f t="shared" si="0"/>
        <v>Insert into PRODUCT_UNIT (ID,PRODUCT_ID,LANGUAGE,TEXT, IS_ACTIVE, POINT) values (HIBERNATE_SEQUENCE.nextval,154,'VN','3 miếng gà giòn không cay', 'Y', 1);</v>
      </c>
    </row>
    <row r="22" spans="1:4" x14ac:dyDescent="0.35">
      <c r="A22" s="5">
        <f>products!$A$8</f>
        <v>154</v>
      </c>
      <c r="B22">
        <v>2</v>
      </c>
      <c r="C22" t="s">
        <v>16</v>
      </c>
      <c r="D22" s="2" t="str">
        <f t="shared" si="0"/>
        <v>Insert into PRODUCT_UNIT (ID,PRODUCT_ID,LANGUAGE,TEXT, IS_ACTIVE, POINT) values (HIBERNATE_SEQUENCE.nextval,154,'VN','1 khoai tây nghiền (vừa)', 'Y', 2);</v>
      </c>
    </row>
    <row r="23" spans="1:4" x14ac:dyDescent="0.35">
      <c r="A23" s="5">
        <f>products!$A$8</f>
        <v>154</v>
      </c>
      <c r="B23">
        <v>3</v>
      </c>
      <c r="C23" t="s">
        <v>13</v>
      </c>
      <c r="D23" s="2" t="str">
        <f t="shared" si="0"/>
        <v>Insert into PRODUCT_UNIT (ID,PRODUCT_ID,LANGUAGE,TEXT, IS_ACTIVE, POINT) values (HIBERNATE_SEQUENCE.nextval,154,'VN','1 Coca', 'Y', 3);</v>
      </c>
    </row>
    <row r="24" spans="1:4" x14ac:dyDescent="0.35">
      <c r="A24" s="5">
        <f>products!$A$9</f>
        <v>155</v>
      </c>
      <c r="B24">
        <v>1</v>
      </c>
      <c r="C24" t="s">
        <v>18</v>
      </c>
      <c r="D24" s="2" t="str">
        <f t="shared" si="0"/>
        <v>Insert into PRODUCT_UNIT (ID,PRODUCT_ID,LANGUAGE,TEXT, IS_ACTIVE, POINT) values (HIBERNATE_SEQUENCE.nextval,155,'VN','1 burger gà Cajun/Creole', 'Y', 1);</v>
      </c>
    </row>
    <row r="25" spans="1:4" x14ac:dyDescent="0.35">
      <c r="A25" s="5">
        <f>products!$A$9</f>
        <v>155</v>
      </c>
      <c r="B25">
        <v>2</v>
      </c>
      <c r="C25" t="s">
        <v>19</v>
      </c>
      <c r="D25" s="2" t="str">
        <f t="shared" si="0"/>
        <v>Insert into PRODUCT_UNIT (ID,PRODUCT_ID,LANGUAGE,TEXT, IS_ACTIVE, POINT) values (HIBERNATE_SEQUENCE.nextval,155,'VN','1 phần khoai tây chiên (vừa)', 'Y', 2);</v>
      </c>
    </row>
    <row r="26" spans="1:4" x14ac:dyDescent="0.35">
      <c r="A26" s="5">
        <f>products!$A$9</f>
        <v>155</v>
      </c>
      <c r="B26">
        <v>3</v>
      </c>
      <c r="C26" t="s">
        <v>93</v>
      </c>
      <c r="D26" s="2" t="str">
        <f t="shared" si="0"/>
        <v>Insert into PRODUCT_UNIT (ID,PRODUCT_ID,LANGUAGE,TEXT, IS_ACTIVE, POINT) values (HIBERNATE_SEQUENCE.nextval,155,'VN','1 Coca ', 'Y', 3);</v>
      </c>
    </row>
    <row r="27" spans="1:4" x14ac:dyDescent="0.35">
      <c r="A27" s="5">
        <f>products!$A$10</f>
        <v>156</v>
      </c>
      <c r="B27">
        <v>1</v>
      </c>
      <c r="C27" t="s">
        <v>20</v>
      </c>
      <c r="D27" s="2" t="str">
        <f t="shared" si="0"/>
        <v>Insert into PRODUCT_UNIT (ID,PRODUCT_ID,LANGUAGE,TEXT, IS_ACTIVE, POINT) values (HIBERNATE_SEQUENCE.nextval,156,'VN','1 Burger Gà', 'Y', 1);</v>
      </c>
    </row>
    <row r="28" spans="1:4" x14ac:dyDescent="0.35">
      <c r="A28" s="5">
        <f>products!$A$11</f>
        <v>157</v>
      </c>
      <c r="B28">
        <v>1</v>
      </c>
      <c r="C28" t="s">
        <v>21</v>
      </c>
      <c r="D28" s="2" t="str">
        <f t="shared" si="0"/>
        <v>Insert into PRODUCT_UNIT (ID,PRODUCT_ID,LANGUAGE,TEXT, IS_ACTIVE, POINT) values (HIBERNATE_SEQUENCE.nextval,157,'VN','1 Burger Tôm', 'Y', 1);</v>
      </c>
    </row>
    <row r="29" spans="1:4" x14ac:dyDescent="0.35">
      <c r="A29" s="5">
        <f>products!$A$11</f>
        <v>157</v>
      </c>
      <c r="B29">
        <v>2</v>
      </c>
      <c r="C29" t="s">
        <v>19</v>
      </c>
      <c r="D29" s="2" t="str">
        <f t="shared" si="0"/>
        <v>Insert into PRODUCT_UNIT (ID,PRODUCT_ID,LANGUAGE,TEXT, IS_ACTIVE, POINT) values (HIBERNATE_SEQUENCE.nextval,157,'VN','1 phần khoai tây chiên (vừa)', 'Y', 2);</v>
      </c>
    </row>
    <row r="30" spans="1:4" x14ac:dyDescent="0.35">
      <c r="A30" s="5">
        <f>products!$A$11</f>
        <v>157</v>
      </c>
      <c r="B30">
        <v>3</v>
      </c>
      <c r="C30" t="s">
        <v>93</v>
      </c>
      <c r="D30" s="2" t="str">
        <f t="shared" si="0"/>
        <v>Insert into PRODUCT_UNIT (ID,PRODUCT_ID,LANGUAGE,TEXT, IS_ACTIVE, POINT) values (HIBERNATE_SEQUENCE.nextval,157,'VN','1 Coca ', 'Y', 3);</v>
      </c>
    </row>
    <row r="31" spans="1:4" x14ac:dyDescent="0.35">
      <c r="A31" s="5">
        <f>products!$A$12</f>
        <v>158</v>
      </c>
      <c r="B31">
        <v>1</v>
      </c>
      <c r="C31" t="s">
        <v>21</v>
      </c>
      <c r="D31" s="2" t="str">
        <f t="shared" si="0"/>
        <v>Insert into PRODUCT_UNIT (ID,PRODUCT_ID,LANGUAGE,TEXT, IS_ACTIVE, POINT) values (HIBERNATE_SEQUENCE.nextval,158,'VN','1 Burger Tôm', 'Y', 1);</v>
      </c>
    </row>
    <row r="32" spans="1:4" x14ac:dyDescent="0.35">
      <c r="A32" s="5">
        <f>products!$A$13</f>
        <v>159</v>
      </c>
      <c r="B32">
        <v>1</v>
      </c>
      <c r="C32" t="s">
        <v>22</v>
      </c>
      <c r="D32" s="2" t="str">
        <f t="shared" si="0"/>
        <v>Insert into PRODUCT_UNIT (ID,PRODUCT_ID,LANGUAGE,TEXT, IS_ACTIVE, POINT) values (HIBERNATE_SEQUENCE.nextval,159,'VN','1 Burger Cá Cajun', 'Y', 1);</v>
      </c>
    </row>
    <row r="33" spans="1:4" x14ac:dyDescent="0.35">
      <c r="A33" s="5">
        <f>products!$A$13</f>
        <v>159</v>
      </c>
      <c r="B33">
        <v>2</v>
      </c>
      <c r="C33" t="s">
        <v>12</v>
      </c>
      <c r="D33" s="2" t="str">
        <f t="shared" si="0"/>
        <v>Insert into PRODUCT_UNIT (ID,PRODUCT_ID,LANGUAGE,TEXT, IS_ACTIVE, POINT) values (HIBERNATE_SEQUENCE.nextval,159,'VN','1 khoai tây chiên (vừa)', 'Y', 2);</v>
      </c>
    </row>
    <row r="34" spans="1:4" x14ac:dyDescent="0.35">
      <c r="A34" s="5">
        <f>products!$A$13</f>
        <v>159</v>
      </c>
      <c r="B34">
        <v>3</v>
      </c>
      <c r="C34" t="s">
        <v>93</v>
      </c>
      <c r="D34" s="2" t="str">
        <f t="shared" si="0"/>
        <v>Insert into PRODUCT_UNIT (ID,PRODUCT_ID,LANGUAGE,TEXT, IS_ACTIVE, POINT) values (HIBERNATE_SEQUENCE.nextval,159,'VN','1 Coca ', 'Y', 3);</v>
      </c>
    </row>
    <row r="35" spans="1:4" x14ac:dyDescent="0.35">
      <c r="A35" s="5">
        <f>products!$A$14</f>
        <v>160</v>
      </c>
      <c r="B35">
        <v>1</v>
      </c>
      <c r="C35" t="s">
        <v>22</v>
      </c>
      <c r="D35" s="2" t="str">
        <f t="shared" si="0"/>
        <v>Insert into PRODUCT_UNIT (ID,PRODUCT_ID,LANGUAGE,TEXT, IS_ACTIVE, POINT) values (HIBERNATE_SEQUENCE.nextval,160,'VN','1 Burger Cá Cajun', 'Y', 1);</v>
      </c>
    </row>
    <row r="36" spans="1:4" x14ac:dyDescent="0.35">
      <c r="A36" s="5">
        <f>products!$A$15</f>
        <v>161</v>
      </c>
      <c r="B36">
        <v>1</v>
      </c>
      <c r="C36" t="s">
        <v>23</v>
      </c>
      <c r="D36" s="2" t="str">
        <f t="shared" si="0"/>
        <v>Insert into PRODUCT_UNIT (ID,PRODUCT_ID,LANGUAGE,TEXT, IS_ACTIVE, POINT) values (HIBERNATE_SEQUENCE.nextval,161,'VN','Mềm dẻo đặc biệt, lựa chọn hoàn hảo để bạn tận hưởng một bữa ăn Popeyes tuyệt vời. ', 'Y', 1);</v>
      </c>
    </row>
    <row r="37" spans="1:4" x14ac:dyDescent="0.35">
      <c r="A37" s="5">
        <f>products!$A$16</f>
        <v>162</v>
      </c>
      <c r="B37">
        <v>1</v>
      </c>
      <c r="C37" t="s">
        <v>24</v>
      </c>
      <c r="D37" s="2" t="str">
        <f t="shared" si="0"/>
        <v>Insert into PRODUCT_UNIT (ID,PRODUCT_ID,LANGUAGE,TEXT, IS_ACTIVE, POINT) values (HIBERNATE_SEQUENCE.nextval,162,'VN','Khoai tây nghiền mang 100% hương vị Cajun với hỗn hợp gia vị đặc biệt từ Louisiana ', 'Y', 1);</v>
      </c>
    </row>
    <row r="38" spans="1:4" x14ac:dyDescent="0.35">
      <c r="A38" s="5">
        <f>products!$A$17</f>
        <v>163</v>
      </c>
      <c r="B38">
        <v>1</v>
      </c>
      <c r="C38" t="s">
        <v>25</v>
      </c>
      <c r="D38" s="2" t="str">
        <f t="shared" si="0"/>
        <v>Insert into PRODUCT_UNIT (ID,PRODUCT_ID,LANGUAGE,TEXT, IS_ACTIVE, POINT) values (HIBERNATE_SEQUENCE.nextval,163,'VN','Khoai tây chiên mang 100% hương vị Cajun với hỗn hợp gia vị đặc biệt từ Louisiana ', 'Y', 1);</v>
      </c>
    </row>
    <row r="39" spans="1:4" x14ac:dyDescent="0.35">
      <c r="A39" s="5">
        <f>products!$A$18</f>
        <v>164</v>
      </c>
      <c r="B39">
        <v>1</v>
      </c>
      <c r="C39" t="s">
        <v>26</v>
      </c>
      <c r="D39" s="2" t="str">
        <f t="shared" si="0"/>
        <v>Insert into PRODUCT_UNIT (ID,PRODUCT_ID,LANGUAGE,TEXT, IS_ACTIVE, POINT) values (HIBERNATE_SEQUENCE.nextval,164,'VN','1 Canh súp', 'Y', 1);</v>
      </c>
    </row>
    <row r="40" spans="1:4" x14ac:dyDescent="0.35">
      <c r="A40" s="5">
        <f>products!$A$19</f>
        <v>165</v>
      </c>
      <c r="B40">
        <v>1</v>
      </c>
      <c r="C40" t="s">
        <v>27</v>
      </c>
      <c r="D40" s="2" t="str">
        <f t="shared" si="0"/>
        <v>Insert into PRODUCT_UNIT (ID,PRODUCT_ID,LANGUAGE,TEXT, IS_ACTIVE, POINT) values (HIBERNATE_SEQUENCE.nextval,165,'VN','4 miếng Snack Cá ', 'Y', 1);</v>
      </c>
    </row>
    <row r="41" spans="1:4" x14ac:dyDescent="0.35">
      <c r="A41" s="5">
        <f>products!$A$20</f>
        <v>166</v>
      </c>
      <c r="B41">
        <v>1</v>
      </c>
      <c r="C41" t="s">
        <v>28</v>
      </c>
      <c r="D41" s="2" t="str">
        <f t="shared" si="0"/>
        <v>Insert into PRODUCT_UNIT (ID,PRODUCT_ID,LANGUAGE,TEXT, IS_ACTIVE, POINT) values (HIBERNATE_SEQUENCE.nextval,166,'VN','4 miếng Snack Mực ', 'Y', 1);</v>
      </c>
    </row>
    <row r="42" spans="1:4" x14ac:dyDescent="0.35">
      <c r="A42" s="5">
        <f>products!$A$21</f>
        <v>167</v>
      </c>
      <c r="B42">
        <v>1</v>
      </c>
      <c r="C42" t="s">
        <v>29</v>
      </c>
      <c r="D42" s="2" t="str">
        <f t="shared" si="0"/>
        <v>Insert into PRODUCT_UNIT (ID,PRODUCT_ID,LANGUAGE,TEXT, IS_ACTIVE, POINT) values (HIBERNATE_SEQUENCE.nextval,167,'VN','Bánh Tart Phô Mai ', 'Y', 1);</v>
      </c>
    </row>
    <row r="43" spans="1:4" x14ac:dyDescent="0.35">
      <c r="A43" s="5">
        <f>products!$A$22</f>
        <v>168</v>
      </c>
      <c r="B43">
        <v>1</v>
      </c>
      <c r="C43" t="s">
        <v>30</v>
      </c>
      <c r="D43" s="2" t="str">
        <f t="shared" si="0"/>
        <v>Insert into PRODUCT_UNIT (ID,PRODUCT_ID,LANGUAGE,TEXT, IS_ACTIVE, POINT) values (HIBERNATE_SEQUENCE.nextval,168,'VN','Uống thả ga khi dùng tại nhà hàng ', 'Y', 1);</v>
      </c>
    </row>
    <row r="44" spans="1:4" x14ac:dyDescent="0.35">
      <c r="A44" s="5">
        <f>products!$A$23</f>
        <v>169</v>
      </c>
      <c r="B44">
        <v>1</v>
      </c>
      <c r="C44" t="s">
        <v>30</v>
      </c>
      <c r="D44" s="2" t="str">
        <f t="shared" si="0"/>
        <v>Insert into PRODUCT_UNIT (ID,PRODUCT_ID,LANGUAGE,TEXT, IS_ACTIVE, POINT) values (HIBERNATE_SEQUENCE.nextval,169,'VN','Uống thả ga khi dùng tại nhà hàng ', 'Y', 1);</v>
      </c>
    </row>
    <row r="45" spans="1:4" x14ac:dyDescent="0.35">
      <c r="A45" s="5">
        <f>products!$A$24</f>
        <v>170</v>
      </c>
      <c r="B45">
        <v>1</v>
      </c>
      <c r="C45" t="s">
        <v>30</v>
      </c>
      <c r="D45" s="2" t="str">
        <f t="shared" si="0"/>
        <v>Insert into PRODUCT_UNIT (ID,PRODUCT_ID,LANGUAGE,TEXT, IS_ACTIVE, POINT) values (HIBERNATE_SEQUENCE.nextval,170,'VN','Uống thả ga khi dùng tại nhà hàng ', 'Y', 1);</v>
      </c>
    </row>
    <row r="46" spans="1:4" x14ac:dyDescent="0.35">
      <c r="A46" s="5">
        <f>products!$A$25</f>
        <v>171</v>
      </c>
      <c r="B46">
        <v>1</v>
      </c>
      <c r="C46" t="s">
        <v>31</v>
      </c>
      <c r="D46" s="2" t="str">
        <f t="shared" si="0"/>
        <v>Insert into PRODUCT_UNIT (ID,PRODUCT_ID,LANGUAGE,TEXT, IS_ACTIVE, POINT) values (HIBERNATE_SEQUENCE.nextval,171,'VN','Nước khoáng tinh khiết Dasani', 'Y', 1);</v>
      </c>
    </row>
    <row r="47" spans="1:4" x14ac:dyDescent="0.35">
      <c r="A47" s="5">
        <f>products!$A$26</f>
        <v>172</v>
      </c>
      <c r="B47">
        <v>1</v>
      </c>
      <c r="C47" t="s">
        <v>32</v>
      </c>
      <c r="D47" s="2" t="str">
        <f t="shared" si="0"/>
        <v>Insert into PRODUCT_UNIT (ID,PRODUCT_ID,LANGUAGE,TEXT, IS_ACTIVE, POINT) values (HIBERNATE_SEQUENCE.nextval,172,'VN','Milo', 'Y', 1);</v>
      </c>
    </row>
    <row r="48" spans="1:4" x14ac:dyDescent="0.35">
      <c r="A48" s="5">
        <f>products!$A$27</f>
        <v>173</v>
      </c>
      <c r="B48">
        <v>1</v>
      </c>
      <c r="C48" t="s">
        <v>135</v>
      </c>
      <c r="D48" s="2" t="str">
        <f t="shared" si="0"/>
        <v>Insert into PRODUCT_UNIT (ID,PRODUCT_ID,LANGUAGE,TEXT, IS_ACTIVE, POINT) values (HIBERNATE_SEQUENCE.nextval,173,'VN','Gà giòn Cajun tươi mới được ướp với công thức gia vị Louisiana cay tẩm bột thủ công và rán chín cùng lớp phủ giòn tan', 'Y', 1);</v>
      </c>
    </row>
    <row r="49" spans="1:4" x14ac:dyDescent="0.35">
      <c r="A49" s="5">
        <f>products!$A$28</f>
        <v>174</v>
      </c>
      <c r="B49">
        <v>1</v>
      </c>
      <c r="C49" t="s">
        <v>136</v>
      </c>
      <c r="D49" s="2" t="str">
        <f t="shared" si="0"/>
        <v>Insert into PRODUCT_UNIT (ID,PRODUCT_ID,LANGUAGE,TEXT, IS_ACTIVE, POINT) values (HIBERNATE_SEQUENCE.nextval,174,'VN','Gà giòn Cajun tươi mới được ướp với công thức gia vị Louisiana không cay, tẩm bột thủ công và rán chín cùng lớp phủ giòn tan', 'Y', 1);</v>
      </c>
    </row>
    <row r="50" spans="1:4" x14ac:dyDescent="0.35">
      <c r="A50" s="5">
        <f>products!$A$29</f>
        <v>175</v>
      </c>
      <c r="B50">
        <v>1</v>
      </c>
      <c r="C50" t="s">
        <v>25</v>
      </c>
      <c r="D50" s="2" t="str">
        <f t="shared" si="0"/>
        <v>Insert into PRODUCT_UNIT (ID,PRODUCT_ID,LANGUAGE,TEXT, IS_ACTIVE, POINT) values (HIBERNATE_SEQUENCE.nextval,175,'VN','Khoai tây chiên mang 100% hương vị Cajun với hỗn hợp gia vị đặc biệt từ Louisiana ', 'Y', 1);</v>
      </c>
    </row>
    <row r="51" spans="1:4" x14ac:dyDescent="0.35">
      <c r="A51" s="5">
        <f>products!$A$30</f>
        <v>176</v>
      </c>
      <c r="B51">
        <v>1</v>
      </c>
      <c r="C51" t="s">
        <v>137</v>
      </c>
      <c r="D51" s="2" t="str">
        <f t="shared" si="0"/>
        <v>Insert into PRODUCT_UNIT (ID,PRODUCT_ID,LANGUAGE,TEXT, IS_ACTIVE, POINT) values (HIBERNATE_SEQUENCE.nextval,176,'VN','1 Burger Gà ', 'Y', 1);</v>
      </c>
    </row>
    <row r="52" spans="1:4" x14ac:dyDescent="0.35">
      <c r="A52" s="5">
        <f>products!$A$31</f>
        <v>177</v>
      </c>
      <c r="B52">
        <v>1</v>
      </c>
      <c r="C52" t="s">
        <v>27</v>
      </c>
      <c r="D52" s="2" t="str">
        <f t="shared" si="0"/>
        <v>Insert into PRODUCT_UNIT (ID,PRODUCT_ID,LANGUAGE,TEXT, IS_ACTIVE, POINT) values (HIBERNATE_SEQUENCE.nextval,177,'VN','4 miếng Snack Cá ', 'Y', 1);</v>
      </c>
    </row>
    <row r="53" spans="1:4" x14ac:dyDescent="0.35">
      <c r="A53" s="5">
        <f>products!$A$32</f>
        <v>178</v>
      </c>
      <c r="B53">
        <v>1</v>
      </c>
      <c r="C53" t="s">
        <v>28</v>
      </c>
      <c r="D53" s="2" t="str">
        <f t="shared" si="0"/>
        <v>Insert into PRODUCT_UNIT (ID,PRODUCT_ID,LANGUAGE,TEXT, IS_ACTIVE, POINT) values (HIBERNATE_SEQUENCE.nextval,178,'VN','4 miếng Snack Mực ', 'Y', 1);</v>
      </c>
    </row>
    <row r="54" spans="1:4" x14ac:dyDescent="0.35">
      <c r="A54" s="5">
        <f>products!$A$33</f>
        <v>295</v>
      </c>
      <c r="B54">
        <v>1</v>
      </c>
      <c r="C54" t="s">
        <v>123</v>
      </c>
      <c r="D54" s="2" t="str">
        <f t="shared" si="0"/>
        <v>Insert into PRODUCT_UNIT (ID,PRODUCT_ID,LANGUAGE,TEXT, IS_ACTIVE, POINT) values (HIBERNATE_SEQUENCE.nextval,295,'VN','Mua Combo 2 Gà Giòn + Nước tặng 2 Gà Giòn', 'Y', 1);</v>
      </c>
    </row>
    <row r="55" spans="1:4" x14ac:dyDescent="0.35">
      <c r="A55" s="5">
        <f>products!$A$34</f>
        <v>296</v>
      </c>
      <c r="B55">
        <v>1</v>
      </c>
      <c r="C55" t="s">
        <v>124</v>
      </c>
      <c r="D55" s="2" t="str">
        <f t="shared" si="0"/>
        <v>Insert into PRODUCT_UNIT (ID,PRODUCT_ID,LANGUAGE,TEXT, IS_ACTIVE, POINT) values (HIBERNATE_SEQUENCE.nextval,296,'VN','Mua 3 Gà giòn + Nước tặng 3 Gà Giòn ', 'Y', 1);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6BE-FB77-421C-AD06-D7E480318C4B}">
  <dimension ref="A1:F3"/>
  <sheetViews>
    <sheetView workbookViewId="0">
      <selection activeCell="F2" sqref="F2:F3"/>
    </sheetView>
  </sheetViews>
  <sheetFormatPr defaultRowHeight="14.5" x14ac:dyDescent="0.35"/>
  <cols>
    <col min="1" max="1" width="9.54296875" bestFit="1" customWidth="1"/>
    <col min="2" max="2" width="10.26953125" bestFit="1" customWidth="1"/>
    <col min="3" max="3" width="26.1796875" bestFit="1" customWidth="1"/>
    <col min="4" max="4" width="5.7265625" bestFit="1" customWidth="1"/>
    <col min="5" max="5" width="7.7265625" bestFit="1" customWidth="1"/>
    <col min="6" max="6" width="6.453125" bestFit="1" customWidth="1"/>
  </cols>
  <sheetData>
    <row r="1" spans="1:6" x14ac:dyDescent="0.35">
      <c r="A1" s="7" t="s">
        <v>0</v>
      </c>
      <c r="B1" s="8" t="s">
        <v>34</v>
      </c>
      <c r="C1" s="6" t="s">
        <v>35</v>
      </c>
      <c r="D1" s="6" t="s">
        <v>33</v>
      </c>
      <c r="E1" s="6" t="s">
        <v>4</v>
      </c>
      <c r="F1" s="6" t="s">
        <v>61</v>
      </c>
    </row>
    <row r="2" spans="1:6" x14ac:dyDescent="0.35">
      <c r="A2">
        <v>-10</v>
      </c>
      <c r="B2">
        <v>-1</v>
      </c>
      <c r="C2" t="s">
        <v>119</v>
      </c>
      <c r="D2">
        <v>1</v>
      </c>
      <c r="E2">
        <v>91000</v>
      </c>
      <c r="F2" t="s">
        <v>120</v>
      </c>
    </row>
    <row r="3" spans="1:6" x14ac:dyDescent="0.35">
      <c r="A3">
        <v>-11</v>
      </c>
      <c r="B3">
        <v>-1</v>
      </c>
      <c r="C3" t="s">
        <v>121</v>
      </c>
      <c r="D3">
        <v>2</v>
      </c>
      <c r="E3">
        <v>127000</v>
      </c>
      <c r="F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EB3B-2CA7-4EE3-A00F-62FBF545CA42}">
  <dimension ref="A1:C3"/>
  <sheetViews>
    <sheetView workbookViewId="0">
      <selection activeCell="C2" sqref="C2:C3"/>
    </sheetView>
  </sheetViews>
  <sheetFormatPr defaultRowHeight="14.5" x14ac:dyDescent="0.35"/>
  <cols>
    <col min="1" max="2" width="9.26953125" customWidth="1"/>
    <col min="3" max="3" width="41" bestFit="1" customWidth="1"/>
  </cols>
  <sheetData>
    <row r="1" spans="1:3" x14ac:dyDescent="0.35">
      <c r="A1" s="5" t="s">
        <v>0</v>
      </c>
      <c r="B1" t="s">
        <v>33</v>
      </c>
      <c r="C1" t="s">
        <v>1</v>
      </c>
    </row>
    <row r="2" spans="1:3" x14ac:dyDescent="0.35">
      <c r="A2">
        <v>-10</v>
      </c>
      <c r="B2">
        <v>1</v>
      </c>
      <c r="C2" t="s">
        <v>123</v>
      </c>
    </row>
    <row r="3" spans="1:3" x14ac:dyDescent="0.35">
      <c r="A3">
        <v>-11</v>
      </c>
      <c r="B3">
        <v>1</v>
      </c>
      <c r="C3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categories</vt:lpstr>
      <vt:lpstr>products</vt:lpstr>
      <vt:lpstr>unit-product</vt:lpstr>
      <vt:lpstr>promotion</vt:lpstr>
      <vt:lpstr>promotion-unit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2022-03-04T15:27:05Z</dcterms:created>
  <dcterms:modified xsi:type="dcterms:W3CDTF">2022-03-08T15:32:49Z</dcterms:modified>
</cp:coreProperties>
</file>