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LBI\Machine Learning\EURUSD\"/>
    </mc:Choice>
  </mc:AlternateContent>
  <xr:revisionPtr revIDLastSave="0" documentId="13_ncr:1_{78501D1A-3AE9-45D7-AFD1-7EC4D62E42A5}" xr6:coauthVersionLast="31" xr6:coauthVersionMax="31" xr10:uidLastSave="{00000000-0000-0000-0000-000000000000}"/>
  <bookViews>
    <workbookView xWindow="0" yWindow="0" windowWidth="28800" windowHeight="12210" activeTab="1" xr2:uid="{00000000-000D-0000-FFFF-FFFF00000000}"/>
  </bookViews>
  <sheets>
    <sheet name="Foglio1" sheetId="34" r:id="rId1"/>
    <sheet name="EURUSD_Daily" sheetId="1" r:id="rId2"/>
  </sheets>
  <definedNames>
    <definedName name="_xlnm._FilterDatabase" localSheetId="1" hidden="1">EURUSD_Daily!$B$1:$M$1</definedName>
  </definedNames>
  <calcPr calcId="179017"/>
  <pivotCaches>
    <pivotCache cacheId="85" r:id="rId3"/>
  </pivotCaches>
</workbook>
</file>

<file path=xl/calcChain.xml><?xml version="1.0" encoding="utf-8"?>
<calcChain xmlns="http://schemas.openxmlformats.org/spreadsheetml/2006/main">
  <c r="O2" i="1" l="1"/>
  <c r="N2" i="1"/>
  <c r="M2" i="1"/>
  <c r="L17" i="1"/>
  <c r="K17" i="1"/>
  <c r="J18" i="1"/>
  <c r="I18" i="1"/>
  <c r="H3" i="1"/>
  <c r="N4" i="1" l="1"/>
  <c r="N5" i="1"/>
  <c r="N6" i="1"/>
  <c r="N7" i="1"/>
  <c r="N8" i="1"/>
  <c r="N9" i="1"/>
  <c r="N10" i="1"/>
  <c r="N11" i="1"/>
  <c r="N12" i="1"/>
  <c r="N13" i="1"/>
  <c r="N14" i="1"/>
  <c r="N15" i="1"/>
  <c r="O4" i="1"/>
  <c r="O5" i="1"/>
  <c r="O6" i="1"/>
  <c r="O7" i="1"/>
  <c r="O8" i="1"/>
  <c r="O9" i="1"/>
  <c r="O10" i="1"/>
  <c r="O11" i="1"/>
  <c r="O12" i="1"/>
  <c r="O13" i="1"/>
  <c r="O14" i="1"/>
  <c r="O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4" i="34"/>
  <c r="K2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3895" i="1"/>
  <c r="G3" i="1"/>
  <c r="K3" i="1" s="1"/>
  <c r="L2" i="1"/>
  <c r="L3" i="1" l="1"/>
  <c r="N3" i="1" s="1"/>
  <c r="L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O3" i="1" l="1"/>
  <c r="O16" i="1"/>
  <c r="N16" i="1"/>
  <c r="I1373" i="1"/>
  <c r="J1373" i="1"/>
  <c r="K1373" i="1" s="1"/>
  <c r="I1365" i="1"/>
  <c r="J1365" i="1"/>
  <c r="K1365" i="1" s="1"/>
  <c r="I1357" i="1"/>
  <c r="J1357" i="1"/>
  <c r="K1357" i="1" s="1"/>
  <c r="I1349" i="1"/>
  <c r="J1349" i="1"/>
  <c r="K1349" i="1" s="1"/>
  <c r="I1341" i="1"/>
  <c r="J1341" i="1"/>
  <c r="K1341" i="1" s="1"/>
  <c r="I1333" i="1"/>
  <c r="J1333" i="1"/>
  <c r="K1333" i="1" s="1"/>
  <c r="I1325" i="1"/>
  <c r="J1325" i="1"/>
  <c r="K1325" i="1" s="1"/>
  <c r="I1317" i="1"/>
  <c r="J1317" i="1"/>
  <c r="K1317" i="1" s="1"/>
  <c r="I1309" i="1"/>
  <c r="J1309" i="1"/>
  <c r="K1309" i="1" s="1"/>
  <c r="I1301" i="1"/>
  <c r="J1301" i="1"/>
  <c r="K1301" i="1" s="1"/>
  <c r="I1293" i="1"/>
  <c r="J1293" i="1"/>
  <c r="K1293" i="1" s="1"/>
  <c r="I1285" i="1"/>
  <c r="J1285" i="1"/>
  <c r="K1285" i="1" s="1"/>
  <c r="I1277" i="1"/>
  <c r="J1277" i="1"/>
  <c r="K1277" i="1" s="1"/>
  <c r="I1269" i="1"/>
  <c r="J1269" i="1"/>
  <c r="K1269" i="1" s="1"/>
  <c r="I1261" i="1"/>
  <c r="J1261" i="1"/>
  <c r="K1261" i="1" s="1"/>
  <c r="I1253" i="1"/>
  <c r="J1253" i="1"/>
  <c r="K1253" i="1" s="1"/>
  <c r="I1245" i="1"/>
  <c r="J1245" i="1"/>
  <c r="K1245" i="1" s="1"/>
  <c r="I1237" i="1"/>
  <c r="J1237" i="1"/>
  <c r="K1237" i="1" s="1"/>
  <c r="I1229" i="1"/>
  <c r="J1229" i="1"/>
  <c r="K1229" i="1" s="1"/>
  <c r="I1221" i="1"/>
  <c r="J1221" i="1"/>
  <c r="K1221" i="1" s="1"/>
  <c r="I1213" i="1"/>
  <c r="J1213" i="1"/>
  <c r="K1213" i="1" s="1"/>
  <c r="I1205" i="1"/>
  <c r="J1205" i="1"/>
  <c r="K1205" i="1" s="1"/>
  <c r="I1197" i="1"/>
  <c r="J1197" i="1"/>
  <c r="K1197" i="1" s="1"/>
  <c r="I1189" i="1"/>
  <c r="J1189" i="1"/>
  <c r="K1189" i="1" s="1"/>
  <c r="I1181" i="1"/>
  <c r="J1181" i="1"/>
  <c r="K1181" i="1" s="1"/>
  <c r="I1173" i="1"/>
  <c r="J1173" i="1"/>
  <c r="K1173" i="1" s="1"/>
  <c r="I1165" i="1"/>
  <c r="J1165" i="1"/>
  <c r="K1165" i="1" s="1"/>
  <c r="I1157" i="1"/>
  <c r="J1157" i="1"/>
  <c r="K1157" i="1" s="1"/>
  <c r="I1149" i="1"/>
  <c r="J1149" i="1"/>
  <c r="K1149" i="1" s="1"/>
  <c r="I1141" i="1"/>
  <c r="J1141" i="1"/>
  <c r="K1141" i="1" s="1"/>
  <c r="I1133" i="1"/>
  <c r="J1133" i="1"/>
  <c r="K1133" i="1" s="1"/>
  <c r="I1125" i="1"/>
  <c r="J1125" i="1"/>
  <c r="K1125" i="1" s="1"/>
  <c r="I1117" i="1"/>
  <c r="J1117" i="1"/>
  <c r="K1117" i="1" s="1"/>
  <c r="I1109" i="1"/>
  <c r="J1109" i="1"/>
  <c r="K1109" i="1" s="1"/>
  <c r="J1101" i="1"/>
  <c r="K1101" i="1" s="1"/>
  <c r="I1101" i="1"/>
  <c r="I1093" i="1"/>
  <c r="J1093" i="1"/>
  <c r="K1093" i="1" s="1"/>
  <c r="I1085" i="1"/>
  <c r="J1085" i="1"/>
  <c r="K1085" i="1" s="1"/>
  <c r="I1077" i="1"/>
  <c r="J1077" i="1"/>
  <c r="K1077" i="1" s="1"/>
  <c r="I1069" i="1"/>
  <c r="J1069" i="1"/>
  <c r="K1069" i="1" s="1"/>
  <c r="I1061" i="1"/>
  <c r="J1061" i="1"/>
  <c r="K1061" i="1" s="1"/>
  <c r="I1053" i="1"/>
  <c r="J1053" i="1"/>
  <c r="K1053" i="1" s="1"/>
  <c r="I1045" i="1"/>
  <c r="J1045" i="1"/>
  <c r="K1045" i="1" s="1"/>
  <c r="I1037" i="1"/>
  <c r="J1037" i="1"/>
  <c r="K1037" i="1" s="1"/>
  <c r="I1029" i="1"/>
  <c r="J1029" i="1"/>
  <c r="K1029" i="1" s="1"/>
  <c r="I1021" i="1"/>
  <c r="J1021" i="1"/>
  <c r="K1021" i="1" s="1"/>
  <c r="I1013" i="1"/>
  <c r="J1013" i="1"/>
  <c r="K1013" i="1" s="1"/>
  <c r="I1005" i="1"/>
  <c r="J1005" i="1"/>
  <c r="K1005" i="1" s="1"/>
  <c r="I997" i="1"/>
  <c r="J997" i="1"/>
  <c r="K997" i="1" s="1"/>
  <c r="I989" i="1"/>
  <c r="J989" i="1"/>
  <c r="K989" i="1" s="1"/>
  <c r="I981" i="1"/>
  <c r="J981" i="1"/>
  <c r="K981" i="1" s="1"/>
  <c r="I973" i="1"/>
  <c r="J973" i="1"/>
  <c r="K973" i="1" s="1"/>
  <c r="I965" i="1"/>
  <c r="J965" i="1"/>
  <c r="K965" i="1" s="1"/>
  <c r="I957" i="1"/>
  <c r="J957" i="1"/>
  <c r="K957" i="1" s="1"/>
  <c r="I949" i="1"/>
  <c r="J949" i="1"/>
  <c r="K949" i="1" s="1"/>
  <c r="I941" i="1"/>
  <c r="J941" i="1"/>
  <c r="K941" i="1" s="1"/>
  <c r="I933" i="1"/>
  <c r="J933" i="1"/>
  <c r="K933" i="1" s="1"/>
  <c r="I925" i="1"/>
  <c r="J925" i="1"/>
  <c r="K925" i="1" s="1"/>
  <c r="I917" i="1"/>
  <c r="J917" i="1"/>
  <c r="K917" i="1" s="1"/>
  <c r="I909" i="1"/>
  <c r="J909" i="1"/>
  <c r="K909" i="1" s="1"/>
  <c r="I901" i="1"/>
  <c r="J901" i="1"/>
  <c r="K901" i="1" s="1"/>
  <c r="I893" i="1"/>
  <c r="J893" i="1"/>
  <c r="K893" i="1" s="1"/>
  <c r="I885" i="1"/>
  <c r="J885" i="1"/>
  <c r="K885" i="1" s="1"/>
  <c r="I877" i="1"/>
  <c r="J877" i="1"/>
  <c r="K877" i="1" s="1"/>
  <c r="I869" i="1"/>
  <c r="J869" i="1"/>
  <c r="K869" i="1" s="1"/>
  <c r="I861" i="1"/>
  <c r="J861" i="1"/>
  <c r="K861" i="1" s="1"/>
  <c r="I853" i="1"/>
  <c r="J853" i="1"/>
  <c r="K853" i="1" s="1"/>
  <c r="I845" i="1"/>
  <c r="J845" i="1"/>
  <c r="K845" i="1" s="1"/>
  <c r="I837" i="1"/>
  <c r="J837" i="1"/>
  <c r="K837" i="1" s="1"/>
  <c r="I829" i="1"/>
  <c r="J829" i="1"/>
  <c r="K829" i="1" s="1"/>
  <c r="I821" i="1"/>
  <c r="J821" i="1"/>
  <c r="K821" i="1" s="1"/>
  <c r="I813" i="1"/>
  <c r="J813" i="1"/>
  <c r="K813" i="1" s="1"/>
  <c r="I805" i="1"/>
  <c r="J805" i="1"/>
  <c r="K805" i="1" s="1"/>
  <c r="I797" i="1"/>
  <c r="J797" i="1"/>
  <c r="K797" i="1" s="1"/>
  <c r="I789" i="1"/>
  <c r="J789" i="1"/>
  <c r="K789" i="1" s="1"/>
  <c r="I781" i="1"/>
  <c r="J781" i="1"/>
  <c r="K781" i="1" s="1"/>
  <c r="I773" i="1"/>
  <c r="J773" i="1"/>
  <c r="K773" i="1" s="1"/>
  <c r="I765" i="1"/>
  <c r="J765" i="1"/>
  <c r="K765" i="1" s="1"/>
  <c r="J757" i="1"/>
  <c r="K757" i="1" s="1"/>
  <c r="I757" i="1"/>
  <c r="J749" i="1"/>
  <c r="K749" i="1" s="1"/>
  <c r="I749" i="1"/>
  <c r="J741" i="1"/>
  <c r="K741" i="1" s="1"/>
  <c r="I741" i="1"/>
  <c r="J733" i="1"/>
  <c r="K733" i="1" s="1"/>
  <c r="I733" i="1"/>
  <c r="J725" i="1"/>
  <c r="K725" i="1" s="1"/>
  <c r="I725" i="1"/>
  <c r="J717" i="1"/>
  <c r="K717" i="1" s="1"/>
  <c r="I717" i="1"/>
  <c r="J709" i="1"/>
  <c r="K709" i="1" s="1"/>
  <c r="I709" i="1"/>
  <c r="J701" i="1"/>
  <c r="K701" i="1" s="1"/>
  <c r="I701" i="1"/>
  <c r="J693" i="1"/>
  <c r="K693" i="1" s="1"/>
  <c r="I693" i="1"/>
  <c r="J685" i="1"/>
  <c r="K685" i="1" s="1"/>
  <c r="I685" i="1"/>
  <c r="J677" i="1"/>
  <c r="K677" i="1" s="1"/>
  <c r="I677" i="1"/>
  <c r="J669" i="1"/>
  <c r="K669" i="1" s="1"/>
  <c r="I669" i="1"/>
  <c r="J661" i="1"/>
  <c r="K661" i="1" s="1"/>
  <c r="I661" i="1"/>
  <c r="J653" i="1"/>
  <c r="K653" i="1" s="1"/>
  <c r="I653" i="1"/>
  <c r="J645" i="1"/>
  <c r="K645" i="1" s="1"/>
  <c r="I645" i="1"/>
  <c r="J637" i="1"/>
  <c r="K637" i="1" s="1"/>
  <c r="I637" i="1"/>
  <c r="J629" i="1"/>
  <c r="K629" i="1" s="1"/>
  <c r="I629" i="1"/>
  <c r="J621" i="1"/>
  <c r="K621" i="1" s="1"/>
  <c r="I621" i="1"/>
  <c r="J613" i="1"/>
  <c r="K613" i="1" s="1"/>
  <c r="I613" i="1"/>
  <c r="J605" i="1"/>
  <c r="K605" i="1" s="1"/>
  <c r="I605" i="1"/>
  <c r="J597" i="1"/>
  <c r="K597" i="1" s="1"/>
  <c r="I597" i="1"/>
  <c r="J589" i="1"/>
  <c r="K589" i="1" s="1"/>
  <c r="I589" i="1"/>
  <c r="J581" i="1"/>
  <c r="K581" i="1" s="1"/>
  <c r="I581" i="1"/>
  <c r="J573" i="1"/>
  <c r="K573" i="1" s="1"/>
  <c r="I573" i="1"/>
  <c r="J565" i="1"/>
  <c r="K565" i="1" s="1"/>
  <c r="I565" i="1"/>
  <c r="J557" i="1"/>
  <c r="K557" i="1" s="1"/>
  <c r="I557" i="1"/>
  <c r="J549" i="1"/>
  <c r="K549" i="1" s="1"/>
  <c r="I549" i="1"/>
  <c r="J541" i="1"/>
  <c r="K541" i="1" s="1"/>
  <c r="I541" i="1"/>
  <c r="J533" i="1"/>
  <c r="K533" i="1" s="1"/>
  <c r="I533" i="1"/>
  <c r="J525" i="1"/>
  <c r="K525" i="1" s="1"/>
  <c r="I525" i="1"/>
  <c r="J517" i="1"/>
  <c r="K517" i="1" s="1"/>
  <c r="I517" i="1"/>
  <c r="J509" i="1"/>
  <c r="K509" i="1" s="1"/>
  <c r="I509" i="1"/>
  <c r="J501" i="1"/>
  <c r="K501" i="1" s="1"/>
  <c r="I501" i="1"/>
  <c r="I493" i="1"/>
  <c r="J493" i="1"/>
  <c r="K493" i="1" s="1"/>
  <c r="I485" i="1"/>
  <c r="J485" i="1"/>
  <c r="K485" i="1" s="1"/>
  <c r="I477" i="1"/>
  <c r="J477" i="1"/>
  <c r="K477" i="1" s="1"/>
  <c r="I469" i="1"/>
  <c r="J469" i="1"/>
  <c r="K469" i="1" s="1"/>
  <c r="I461" i="1"/>
  <c r="J461" i="1"/>
  <c r="K461" i="1" s="1"/>
  <c r="I453" i="1"/>
  <c r="J453" i="1"/>
  <c r="K453" i="1" s="1"/>
  <c r="I445" i="1"/>
  <c r="J445" i="1"/>
  <c r="K445" i="1" s="1"/>
  <c r="I437" i="1"/>
  <c r="J437" i="1"/>
  <c r="K437" i="1" s="1"/>
  <c r="I429" i="1"/>
  <c r="J429" i="1"/>
  <c r="K429" i="1" s="1"/>
  <c r="I421" i="1"/>
  <c r="J421" i="1"/>
  <c r="K421" i="1" s="1"/>
  <c r="I413" i="1"/>
  <c r="J413" i="1"/>
  <c r="K413" i="1" s="1"/>
  <c r="I405" i="1"/>
  <c r="J405" i="1"/>
  <c r="K405" i="1" s="1"/>
  <c r="I397" i="1"/>
  <c r="J397" i="1"/>
  <c r="K397" i="1" s="1"/>
  <c r="I389" i="1"/>
  <c r="J389" i="1"/>
  <c r="K389" i="1" s="1"/>
  <c r="I381" i="1"/>
  <c r="J381" i="1"/>
  <c r="K381" i="1" s="1"/>
  <c r="I373" i="1"/>
  <c r="J373" i="1"/>
  <c r="K373" i="1" s="1"/>
  <c r="I365" i="1"/>
  <c r="J365" i="1"/>
  <c r="K365" i="1" s="1"/>
  <c r="I357" i="1"/>
  <c r="J357" i="1"/>
  <c r="K357" i="1" s="1"/>
  <c r="I349" i="1"/>
  <c r="J349" i="1"/>
  <c r="K349" i="1" s="1"/>
  <c r="I341" i="1"/>
  <c r="J341" i="1"/>
  <c r="K341" i="1" s="1"/>
  <c r="I333" i="1"/>
  <c r="J333" i="1"/>
  <c r="K333" i="1" s="1"/>
  <c r="I325" i="1"/>
  <c r="J325" i="1"/>
  <c r="K325" i="1" s="1"/>
  <c r="I317" i="1"/>
  <c r="J317" i="1"/>
  <c r="K317" i="1" s="1"/>
  <c r="I309" i="1"/>
  <c r="J309" i="1"/>
  <c r="K309" i="1" s="1"/>
  <c r="I301" i="1"/>
  <c r="J301" i="1"/>
  <c r="K301" i="1" s="1"/>
  <c r="I293" i="1"/>
  <c r="J293" i="1"/>
  <c r="K293" i="1" s="1"/>
  <c r="I285" i="1"/>
  <c r="J285" i="1"/>
  <c r="K285" i="1" s="1"/>
  <c r="I277" i="1"/>
  <c r="J277" i="1"/>
  <c r="K277" i="1" s="1"/>
  <c r="I269" i="1"/>
  <c r="J269" i="1"/>
  <c r="K269" i="1" s="1"/>
  <c r="I261" i="1"/>
  <c r="J261" i="1"/>
  <c r="K261" i="1" s="1"/>
  <c r="I253" i="1"/>
  <c r="J253" i="1"/>
  <c r="K253" i="1" s="1"/>
  <c r="I245" i="1"/>
  <c r="J245" i="1"/>
  <c r="K245" i="1" s="1"/>
  <c r="I237" i="1"/>
  <c r="J237" i="1"/>
  <c r="K237" i="1" s="1"/>
  <c r="I229" i="1"/>
  <c r="J229" i="1"/>
  <c r="K229" i="1" s="1"/>
  <c r="I221" i="1"/>
  <c r="J221" i="1"/>
  <c r="K221" i="1" s="1"/>
  <c r="I213" i="1"/>
  <c r="J213" i="1"/>
  <c r="K213" i="1" s="1"/>
  <c r="I205" i="1"/>
  <c r="J205" i="1"/>
  <c r="K205" i="1" s="1"/>
  <c r="I197" i="1"/>
  <c r="J197" i="1"/>
  <c r="K197" i="1" s="1"/>
  <c r="I189" i="1"/>
  <c r="J189" i="1"/>
  <c r="K189" i="1" s="1"/>
  <c r="I181" i="1"/>
  <c r="J181" i="1"/>
  <c r="K181" i="1" s="1"/>
  <c r="I173" i="1"/>
  <c r="J173" i="1"/>
  <c r="K173" i="1" s="1"/>
  <c r="I165" i="1"/>
  <c r="J165" i="1"/>
  <c r="K165" i="1" s="1"/>
  <c r="I157" i="1"/>
  <c r="J157" i="1"/>
  <c r="K157" i="1" s="1"/>
  <c r="I149" i="1"/>
  <c r="J149" i="1"/>
  <c r="K149" i="1" s="1"/>
  <c r="I141" i="1"/>
  <c r="J141" i="1"/>
  <c r="K141" i="1" s="1"/>
  <c r="I133" i="1"/>
  <c r="J133" i="1"/>
  <c r="K133" i="1" s="1"/>
  <c r="I125" i="1"/>
  <c r="J125" i="1"/>
  <c r="K125" i="1" s="1"/>
  <c r="I117" i="1"/>
  <c r="J117" i="1"/>
  <c r="K117" i="1" s="1"/>
  <c r="I109" i="1"/>
  <c r="J109" i="1"/>
  <c r="K109" i="1" s="1"/>
  <c r="I101" i="1"/>
  <c r="J101" i="1"/>
  <c r="K101" i="1" s="1"/>
  <c r="I93" i="1"/>
  <c r="J93" i="1"/>
  <c r="K93" i="1" s="1"/>
  <c r="I85" i="1"/>
  <c r="J85" i="1"/>
  <c r="K85" i="1" s="1"/>
  <c r="I77" i="1"/>
  <c r="J77" i="1"/>
  <c r="K77" i="1" s="1"/>
  <c r="I69" i="1"/>
  <c r="J69" i="1"/>
  <c r="K69" i="1" s="1"/>
  <c r="I61" i="1"/>
  <c r="J61" i="1"/>
  <c r="K61" i="1" s="1"/>
  <c r="I53" i="1"/>
  <c r="J53" i="1"/>
  <c r="K53" i="1" s="1"/>
  <c r="I45" i="1"/>
  <c r="J45" i="1"/>
  <c r="K45" i="1" s="1"/>
  <c r="I37" i="1"/>
  <c r="J37" i="1"/>
  <c r="K37" i="1" s="1"/>
  <c r="I29" i="1"/>
  <c r="J29" i="1"/>
  <c r="K29" i="1" s="1"/>
  <c r="I21" i="1"/>
  <c r="J21" i="1"/>
  <c r="K21" i="1" s="1"/>
  <c r="K18" i="1"/>
  <c r="I17" i="1"/>
  <c r="J17" i="1"/>
  <c r="J1372" i="1"/>
  <c r="K1372" i="1" s="1"/>
  <c r="I1372" i="1"/>
  <c r="J1364" i="1"/>
  <c r="K1364" i="1" s="1"/>
  <c r="I1364" i="1"/>
  <c r="J1356" i="1"/>
  <c r="K1356" i="1" s="1"/>
  <c r="I1356" i="1"/>
  <c r="J1348" i="1"/>
  <c r="K1348" i="1" s="1"/>
  <c r="I1348" i="1"/>
  <c r="J1340" i="1"/>
  <c r="K1340" i="1" s="1"/>
  <c r="I1340" i="1"/>
  <c r="J1332" i="1"/>
  <c r="K1332" i="1" s="1"/>
  <c r="I1332" i="1"/>
  <c r="J1324" i="1"/>
  <c r="K1324" i="1" s="1"/>
  <c r="I1324" i="1"/>
  <c r="J1316" i="1"/>
  <c r="K1316" i="1" s="1"/>
  <c r="I1316" i="1"/>
  <c r="J1308" i="1"/>
  <c r="K1308" i="1" s="1"/>
  <c r="I1308" i="1"/>
  <c r="J1300" i="1"/>
  <c r="K1300" i="1" s="1"/>
  <c r="I1300" i="1"/>
  <c r="J1292" i="1"/>
  <c r="K1292" i="1" s="1"/>
  <c r="I1292" i="1"/>
  <c r="J1284" i="1"/>
  <c r="K1284" i="1" s="1"/>
  <c r="I1284" i="1"/>
  <c r="J1276" i="1"/>
  <c r="K1276" i="1" s="1"/>
  <c r="I1276" i="1"/>
  <c r="J1268" i="1"/>
  <c r="K1268" i="1" s="1"/>
  <c r="I1268" i="1"/>
  <c r="J1260" i="1"/>
  <c r="K1260" i="1" s="1"/>
  <c r="I1260" i="1"/>
  <c r="J1252" i="1"/>
  <c r="K1252" i="1" s="1"/>
  <c r="I1252" i="1"/>
  <c r="J1244" i="1"/>
  <c r="K1244" i="1" s="1"/>
  <c r="I1244" i="1"/>
  <c r="J1236" i="1"/>
  <c r="K1236" i="1" s="1"/>
  <c r="I1236" i="1"/>
  <c r="J1228" i="1"/>
  <c r="K1228" i="1" s="1"/>
  <c r="I1228" i="1"/>
  <c r="J1220" i="1"/>
  <c r="K1220" i="1" s="1"/>
  <c r="I1220" i="1"/>
  <c r="J1212" i="1"/>
  <c r="K1212" i="1" s="1"/>
  <c r="I1212" i="1"/>
  <c r="J1204" i="1"/>
  <c r="K1204" i="1" s="1"/>
  <c r="I1204" i="1"/>
  <c r="J1196" i="1"/>
  <c r="K1196" i="1" s="1"/>
  <c r="I1196" i="1"/>
  <c r="J1188" i="1"/>
  <c r="K1188" i="1" s="1"/>
  <c r="I1188" i="1"/>
  <c r="J1180" i="1"/>
  <c r="K1180" i="1" s="1"/>
  <c r="I1180" i="1"/>
  <c r="J1172" i="1"/>
  <c r="K1172" i="1" s="1"/>
  <c r="I1172" i="1"/>
  <c r="J1164" i="1"/>
  <c r="K1164" i="1" s="1"/>
  <c r="I1164" i="1"/>
  <c r="J1156" i="1"/>
  <c r="K1156" i="1" s="1"/>
  <c r="I1156" i="1"/>
  <c r="J1148" i="1"/>
  <c r="K1148" i="1" s="1"/>
  <c r="I1148" i="1"/>
  <c r="J1140" i="1"/>
  <c r="K1140" i="1" s="1"/>
  <c r="I1140" i="1"/>
  <c r="J1132" i="1"/>
  <c r="K1132" i="1" s="1"/>
  <c r="I1132" i="1"/>
  <c r="J1124" i="1"/>
  <c r="K1124" i="1" s="1"/>
  <c r="I1124" i="1"/>
  <c r="J1116" i="1"/>
  <c r="K1116" i="1" s="1"/>
  <c r="I1116" i="1"/>
  <c r="J1108" i="1"/>
  <c r="K1108" i="1" s="1"/>
  <c r="I1108" i="1"/>
  <c r="I1100" i="1"/>
  <c r="J1100" i="1"/>
  <c r="K1100" i="1" s="1"/>
  <c r="I1092" i="1"/>
  <c r="J1092" i="1"/>
  <c r="K1092" i="1" s="1"/>
  <c r="I1084" i="1"/>
  <c r="J1084" i="1"/>
  <c r="K1084" i="1" s="1"/>
  <c r="I1076" i="1"/>
  <c r="J1076" i="1"/>
  <c r="K1076" i="1" s="1"/>
  <c r="I1068" i="1"/>
  <c r="J1068" i="1"/>
  <c r="K1068" i="1" s="1"/>
  <c r="I1060" i="1"/>
  <c r="J1060" i="1"/>
  <c r="K1060" i="1" s="1"/>
  <c r="I1052" i="1"/>
  <c r="J1052" i="1"/>
  <c r="K1052" i="1" s="1"/>
  <c r="I1044" i="1"/>
  <c r="J1044" i="1"/>
  <c r="K1044" i="1" s="1"/>
  <c r="I1036" i="1"/>
  <c r="J1036" i="1"/>
  <c r="K1036" i="1" s="1"/>
  <c r="I1028" i="1"/>
  <c r="J1028" i="1"/>
  <c r="K1028" i="1" s="1"/>
  <c r="I1020" i="1"/>
  <c r="J1020" i="1"/>
  <c r="K1020" i="1" s="1"/>
  <c r="I1012" i="1"/>
  <c r="J1012" i="1"/>
  <c r="K1012" i="1" s="1"/>
  <c r="I1004" i="1"/>
  <c r="J1004" i="1"/>
  <c r="K1004" i="1" s="1"/>
  <c r="I996" i="1"/>
  <c r="J996" i="1"/>
  <c r="K996" i="1" s="1"/>
  <c r="I988" i="1"/>
  <c r="J988" i="1"/>
  <c r="K988" i="1" s="1"/>
  <c r="I980" i="1"/>
  <c r="J980" i="1"/>
  <c r="K980" i="1" s="1"/>
  <c r="I972" i="1"/>
  <c r="J972" i="1"/>
  <c r="K972" i="1" s="1"/>
  <c r="I964" i="1"/>
  <c r="J964" i="1"/>
  <c r="K964" i="1" s="1"/>
  <c r="I956" i="1"/>
  <c r="J956" i="1"/>
  <c r="K956" i="1" s="1"/>
  <c r="I948" i="1"/>
  <c r="J948" i="1"/>
  <c r="K948" i="1" s="1"/>
  <c r="I940" i="1"/>
  <c r="J940" i="1"/>
  <c r="K940" i="1" s="1"/>
  <c r="I932" i="1"/>
  <c r="J932" i="1"/>
  <c r="K932" i="1" s="1"/>
  <c r="I924" i="1"/>
  <c r="J924" i="1"/>
  <c r="K924" i="1" s="1"/>
  <c r="I916" i="1"/>
  <c r="J916" i="1"/>
  <c r="K916" i="1" s="1"/>
  <c r="I908" i="1"/>
  <c r="J908" i="1"/>
  <c r="K908" i="1" s="1"/>
  <c r="I900" i="1"/>
  <c r="J900" i="1"/>
  <c r="K900" i="1" s="1"/>
  <c r="I892" i="1"/>
  <c r="J892" i="1"/>
  <c r="K892" i="1" s="1"/>
  <c r="I884" i="1"/>
  <c r="J884" i="1"/>
  <c r="K884" i="1" s="1"/>
  <c r="I876" i="1"/>
  <c r="J876" i="1"/>
  <c r="K876" i="1" s="1"/>
  <c r="I868" i="1"/>
  <c r="J868" i="1"/>
  <c r="K868" i="1" s="1"/>
  <c r="I860" i="1"/>
  <c r="J860" i="1"/>
  <c r="K860" i="1" s="1"/>
  <c r="I852" i="1"/>
  <c r="J852" i="1"/>
  <c r="K852" i="1" s="1"/>
  <c r="I844" i="1"/>
  <c r="J844" i="1"/>
  <c r="K844" i="1" s="1"/>
  <c r="I836" i="1"/>
  <c r="J836" i="1"/>
  <c r="K836" i="1" s="1"/>
  <c r="I828" i="1"/>
  <c r="J828" i="1"/>
  <c r="K828" i="1" s="1"/>
  <c r="I820" i="1"/>
  <c r="J820" i="1"/>
  <c r="K820" i="1" s="1"/>
  <c r="I812" i="1"/>
  <c r="J812" i="1"/>
  <c r="K812" i="1" s="1"/>
  <c r="I804" i="1"/>
  <c r="J804" i="1"/>
  <c r="K804" i="1" s="1"/>
  <c r="I796" i="1"/>
  <c r="J796" i="1"/>
  <c r="K796" i="1" s="1"/>
  <c r="I788" i="1"/>
  <c r="J788" i="1"/>
  <c r="K788" i="1" s="1"/>
  <c r="I780" i="1"/>
  <c r="J780" i="1"/>
  <c r="K780" i="1" s="1"/>
  <c r="I772" i="1"/>
  <c r="J772" i="1"/>
  <c r="K772" i="1" s="1"/>
  <c r="I764" i="1"/>
  <c r="J764" i="1"/>
  <c r="K764" i="1" s="1"/>
  <c r="I756" i="1"/>
  <c r="J756" i="1"/>
  <c r="K756" i="1" s="1"/>
  <c r="I748" i="1"/>
  <c r="J748" i="1"/>
  <c r="K748" i="1" s="1"/>
  <c r="I740" i="1"/>
  <c r="J740" i="1"/>
  <c r="K740" i="1" s="1"/>
  <c r="I732" i="1"/>
  <c r="J732" i="1"/>
  <c r="K732" i="1" s="1"/>
  <c r="I724" i="1"/>
  <c r="J724" i="1"/>
  <c r="K724" i="1" s="1"/>
  <c r="I716" i="1"/>
  <c r="J716" i="1"/>
  <c r="K716" i="1" s="1"/>
  <c r="I708" i="1"/>
  <c r="J708" i="1"/>
  <c r="K708" i="1" s="1"/>
  <c r="I700" i="1"/>
  <c r="J700" i="1"/>
  <c r="K700" i="1" s="1"/>
  <c r="I692" i="1"/>
  <c r="J692" i="1"/>
  <c r="K692" i="1" s="1"/>
  <c r="I684" i="1"/>
  <c r="J684" i="1"/>
  <c r="K684" i="1" s="1"/>
  <c r="I676" i="1"/>
  <c r="J676" i="1"/>
  <c r="K676" i="1" s="1"/>
  <c r="I668" i="1"/>
  <c r="J668" i="1"/>
  <c r="K668" i="1" s="1"/>
  <c r="I660" i="1"/>
  <c r="J660" i="1"/>
  <c r="K660" i="1" s="1"/>
  <c r="I652" i="1"/>
  <c r="J652" i="1"/>
  <c r="K652" i="1" s="1"/>
  <c r="I644" i="1"/>
  <c r="J644" i="1"/>
  <c r="K644" i="1" s="1"/>
  <c r="I636" i="1"/>
  <c r="J636" i="1"/>
  <c r="K636" i="1" s="1"/>
  <c r="I628" i="1"/>
  <c r="J628" i="1"/>
  <c r="K628" i="1" s="1"/>
  <c r="I620" i="1"/>
  <c r="J620" i="1"/>
  <c r="K620" i="1" s="1"/>
  <c r="I612" i="1"/>
  <c r="J612" i="1"/>
  <c r="K612" i="1" s="1"/>
  <c r="I604" i="1"/>
  <c r="J604" i="1"/>
  <c r="K604" i="1" s="1"/>
  <c r="I596" i="1"/>
  <c r="J596" i="1"/>
  <c r="K596" i="1" s="1"/>
  <c r="I588" i="1"/>
  <c r="J588" i="1"/>
  <c r="K588" i="1" s="1"/>
  <c r="I580" i="1"/>
  <c r="J580" i="1"/>
  <c r="K580" i="1" s="1"/>
  <c r="I572" i="1"/>
  <c r="J572" i="1"/>
  <c r="K572" i="1" s="1"/>
  <c r="I564" i="1"/>
  <c r="J564" i="1"/>
  <c r="K564" i="1" s="1"/>
  <c r="I556" i="1"/>
  <c r="J556" i="1"/>
  <c r="K556" i="1" s="1"/>
  <c r="I548" i="1"/>
  <c r="J548" i="1"/>
  <c r="K548" i="1" s="1"/>
  <c r="I540" i="1"/>
  <c r="J540" i="1"/>
  <c r="K540" i="1" s="1"/>
  <c r="I532" i="1"/>
  <c r="J532" i="1"/>
  <c r="K532" i="1" s="1"/>
  <c r="I524" i="1"/>
  <c r="J524" i="1"/>
  <c r="K524" i="1" s="1"/>
  <c r="I516" i="1"/>
  <c r="J516" i="1"/>
  <c r="K516" i="1" s="1"/>
  <c r="I508" i="1"/>
  <c r="J508" i="1"/>
  <c r="K508" i="1" s="1"/>
  <c r="I500" i="1"/>
  <c r="J500" i="1"/>
  <c r="K500" i="1" s="1"/>
  <c r="I492" i="1"/>
  <c r="J492" i="1"/>
  <c r="K492" i="1" s="1"/>
  <c r="I484" i="1"/>
  <c r="J484" i="1"/>
  <c r="K484" i="1" s="1"/>
  <c r="I476" i="1"/>
  <c r="J476" i="1"/>
  <c r="K476" i="1" s="1"/>
  <c r="I468" i="1"/>
  <c r="J468" i="1"/>
  <c r="K468" i="1" s="1"/>
  <c r="I460" i="1"/>
  <c r="J460" i="1"/>
  <c r="K460" i="1" s="1"/>
  <c r="I452" i="1"/>
  <c r="J452" i="1"/>
  <c r="K452" i="1" s="1"/>
  <c r="I444" i="1"/>
  <c r="J444" i="1"/>
  <c r="K444" i="1" s="1"/>
  <c r="I436" i="1"/>
  <c r="J436" i="1"/>
  <c r="K436" i="1" s="1"/>
  <c r="I428" i="1"/>
  <c r="J428" i="1"/>
  <c r="K428" i="1" s="1"/>
  <c r="I420" i="1"/>
  <c r="J420" i="1"/>
  <c r="K420" i="1" s="1"/>
  <c r="I412" i="1"/>
  <c r="J412" i="1"/>
  <c r="K412" i="1" s="1"/>
  <c r="I404" i="1"/>
  <c r="J404" i="1"/>
  <c r="K404" i="1" s="1"/>
  <c r="I396" i="1"/>
  <c r="J396" i="1"/>
  <c r="K396" i="1" s="1"/>
  <c r="I388" i="1"/>
  <c r="J388" i="1"/>
  <c r="K388" i="1" s="1"/>
  <c r="I380" i="1"/>
  <c r="J380" i="1"/>
  <c r="K380" i="1" s="1"/>
  <c r="I372" i="1"/>
  <c r="J372" i="1"/>
  <c r="K372" i="1" s="1"/>
  <c r="I364" i="1"/>
  <c r="J364" i="1"/>
  <c r="K364" i="1" s="1"/>
  <c r="I356" i="1"/>
  <c r="J356" i="1"/>
  <c r="K356" i="1" s="1"/>
  <c r="I348" i="1"/>
  <c r="J348" i="1"/>
  <c r="K348" i="1" s="1"/>
  <c r="I340" i="1"/>
  <c r="J340" i="1"/>
  <c r="K340" i="1" s="1"/>
  <c r="I332" i="1"/>
  <c r="J332" i="1"/>
  <c r="K332" i="1" s="1"/>
  <c r="I324" i="1"/>
  <c r="J324" i="1"/>
  <c r="K324" i="1" s="1"/>
  <c r="I316" i="1"/>
  <c r="J316" i="1"/>
  <c r="K316" i="1" s="1"/>
  <c r="I308" i="1"/>
  <c r="J308" i="1"/>
  <c r="K308" i="1" s="1"/>
  <c r="I300" i="1"/>
  <c r="J300" i="1"/>
  <c r="K300" i="1" s="1"/>
  <c r="I292" i="1"/>
  <c r="J292" i="1"/>
  <c r="K292" i="1" s="1"/>
  <c r="I284" i="1"/>
  <c r="J284" i="1"/>
  <c r="K284" i="1" s="1"/>
  <c r="I276" i="1"/>
  <c r="J276" i="1"/>
  <c r="K276" i="1" s="1"/>
  <c r="I268" i="1"/>
  <c r="J268" i="1"/>
  <c r="K268" i="1" s="1"/>
  <c r="I260" i="1"/>
  <c r="J260" i="1"/>
  <c r="K260" i="1" s="1"/>
  <c r="I252" i="1"/>
  <c r="J252" i="1"/>
  <c r="K252" i="1" s="1"/>
  <c r="I244" i="1"/>
  <c r="J244" i="1"/>
  <c r="K244" i="1" s="1"/>
  <c r="I236" i="1"/>
  <c r="J236" i="1"/>
  <c r="K236" i="1" s="1"/>
  <c r="I228" i="1"/>
  <c r="J228" i="1"/>
  <c r="K228" i="1" s="1"/>
  <c r="I220" i="1"/>
  <c r="J220" i="1"/>
  <c r="K220" i="1" s="1"/>
  <c r="I212" i="1"/>
  <c r="J212" i="1"/>
  <c r="K212" i="1" s="1"/>
  <c r="I204" i="1"/>
  <c r="J204" i="1"/>
  <c r="K204" i="1" s="1"/>
  <c r="I196" i="1"/>
  <c r="J196" i="1"/>
  <c r="K196" i="1" s="1"/>
  <c r="I188" i="1"/>
  <c r="J188" i="1"/>
  <c r="K188" i="1" s="1"/>
  <c r="I180" i="1"/>
  <c r="J180" i="1"/>
  <c r="K180" i="1" s="1"/>
  <c r="I172" i="1"/>
  <c r="J172" i="1"/>
  <c r="K172" i="1" s="1"/>
  <c r="I164" i="1"/>
  <c r="J164" i="1"/>
  <c r="K164" i="1" s="1"/>
  <c r="I156" i="1"/>
  <c r="J156" i="1"/>
  <c r="K156" i="1" s="1"/>
  <c r="I148" i="1"/>
  <c r="J148" i="1"/>
  <c r="K148" i="1" s="1"/>
  <c r="I140" i="1"/>
  <c r="J140" i="1"/>
  <c r="K140" i="1" s="1"/>
  <c r="I132" i="1"/>
  <c r="J132" i="1"/>
  <c r="K132" i="1" s="1"/>
  <c r="I124" i="1"/>
  <c r="J124" i="1"/>
  <c r="K124" i="1" s="1"/>
  <c r="I116" i="1"/>
  <c r="J116" i="1"/>
  <c r="K116" i="1" s="1"/>
  <c r="I108" i="1"/>
  <c r="J108" i="1"/>
  <c r="K108" i="1" s="1"/>
  <c r="I100" i="1"/>
  <c r="J100" i="1"/>
  <c r="K100" i="1" s="1"/>
  <c r="I92" i="1"/>
  <c r="J92" i="1"/>
  <c r="K92" i="1" s="1"/>
  <c r="I84" i="1"/>
  <c r="J84" i="1"/>
  <c r="K84" i="1" s="1"/>
  <c r="I76" i="1"/>
  <c r="J76" i="1"/>
  <c r="K76" i="1" s="1"/>
  <c r="I68" i="1"/>
  <c r="J68" i="1"/>
  <c r="K68" i="1" s="1"/>
  <c r="I60" i="1"/>
  <c r="J60" i="1"/>
  <c r="K60" i="1" s="1"/>
  <c r="I52" i="1"/>
  <c r="J52" i="1"/>
  <c r="K52" i="1" s="1"/>
  <c r="I44" i="1"/>
  <c r="J44" i="1"/>
  <c r="K44" i="1" s="1"/>
  <c r="I36" i="1"/>
  <c r="J36" i="1"/>
  <c r="K36" i="1" s="1"/>
  <c r="I28" i="1"/>
  <c r="J28" i="1"/>
  <c r="K28" i="1" s="1"/>
  <c r="I20" i="1"/>
  <c r="J20" i="1"/>
  <c r="K20" i="1" s="1"/>
  <c r="I1371" i="1"/>
  <c r="J1371" i="1"/>
  <c r="K1371" i="1" s="1"/>
  <c r="I1363" i="1"/>
  <c r="J1363" i="1"/>
  <c r="K1363" i="1" s="1"/>
  <c r="I1355" i="1"/>
  <c r="J1355" i="1"/>
  <c r="K1355" i="1" s="1"/>
  <c r="I1347" i="1"/>
  <c r="J1347" i="1"/>
  <c r="K1347" i="1" s="1"/>
  <c r="I1339" i="1"/>
  <c r="J1339" i="1"/>
  <c r="K1339" i="1" s="1"/>
  <c r="I1331" i="1"/>
  <c r="J1331" i="1"/>
  <c r="K1331" i="1" s="1"/>
  <c r="I1323" i="1"/>
  <c r="J1323" i="1"/>
  <c r="K1323" i="1" s="1"/>
  <c r="I1315" i="1"/>
  <c r="J1315" i="1"/>
  <c r="K1315" i="1" s="1"/>
  <c r="I1307" i="1"/>
  <c r="J1307" i="1"/>
  <c r="K1307" i="1" s="1"/>
  <c r="I1299" i="1"/>
  <c r="J1299" i="1"/>
  <c r="K1299" i="1" s="1"/>
  <c r="I1291" i="1"/>
  <c r="J1291" i="1"/>
  <c r="K1291" i="1" s="1"/>
  <c r="I1283" i="1"/>
  <c r="J1283" i="1"/>
  <c r="K1283" i="1" s="1"/>
  <c r="I1275" i="1"/>
  <c r="J1275" i="1"/>
  <c r="K1275" i="1" s="1"/>
  <c r="I1267" i="1"/>
  <c r="J1267" i="1"/>
  <c r="K1267" i="1" s="1"/>
  <c r="I1259" i="1"/>
  <c r="J1259" i="1"/>
  <c r="K1259" i="1" s="1"/>
  <c r="I1251" i="1"/>
  <c r="J1251" i="1"/>
  <c r="K1251" i="1" s="1"/>
  <c r="I1243" i="1"/>
  <c r="J1243" i="1"/>
  <c r="K1243" i="1" s="1"/>
  <c r="I1235" i="1"/>
  <c r="J1235" i="1"/>
  <c r="K1235" i="1" s="1"/>
  <c r="I1227" i="1"/>
  <c r="J1227" i="1"/>
  <c r="K1227" i="1" s="1"/>
  <c r="I1219" i="1"/>
  <c r="J1219" i="1"/>
  <c r="K1219" i="1" s="1"/>
  <c r="I1211" i="1"/>
  <c r="J1211" i="1"/>
  <c r="K1211" i="1" s="1"/>
  <c r="I1203" i="1"/>
  <c r="J1203" i="1"/>
  <c r="K1203" i="1" s="1"/>
  <c r="I1195" i="1"/>
  <c r="J1195" i="1"/>
  <c r="K1195" i="1" s="1"/>
  <c r="I1187" i="1"/>
  <c r="J1187" i="1"/>
  <c r="K1187" i="1" s="1"/>
  <c r="I1179" i="1"/>
  <c r="J1179" i="1"/>
  <c r="K1179" i="1" s="1"/>
  <c r="I1171" i="1"/>
  <c r="J1171" i="1"/>
  <c r="K1171" i="1" s="1"/>
  <c r="I1163" i="1"/>
  <c r="J1163" i="1"/>
  <c r="K1163" i="1" s="1"/>
  <c r="I1155" i="1"/>
  <c r="J1155" i="1"/>
  <c r="K1155" i="1" s="1"/>
  <c r="I1147" i="1"/>
  <c r="J1147" i="1"/>
  <c r="K1147" i="1" s="1"/>
  <c r="I1139" i="1"/>
  <c r="J1139" i="1"/>
  <c r="K1139" i="1" s="1"/>
  <c r="I1131" i="1"/>
  <c r="J1131" i="1"/>
  <c r="K1131" i="1" s="1"/>
  <c r="I1123" i="1"/>
  <c r="J1123" i="1"/>
  <c r="K1123" i="1" s="1"/>
  <c r="I1115" i="1"/>
  <c r="J1115" i="1"/>
  <c r="K1115" i="1" s="1"/>
  <c r="I1107" i="1"/>
  <c r="J1107" i="1"/>
  <c r="K1107" i="1" s="1"/>
  <c r="J1099" i="1"/>
  <c r="K1099" i="1" s="1"/>
  <c r="I1099" i="1"/>
  <c r="J1091" i="1"/>
  <c r="K1091" i="1" s="1"/>
  <c r="I1091" i="1"/>
  <c r="J1083" i="1"/>
  <c r="K1083" i="1" s="1"/>
  <c r="I1083" i="1"/>
  <c r="J1075" i="1"/>
  <c r="K1075" i="1" s="1"/>
  <c r="I1075" i="1"/>
  <c r="J1067" i="1"/>
  <c r="K1067" i="1" s="1"/>
  <c r="I1067" i="1"/>
  <c r="J1059" i="1"/>
  <c r="K1059" i="1" s="1"/>
  <c r="I1059" i="1"/>
  <c r="J1051" i="1"/>
  <c r="K1051" i="1" s="1"/>
  <c r="I1051" i="1"/>
  <c r="J1043" i="1"/>
  <c r="K1043" i="1" s="1"/>
  <c r="I1043" i="1"/>
  <c r="J1035" i="1"/>
  <c r="K1035" i="1" s="1"/>
  <c r="I1035" i="1"/>
  <c r="J1027" i="1"/>
  <c r="K1027" i="1" s="1"/>
  <c r="I1027" i="1"/>
  <c r="J1019" i="1"/>
  <c r="K1019" i="1" s="1"/>
  <c r="I1019" i="1"/>
  <c r="J1011" i="1"/>
  <c r="K1011" i="1" s="1"/>
  <c r="I1011" i="1"/>
  <c r="J1003" i="1"/>
  <c r="K1003" i="1" s="1"/>
  <c r="I1003" i="1"/>
  <c r="J995" i="1"/>
  <c r="K995" i="1" s="1"/>
  <c r="I995" i="1"/>
  <c r="J987" i="1"/>
  <c r="K987" i="1" s="1"/>
  <c r="I987" i="1"/>
  <c r="J979" i="1"/>
  <c r="K979" i="1" s="1"/>
  <c r="I979" i="1"/>
  <c r="J971" i="1"/>
  <c r="K971" i="1" s="1"/>
  <c r="I971" i="1"/>
  <c r="J963" i="1"/>
  <c r="K963" i="1" s="1"/>
  <c r="I963" i="1"/>
  <c r="J955" i="1"/>
  <c r="K955" i="1" s="1"/>
  <c r="I955" i="1"/>
  <c r="J947" i="1"/>
  <c r="K947" i="1" s="1"/>
  <c r="I947" i="1"/>
  <c r="J939" i="1"/>
  <c r="K939" i="1" s="1"/>
  <c r="I939" i="1"/>
  <c r="J931" i="1"/>
  <c r="K931" i="1" s="1"/>
  <c r="I931" i="1"/>
  <c r="J923" i="1"/>
  <c r="K923" i="1" s="1"/>
  <c r="I923" i="1"/>
  <c r="J915" i="1"/>
  <c r="K915" i="1" s="1"/>
  <c r="I915" i="1"/>
  <c r="J907" i="1"/>
  <c r="K907" i="1" s="1"/>
  <c r="I907" i="1"/>
  <c r="J899" i="1"/>
  <c r="K899" i="1" s="1"/>
  <c r="I899" i="1"/>
  <c r="J891" i="1"/>
  <c r="K891" i="1" s="1"/>
  <c r="I891" i="1"/>
  <c r="J883" i="1"/>
  <c r="K883" i="1" s="1"/>
  <c r="I883" i="1"/>
  <c r="J875" i="1"/>
  <c r="K875" i="1" s="1"/>
  <c r="I875" i="1"/>
  <c r="J867" i="1"/>
  <c r="K867" i="1" s="1"/>
  <c r="I867" i="1"/>
  <c r="J859" i="1"/>
  <c r="K859" i="1" s="1"/>
  <c r="I859" i="1"/>
  <c r="J851" i="1"/>
  <c r="K851" i="1" s="1"/>
  <c r="I851" i="1"/>
  <c r="J843" i="1"/>
  <c r="K843" i="1" s="1"/>
  <c r="I843" i="1"/>
  <c r="J835" i="1"/>
  <c r="K835" i="1" s="1"/>
  <c r="I835" i="1"/>
  <c r="J827" i="1"/>
  <c r="K827" i="1" s="1"/>
  <c r="I827" i="1"/>
  <c r="J819" i="1"/>
  <c r="K819" i="1" s="1"/>
  <c r="I819" i="1"/>
  <c r="J811" i="1"/>
  <c r="K811" i="1" s="1"/>
  <c r="I811" i="1"/>
  <c r="J803" i="1"/>
  <c r="K803" i="1" s="1"/>
  <c r="I803" i="1"/>
  <c r="J795" i="1"/>
  <c r="K795" i="1" s="1"/>
  <c r="I795" i="1"/>
  <c r="J787" i="1"/>
  <c r="K787" i="1" s="1"/>
  <c r="I787" i="1"/>
  <c r="J779" i="1"/>
  <c r="K779" i="1" s="1"/>
  <c r="I779" i="1"/>
  <c r="J771" i="1"/>
  <c r="K771" i="1" s="1"/>
  <c r="I771" i="1"/>
  <c r="I763" i="1"/>
  <c r="J763" i="1"/>
  <c r="K763" i="1" s="1"/>
  <c r="I755" i="1"/>
  <c r="J755" i="1"/>
  <c r="K755" i="1" s="1"/>
  <c r="J747" i="1"/>
  <c r="K747" i="1" s="1"/>
  <c r="I747" i="1"/>
  <c r="I739" i="1"/>
  <c r="J739" i="1"/>
  <c r="K739" i="1" s="1"/>
  <c r="I731" i="1"/>
  <c r="J731" i="1"/>
  <c r="K731" i="1" s="1"/>
  <c r="I723" i="1"/>
  <c r="J723" i="1"/>
  <c r="K723" i="1" s="1"/>
  <c r="I715" i="1"/>
  <c r="J715" i="1"/>
  <c r="K715" i="1" s="1"/>
  <c r="I707" i="1"/>
  <c r="J707" i="1"/>
  <c r="K707" i="1" s="1"/>
  <c r="I699" i="1"/>
  <c r="J699" i="1"/>
  <c r="K699" i="1" s="1"/>
  <c r="I691" i="1"/>
  <c r="J691" i="1"/>
  <c r="K691" i="1" s="1"/>
  <c r="I683" i="1"/>
  <c r="J683" i="1"/>
  <c r="K683" i="1" s="1"/>
  <c r="I675" i="1"/>
  <c r="J675" i="1"/>
  <c r="K675" i="1" s="1"/>
  <c r="I667" i="1"/>
  <c r="J667" i="1"/>
  <c r="K667" i="1" s="1"/>
  <c r="I659" i="1"/>
  <c r="J659" i="1"/>
  <c r="K659" i="1" s="1"/>
  <c r="I651" i="1"/>
  <c r="J651" i="1"/>
  <c r="K651" i="1" s="1"/>
  <c r="I643" i="1"/>
  <c r="J643" i="1"/>
  <c r="K643" i="1" s="1"/>
  <c r="I635" i="1"/>
  <c r="J635" i="1"/>
  <c r="K635" i="1" s="1"/>
  <c r="I627" i="1"/>
  <c r="J627" i="1"/>
  <c r="K627" i="1" s="1"/>
  <c r="I619" i="1"/>
  <c r="J619" i="1"/>
  <c r="K619" i="1" s="1"/>
  <c r="I611" i="1"/>
  <c r="J611" i="1"/>
  <c r="K611" i="1" s="1"/>
  <c r="I603" i="1"/>
  <c r="J603" i="1"/>
  <c r="K603" i="1" s="1"/>
  <c r="I595" i="1"/>
  <c r="J595" i="1"/>
  <c r="K595" i="1" s="1"/>
  <c r="I587" i="1"/>
  <c r="J587" i="1"/>
  <c r="K587" i="1" s="1"/>
  <c r="I579" i="1"/>
  <c r="J579" i="1"/>
  <c r="K579" i="1" s="1"/>
  <c r="I571" i="1"/>
  <c r="J571" i="1"/>
  <c r="K571" i="1" s="1"/>
  <c r="I563" i="1"/>
  <c r="J563" i="1"/>
  <c r="K563" i="1" s="1"/>
  <c r="I555" i="1"/>
  <c r="J555" i="1"/>
  <c r="K555" i="1" s="1"/>
  <c r="I547" i="1"/>
  <c r="J547" i="1"/>
  <c r="K547" i="1" s="1"/>
  <c r="I539" i="1"/>
  <c r="J539" i="1"/>
  <c r="K539" i="1" s="1"/>
  <c r="I531" i="1"/>
  <c r="J531" i="1"/>
  <c r="K531" i="1" s="1"/>
  <c r="I523" i="1"/>
  <c r="J523" i="1"/>
  <c r="K523" i="1" s="1"/>
  <c r="I515" i="1"/>
  <c r="J515" i="1"/>
  <c r="K515" i="1" s="1"/>
  <c r="I507" i="1"/>
  <c r="J507" i="1"/>
  <c r="K507" i="1" s="1"/>
  <c r="I499" i="1"/>
  <c r="J499" i="1"/>
  <c r="K499" i="1" s="1"/>
  <c r="I491" i="1"/>
  <c r="J491" i="1"/>
  <c r="K491" i="1" s="1"/>
  <c r="I483" i="1"/>
  <c r="J483" i="1"/>
  <c r="K483" i="1" s="1"/>
  <c r="I475" i="1"/>
  <c r="J475" i="1"/>
  <c r="K475" i="1" s="1"/>
  <c r="I467" i="1"/>
  <c r="J467" i="1"/>
  <c r="K467" i="1" s="1"/>
  <c r="I459" i="1"/>
  <c r="J459" i="1"/>
  <c r="K459" i="1" s="1"/>
  <c r="I451" i="1"/>
  <c r="J451" i="1"/>
  <c r="K451" i="1" s="1"/>
  <c r="I443" i="1"/>
  <c r="J443" i="1"/>
  <c r="K443" i="1" s="1"/>
  <c r="I435" i="1"/>
  <c r="J435" i="1"/>
  <c r="K435" i="1" s="1"/>
  <c r="I427" i="1"/>
  <c r="J427" i="1"/>
  <c r="K427" i="1" s="1"/>
  <c r="I419" i="1"/>
  <c r="J419" i="1"/>
  <c r="K419" i="1" s="1"/>
  <c r="I411" i="1"/>
  <c r="J411" i="1"/>
  <c r="K411" i="1" s="1"/>
  <c r="I403" i="1"/>
  <c r="J403" i="1"/>
  <c r="K403" i="1" s="1"/>
  <c r="I395" i="1"/>
  <c r="J395" i="1"/>
  <c r="K395" i="1" s="1"/>
  <c r="I387" i="1"/>
  <c r="J387" i="1"/>
  <c r="K387" i="1" s="1"/>
  <c r="I379" i="1"/>
  <c r="J379" i="1"/>
  <c r="K379" i="1" s="1"/>
  <c r="I371" i="1"/>
  <c r="J371" i="1"/>
  <c r="K371" i="1" s="1"/>
  <c r="I363" i="1"/>
  <c r="J363" i="1"/>
  <c r="K363" i="1" s="1"/>
  <c r="I355" i="1"/>
  <c r="J355" i="1"/>
  <c r="K355" i="1" s="1"/>
  <c r="I347" i="1"/>
  <c r="J347" i="1"/>
  <c r="K347" i="1" s="1"/>
  <c r="I339" i="1"/>
  <c r="J339" i="1"/>
  <c r="K339" i="1" s="1"/>
  <c r="J331" i="1"/>
  <c r="K331" i="1" s="1"/>
  <c r="I331" i="1"/>
  <c r="I323" i="1"/>
  <c r="J323" i="1"/>
  <c r="K323" i="1" s="1"/>
  <c r="I315" i="1"/>
  <c r="J315" i="1"/>
  <c r="K315" i="1" s="1"/>
  <c r="I307" i="1"/>
  <c r="J307" i="1"/>
  <c r="K307" i="1" s="1"/>
  <c r="J299" i="1"/>
  <c r="K299" i="1" s="1"/>
  <c r="I299" i="1"/>
  <c r="I291" i="1"/>
  <c r="J291" i="1"/>
  <c r="K291" i="1" s="1"/>
  <c r="I283" i="1"/>
  <c r="J283" i="1"/>
  <c r="K283" i="1" s="1"/>
  <c r="I275" i="1"/>
  <c r="J275" i="1"/>
  <c r="K275" i="1" s="1"/>
  <c r="I267" i="1"/>
  <c r="J267" i="1"/>
  <c r="K267" i="1" s="1"/>
  <c r="I259" i="1"/>
  <c r="J259" i="1"/>
  <c r="K259" i="1" s="1"/>
  <c r="I251" i="1"/>
  <c r="J251" i="1"/>
  <c r="K251" i="1" s="1"/>
  <c r="I243" i="1"/>
  <c r="J243" i="1"/>
  <c r="K243" i="1" s="1"/>
  <c r="I235" i="1"/>
  <c r="J235" i="1"/>
  <c r="K235" i="1" s="1"/>
  <c r="I227" i="1"/>
  <c r="J227" i="1"/>
  <c r="K227" i="1" s="1"/>
  <c r="I219" i="1"/>
  <c r="J219" i="1"/>
  <c r="K219" i="1" s="1"/>
  <c r="I211" i="1"/>
  <c r="J211" i="1"/>
  <c r="K211" i="1" s="1"/>
  <c r="I203" i="1"/>
  <c r="J203" i="1"/>
  <c r="K203" i="1" s="1"/>
  <c r="I195" i="1"/>
  <c r="J195" i="1"/>
  <c r="K195" i="1" s="1"/>
  <c r="I187" i="1"/>
  <c r="J187" i="1"/>
  <c r="K187" i="1" s="1"/>
  <c r="I179" i="1"/>
  <c r="J179" i="1"/>
  <c r="K179" i="1" s="1"/>
  <c r="I171" i="1"/>
  <c r="J171" i="1"/>
  <c r="K171" i="1" s="1"/>
  <c r="I163" i="1"/>
  <c r="J163" i="1"/>
  <c r="K163" i="1" s="1"/>
  <c r="I155" i="1"/>
  <c r="J155" i="1"/>
  <c r="K155" i="1" s="1"/>
  <c r="I147" i="1"/>
  <c r="J147" i="1"/>
  <c r="K147" i="1" s="1"/>
  <c r="I139" i="1"/>
  <c r="J139" i="1"/>
  <c r="K139" i="1" s="1"/>
  <c r="I131" i="1"/>
  <c r="J131" i="1"/>
  <c r="K131" i="1" s="1"/>
  <c r="I123" i="1"/>
  <c r="J123" i="1"/>
  <c r="K123" i="1" s="1"/>
  <c r="I115" i="1"/>
  <c r="J115" i="1"/>
  <c r="K115" i="1" s="1"/>
  <c r="I107" i="1"/>
  <c r="J107" i="1"/>
  <c r="K107" i="1" s="1"/>
  <c r="I99" i="1"/>
  <c r="J99" i="1"/>
  <c r="K99" i="1" s="1"/>
  <c r="I91" i="1"/>
  <c r="J91" i="1"/>
  <c r="K91" i="1" s="1"/>
  <c r="I83" i="1"/>
  <c r="J83" i="1"/>
  <c r="K83" i="1" s="1"/>
  <c r="I75" i="1"/>
  <c r="J75" i="1"/>
  <c r="K75" i="1" s="1"/>
  <c r="I67" i="1"/>
  <c r="J67" i="1"/>
  <c r="K67" i="1" s="1"/>
  <c r="I59" i="1"/>
  <c r="J59" i="1"/>
  <c r="K59" i="1" s="1"/>
  <c r="I51" i="1"/>
  <c r="J51" i="1"/>
  <c r="K51" i="1" s="1"/>
  <c r="I43" i="1"/>
  <c r="J43" i="1"/>
  <c r="K43" i="1" s="1"/>
  <c r="I35" i="1"/>
  <c r="J35" i="1"/>
  <c r="K35" i="1" s="1"/>
  <c r="I27" i="1"/>
  <c r="J27" i="1"/>
  <c r="K27" i="1" s="1"/>
  <c r="I19" i="1"/>
  <c r="J19" i="1"/>
  <c r="K19" i="1" s="1"/>
  <c r="I1370" i="1"/>
  <c r="J1370" i="1"/>
  <c r="K1370" i="1" s="1"/>
  <c r="I1362" i="1"/>
  <c r="J1362" i="1"/>
  <c r="K1362" i="1" s="1"/>
  <c r="I1354" i="1"/>
  <c r="J1354" i="1"/>
  <c r="K1354" i="1" s="1"/>
  <c r="I1346" i="1"/>
  <c r="J1346" i="1"/>
  <c r="K1346" i="1" s="1"/>
  <c r="I1338" i="1"/>
  <c r="J1338" i="1"/>
  <c r="K1338" i="1" s="1"/>
  <c r="I1330" i="1"/>
  <c r="J1330" i="1"/>
  <c r="K1330" i="1" s="1"/>
  <c r="I1322" i="1"/>
  <c r="J1322" i="1"/>
  <c r="K1322" i="1" s="1"/>
  <c r="I1314" i="1"/>
  <c r="J1314" i="1"/>
  <c r="K1314" i="1" s="1"/>
  <c r="I1306" i="1"/>
  <c r="J1306" i="1"/>
  <c r="K1306" i="1" s="1"/>
  <c r="I1298" i="1"/>
  <c r="J1298" i="1"/>
  <c r="K1298" i="1" s="1"/>
  <c r="I1290" i="1"/>
  <c r="J1290" i="1"/>
  <c r="K1290" i="1" s="1"/>
  <c r="I1282" i="1"/>
  <c r="J1282" i="1"/>
  <c r="K1282" i="1" s="1"/>
  <c r="I1274" i="1"/>
  <c r="J1274" i="1"/>
  <c r="K1274" i="1" s="1"/>
  <c r="I1266" i="1"/>
  <c r="J1266" i="1"/>
  <c r="K1266" i="1" s="1"/>
  <c r="I1258" i="1"/>
  <c r="J1258" i="1"/>
  <c r="K1258" i="1" s="1"/>
  <c r="I1250" i="1"/>
  <c r="J1250" i="1"/>
  <c r="K1250" i="1" s="1"/>
  <c r="I1242" i="1"/>
  <c r="J1242" i="1"/>
  <c r="K1242" i="1" s="1"/>
  <c r="I1234" i="1"/>
  <c r="J1234" i="1"/>
  <c r="K1234" i="1" s="1"/>
  <c r="I1226" i="1"/>
  <c r="J1226" i="1"/>
  <c r="K1226" i="1" s="1"/>
  <c r="I1218" i="1"/>
  <c r="J1218" i="1"/>
  <c r="K1218" i="1" s="1"/>
  <c r="I1210" i="1"/>
  <c r="J1210" i="1"/>
  <c r="K1210" i="1" s="1"/>
  <c r="I1202" i="1"/>
  <c r="J1202" i="1"/>
  <c r="K1202" i="1" s="1"/>
  <c r="I1194" i="1"/>
  <c r="J1194" i="1"/>
  <c r="K1194" i="1" s="1"/>
  <c r="I1186" i="1"/>
  <c r="J1186" i="1"/>
  <c r="K1186" i="1" s="1"/>
  <c r="I1178" i="1"/>
  <c r="J1178" i="1"/>
  <c r="K1178" i="1" s="1"/>
  <c r="I1170" i="1"/>
  <c r="J1170" i="1"/>
  <c r="K1170" i="1" s="1"/>
  <c r="I1162" i="1"/>
  <c r="J1162" i="1"/>
  <c r="K1162" i="1" s="1"/>
  <c r="I1154" i="1"/>
  <c r="J1154" i="1"/>
  <c r="K1154" i="1" s="1"/>
  <c r="I1146" i="1"/>
  <c r="J1146" i="1"/>
  <c r="K1146" i="1" s="1"/>
  <c r="I1138" i="1"/>
  <c r="J1138" i="1"/>
  <c r="K1138" i="1" s="1"/>
  <c r="I1130" i="1"/>
  <c r="J1130" i="1"/>
  <c r="K1130" i="1" s="1"/>
  <c r="I1122" i="1"/>
  <c r="J1122" i="1"/>
  <c r="K1122" i="1" s="1"/>
  <c r="I1114" i="1"/>
  <c r="J1114" i="1"/>
  <c r="K1114" i="1" s="1"/>
  <c r="I1106" i="1"/>
  <c r="J1106" i="1"/>
  <c r="K1106" i="1" s="1"/>
  <c r="I1098" i="1"/>
  <c r="J1098" i="1"/>
  <c r="K1098" i="1" s="1"/>
  <c r="I1090" i="1"/>
  <c r="J1090" i="1"/>
  <c r="K1090" i="1" s="1"/>
  <c r="I1082" i="1"/>
  <c r="J1082" i="1"/>
  <c r="K1082" i="1" s="1"/>
  <c r="I1074" i="1"/>
  <c r="J1074" i="1"/>
  <c r="K1074" i="1" s="1"/>
  <c r="I1066" i="1"/>
  <c r="J1066" i="1"/>
  <c r="K1066" i="1" s="1"/>
  <c r="I1058" i="1"/>
  <c r="J1058" i="1"/>
  <c r="K1058" i="1" s="1"/>
  <c r="I1050" i="1"/>
  <c r="J1050" i="1"/>
  <c r="K1050" i="1" s="1"/>
  <c r="I1042" i="1"/>
  <c r="J1042" i="1"/>
  <c r="K1042" i="1" s="1"/>
  <c r="I1034" i="1"/>
  <c r="J1034" i="1"/>
  <c r="K1034" i="1" s="1"/>
  <c r="I1026" i="1"/>
  <c r="J1026" i="1"/>
  <c r="K1026" i="1" s="1"/>
  <c r="I1018" i="1"/>
  <c r="J1018" i="1"/>
  <c r="K1018" i="1" s="1"/>
  <c r="I1010" i="1"/>
  <c r="J1010" i="1"/>
  <c r="K1010" i="1" s="1"/>
  <c r="I1002" i="1"/>
  <c r="J1002" i="1"/>
  <c r="K1002" i="1" s="1"/>
  <c r="I994" i="1"/>
  <c r="J994" i="1"/>
  <c r="K994" i="1" s="1"/>
  <c r="I986" i="1"/>
  <c r="J986" i="1"/>
  <c r="K986" i="1" s="1"/>
  <c r="I978" i="1"/>
  <c r="J978" i="1"/>
  <c r="K978" i="1" s="1"/>
  <c r="I970" i="1"/>
  <c r="J970" i="1"/>
  <c r="K970" i="1" s="1"/>
  <c r="I962" i="1"/>
  <c r="J962" i="1"/>
  <c r="K962" i="1" s="1"/>
  <c r="I954" i="1"/>
  <c r="J954" i="1"/>
  <c r="K954" i="1" s="1"/>
  <c r="I946" i="1"/>
  <c r="J946" i="1"/>
  <c r="K946" i="1" s="1"/>
  <c r="I938" i="1"/>
  <c r="J938" i="1"/>
  <c r="K938" i="1" s="1"/>
  <c r="I930" i="1"/>
  <c r="J930" i="1"/>
  <c r="K930" i="1" s="1"/>
  <c r="I922" i="1"/>
  <c r="J922" i="1"/>
  <c r="K922" i="1" s="1"/>
  <c r="I914" i="1"/>
  <c r="J914" i="1"/>
  <c r="K914" i="1" s="1"/>
  <c r="I906" i="1"/>
  <c r="J906" i="1"/>
  <c r="K906" i="1" s="1"/>
  <c r="I898" i="1"/>
  <c r="J898" i="1"/>
  <c r="K898" i="1" s="1"/>
  <c r="I890" i="1"/>
  <c r="J890" i="1"/>
  <c r="K890" i="1" s="1"/>
  <c r="I882" i="1"/>
  <c r="J882" i="1"/>
  <c r="K882" i="1" s="1"/>
  <c r="I874" i="1"/>
  <c r="J874" i="1"/>
  <c r="K874" i="1" s="1"/>
  <c r="I866" i="1"/>
  <c r="J866" i="1"/>
  <c r="K866" i="1" s="1"/>
  <c r="I858" i="1"/>
  <c r="J858" i="1"/>
  <c r="K858" i="1" s="1"/>
  <c r="I850" i="1"/>
  <c r="J850" i="1"/>
  <c r="K850" i="1" s="1"/>
  <c r="I842" i="1"/>
  <c r="J842" i="1"/>
  <c r="K842" i="1" s="1"/>
  <c r="I834" i="1"/>
  <c r="J834" i="1"/>
  <c r="K834" i="1" s="1"/>
  <c r="I826" i="1"/>
  <c r="J826" i="1"/>
  <c r="K826" i="1" s="1"/>
  <c r="I818" i="1"/>
  <c r="J818" i="1"/>
  <c r="K818" i="1" s="1"/>
  <c r="I810" i="1"/>
  <c r="J810" i="1"/>
  <c r="K810" i="1" s="1"/>
  <c r="I802" i="1"/>
  <c r="J802" i="1"/>
  <c r="K802" i="1" s="1"/>
  <c r="I794" i="1"/>
  <c r="J794" i="1"/>
  <c r="K794" i="1" s="1"/>
  <c r="I786" i="1"/>
  <c r="J786" i="1"/>
  <c r="K786" i="1" s="1"/>
  <c r="I778" i="1"/>
  <c r="J778" i="1"/>
  <c r="K778" i="1" s="1"/>
  <c r="I770" i="1"/>
  <c r="J770" i="1"/>
  <c r="K770" i="1" s="1"/>
  <c r="I762" i="1"/>
  <c r="J762" i="1"/>
  <c r="K762" i="1" s="1"/>
  <c r="I754" i="1"/>
  <c r="J754" i="1"/>
  <c r="K754" i="1" s="1"/>
  <c r="I746" i="1"/>
  <c r="J746" i="1"/>
  <c r="K746" i="1" s="1"/>
  <c r="I738" i="1"/>
  <c r="J738" i="1"/>
  <c r="K738" i="1" s="1"/>
  <c r="I730" i="1"/>
  <c r="J730" i="1"/>
  <c r="K730" i="1" s="1"/>
  <c r="I722" i="1"/>
  <c r="J722" i="1"/>
  <c r="K722" i="1" s="1"/>
  <c r="I714" i="1"/>
  <c r="J714" i="1"/>
  <c r="K714" i="1" s="1"/>
  <c r="I706" i="1"/>
  <c r="J706" i="1"/>
  <c r="K706" i="1" s="1"/>
  <c r="I698" i="1"/>
  <c r="J698" i="1"/>
  <c r="K698" i="1" s="1"/>
  <c r="I690" i="1"/>
  <c r="J690" i="1"/>
  <c r="K690" i="1" s="1"/>
  <c r="I682" i="1"/>
  <c r="J682" i="1"/>
  <c r="K682" i="1" s="1"/>
  <c r="I674" i="1"/>
  <c r="J674" i="1"/>
  <c r="K674" i="1" s="1"/>
  <c r="I666" i="1"/>
  <c r="J666" i="1"/>
  <c r="K666" i="1" s="1"/>
  <c r="I658" i="1"/>
  <c r="J658" i="1"/>
  <c r="K658" i="1" s="1"/>
  <c r="I650" i="1"/>
  <c r="J650" i="1"/>
  <c r="K650" i="1" s="1"/>
  <c r="I642" i="1"/>
  <c r="J642" i="1"/>
  <c r="K642" i="1" s="1"/>
  <c r="I634" i="1"/>
  <c r="J634" i="1"/>
  <c r="K634" i="1" s="1"/>
  <c r="I626" i="1"/>
  <c r="J626" i="1"/>
  <c r="K626" i="1" s="1"/>
  <c r="I618" i="1"/>
  <c r="J618" i="1"/>
  <c r="K618" i="1" s="1"/>
  <c r="I610" i="1"/>
  <c r="J610" i="1"/>
  <c r="K610" i="1" s="1"/>
  <c r="I602" i="1"/>
  <c r="J602" i="1"/>
  <c r="K602" i="1" s="1"/>
  <c r="I594" i="1"/>
  <c r="J594" i="1"/>
  <c r="K594" i="1" s="1"/>
  <c r="I586" i="1"/>
  <c r="J586" i="1"/>
  <c r="K586" i="1" s="1"/>
  <c r="I578" i="1"/>
  <c r="J578" i="1"/>
  <c r="K578" i="1" s="1"/>
  <c r="I570" i="1"/>
  <c r="J570" i="1"/>
  <c r="K570" i="1" s="1"/>
  <c r="I562" i="1"/>
  <c r="J562" i="1"/>
  <c r="K562" i="1" s="1"/>
  <c r="I554" i="1"/>
  <c r="J554" i="1"/>
  <c r="K554" i="1" s="1"/>
  <c r="I546" i="1"/>
  <c r="J546" i="1"/>
  <c r="K546" i="1" s="1"/>
  <c r="I538" i="1"/>
  <c r="J538" i="1"/>
  <c r="K538" i="1" s="1"/>
  <c r="I530" i="1"/>
  <c r="J530" i="1"/>
  <c r="K530" i="1" s="1"/>
  <c r="I522" i="1"/>
  <c r="J522" i="1"/>
  <c r="K522" i="1" s="1"/>
  <c r="I514" i="1"/>
  <c r="J514" i="1"/>
  <c r="K514" i="1" s="1"/>
  <c r="I506" i="1"/>
  <c r="J506" i="1"/>
  <c r="K506" i="1" s="1"/>
  <c r="I498" i="1"/>
  <c r="J498" i="1"/>
  <c r="K498" i="1" s="1"/>
  <c r="I490" i="1"/>
  <c r="J490" i="1"/>
  <c r="K490" i="1" s="1"/>
  <c r="I482" i="1"/>
  <c r="J482" i="1"/>
  <c r="K482" i="1" s="1"/>
  <c r="I474" i="1"/>
  <c r="J474" i="1"/>
  <c r="K474" i="1" s="1"/>
  <c r="I466" i="1"/>
  <c r="J466" i="1"/>
  <c r="K466" i="1" s="1"/>
  <c r="I458" i="1"/>
  <c r="J458" i="1"/>
  <c r="K458" i="1" s="1"/>
  <c r="I450" i="1"/>
  <c r="J450" i="1"/>
  <c r="K450" i="1" s="1"/>
  <c r="I442" i="1"/>
  <c r="J442" i="1"/>
  <c r="K442" i="1" s="1"/>
  <c r="I434" i="1"/>
  <c r="J434" i="1"/>
  <c r="K434" i="1" s="1"/>
  <c r="I426" i="1"/>
  <c r="J426" i="1"/>
  <c r="K426" i="1" s="1"/>
  <c r="I418" i="1"/>
  <c r="J418" i="1"/>
  <c r="K418" i="1" s="1"/>
  <c r="I410" i="1"/>
  <c r="J410" i="1"/>
  <c r="K410" i="1" s="1"/>
  <c r="I402" i="1"/>
  <c r="J402" i="1"/>
  <c r="K402" i="1" s="1"/>
  <c r="I394" i="1"/>
  <c r="J394" i="1"/>
  <c r="K394" i="1" s="1"/>
  <c r="I386" i="1"/>
  <c r="J386" i="1"/>
  <c r="K386" i="1" s="1"/>
  <c r="I378" i="1"/>
  <c r="J378" i="1"/>
  <c r="K378" i="1" s="1"/>
  <c r="I370" i="1"/>
  <c r="J370" i="1"/>
  <c r="K370" i="1" s="1"/>
  <c r="I362" i="1"/>
  <c r="J362" i="1"/>
  <c r="K362" i="1" s="1"/>
  <c r="J354" i="1"/>
  <c r="K354" i="1" s="1"/>
  <c r="I354" i="1"/>
  <c r="I346" i="1"/>
  <c r="J346" i="1"/>
  <c r="K346" i="1" s="1"/>
  <c r="I338" i="1"/>
  <c r="J338" i="1"/>
  <c r="K338" i="1" s="1"/>
  <c r="I330" i="1"/>
  <c r="J330" i="1"/>
  <c r="K330" i="1" s="1"/>
  <c r="J322" i="1"/>
  <c r="K322" i="1" s="1"/>
  <c r="I322" i="1"/>
  <c r="I314" i="1"/>
  <c r="J314" i="1"/>
  <c r="K314" i="1" s="1"/>
  <c r="I306" i="1"/>
  <c r="J306" i="1"/>
  <c r="K306" i="1" s="1"/>
  <c r="I298" i="1"/>
  <c r="J298" i="1"/>
  <c r="K298" i="1" s="1"/>
  <c r="I290" i="1"/>
  <c r="J290" i="1"/>
  <c r="K290" i="1" s="1"/>
  <c r="I282" i="1"/>
  <c r="J282" i="1"/>
  <c r="K282" i="1" s="1"/>
  <c r="I274" i="1"/>
  <c r="J274" i="1"/>
  <c r="K274" i="1" s="1"/>
  <c r="I266" i="1"/>
  <c r="J266" i="1"/>
  <c r="K266" i="1" s="1"/>
  <c r="I258" i="1"/>
  <c r="J258" i="1"/>
  <c r="K258" i="1" s="1"/>
  <c r="I250" i="1"/>
  <c r="J250" i="1"/>
  <c r="K250" i="1" s="1"/>
  <c r="I242" i="1"/>
  <c r="J242" i="1"/>
  <c r="K242" i="1" s="1"/>
  <c r="I234" i="1"/>
  <c r="J234" i="1"/>
  <c r="K234" i="1" s="1"/>
  <c r="I226" i="1"/>
  <c r="J226" i="1"/>
  <c r="K226" i="1" s="1"/>
  <c r="I218" i="1"/>
  <c r="J218" i="1"/>
  <c r="K218" i="1" s="1"/>
  <c r="I210" i="1"/>
  <c r="J210" i="1"/>
  <c r="K210" i="1" s="1"/>
  <c r="I202" i="1"/>
  <c r="J202" i="1"/>
  <c r="K202" i="1" s="1"/>
  <c r="I194" i="1"/>
  <c r="J194" i="1"/>
  <c r="K194" i="1" s="1"/>
  <c r="I186" i="1"/>
  <c r="J186" i="1"/>
  <c r="K186" i="1" s="1"/>
  <c r="I178" i="1"/>
  <c r="J178" i="1"/>
  <c r="K178" i="1" s="1"/>
  <c r="I170" i="1"/>
  <c r="J170" i="1"/>
  <c r="K170" i="1" s="1"/>
  <c r="I162" i="1"/>
  <c r="J162" i="1"/>
  <c r="K162" i="1" s="1"/>
  <c r="I154" i="1"/>
  <c r="J154" i="1"/>
  <c r="K154" i="1" s="1"/>
  <c r="I146" i="1"/>
  <c r="J146" i="1"/>
  <c r="K146" i="1" s="1"/>
  <c r="I138" i="1"/>
  <c r="J138" i="1"/>
  <c r="K138" i="1" s="1"/>
  <c r="I130" i="1"/>
  <c r="J130" i="1"/>
  <c r="K130" i="1" s="1"/>
  <c r="I122" i="1"/>
  <c r="J122" i="1"/>
  <c r="K122" i="1" s="1"/>
  <c r="I114" i="1"/>
  <c r="J114" i="1"/>
  <c r="K114" i="1" s="1"/>
  <c r="I106" i="1"/>
  <c r="J106" i="1"/>
  <c r="K106" i="1" s="1"/>
  <c r="I98" i="1"/>
  <c r="J98" i="1"/>
  <c r="K98" i="1" s="1"/>
  <c r="I90" i="1"/>
  <c r="J90" i="1"/>
  <c r="K90" i="1" s="1"/>
  <c r="I82" i="1"/>
  <c r="J82" i="1"/>
  <c r="K82" i="1" s="1"/>
  <c r="I74" i="1"/>
  <c r="J74" i="1"/>
  <c r="K74" i="1" s="1"/>
  <c r="I66" i="1"/>
  <c r="J66" i="1"/>
  <c r="K66" i="1" s="1"/>
  <c r="I58" i="1"/>
  <c r="J58" i="1"/>
  <c r="K58" i="1" s="1"/>
  <c r="I50" i="1"/>
  <c r="J50" i="1"/>
  <c r="K50" i="1" s="1"/>
  <c r="I42" i="1"/>
  <c r="J42" i="1"/>
  <c r="K42" i="1" s="1"/>
  <c r="I34" i="1"/>
  <c r="J34" i="1"/>
  <c r="K34" i="1" s="1"/>
  <c r="I26" i="1"/>
  <c r="J26" i="1"/>
  <c r="K26" i="1" s="1"/>
  <c r="I1369" i="1"/>
  <c r="J1369" i="1"/>
  <c r="K1369" i="1" s="1"/>
  <c r="I1361" i="1"/>
  <c r="J1361" i="1"/>
  <c r="K1361" i="1" s="1"/>
  <c r="I1353" i="1"/>
  <c r="J1353" i="1"/>
  <c r="K1353" i="1" s="1"/>
  <c r="I1345" i="1"/>
  <c r="J1345" i="1"/>
  <c r="K1345" i="1" s="1"/>
  <c r="I1337" i="1"/>
  <c r="J1337" i="1"/>
  <c r="K1337" i="1" s="1"/>
  <c r="I1329" i="1"/>
  <c r="J1329" i="1"/>
  <c r="K1329" i="1" s="1"/>
  <c r="I1321" i="1"/>
  <c r="J1321" i="1"/>
  <c r="K1321" i="1" s="1"/>
  <c r="I1313" i="1"/>
  <c r="J1313" i="1"/>
  <c r="K1313" i="1" s="1"/>
  <c r="I1305" i="1"/>
  <c r="J1305" i="1"/>
  <c r="K1305" i="1" s="1"/>
  <c r="I1297" i="1"/>
  <c r="J1297" i="1"/>
  <c r="K1297" i="1" s="1"/>
  <c r="I1289" i="1"/>
  <c r="J1289" i="1"/>
  <c r="K1289" i="1" s="1"/>
  <c r="I1281" i="1"/>
  <c r="J1281" i="1"/>
  <c r="K1281" i="1" s="1"/>
  <c r="I1273" i="1"/>
  <c r="J1273" i="1"/>
  <c r="K1273" i="1" s="1"/>
  <c r="I1265" i="1"/>
  <c r="J1265" i="1"/>
  <c r="K1265" i="1" s="1"/>
  <c r="I1257" i="1"/>
  <c r="J1257" i="1"/>
  <c r="K1257" i="1" s="1"/>
  <c r="I1249" i="1"/>
  <c r="J1249" i="1"/>
  <c r="K1249" i="1" s="1"/>
  <c r="I1241" i="1"/>
  <c r="J1241" i="1"/>
  <c r="K1241" i="1" s="1"/>
  <c r="I1233" i="1"/>
  <c r="J1233" i="1"/>
  <c r="K1233" i="1" s="1"/>
  <c r="I1225" i="1"/>
  <c r="J1225" i="1"/>
  <c r="K1225" i="1" s="1"/>
  <c r="I1217" i="1"/>
  <c r="J1217" i="1"/>
  <c r="K1217" i="1" s="1"/>
  <c r="I1209" i="1"/>
  <c r="J1209" i="1"/>
  <c r="K1209" i="1" s="1"/>
  <c r="I1201" i="1"/>
  <c r="J1201" i="1"/>
  <c r="K1201" i="1" s="1"/>
  <c r="I1193" i="1"/>
  <c r="J1193" i="1"/>
  <c r="K1193" i="1" s="1"/>
  <c r="I1185" i="1"/>
  <c r="J1185" i="1"/>
  <c r="K1185" i="1" s="1"/>
  <c r="I1177" i="1"/>
  <c r="J1177" i="1"/>
  <c r="K1177" i="1" s="1"/>
  <c r="I1169" i="1"/>
  <c r="J1169" i="1"/>
  <c r="K1169" i="1" s="1"/>
  <c r="I1161" i="1"/>
  <c r="J1161" i="1"/>
  <c r="K1161" i="1" s="1"/>
  <c r="I1153" i="1"/>
  <c r="J1153" i="1"/>
  <c r="K1153" i="1" s="1"/>
  <c r="I1145" i="1"/>
  <c r="J1145" i="1"/>
  <c r="K1145" i="1" s="1"/>
  <c r="I1137" i="1"/>
  <c r="J1137" i="1"/>
  <c r="K1137" i="1" s="1"/>
  <c r="I1129" i="1"/>
  <c r="J1129" i="1"/>
  <c r="K1129" i="1" s="1"/>
  <c r="I1121" i="1"/>
  <c r="J1121" i="1"/>
  <c r="K1121" i="1" s="1"/>
  <c r="I1113" i="1"/>
  <c r="J1113" i="1"/>
  <c r="K1113" i="1" s="1"/>
  <c r="I1105" i="1"/>
  <c r="J1105" i="1"/>
  <c r="K1105" i="1" s="1"/>
  <c r="J1097" i="1"/>
  <c r="K1097" i="1" s="1"/>
  <c r="I1097" i="1"/>
  <c r="I1089" i="1"/>
  <c r="J1089" i="1"/>
  <c r="K1089" i="1" s="1"/>
  <c r="I1081" i="1"/>
  <c r="J1081" i="1"/>
  <c r="K1081" i="1" s="1"/>
  <c r="I1073" i="1"/>
  <c r="J1073" i="1"/>
  <c r="K1073" i="1" s="1"/>
  <c r="I1065" i="1"/>
  <c r="J1065" i="1"/>
  <c r="K1065" i="1" s="1"/>
  <c r="I1057" i="1"/>
  <c r="J1057" i="1"/>
  <c r="K1057" i="1" s="1"/>
  <c r="I1049" i="1"/>
  <c r="J1049" i="1"/>
  <c r="K1049" i="1" s="1"/>
  <c r="I1041" i="1"/>
  <c r="J1041" i="1"/>
  <c r="K1041" i="1" s="1"/>
  <c r="I1033" i="1"/>
  <c r="J1033" i="1"/>
  <c r="K1033" i="1" s="1"/>
  <c r="I1025" i="1"/>
  <c r="J1025" i="1"/>
  <c r="K1025" i="1" s="1"/>
  <c r="I1017" i="1"/>
  <c r="J1017" i="1"/>
  <c r="K1017" i="1" s="1"/>
  <c r="I1009" i="1"/>
  <c r="J1009" i="1"/>
  <c r="K1009" i="1" s="1"/>
  <c r="I1001" i="1"/>
  <c r="J1001" i="1"/>
  <c r="K1001" i="1" s="1"/>
  <c r="I993" i="1"/>
  <c r="J993" i="1"/>
  <c r="K993" i="1" s="1"/>
  <c r="I985" i="1"/>
  <c r="J985" i="1"/>
  <c r="K985" i="1" s="1"/>
  <c r="I977" i="1"/>
  <c r="J977" i="1"/>
  <c r="K977" i="1" s="1"/>
  <c r="I969" i="1"/>
  <c r="J969" i="1"/>
  <c r="K969" i="1" s="1"/>
  <c r="I961" i="1"/>
  <c r="J961" i="1"/>
  <c r="K961" i="1" s="1"/>
  <c r="I953" i="1"/>
  <c r="J953" i="1"/>
  <c r="K953" i="1" s="1"/>
  <c r="I945" i="1"/>
  <c r="J945" i="1"/>
  <c r="K945" i="1" s="1"/>
  <c r="I937" i="1"/>
  <c r="J937" i="1"/>
  <c r="K937" i="1" s="1"/>
  <c r="I929" i="1"/>
  <c r="J929" i="1"/>
  <c r="K929" i="1" s="1"/>
  <c r="I921" i="1"/>
  <c r="J921" i="1"/>
  <c r="K921" i="1" s="1"/>
  <c r="I913" i="1"/>
  <c r="J913" i="1"/>
  <c r="K913" i="1" s="1"/>
  <c r="I905" i="1"/>
  <c r="J905" i="1"/>
  <c r="K905" i="1" s="1"/>
  <c r="I897" i="1"/>
  <c r="J897" i="1"/>
  <c r="K897" i="1" s="1"/>
  <c r="I889" i="1"/>
  <c r="J889" i="1"/>
  <c r="K889" i="1" s="1"/>
  <c r="I881" i="1"/>
  <c r="J881" i="1"/>
  <c r="K881" i="1" s="1"/>
  <c r="I873" i="1"/>
  <c r="J873" i="1"/>
  <c r="K873" i="1" s="1"/>
  <c r="I865" i="1"/>
  <c r="J865" i="1"/>
  <c r="K865" i="1" s="1"/>
  <c r="I857" i="1"/>
  <c r="J857" i="1"/>
  <c r="K857" i="1" s="1"/>
  <c r="I849" i="1"/>
  <c r="J849" i="1"/>
  <c r="K849" i="1" s="1"/>
  <c r="I841" i="1"/>
  <c r="J841" i="1"/>
  <c r="K841" i="1" s="1"/>
  <c r="I833" i="1"/>
  <c r="J833" i="1"/>
  <c r="K833" i="1" s="1"/>
  <c r="I825" i="1"/>
  <c r="J825" i="1"/>
  <c r="K825" i="1" s="1"/>
  <c r="I817" i="1"/>
  <c r="J817" i="1"/>
  <c r="K817" i="1" s="1"/>
  <c r="I809" i="1"/>
  <c r="J809" i="1"/>
  <c r="K809" i="1" s="1"/>
  <c r="I801" i="1"/>
  <c r="J801" i="1"/>
  <c r="K801" i="1" s="1"/>
  <c r="I793" i="1"/>
  <c r="J793" i="1"/>
  <c r="K793" i="1" s="1"/>
  <c r="I785" i="1"/>
  <c r="J785" i="1"/>
  <c r="K785" i="1" s="1"/>
  <c r="I777" i="1"/>
  <c r="J777" i="1"/>
  <c r="K777" i="1" s="1"/>
  <c r="I769" i="1"/>
  <c r="J769" i="1"/>
  <c r="K769" i="1" s="1"/>
  <c r="I761" i="1"/>
  <c r="J761" i="1"/>
  <c r="K761" i="1" s="1"/>
  <c r="J753" i="1"/>
  <c r="K753" i="1" s="1"/>
  <c r="I753" i="1"/>
  <c r="J745" i="1"/>
  <c r="K745" i="1" s="1"/>
  <c r="I745" i="1"/>
  <c r="J737" i="1"/>
  <c r="K737" i="1" s="1"/>
  <c r="I737" i="1"/>
  <c r="J729" i="1"/>
  <c r="K729" i="1" s="1"/>
  <c r="I729" i="1"/>
  <c r="J721" i="1"/>
  <c r="K721" i="1" s="1"/>
  <c r="I721" i="1"/>
  <c r="J713" i="1"/>
  <c r="K713" i="1" s="1"/>
  <c r="I713" i="1"/>
  <c r="J705" i="1"/>
  <c r="K705" i="1" s="1"/>
  <c r="I705" i="1"/>
  <c r="J697" i="1"/>
  <c r="K697" i="1" s="1"/>
  <c r="I697" i="1"/>
  <c r="J689" i="1"/>
  <c r="K689" i="1" s="1"/>
  <c r="I689" i="1"/>
  <c r="J681" i="1"/>
  <c r="K681" i="1" s="1"/>
  <c r="I681" i="1"/>
  <c r="J673" i="1"/>
  <c r="K673" i="1" s="1"/>
  <c r="I673" i="1"/>
  <c r="J665" i="1"/>
  <c r="K665" i="1" s="1"/>
  <c r="I665" i="1"/>
  <c r="J657" i="1"/>
  <c r="K657" i="1" s="1"/>
  <c r="I657" i="1"/>
  <c r="J649" i="1"/>
  <c r="K649" i="1" s="1"/>
  <c r="I649" i="1"/>
  <c r="J641" i="1"/>
  <c r="K641" i="1" s="1"/>
  <c r="I641" i="1"/>
  <c r="J633" i="1"/>
  <c r="K633" i="1" s="1"/>
  <c r="I633" i="1"/>
  <c r="J625" i="1"/>
  <c r="K625" i="1" s="1"/>
  <c r="I625" i="1"/>
  <c r="J617" i="1"/>
  <c r="K617" i="1" s="1"/>
  <c r="I617" i="1"/>
  <c r="J609" i="1"/>
  <c r="K609" i="1" s="1"/>
  <c r="I609" i="1"/>
  <c r="J601" i="1"/>
  <c r="K601" i="1" s="1"/>
  <c r="I601" i="1"/>
  <c r="J593" i="1"/>
  <c r="K593" i="1" s="1"/>
  <c r="I593" i="1"/>
  <c r="J585" i="1"/>
  <c r="K585" i="1" s="1"/>
  <c r="I585" i="1"/>
  <c r="J577" i="1"/>
  <c r="K577" i="1" s="1"/>
  <c r="I577" i="1"/>
  <c r="J569" i="1"/>
  <c r="K569" i="1" s="1"/>
  <c r="I569" i="1"/>
  <c r="J561" i="1"/>
  <c r="K561" i="1" s="1"/>
  <c r="I561" i="1"/>
  <c r="J553" i="1"/>
  <c r="K553" i="1" s="1"/>
  <c r="I553" i="1"/>
  <c r="J545" i="1"/>
  <c r="K545" i="1" s="1"/>
  <c r="I545" i="1"/>
  <c r="J537" i="1"/>
  <c r="K537" i="1" s="1"/>
  <c r="I537" i="1"/>
  <c r="J529" i="1"/>
  <c r="K529" i="1" s="1"/>
  <c r="I529" i="1"/>
  <c r="J521" i="1"/>
  <c r="K521" i="1" s="1"/>
  <c r="I521" i="1"/>
  <c r="J513" i="1"/>
  <c r="K513" i="1" s="1"/>
  <c r="I513" i="1"/>
  <c r="J505" i="1"/>
  <c r="K505" i="1" s="1"/>
  <c r="I505" i="1"/>
  <c r="J497" i="1"/>
  <c r="K497" i="1" s="1"/>
  <c r="I497" i="1"/>
  <c r="I489" i="1"/>
  <c r="J489" i="1"/>
  <c r="K489" i="1" s="1"/>
  <c r="I481" i="1"/>
  <c r="J481" i="1"/>
  <c r="K481" i="1" s="1"/>
  <c r="I473" i="1"/>
  <c r="J473" i="1"/>
  <c r="K473" i="1" s="1"/>
  <c r="I465" i="1"/>
  <c r="J465" i="1"/>
  <c r="K465" i="1" s="1"/>
  <c r="I457" i="1"/>
  <c r="J457" i="1"/>
  <c r="K457" i="1" s="1"/>
  <c r="I449" i="1"/>
  <c r="J449" i="1"/>
  <c r="K449" i="1" s="1"/>
  <c r="I441" i="1"/>
  <c r="J441" i="1"/>
  <c r="K441" i="1" s="1"/>
  <c r="I433" i="1"/>
  <c r="J433" i="1"/>
  <c r="K433" i="1" s="1"/>
  <c r="I425" i="1"/>
  <c r="J425" i="1"/>
  <c r="K425" i="1" s="1"/>
  <c r="I417" i="1"/>
  <c r="J417" i="1"/>
  <c r="K417" i="1" s="1"/>
  <c r="I409" i="1"/>
  <c r="J409" i="1"/>
  <c r="K409" i="1" s="1"/>
  <c r="I401" i="1"/>
  <c r="J401" i="1"/>
  <c r="K401" i="1" s="1"/>
  <c r="I393" i="1"/>
  <c r="J393" i="1"/>
  <c r="K393" i="1" s="1"/>
  <c r="I385" i="1"/>
  <c r="J385" i="1"/>
  <c r="K385" i="1" s="1"/>
  <c r="I377" i="1"/>
  <c r="J377" i="1"/>
  <c r="K377" i="1" s="1"/>
  <c r="I369" i="1"/>
  <c r="J369" i="1"/>
  <c r="K369" i="1" s="1"/>
  <c r="I361" i="1"/>
  <c r="J361" i="1"/>
  <c r="K361" i="1" s="1"/>
  <c r="I353" i="1"/>
  <c r="J353" i="1"/>
  <c r="K353" i="1" s="1"/>
  <c r="J345" i="1"/>
  <c r="K345" i="1" s="1"/>
  <c r="I345" i="1"/>
  <c r="I337" i="1"/>
  <c r="J337" i="1"/>
  <c r="K337" i="1" s="1"/>
  <c r="I329" i="1"/>
  <c r="J329" i="1"/>
  <c r="K329" i="1" s="1"/>
  <c r="I321" i="1"/>
  <c r="J321" i="1"/>
  <c r="K321" i="1" s="1"/>
  <c r="J313" i="1"/>
  <c r="K313" i="1" s="1"/>
  <c r="I313" i="1"/>
  <c r="I305" i="1"/>
  <c r="J305" i="1"/>
  <c r="K305" i="1" s="1"/>
  <c r="I297" i="1"/>
  <c r="J297" i="1"/>
  <c r="K297" i="1" s="1"/>
  <c r="I289" i="1"/>
  <c r="J289" i="1"/>
  <c r="K289" i="1" s="1"/>
  <c r="I281" i="1"/>
  <c r="J281" i="1"/>
  <c r="K281" i="1" s="1"/>
  <c r="I273" i="1"/>
  <c r="J273" i="1"/>
  <c r="K273" i="1" s="1"/>
  <c r="I265" i="1"/>
  <c r="J265" i="1"/>
  <c r="K265" i="1" s="1"/>
  <c r="I257" i="1"/>
  <c r="J257" i="1"/>
  <c r="K257" i="1" s="1"/>
  <c r="I249" i="1"/>
  <c r="J249" i="1"/>
  <c r="K249" i="1" s="1"/>
  <c r="I241" i="1"/>
  <c r="J241" i="1"/>
  <c r="K241" i="1" s="1"/>
  <c r="I233" i="1"/>
  <c r="J233" i="1"/>
  <c r="K233" i="1" s="1"/>
  <c r="I225" i="1"/>
  <c r="J225" i="1"/>
  <c r="K225" i="1" s="1"/>
  <c r="I217" i="1"/>
  <c r="J217" i="1"/>
  <c r="K217" i="1" s="1"/>
  <c r="I209" i="1"/>
  <c r="J209" i="1"/>
  <c r="K209" i="1" s="1"/>
  <c r="I201" i="1"/>
  <c r="J201" i="1"/>
  <c r="K201" i="1" s="1"/>
  <c r="I193" i="1"/>
  <c r="J193" i="1"/>
  <c r="K193" i="1" s="1"/>
  <c r="I185" i="1"/>
  <c r="J185" i="1"/>
  <c r="K185" i="1" s="1"/>
  <c r="I177" i="1"/>
  <c r="J177" i="1"/>
  <c r="K177" i="1" s="1"/>
  <c r="I169" i="1"/>
  <c r="J169" i="1"/>
  <c r="K169" i="1" s="1"/>
  <c r="I161" i="1"/>
  <c r="J161" i="1"/>
  <c r="K161" i="1" s="1"/>
  <c r="I153" i="1"/>
  <c r="J153" i="1"/>
  <c r="K153" i="1" s="1"/>
  <c r="I145" i="1"/>
  <c r="J145" i="1"/>
  <c r="K145" i="1" s="1"/>
  <c r="I137" i="1"/>
  <c r="J137" i="1"/>
  <c r="K137" i="1" s="1"/>
  <c r="I129" i="1"/>
  <c r="J129" i="1"/>
  <c r="K129" i="1" s="1"/>
  <c r="I121" i="1"/>
  <c r="J121" i="1"/>
  <c r="K121" i="1" s="1"/>
  <c r="I113" i="1"/>
  <c r="J113" i="1"/>
  <c r="K113" i="1" s="1"/>
  <c r="I105" i="1"/>
  <c r="J105" i="1"/>
  <c r="K105" i="1" s="1"/>
  <c r="I97" i="1"/>
  <c r="J97" i="1"/>
  <c r="K97" i="1" s="1"/>
  <c r="I89" i="1"/>
  <c r="J89" i="1"/>
  <c r="K89" i="1" s="1"/>
  <c r="I81" i="1"/>
  <c r="J81" i="1"/>
  <c r="K81" i="1" s="1"/>
  <c r="I73" i="1"/>
  <c r="J73" i="1"/>
  <c r="K73" i="1" s="1"/>
  <c r="I65" i="1"/>
  <c r="J65" i="1"/>
  <c r="K65" i="1" s="1"/>
  <c r="I57" i="1"/>
  <c r="J57" i="1"/>
  <c r="K57" i="1" s="1"/>
  <c r="I49" i="1"/>
  <c r="J49" i="1"/>
  <c r="K49" i="1" s="1"/>
  <c r="I41" i="1"/>
  <c r="J41" i="1"/>
  <c r="K41" i="1" s="1"/>
  <c r="I33" i="1"/>
  <c r="J33" i="1"/>
  <c r="K33" i="1" s="1"/>
  <c r="I25" i="1"/>
  <c r="J25" i="1"/>
  <c r="K25" i="1" s="1"/>
  <c r="J1368" i="1"/>
  <c r="K1368" i="1" s="1"/>
  <c r="I1368" i="1"/>
  <c r="J1360" i="1"/>
  <c r="K1360" i="1" s="1"/>
  <c r="I1360" i="1"/>
  <c r="J1352" i="1"/>
  <c r="K1352" i="1" s="1"/>
  <c r="I1352" i="1"/>
  <c r="J1344" i="1"/>
  <c r="K1344" i="1" s="1"/>
  <c r="I1344" i="1"/>
  <c r="J1336" i="1"/>
  <c r="K1336" i="1" s="1"/>
  <c r="I1336" i="1"/>
  <c r="J1328" i="1"/>
  <c r="K1328" i="1" s="1"/>
  <c r="I1328" i="1"/>
  <c r="J1320" i="1"/>
  <c r="K1320" i="1" s="1"/>
  <c r="I1320" i="1"/>
  <c r="J1312" i="1"/>
  <c r="K1312" i="1" s="1"/>
  <c r="I1312" i="1"/>
  <c r="J1304" i="1"/>
  <c r="K1304" i="1" s="1"/>
  <c r="I1304" i="1"/>
  <c r="J1296" i="1"/>
  <c r="K1296" i="1" s="1"/>
  <c r="I1296" i="1"/>
  <c r="J1288" i="1"/>
  <c r="K1288" i="1" s="1"/>
  <c r="I1288" i="1"/>
  <c r="J1280" i="1"/>
  <c r="K1280" i="1" s="1"/>
  <c r="I1280" i="1"/>
  <c r="J1272" i="1"/>
  <c r="K1272" i="1" s="1"/>
  <c r="I1272" i="1"/>
  <c r="J1264" i="1"/>
  <c r="K1264" i="1" s="1"/>
  <c r="I1264" i="1"/>
  <c r="J1256" i="1"/>
  <c r="K1256" i="1" s="1"/>
  <c r="I1256" i="1"/>
  <c r="J1248" i="1"/>
  <c r="K1248" i="1" s="1"/>
  <c r="I1248" i="1"/>
  <c r="J1240" i="1"/>
  <c r="K1240" i="1" s="1"/>
  <c r="I1240" i="1"/>
  <c r="J1232" i="1"/>
  <c r="K1232" i="1" s="1"/>
  <c r="I1232" i="1"/>
  <c r="J1224" i="1"/>
  <c r="K1224" i="1" s="1"/>
  <c r="I1224" i="1"/>
  <c r="J1216" i="1"/>
  <c r="K1216" i="1" s="1"/>
  <c r="I1216" i="1"/>
  <c r="J1208" i="1"/>
  <c r="K1208" i="1" s="1"/>
  <c r="I1208" i="1"/>
  <c r="J1200" i="1"/>
  <c r="K1200" i="1" s="1"/>
  <c r="I1200" i="1"/>
  <c r="J1192" i="1"/>
  <c r="K1192" i="1" s="1"/>
  <c r="I1192" i="1"/>
  <c r="J1184" i="1"/>
  <c r="K1184" i="1" s="1"/>
  <c r="I1184" i="1"/>
  <c r="J1176" i="1"/>
  <c r="K1176" i="1" s="1"/>
  <c r="I1176" i="1"/>
  <c r="J1168" i="1"/>
  <c r="K1168" i="1" s="1"/>
  <c r="I1168" i="1"/>
  <c r="J1160" i="1"/>
  <c r="K1160" i="1" s="1"/>
  <c r="I1160" i="1"/>
  <c r="J1152" i="1"/>
  <c r="K1152" i="1" s="1"/>
  <c r="I1152" i="1"/>
  <c r="J1144" i="1"/>
  <c r="K1144" i="1" s="1"/>
  <c r="I1144" i="1"/>
  <c r="J1136" i="1"/>
  <c r="K1136" i="1" s="1"/>
  <c r="I1136" i="1"/>
  <c r="J1128" i="1"/>
  <c r="K1128" i="1" s="1"/>
  <c r="I1128" i="1"/>
  <c r="J1120" i="1"/>
  <c r="K1120" i="1" s="1"/>
  <c r="I1120" i="1"/>
  <c r="J1112" i="1"/>
  <c r="K1112" i="1" s="1"/>
  <c r="I1112" i="1"/>
  <c r="J1104" i="1"/>
  <c r="K1104" i="1" s="1"/>
  <c r="I1104" i="1"/>
  <c r="I1096" i="1"/>
  <c r="J1096" i="1"/>
  <c r="K1096" i="1" s="1"/>
  <c r="I1088" i="1"/>
  <c r="J1088" i="1"/>
  <c r="K1088" i="1" s="1"/>
  <c r="I1080" i="1"/>
  <c r="J1080" i="1"/>
  <c r="K1080" i="1" s="1"/>
  <c r="I1072" i="1"/>
  <c r="J1072" i="1"/>
  <c r="K1072" i="1" s="1"/>
  <c r="I1064" i="1"/>
  <c r="J1064" i="1"/>
  <c r="K1064" i="1" s="1"/>
  <c r="I1056" i="1"/>
  <c r="J1056" i="1"/>
  <c r="K1056" i="1" s="1"/>
  <c r="I1048" i="1"/>
  <c r="J1048" i="1"/>
  <c r="K1048" i="1" s="1"/>
  <c r="I1040" i="1"/>
  <c r="J1040" i="1"/>
  <c r="K1040" i="1" s="1"/>
  <c r="I1032" i="1"/>
  <c r="J1032" i="1"/>
  <c r="K1032" i="1" s="1"/>
  <c r="I1024" i="1"/>
  <c r="J1024" i="1"/>
  <c r="K1024" i="1" s="1"/>
  <c r="I1016" i="1"/>
  <c r="J1016" i="1"/>
  <c r="K1016" i="1" s="1"/>
  <c r="I1008" i="1"/>
  <c r="J1008" i="1"/>
  <c r="K1008" i="1" s="1"/>
  <c r="I1000" i="1"/>
  <c r="J1000" i="1"/>
  <c r="K1000" i="1" s="1"/>
  <c r="I992" i="1"/>
  <c r="J992" i="1"/>
  <c r="K992" i="1" s="1"/>
  <c r="I984" i="1"/>
  <c r="J984" i="1"/>
  <c r="K984" i="1" s="1"/>
  <c r="I976" i="1"/>
  <c r="J976" i="1"/>
  <c r="K976" i="1" s="1"/>
  <c r="I968" i="1"/>
  <c r="J968" i="1"/>
  <c r="K968" i="1" s="1"/>
  <c r="I960" i="1"/>
  <c r="J960" i="1"/>
  <c r="K960" i="1" s="1"/>
  <c r="I952" i="1"/>
  <c r="J952" i="1"/>
  <c r="K952" i="1" s="1"/>
  <c r="I944" i="1"/>
  <c r="J944" i="1"/>
  <c r="K944" i="1" s="1"/>
  <c r="I936" i="1"/>
  <c r="J936" i="1"/>
  <c r="K936" i="1" s="1"/>
  <c r="I928" i="1"/>
  <c r="J928" i="1"/>
  <c r="K928" i="1" s="1"/>
  <c r="I920" i="1"/>
  <c r="J920" i="1"/>
  <c r="K920" i="1" s="1"/>
  <c r="I912" i="1"/>
  <c r="J912" i="1"/>
  <c r="K912" i="1" s="1"/>
  <c r="I904" i="1"/>
  <c r="J904" i="1"/>
  <c r="K904" i="1" s="1"/>
  <c r="I896" i="1"/>
  <c r="J896" i="1"/>
  <c r="K896" i="1" s="1"/>
  <c r="I888" i="1"/>
  <c r="J888" i="1"/>
  <c r="K888" i="1" s="1"/>
  <c r="I880" i="1"/>
  <c r="J880" i="1"/>
  <c r="K880" i="1" s="1"/>
  <c r="I872" i="1"/>
  <c r="J872" i="1"/>
  <c r="K872" i="1" s="1"/>
  <c r="I864" i="1"/>
  <c r="J864" i="1"/>
  <c r="K864" i="1" s="1"/>
  <c r="I856" i="1"/>
  <c r="J856" i="1"/>
  <c r="K856" i="1" s="1"/>
  <c r="I848" i="1"/>
  <c r="J848" i="1"/>
  <c r="K848" i="1" s="1"/>
  <c r="I840" i="1"/>
  <c r="J840" i="1"/>
  <c r="K840" i="1" s="1"/>
  <c r="I832" i="1"/>
  <c r="J832" i="1"/>
  <c r="K832" i="1" s="1"/>
  <c r="I824" i="1"/>
  <c r="J824" i="1"/>
  <c r="K824" i="1" s="1"/>
  <c r="I816" i="1"/>
  <c r="J816" i="1"/>
  <c r="K816" i="1" s="1"/>
  <c r="I808" i="1"/>
  <c r="J808" i="1"/>
  <c r="K808" i="1" s="1"/>
  <c r="I800" i="1"/>
  <c r="J800" i="1"/>
  <c r="K800" i="1" s="1"/>
  <c r="I792" i="1"/>
  <c r="J792" i="1"/>
  <c r="K792" i="1" s="1"/>
  <c r="I784" i="1"/>
  <c r="J784" i="1"/>
  <c r="K784" i="1" s="1"/>
  <c r="I776" i="1"/>
  <c r="J776" i="1"/>
  <c r="K776" i="1" s="1"/>
  <c r="I768" i="1"/>
  <c r="J768" i="1"/>
  <c r="K768" i="1" s="1"/>
  <c r="I760" i="1"/>
  <c r="J760" i="1"/>
  <c r="K760" i="1" s="1"/>
  <c r="I752" i="1"/>
  <c r="J752" i="1"/>
  <c r="K752" i="1" s="1"/>
  <c r="I744" i="1"/>
  <c r="J744" i="1"/>
  <c r="K744" i="1" s="1"/>
  <c r="I736" i="1"/>
  <c r="J736" i="1"/>
  <c r="K736" i="1" s="1"/>
  <c r="I728" i="1"/>
  <c r="J728" i="1"/>
  <c r="K728" i="1" s="1"/>
  <c r="I720" i="1"/>
  <c r="J720" i="1"/>
  <c r="K720" i="1" s="1"/>
  <c r="I712" i="1"/>
  <c r="J712" i="1"/>
  <c r="K712" i="1" s="1"/>
  <c r="I704" i="1"/>
  <c r="J704" i="1"/>
  <c r="K704" i="1" s="1"/>
  <c r="I696" i="1"/>
  <c r="J696" i="1"/>
  <c r="K696" i="1" s="1"/>
  <c r="I688" i="1"/>
  <c r="J688" i="1"/>
  <c r="K688" i="1" s="1"/>
  <c r="I680" i="1"/>
  <c r="J680" i="1"/>
  <c r="K680" i="1" s="1"/>
  <c r="I672" i="1"/>
  <c r="J672" i="1"/>
  <c r="K672" i="1" s="1"/>
  <c r="I664" i="1"/>
  <c r="J664" i="1"/>
  <c r="K664" i="1" s="1"/>
  <c r="I656" i="1"/>
  <c r="J656" i="1"/>
  <c r="K656" i="1" s="1"/>
  <c r="I648" i="1"/>
  <c r="J648" i="1"/>
  <c r="K648" i="1" s="1"/>
  <c r="I640" i="1"/>
  <c r="J640" i="1"/>
  <c r="K640" i="1" s="1"/>
  <c r="I632" i="1"/>
  <c r="J632" i="1"/>
  <c r="K632" i="1" s="1"/>
  <c r="I624" i="1"/>
  <c r="J624" i="1"/>
  <c r="K624" i="1" s="1"/>
  <c r="I616" i="1"/>
  <c r="J616" i="1"/>
  <c r="K616" i="1" s="1"/>
  <c r="I608" i="1"/>
  <c r="J608" i="1"/>
  <c r="K608" i="1" s="1"/>
  <c r="I600" i="1"/>
  <c r="J600" i="1"/>
  <c r="K600" i="1" s="1"/>
  <c r="I592" i="1"/>
  <c r="J592" i="1"/>
  <c r="K592" i="1" s="1"/>
  <c r="I584" i="1"/>
  <c r="J584" i="1"/>
  <c r="K584" i="1" s="1"/>
  <c r="I576" i="1"/>
  <c r="J576" i="1"/>
  <c r="K576" i="1" s="1"/>
  <c r="I568" i="1"/>
  <c r="J568" i="1"/>
  <c r="K568" i="1" s="1"/>
  <c r="I560" i="1"/>
  <c r="J560" i="1"/>
  <c r="K560" i="1" s="1"/>
  <c r="I552" i="1"/>
  <c r="J552" i="1"/>
  <c r="K552" i="1" s="1"/>
  <c r="I544" i="1"/>
  <c r="J544" i="1"/>
  <c r="K544" i="1" s="1"/>
  <c r="I536" i="1"/>
  <c r="J536" i="1"/>
  <c r="K536" i="1" s="1"/>
  <c r="I528" i="1"/>
  <c r="J528" i="1"/>
  <c r="K528" i="1" s="1"/>
  <c r="I520" i="1"/>
  <c r="J520" i="1"/>
  <c r="K520" i="1" s="1"/>
  <c r="I512" i="1"/>
  <c r="J512" i="1"/>
  <c r="K512" i="1" s="1"/>
  <c r="I504" i="1"/>
  <c r="J504" i="1"/>
  <c r="K504" i="1" s="1"/>
  <c r="I496" i="1"/>
  <c r="J496" i="1"/>
  <c r="K496" i="1" s="1"/>
  <c r="I488" i="1"/>
  <c r="J488" i="1"/>
  <c r="K488" i="1" s="1"/>
  <c r="J480" i="1"/>
  <c r="K480" i="1" s="1"/>
  <c r="I480" i="1"/>
  <c r="J472" i="1"/>
  <c r="K472" i="1" s="1"/>
  <c r="I472" i="1"/>
  <c r="I464" i="1"/>
  <c r="J464" i="1"/>
  <c r="K464" i="1" s="1"/>
  <c r="I456" i="1"/>
  <c r="J456" i="1"/>
  <c r="K456" i="1" s="1"/>
  <c r="I448" i="1"/>
  <c r="J448" i="1"/>
  <c r="K448" i="1" s="1"/>
  <c r="I440" i="1"/>
  <c r="J440" i="1"/>
  <c r="K440" i="1" s="1"/>
  <c r="I432" i="1"/>
  <c r="J432" i="1"/>
  <c r="K432" i="1" s="1"/>
  <c r="I424" i="1"/>
  <c r="J424" i="1"/>
  <c r="K424" i="1" s="1"/>
  <c r="I416" i="1"/>
  <c r="J416" i="1"/>
  <c r="K416" i="1" s="1"/>
  <c r="I408" i="1"/>
  <c r="J408" i="1"/>
  <c r="K408" i="1" s="1"/>
  <c r="I400" i="1"/>
  <c r="J400" i="1"/>
  <c r="K400" i="1" s="1"/>
  <c r="I392" i="1"/>
  <c r="J392" i="1"/>
  <c r="K392" i="1" s="1"/>
  <c r="I384" i="1"/>
  <c r="J384" i="1"/>
  <c r="K384" i="1" s="1"/>
  <c r="I376" i="1"/>
  <c r="J376" i="1"/>
  <c r="K376" i="1" s="1"/>
  <c r="I368" i="1"/>
  <c r="J368" i="1"/>
  <c r="K368" i="1" s="1"/>
  <c r="I360" i="1"/>
  <c r="J360" i="1"/>
  <c r="K360" i="1" s="1"/>
  <c r="I352" i="1"/>
  <c r="J352" i="1"/>
  <c r="K352" i="1" s="1"/>
  <c r="I344" i="1"/>
  <c r="J344" i="1"/>
  <c r="K344" i="1" s="1"/>
  <c r="I336" i="1"/>
  <c r="J336" i="1"/>
  <c r="K336" i="1" s="1"/>
  <c r="I328" i="1"/>
  <c r="J328" i="1"/>
  <c r="K328" i="1" s="1"/>
  <c r="I320" i="1"/>
  <c r="J320" i="1"/>
  <c r="K320" i="1" s="1"/>
  <c r="I312" i="1"/>
  <c r="J312" i="1"/>
  <c r="K312" i="1" s="1"/>
  <c r="I304" i="1"/>
  <c r="J304" i="1"/>
  <c r="K304" i="1" s="1"/>
  <c r="I296" i="1"/>
  <c r="J296" i="1"/>
  <c r="K296" i="1" s="1"/>
  <c r="I288" i="1"/>
  <c r="J288" i="1"/>
  <c r="K288" i="1" s="1"/>
  <c r="I280" i="1"/>
  <c r="J280" i="1"/>
  <c r="K280" i="1" s="1"/>
  <c r="I272" i="1"/>
  <c r="J272" i="1"/>
  <c r="K272" i="1" s="1"/>
  <c r="I264" i="1"/>
  <c r="J264" i="1"/>
  <c r="K264" i="1" s="1"/>
  <c r="I256" i="1"/>
  <c r="J256" i="1"/>
  <c r="K256" i="1" s="1"/>
  <c r="I248" i="1"/>
  <c r="J248" i="1"/>
  <c r="K248" i="1" s="1"/>
  <c r="I240" i="1"/>
  <c r="J240" i="1"/>
  <c r="K240" i="1" s="1"/>
  <c r="I232" i="1"/>
  <c r="J232" i="1"/>
  <c r="K232" i="1" s="1"/>
  <c r="I224" i="1"/>
  <c r="J224" i="1"/>
  <c r="K224" i="1" s="1"/>
  <c r="I216" i="1"/>
  <c r="J216" i="1"/>
  <c r="K216" i="1" s="1"/>
  <c r="I208" i="1"/>
  <c r="J208" i="1"/>
  <c r="K208" i="1" s="1"/>
  <c r="I200" i="1"/>
  <c r="J200" i="1"/>
  <c r="K200" i="1" s="1"/>
  <c r="I192" i="1"/>
  <c r="J192" i="1"/>
  <c r="K192" i="1" s="1"/>
  <c r="I184" i="1"/>
  <c r="J184" i="1"/>
  <c r="K184" i="1" s="1"/>
  <c r="I176" i="1"/>
  <c r="J176" i="1"/>
  <c r="K176" i="1" s="1"/>
  <c r="I168" i="1"/>
  <c r="J168" i="1"/>
  <c r="K168" i="1" s="1"/>
  <c r="I160" i="1"/>
  <c r="J160" i="1"/>
  <c r="K160" i="1" s="1"/>
  <c r="I152" i="1"/>
  <c r="J152" i="1"/>
  <c r="K152" i="1" s="1"/>
  <c r="I144" i="1"/>
  <c r="J144" i="1"/>
  <c r="K144" i="1" s="1"/>
  <c r="I136" i="1"/>
  <c r="J136" i="1"/>
  <c r="K136" i="1" s="1"/>
  <c r="I128" i="1"/>
  <c r="J128" i="1"/>
  <c r="K128" i="1" s="1"/>
  <c r="I120" i="1"/>
  <c r="J120" i="1"/>
  <c r="K120" i="1" s="1"/>
  <c r="I112" i="1"/>
  <c r="J112" i="1"/>
  <c r="K112" i="1" s="1"/>
  <c r="I104" i="1"/>
  <c r="J104" i="1"/>
  <c r="K104" i="1" s="1"/>
  <c r="I96" i="1"/>
  <c r="J96" i="1"/>
  <c r="K96" i="1" s="1"/>
  <c r="I88" i="1"/>
  <c r="J88" i="1"/>
  <c r="K88" i="1" s="1"/>
  <c r="I80" i="1"/>
  <c r="J80" i="1"/>
  <c r="K80" i="1" s="1"/>
  <c r="I72" i="1"/>
  <c r="J72" i="1"/>
  <c r="K72" i="1" s="1"/>
  <c r="I64" i="1"/>
  <c r="J64" i="1"/>
  <c r="K64" i="1" s="1"/>
  <c r="I56" i="1"/>
  <c r="J56" i="1"/>
  <c r="K56" i="1" s="1"/>
  <c r="I48" i="1"/>
  <c r="J48" i="1"/>
  <c r="K48" i="1" s="1"/>
  <c r="I40" i="1"/>
  <c r="J40" i="1"/>
  <c r="K40" i="1" s="1"/>
  <c r="I32" i="1"/>
  <c r="J32" i="1"/>
  <c r="K32" i="1" s="1"/>
  <c r="I24" i="1"/>
  <c r="J24" i="1"/>
  <c r="K24" i="1" s="1"/>
  <c r="I1367" i="1"/>
  <c r="J1367" i="1"/>
  <c r="K1367" i="1" s="1"/>
  <c r="I1359" i="1"/>
  <c r="J1359" i="1"/>
  <c r="K1359" i="1" s="1"/>
  <c r="I1351" i="1"/>
  <c r="J1351" i="1"/>
  <c r="K1351" i="1" s="1"/>
  <c r="I1343" i="1"/>
  <c r="J1343" i="1"/>
  <c r="K1343" i="1" s="1"/>
  <c r="I1335" i="1"/>
  <c r="J1335" i="1"/>
  <c r="K1335" i="1" s="1"/>
  <c r="I1327" i="1"/>
  <c r="J1327" i="1"/>
  <c r="K1327" i="1" s="1"/>
  <c r="I1319" i="1"/>
  <c r="J1319" i="1"/>
  <c r="K1319" i="1" s="1"/>
  <c r="I1311" i="1"/>
  <c r="J1311" i="1"/>
  <c r="K1311" i="1" s="1"/>
  <c r="I1303" i="1"/>
  <c r="J1303" i="1"/>
  <c r="K1303" i="1" s="1"/>
  <c r="I1295" i="1"/>
  <c r="J1295" i="1"/>
  <c r="K1295" i="1" s="1"/>
  <c r="I1287" i="1"/>
  <c r="J1287" i="1"/>
  <c r="K1287" i="1" s="1"/>
  <c r="I1279" i="1"/>
  <c r="J1279" i="1"/>
  <c r="K1279" i="1" s="1"/>
  <c r="I1271" i="1"/>
  <c r="J1271" i="1"/>
  <c r="K1271" i="1" s="1"/>
  <c r="I1263" i="1"/>
  <c r="J1263" i="1"/>
  <c r="K1263" i="1" s="1"/>
  <c r="I1255" i="1"/>
  <c r="J1255" i="1"/>
  <c r="K1255" i="1" s="1"/>
  <c r="I1247" i="1"/>
  <c r="J1247" i="1"/>
  <c r="K1247" i="1" s="1"/>
  <c r="I1239" i="1"/>
  <c r="J1239" i="1"/>
  <c r="K1239" i="1" s="1"/>
  <c r="I1231" i="1"/>
  <c r="J1231" i="1"/>
  <c r="K1231" i="1" s="1"/>
  <c r="I1223" i="1"/>
  <c r="J1223" i="1"/>
  <c r="K1223" i="1" s="1"/>
  <c r="I1215" i="1"/>
  <c r="J1215" i="1"/>
  <c r="K1215" i="1" s="1"/>
  <c r="I1207" i="1"/>
  <c r="J1207" i="1"/>
  <c r="K1207" i="1" s="1"/>
  <c r="I1199" i="1"/>
  <c r="J1199" i="1"/>
  <c r="K1199" i="1" s="1"/>
  <c r="I1191" i="1"/>
  <c r="J1191" i="1"/>
  <c r="K1191" i="1" s="1"/>
  <c r="I1183" i="1"/>
  <c r="J1183" i="1"/>
  <c r="K1183" i="1" s="1"/>
  <c r="I1175" i="1"/>
  <c r="J1175" i="1"/>
  <c r="K1175" i="1" s="1"/>
  <c r="I1167" i="1"/>
  <c r="J1167" i="1"/>
  <c r="K1167" i="1" s="1"/>
  <c r="I1159" i="1"/>
  <c r="J1159" i="1"/>
  <c r="K1159" i="1" s="1"/>
  <c r="I1151" i="1"/>
  <c r="J1151" i="1"/>
  <c r="K1151" i="1" s="1"/>
  <c r="I1143" i="1"/>
  <c r="J1143" i="1"/>
  <c r="K1143" i="1" s="1"/>
  <c r="I1135" i="1"/>
  <c r="J1135" i="1"/>
  <c r="K1135" i="1" s="1"/>
  <c r="I1127" i="1"/>
  <c r="J1127" i="1"/>
  <c r="K1127" i="1" s="1"/>
  <c r="I1119" i="1"/>
  <c r="J1119" i="1"/>
  <c r="K1119" i="1" s="1"/>
  <c r="I1111" i="1"/>
  <c r="J1111" i="1"/>
  <c r="K1111" i="1" s="1"/>
  <c r="I1103" i="1"/>
  <c r="J1103" i="1"/>
  <c r="K1103" i="1" s="1"/>
  <c r="J1095" i="1"/>
  <c r="K1095" i="1" s="1"/>
  <c r="I1095" i="1"/>
  <c r="J1087" i="1"/>
  <c r="K1087" i="1" s="1"/>
  <c r="I1087" i="1"/>
  <c r="J1079" i="1"/>
  <c r="K1079" i="1" s="1"/>
  <c r="I1079" i="1"/>
  <c r="J1071" i="1"/>
  <c r="K1071" i="1" s="1"/>
  <c r="I1071" i="1"/>
  <c r="J1063" i="1"/>
  <c r="K1063" i="1" s="1"/>
  <c r="I1063" i="1"/>
  <c r="J1055" i="1"/>
  <c r="K1055" i="1" s="1"/>
  <c r="I1055" i="1"/>
  <c r="J1047" i="1"/>
  <c r="K1047" i="1" s="1"/>
  <c r="I1047" i="1"/>
  <c r="J1039" i="1"/>
  <c r="K1039" i="1" s="1"/>
  <c r="I1039" i="1"/>
  <c r="J1031" i="1"/>
  <c r="K1031" i="1" s="1"/>
  <c r="I1031" i="1"/>
  <c r="J1023" i="1"/>
  <c r="K1023" i="1" s="1"/>
  <c r="I1023" i="1"/>
  <c r="J1015" i="1"/>
  <c r="K1015" i="1" s="1"/>
  <c r="I1015" i="1"/>
  <c r="J1007" i="1"/>
  <c r="K1007" i="1" s="1"/>
  <c r="I1007" i="1"/>
  <c r="J999" i="1"/>
  <c r="K999" i="1" s="1"/>
  <c r="I999" i="1"/>
  <c r="J991" i="1"/>
  <c r="K991" i="1" s="1"/>
  <c r="I991" i="1"/>
  <c r="J983" i="1"/>
  <c r="K983" i="1" s="1"/>
  <c r="I983" i="1"/>
  <c r="J975" i="1"/>
  <c r="K975" i="1" s="1"/>
  <c r="I975" i="1"/>
  <c r="J967" i="1"/>
  <c r="K967" i="1" s="1"/>
  <c r="I967" i="1"/>
  <c r="J959" i="1"/>
  <c r="K959" i="1" s="1"/>
  <c r="I959" i="1"/>
  <c r="J951" i="1"/>
  <c r="K951" i="1" s="1"/>
  <c r="I951" i="1"/>
  <c r="J943" i="1"/>
  <c r="K943" i="1" s="1"/>
  <c r="I943" i="1"/>
  <c r="J935" i="1"/>
  <c r="K935" i="1" s="1"/>
  <c r="I935" i="1"/>
  <c r="J927" i="1"/>
  <c r="K927" i="1" s="1"/>
  <c r="I927" i="1"/>
  <c r="J919" i="1"/>
  <c r="K919" i="1" s="1"/>
  <c r="I919" i="1"/>
  <c r="J911" i="1"/>
  <c r="K911" i="1" s="1"/>
  <c r="I911" i="1"/>
  <c r="J903" i="1"/>
  <c r="K903" i="1" s="1"/>
  <c r="I903" i="1"/>
  <c r="J895" i="1"/>
  <c r="K895" i="1" s="1"/>
  <c r="I895" i="1"/>
  <c r="J887" i="1"/>
  <c r="K887" i="1" s="1"/>
  <c r="I887" i="1"/>
  <c r="J879" i="1"/>
  <c r="K879" i="1" s="1"/>
  <c r="I879" i="1"/>
  <c r="J871" i="1"/>
  <c r="K871" i="1" s="1"/>
  <c r="I871" i="1"/>
  <c r="J863" i="1"/>
  <c r="K863" i="1" s="1"/>
  <c r="I863" i="1"/>
  <c r="J855" i="1"/>
  <c r="K855" i="1" s="1"/>
  <c r="I855" i="1"/>
  <c r="J847" i="1"/>
  <c r="K847" i="1" s="1"/>
  <c r="I847" i="1"/>
  <c r="J839" i="1"/>
  <c r="K839" i="1" s="1"/>
  <c r="I839" i="1"/>
  <c r="J831" i="1"/>
  <c r="K831" i="1" s="1"/>
  <c r="I831" i="1"/>
  <c r="J823" i="1"/>
  <c r="K823" i="1" s="1"/>
  <c r="I823" i="1"/>
  <c r="J815" i="1"/>
  <c r="K815" i="1" s="1"/>
  <c r="I815" i="1"/>
  <c r="J807" i="1"/>
  <c r="K807" i="1" s="1"/>
  <c r="I807" i="1"/>
  <c r="J799" i="1"/>
  <c r="K799" i="1" s="1"/>
  <c r="I799" i="1"/>
  <c r="J791" i="1"/>
  <c r="K791" i="1" s="1"/>
  <c r="I791" i="1"/>
  <c r="J783" i="1"/>
  <c r="K783" i="1" s="1"/>
  <c r="I783" i="1"/>
  <c r="J775" i="1"/>
  <c r="K775" i="1" s="1"/>
  <c r="I775" i="1"/>
  <c r="J767" i="1"/>
  <c r="K767" i="1" s="1"/>
  <c r="I767" i="1"/>
  <c r="I759" i="1"/>
  <c r="J759" i="1"/>
  <c r="K759" i="1" s="1"/>
  <c r="J751" i="1"/>
  <c r="K751" i="1" s="1"/>
  <c r="I751" i="1"/>
  <c r="I743" i="1"/>
  <c r="J743" i="1"/>
  <c r="K743" i="1" s="1"/>
  <c r="I735" i="1"/>
  <c r="J735" i="1"/>
  <c r="K735" i="1" s="1"/>
  <c r="I727" i="1"/>
  <c r="J727" i="1"/>
  <c r="K727" i="1" s="1"/>
  <c r="I719" i="1"/>
  <c r="J719" i="1"/>
  <c r="K719" i="1" s="1"/>
  <c r="I711" i="1"/>
  <c r="J711" i="1"/>
  <c r="K711" i="1" s="1"/>
  <c r="I703" i="1"/>
  <c r="J703" i="1"/>
  <c r="K703" i="1" s="1"/>
  <c r="I695" i="1"/>
  <c r="J695" i="1"/>
  <c r="K695" i="1" s="1"/>
  <c r="I687" i="1"/>
  <c r="J687" i="1"/>
  <c r="K687" i="1" s="1"/>
  <c r="I679" i="1"/>
  <c r="J679" i="1"/>
  <c r="K679" i="1" s="1"/>
  <c r="I671" i="1"/>
  <c r="J671" i="1"/>
  <c r="K671" i="1" s="1"/>
  <c r="I663" i="1"/>
  <c r="J663" i="1"/>
  <c r="K663" i="1" s="1"/>
  <c r="I655" i="1"/>
  <c r="J655" i="1"/>
  <c r="K655" i="1" s="1"/>
  <c r="I647" i="1"/>
  <c r="J647" i="1"/>
  <c r="K647" i="1" s="1"/>
  <c r="I639" i="1"/>
  <c r="J639" i="1"/>
  <c r="K639" i="1" s="1"/>
  <c r="I631" i="1"/>
  <c r="J631" i="1"/>
  <c r="K631" i="1" s="1"/>
  <c r="I623" i="1"/>
  <c r="J623" i="1"/>
  <c r="K623" i="1" s="1"/>
  <c r="I615" i="1"/>
  <c r="J615" i="1"/>
  <c r="K615" i="1" s="1"/>
  <c r="I607" i="1"/>
  <c r="J607" i="1"/>
  <c r="K607" i="1" s="1"/>
  <c r="I599" i="1"/>
  <c r="J599" i="1"/>
  <c r="K599" i="1" s="1"/>
  <c r="I591" i="1"/>
  <c r="J591" i="1"/>
  <c r="K591" i="1" s="1"/>
  <c r="I583" i="1"/>
  <c r="J583" i="1"/>
  <c r="K583" i="1" s="1"/>
  <c r="I575" i="1"/>
  <c r="J575" i="1"/>
  <c r="K575" i="1" s="1"/>
  <c r="I567" i="1"/>
  <c r="J567" i="1"/>
  <c r="K567" i="1" s="1"/>
  <c r="I559" i="1"/>
  <c r="J559" i="1"/>
  <c r="K559" i="1" s="1"/>
  <c r="I551" i="1"/>
  <c r="J551" i="1"/>
  <c r="K551" i="1" s="1"/>
  <c r="I543" i="1"/>
  <c r="J543" i="1"/>
  <c r="K543" i="1" s="1"/>
  <c r="I535" i="1"/>
  <c r="J535" i="1"/>
  <c r="K535" i="1" s="1"/>
  <c r="I527" i="1"/>
  <c r="J527" i="1"/>
  <c r="K527" i="1" s="1"/>
  <c r="I519" i="1"/>
  <c r="J519" i="1"/>
  <c r="K519" i="1" s="1"/>
  <c r="I511" i="1"/>
  <c r="J511" i="1"/>
  <c r="K511" i="1" s="1"/>
  <c r="I503" i="1"/>
  <c r="J503" i="1"/>
  <c r="K503" i="1" s="1"/>
  <c r="I495" i="1"/>
  <c r="J495" i="1"/>
  <c r="K495" i="1" s="1"/>
  <c r="I487" i="1"/>
  <c r="J487" i="1"/>
  <c r="K487" i="1" s="1"/>
  <c r="I479" i="1"/>
  <c r="J479" i="1"/>
  <c r="K479" i="1" s="1"/>
  <c r="I471" i="1"/>
  <c r="J471" i="1"/>
  <c r="K471" i="1" s="1"/>
  <c r="I463" i="1"/>
  <c r="J463" i="1"/>
  <c r="K463" i="1" s="1"/>
  <c r="I455" i="1"/>
  <c r="J455" i="1"/>
  <c r="K455" i="1" s="1"/>
  <c r="I447" i="1"/>
  <c r="J447" i="1"/>
  <c r="K447" i="1" s="1"/>
  <c r="I439" i="1"/>
  <c r="J439" i="1"/>
  <c r="K439" i="1" s="1"/>
  <c r="I431" i="1"/>
  <c r="J431" i="1"/>
  <c r="K431" i="1" s="1"/>
  <c r="I423" i="1"/>
  <c r="J423" i="1"/>
  <c r="K423" i="1" s="1"/>
  <c r="I415" i="1"/>
  <c r="J415" i="1"/>
  <c r="K415" i="1" s="1"/>
  <c r="I407" i="1"/>
  <c r="J407" i="1"/>
  <c r="K407" i="1" s="1"/>
  <c r="I399" i="1"/>
  <c r="J399" i="1"/>
  <c r="K399" i="1" s="1"/>
  <c r="I391" i="1"/>
  <c r="J391" i="1"/>
  <c r="K391" i="1" s="1"/>
  <c r="I383" i="1"/>
  <c r="J383" i="1"/>
  <c r="K383" i="1" s="1"/>
  <c r="I375" i="1"/>
  <c r="J375" i="1"/>
  <c r="K375" i="1" s="1"/>
  <c r="I367" i="1"/>
  <c r="J367" i="1"/>
  <c r="K367" i="1" s="1"/>
  <c r="I359" i="1"/>
  <c r="J359" i="1"/>
  <c r="K359" i="1" s="1"/>
  <c r="I351" i="1"/>
  <c r="J351" i="1"/>
  <c r="K351" i="1" s="1"/>
  <c r="I343" i="1"/>
  <c r="J343" i="1"/>
  <c r="K343" i="1" s="1"/>
  <c r="I335" i="1"/>
  <c r="J335" i="1"/>
  <c r="K335" i="1" s="1"/>
  <c r="I327" i="1"/>
  <c r="J327" i="1"/>
  <c r="K327" i="1" s="1"/>
  <c r="I319" i="1"/>
  <c r="J319" i="1"/>
  <c r="K319" i="1" s="1"/>
  <c r="I311" i="1"/>
  <c r="J311" i="1"/>
  <c r="K311" i="1" s="1"/>
  <c r="I303" i="1"/>
  <c r="J303" i="1"/>
  <c r="K303" i="1" s="1"/>
  <c r="I295" i="1"/>
  <c r="J295" i="1"/>
  <c r="K295" i="1" s="1"/>
  <c r="I287" i="1"/>
  <c r="J287" i="1"/>
  <c r="K287" i="1" s="1"/>
  <c r="I279" i="1"/>
  <c r="J279" i="1"/>
  <c r="K279" i="1" s="1"/>
  <c r="I271" i="1"/>
  <c r="J271" i="1"/>
  <c r="K271" i="1" s="1"/>
  <c r="I263" i="1"/>
  <c r="J263" i="1"/>
  <c r="K263" i="1" s="1"/>
  <c r="I255" i="1"/>
  <c r="J255" i="1"/>
  <c r="K255" i="1" s="1"/>
  <c r="I247" i="1"/>
  <c r="J247" i="1"/>
  <c r="K247" i="1" s="1"/>
  <c r="I239" i="1"/>
  <c r="J239" i="1"/>
  <c r="K239" i="1" s="1"/>
  <c r="I231" i="1"/>
  <c r="J231" i="1"/>
  <c r="K231" i="1" s="1"/>
  <c r="I223" i="1"/>
  <c r="J223" i="1"/>
  <c r="K223" i="1" s="1"/>
  <c r="I215" i="1"/>
  <c r="J215" i="1"/>
  <c r="K215" i="1" s="1"/>
  <c r="I207" i="1"/>
  <c r="J207" i="1"/>
  <c r="K207" i="1" s="1"/>
  <c r="I199" i="1"/>
  <c r="J199" i="1"/>
  <c r="K199" i="1" s="1"/>
  <c r="I191" i="1"/>
  <c r="J191" i="1"/>
  <c r="K191" i="1" s="1"/>
  <c r="I183" i="1"/>
  <c r="J183" i="1"/>
  <c r="K183" i="1" s="1"/>
  <c r="I175" i="1"/>
  <c r="J175" i="1"/>
  <c r="K175" i="1" s="1"/>
  <c r="I167" i="1"/>
  <c r="J167" i="1"/>
  <c r="K167" i="1" s="1"/>
  <c r="I159" i="1"/>
  <c r="J159" i="1"/>
  <c r="K159" i="1" s="1"/>
  <c r="I151" i="1"/>
  <c r="J151" i="1"/>
  <c r="K151" i="1" s="1"/>
  <c r="I143" i="1"/>
  <c r="J143" i="1"/>
  <c r="K143" i="1" s="1"/>
  <c r="I135" i="1"/>
  <c r="J135" i="1"/>
  <c r="K135" i="1" s="1"/>
  <c r="I127" i="1"/>
  <c r="J127" i="1"/>
  <c r="K127" i="1" s="1"/>
  <c r="I119" i="1"/>
  <c r="J119" i="1"/>
  <c r="K119" i="1" s="1"/>
  <c r="I111" i="1"/>
  <c r="J111" i="1"/>
  <c r="K111" i="1" s="1"/>
  <c r="I103" i="1"/>
  <c r="J103" i="1"/>
  <c r="K103" i="1" s="1"/>
  <c r="I95" i="1"/>
  <c r="J95" i="1"/>
  <c r="K95" i="1" s="1"/>
  <c r="I87" i="1"/>
  <c r="J87" i="1"/>
  <c r="K87" i="1" s="1"/>
  <c r="I79" i="1"/>
  <c r="J79" i="1"/>
  <c r="K79" i="1" s="1"/>
  <c r="I71" i="1"/>
  <c r="J71" i="1"/>
  <c r="K71" i="1" s="1"/>
  <c r="I63" i="1"/>
  <c r="J63" i="1"/>
  <c r="K63" i="1" s="1"/>
  <c r="I55" i="1"/>
  <c r="J55" i="1"/>
  <c r="K55" i="1" s="1"/>
  <c r="I47" i="1"/>
  <c r="J47" i="1"/>
  <c r="K47" i="1" s="1"/>
  <c r="I39" i="1"/>
  <c r="J39" i="1"/>
  <c r="K39" i="1" s="1"/>
  <c r="I31" i="1"/>
  <c r="J31" i="1"/>
  <c r="K31" i="1" s="1"/>
  <c r="I23" i="1"/>
  <c r="J23" i="1"/>
  <c r="K23" i="1" s="1"/>
  <c r="I1366" i="1"/>
  <c r="J1366" i="1"/>
  <c r="K1366" i="1" s="1"/>
  <c r="I1358" i="1"/>
  <c r="J1358" i="1"/>
  <c r="K1358" i="1" s="1"/>
  <c r="I1350" i="1"/>
  <c r="J1350" i="1"/>
  <c r="K1350" i="1" s="1"/>
  <c r="I1342" i="1"/>
  <c r="J1342" i="1"/>
  <c r="K1342" i="1" s="1"/>
  <c r="I1334" i="1"/>
  <c r="J1334" i="1"/>
  <c r="K1334" i="1" s="1"/>
  <c r="I1326" i="1"/>
  <c r="J1326" i="1"/>
  <c r="K1326" i="1" s="1"/>
  <c r="I1318" i="1"/>
  <c r="J1318" i="1"/>
  <c r="K1318" i="1" s="1"/>
  <c r="I1310" i="1"/>
  <c r="J1310" i="1"/>
  <c r="K1310" i="1" s="1"/>
  <c r="I1302" i="1"/>
  <c r="J1302" i="1"/>
  <c r="K1302" i="1" s="1"/>
  <c r="I1294" i="1"/>
  <c r="J1294" i="1"/>
  <c r="K1294" i="1" s="1"/>
  <c r="I1286" i="1"/>
  <c r="J1286" i="1"/>
  <c r="K1286" i="1" s="1"/>
  <c r="I1278" i="1"/>
  <c r="J1278" i="1"/>
  <c r="K1278" i="1" s="1"/>
  <c r="I1270" i="1"/>
  <c r="J1270" i="1"/>
  <c r="K1270" i="1" s="1"/>
  <c r="I1262" i="1"/>
  <c r="J1262" i="1"/>
  <c r="K1262" i="1" s="1"/>
  <c r="I1254" i="1"/>
  <c r="J1254" i="1"/>
  <c r="K1254" i="1" s="1"/>
  <c r="I1246" i="1"/>
  <c r="J1246" i="1"/>
  <c r="K1246" i="1" s="1"/>
  <c r="I1238" i="1"/>
  <c r="J1238" i="1"/>
  <c r="K1238" i="1" s="1"/>
  <c r="I1230" i="1"/>
  <c r="J1230" i="1"/>
  <c r="K1230" i="1" s="1"/>
  <c r="I1222" i="1"/>
  <c r="J1222" i="1"/>
  <c r="K1222" i="1" s="1"/>
  <c r="I1214" i="1"/>
  <c r="J1214" i="1"/>
  <c r="K1214" i="1" s="1"/>
  <c r="I1206" i="1"/>
  <c r="J1206" i="1"/>
  <c r="K1206" i="1" s="1"/>
  <c r="I1198" i="1"/>
  <c r="J1198" i="1"/>
  <c r="K1198" i="1" s="1"/>
  <c r="I1190" i="1"/>
  <c r="J1190" i="1"/>
  <c r="K1190" i="1" s="1"/>
  <c r="I1182" i="1"/>
  <c r="J1182" i="1"/>
  <c r="K1182" i="1" s="1"/>
  <c r="I1174" i="1"/>
  <c r="J1174" i="1"/>
  <c r="K1174" i="1" s="1"/>
  <c r="I1166" i="1"/>
  <c r="J1166" i="1"/>
  <c r="K1166" i="1" s="1"/>
  <c r="I1158" i="1"/>
  <c r="J1158" i="1"/>
  <c r="K1158" i="1" s="1"/>
  <c r="I1150" i="1"/>
  <c r="J1150" i="1"/>
  <c r="K1150" i="1" s="1"/>
  <c r="I1142" i="1"/>
  <c r="J1142" i="1"/>
  <c r="K1142" i="1" s="1"/>
  <c r="I1134" i="1"/>
  <c r="J1134" i="1"/>
  <c r="K1134" i="1" s="1"/>
  <c r="I1126" i="1"/>
  <c r="J1126" i="1"/>
  <c r="K1126" i="1" s="1"/>
  <c r="I1118" i="1"/>
  <c r="J1118" i="1"/>
  <c r="K1118" i="1" s="1"/>
  <c r="I1110" i="1"/>
  <c r="J1110" i="1"/>
  <c r="K1110" i="1" s="1"/>
  <c r="I1102" i="1"/>
  <c r="J1102" i="1"/>
  <c r="K1102" i="1" s="1"/>
  <c r="I1094" i="1"/>
  <c r="J1094" i="1"/>
  <c r="K1094" i="1" s="1"/>
  <c r="I1086" i="1"/>
  <c r="J1086" i="1"/>
  <c r="K1086" i="1" s="1"/>
  <c r="I1078" i="1"/>
  <c r="J1078" i="1"/>
  <c r="K1078" i="1" s="1"/>
  <c r="I1070" i="1"/>
  <c r="J1070" i="1"/>
  <c r="K1070" i="1" s="1"/>
  <c r="I1062" i="1"/>
  <c r="J1062" i="1"/>
  <c r="K1062" i="1" s="1"/>
  <c r="I1054" i="1"/>
  <c r="J1054" i="1"/>
  <c r="K1054" i="1" s="1"/>
  <c r="I1046" i="1"/>
  <c r="J1046" i="1"/>
  <c r="K1046" i="1" s="1"/>
  <c r="I1038" i="1"/>
  <c r="J1038" i="1"/>
  <c r="K1038" i="1" s="1"/>
  <c r="I1030" i="1"/>
  <c r="J1030" i="1"/>
  <c r="K1030" i="1" s="1"/>
  <c r="I1022" i="1"/>
  <c r="J1022" i="1"/>
  <c r="K1022" i="1" s="1"/>
  <c r="I1014" i="1"/>
  <c r="J1014" i="1"/>
  <c r="K1014" i="1" s="1"/>
  <c r="I1006" i="1"/>
  <c r="J1006" i="1"/>
  <c r="K1006" i="1" s="1"/>
  <c r="I998" i="1"/>
  <c r="J998" i="1"/>
  <c r="K998" i="1" s="1"/>
  <c r="I990" i="1"/>
  <c r="J990" i="1"/>
  <c r="K990" i="1" s="1"/>
  <c r="I982" i="1"/>
  <c r="J982" i="1"/>
  <c r="K982" i="1" s="1"/>
  <c r="I974" i="1"/>
  <c r="J974" i="1"/>
  <c r="K974" i="1" s="1"/>
  <c r="I966" i="1"/>
  <c r="J966" i="1"/>
  <c r="K966" i="1" s="1"/>
  <c r="I958" i="1"/>
  <c r="J958" i="1"/>
  <c r="K958" i="1" s="1"/>
  <c r="I950" i="1"/>
  <c r="J950" i="1"/>
  <c r="K950" i="1" s="1"/>
  <c r="I942" i="1"/>
  <c r="J942" i="1"/>
  <c r="K942" i="1" s="1"/>
  <c r="I934" i="1"/>
  <c r="J934" i="1"/>
  <c r="K934" i="1" s="1"/>
  <c r="I926" i="1"/>
  <c r="J926" i="1"/>
  <c r="K926" i="1" s="1"/>
  <c r="I918" i="1"/>
  <c r="J918" i="1"/>
  <c r="K918" i="1" s="1"/>
  <c r="I910" i="1"/>
  <c r="J910" i="1"/>
  <c r="K910" i="1" s="1"/>
  <c r="I902" i="1"/>
  <c r="J902" i="1"/>
  <c r="K902" i="1" s="1"/>
  <c r="I894" i="1"/>
  <c r="J894" i="1"/>
  <c r="K894" i="1" s="1"/>
  <c r="I886" i="1"/>
  <c r="J886" i="1"/>
  <c r="K886" i="1" s="1"/>
  <c r="I878" i="1"/>
  <c r="J878" i="1"/>
  <c r="K878" i="1" s="1"/>
  <c r="I870" i="1"/>
  <c r="J870" i="1"/>
  <c r="K870" i="1" s="1"/>
  <c r="I862" i="1"/>
  <c r="J862" i="1"/>
  <c r="K862" i="1" s="1"/>
  <c r="I854" i="1"/>
  <c r="J854" i="1"/>
  <c r="K854" i="1" s="1"/>
  <c r="I846" i="1"/>
  <c r="J846" i="1"/>
  <c r="K846" i="1" s="1"/>
  <c r="I838" i="1"/>
  <c r="J838" i="1"/>
  <c r="K838" i="1" s="1"/>
  <c r="I830" i="1"/>
  <c r="J830" i="1"/>
  <c r="K830" i="1" s="1"/>
  <c r="I822" i="1"/>
  <c r="J822" i="1"/>
  <c r="K822" i="1" s="1"/>
  <c r="I814" i="1"/>
  <c r="J814" i="1"/>
  <c r="K814" i="1" s="1"/>
  <c r="I806" i="1"/>
  <c r="J806" i="1"/>
  <c r="K806" i="1" s="1"/>
  <c r="I798" i="1"/>
  <c r="J798" i="1"/>
  <c r="K798" i="1" s="1"/>
  <c r="I790" i="1"/>
  <c r="J790" i="1"/>
  <c r="K790" i="1" s="1"/>
  <c r="I782" i="1"/>
  <c r="J782" i="1"/>
  <c r="K782" i="1" s="1"/>
  <c r="I774" i="1"/>
  <c r="J774" i="1"/>
  <c r="K774" i="1" s="1"/>
  <c r="I766" i="1"/>
  <c r="J766" i="1"/>
  <c r="K766" i="1" s="1"/>
  <c r="I758" i="1"/>
  <c r="J758" i="1"/>
  <c r="K758" i="1" s="1"/>
  <c r="I750" i="1"/>
  <c r="J750" i="1"/>
  <c r="K750" i="1" s="1"/>
  <c r="I742" i="1"/>
  <c r="J742" i="1"/>
  <c r="K742" i="1" s="1"/>
  <c r="I734" i="1"/>
  <c r="J734" i="1"/>
  <c r="K734" i="1" s="1"/>
  <c r="I726" i="1"/>
  <c r="J726" i="1"/>
  <c r="K726" i="1" s="1"/>
  <c r="I718" i="1"/>
  <c r="J718" i="1"/>
  <c r="K718" i="1" s="1"/>
  <c r="I710" i="1"/>
  <c r="J710" i="1"/>
  <c r="K710" i="1" s="1"/>
  <c r="I702" i="1"/>
  <c r="J702" i="1"/>
  <c r="K702" i="1" s="1"/>
  <c r="I694" i="1"/>
  <c r="J694" i="1"/>
  <c r="K694" i="1" s="1"/>
  <c r="I686" i="1"/>
  <c r="J686" i="1"/>
  <c r="K686" i="1" s="1"/>
  <c r="I678" i="1"/>
  <c r="J678" i="1"/>
  <c r="K678" i="1" s="1"/>
  <c r="I670" i="1"/>
  <c r="J670" i="1"/>
  <c r="K670" i="1" s="1"/>
  <c r="I662" i="1"/>
  <c r="J662" i="1"/>
  <c r="K662" i="1" s="1"/>
  <c r="I654" i="1"/>
  <c r="J654" i="1"/>
  <c r="K654" i="1" s="1"/>
  <c r="I646" i="1"/>
  <c r="J646" i="1"/>
  <c r="K646" i="1" s="1"/>
  <c r="I638" i="1"/>
  <c r="J638" i="1"/>
  <c r="K638" i="1" s="1"/>
  <c r="I630" i="1"/>
  <c r="J630" i="1"/>
  <c r="K630" i="1" s="1"/>
  <c r="I622" i="1"/>
  <c r="J622" i="1"/>
  <c r="K622" i="1" s="1"/>
  <c r="I614" i="1"/>
  <c r="J614" i="1"/>
  <c r="K614" i="1" s="1"/>
  <c r="I606" i="1"/>
  <c r="J606" i="1"/>
  <c r="K606" i="1" s="1"/>
  <c r="I598" i="1"/>
  <c r="J598" i="1"/>
  <c r="K598" i="1" s="1"/>
  <c r="I590" i="1"/>
  <c r="J590" i="1"/>
  <c r="K590" i="1" s="1"/>
  <c r="I582" i="1"/>
  <c r="J582" i="1"/>
  <c r="K582" i="1" s="1"/>
  <c r="I574" i="1"/>
  <c r="J574" i="1"/>
  <c r="K574" i="1" s="1"/>
  <c r="I566" i="1"/>
  <c r="J566" i="1"/>
  <c r="K566" i="1" s="1"/>
  <c r="I558" i="1"/>
  <c r="J558" i="1"/>
  <c r="K558" i="1" s="1"/>
  <c r="I550" i="1"/>
  <c r="J550" i="1"/>
  <c r="K550" i="1" s="1"/>
  <c r="I542" i="1"/>
  <c r="J542" i="1"/>
  <c r="K542" i="1" s="1"/>
  <c r="I534" i="1"/>
  <c r="J534" i="1"/>
  <c r="K534" i="1" s="1"/>
  <c r="I526" i="1"/>
  <c r="J526" i="1"/>
  <c r="K526" i="1" s="1"/>
  <c r="I518" i="1"/>
  <c r="J518" i="1"/>
  <c r="K518" i="1" s="1"/>
  <c r="I510" i="1"/>
  <c r="J510" i="1"/>
  <c r="K510" i="1" s="1"/>
  <c r="I502" i="1"/>
  <c r="J502" i="1"/>
  <c r="K502" i="1" s="1"/>
  <c r="I494" i="1"/>
  <c r="J494" i="1"/>
  <c r="K494" i="1" s="1"/>
  <c r="I486" i="1"/>
  <c r="J486" i="1"/>
  <c r="K486" i="1" s="1"/>
  <c r="I478" i="1"/>
  <c r="J478" i="1"/>
  <c r="K478" i="1" s="1"/>
  <c r="I470" i="1"/>
  <c r="J470" i="1"/>
  <c r="K470" i="1" s="1"/>
  <c r="I462" i="1"/>
  <c r="J462" i="1"/>
  <c r="K462" i="1" s="1"/>
  <c r="I454" i="1"/>
  <c r="J454" i="1"/>
  <c r="K454" i="1" s="1"/>
  <c r="I446" i="1"/>
  <c r="J446" i="1"/>
  <c r="K446" i="1" s="1"/>
  <c r="I438" i="1"/>
  <c r="J438" i="1"/>
  <c r="K438" i="1" s="1"/>
  <c r="I430" i="1"/>
  <c r="J430" i="1"/>
  <c r="K430" i="1" s="1"/>
  <c r="I422" i="1"/>
  <c r="J422" i="1"/>
  <c r="K422" i="1" s="1"/>
  <c r="I414" i="1"/>
  <c r="J414" i="1"/>
  <c r="K414" i="1" s="1"/>
  <c r="I406" i="1"/>
  <c r="J406" i="1"/>
  <c r="K406" i="1" s="1"/>
  <c r="I398" i="1"/>
  <c r="J398" i="1"/>
  <c r="K398" i="1" s="1"/>
  <c r="I390" i="1"/>
  <c r="J390" i="1"/>
  <c r="K390" i="1" s="1"/>
  <c r="I382" i="1"/>
  <c r="J382" i="1"/>
  <c r="K382" i="1" s="1"/>
  <c r="I374" i="1"/>
  <c r="J374" i="1"/>
  <c r="K374" i="1" s="1"/>
  <c r="I366" i="1"/>
  <c r="J366" i="1"/>
  <c r="K366" i="1" s="1"/>
  <c r="I358" i="1"/>
  <c r="J358" i="1"/>
  <c r="K358" i="1" s="1"/>
  <c r="I350" i="1"/>
  <c r="J350" i="1"/>
  <c r="K350" i="1" s="1"/>
  <c r="I342" i="1"/>
  <c r="J342" i="1"/>
  <c r="K342" i="1" s="1"/>
  <c r="I334" i="1"/>
  <c r="J334" i="1"/>
  <c r="K334" i="1" s="1"/>
  <c r="I326" i="1"/>
  <c r="J326" i="1"/>
  <c r="K326" i="1" s="1"/>
  <c r="I318" i="1"/>
  <c r="J318" i="1"/>
  <c r="K318" i="1" s="1"/>
  <c r="I310" i="1"/>
  <c r="J310" i="1"/>
  <c r="K310" i="1" s="1"/>
  <c r="I302" i="1"/>
  <c r="J302" i="1"/>
  <c r="K302" i="1" s="1"/>
  <c r="I294" i="1"/>
  <c r="J294" i="1"/>
  <c r="K294" i="1" s="1"/>
  <c r="I286" i="1"/>
  <c r="J286" i="1"/>
  <c r="K286" i="1" s="1"/>
  <c r="I278" i="1"/>
  <c r="J278" i="1"/>
  <c r="K278" i="1" s="1"/>
  <c r="I270" i="1"/>
  <c r="J270" i="1"/>
  <c r="K270" i="1" s="1"/>
  <c r="I262" i="1"/>
  <c r="J262" i="1"/>
  <c r="K262" i="1" s="1"/>
  <c r="I254" i="1"/>
  <c r="J254" i="1"/>
  <c r="K254" i="1" s="1"/>
  <c r="I246" i="1"/>
  <c r="J246" i="1"/>
  <c r="K246" i="1" s="1"/>
  <c r="I238" i="1"/>
  <c r="J238" i="1"/>
  <c r="K238" i="1" s="1"/>
  <c r="I230" i="1"/>
  <c r="J230" i="1"/>
  <c r="K230" i="1" s="1"/>
  <c r="I222" i="1"/>
  <c r="J222" i="1"/>
  <c r="K222" i="1" s="1"/>
  <c r="I214" i="1"/>
  <c r="J214" i="1"/>
  <c r="K214" i="1" s="1"/>
  <c r="I206" i="1"/>
  <c r="J206" i="1"/>
  <c r="K206" i="1" s="1"/>
  <c r="I198" i="1"/>
  <c r="J198" i="1"/>
  <c r="K198" i="1" s="1"/>
  <c r="I190" i="1"/>
  <c r="J190" i="1"/>
  <c r="K190" i="1" s="1"/>
  <c r="I182" i="1"/>
  <c r="J182" i="1"/>
  <c r="K182" i="1" s="1"/>
  <c r="I174" i="1"/>
  <c r="J174" i="1"/>
  <c r="K174" i="1" s="1"/>
  <c r="I166" i="1"/>
  <c r="J166" i="1"/>
  <c r="K166" i="1" s="1"/>
  <c r="I158" i="1"/>
  <c r="J158" i="1"/>
  <c r="K158" i="1" s="1"/>
  <c r="I150" i="1"/>
  <c r="J150" i="1"/>
  <c r="K150" i="1" s="1"/>
  <c r="I142" i="1"/>
  <c r="J142" i="1"/>
  <c r="K142" i="1" s="1"/>
  <c r="I134" i="1"/>
  <c r="J134" i="1"/>
  <c r="K134" i="1" s="1"/>
  <c r="I126" i="1"/>
  <c r="J126" i="1"/>
  <c r="K126" i="1" s="1"/>
  <c r="I118" i="1"/>
  <c r="J118" i="1"/>
  <c r="K118" i="1" s="1"/>
  <c r="I110" i="1"/>
  <c r="J110" i="1"/>
  <c r="K110" i="1" s="1"/>
  <c r="I102" i="1"/>
  <c r="J102" i="1"/>
  <c r="K102" i="1" s="1"/>
  <c r="I94" i="1"/>
  <c r="J94" i="1"/>
  <c r="K94" i="1" s="1"/>
  <c r="I86" i="1"/>
  <c r="J86" i="1"/>
  <c r="K86" i="1" s="1"/>
  <c r="I78" i="1"/>
  <c r="J78" i="1"/>
  <c r="K78" i="1" s="1"/>
  <c r="I70" i="1"/>
  <c r="J70" i="1"/>
  <c r="K70" i="1" s="1"/>
  <c r="I62" i="1"/>
  <c r="J62" i="1"/>
  <c r="K62" i="1" s="1"/>
  <c r="I54" i="1"/>
  <c r="J54" i="1"/>
  <c r="K54" i="1" s="1"/>
  <c r="I46" i="1"/>
  <c r="J46" i="1"/>
  <c r="K46" i="1" s="1"/>
  <c r="I38" i="1"/>
  <c r="J38" i="1"/>
  <c r="K38" i="1" s="1"/>
  <c r="I30" i="1"/>
  <c r="J30" i="1"/>
  <c r="K30" i="1" s="1"/>
  <c r="I22" i="1"/>
  <c r="J22" i="1"/>
  <c r="K22" i="1" s="1"/>
  <c r="L76" i="1" l="1"/>
  <c r="N76" i="1" s="1"/>
  <c r="L140" i="1"/>
  <c r="L204" i="1"/>
  <c r="L268" i="1"/>
  <c r="L332" i="1"/>
  <c r="O332" i="1" s="1"/>
  <c r="L364" i="1"/>
  <c r="L428" i="1"/>
  <c r="L492" i="1"/>
  <c r="N492" i="1" s="1"/>
  <c r="L556" i="1"/>
  <c r="L620" i="1"/>
  <c r="L684" i="1"/>
  <c r="L748" i="1"/>
  <c r="L812" i="1"/>
  <c r="L876" i="1"/>
  <c r="L940" i="1"/>
  <c r="L1004" i="1"/>
  <c r="O1004" i="1" s="1"/>
  <c r="L1068" i="1"/>
  <c r="L1132" i="1"/>
  <c r="N1132" i="1" s="1"/>
  <c r="L1196" i="1"/>
  <c r="L1260" i="1"/>
  <c r="L1324" i="1"/>
  <c r="O1324" i="1" s="1"/>
  <c r="L1104" i="1"/>
  <c r="O1104" i="1" s="1"/>
  <c r="L1106" i="1"/>
  <c r="L1363" i="1"/>
  <c r="N1363" i="1" s="1"/>
  <c r="L44" i="1"/>
  <c r="N44" i="1" s="1"/>
  <c r="L108" i="1"/>
  <c r="O108" i="1" s="1"/>
  <c r="L172" i="1"/>
  <c r="L236" i="1"/>
  <c r="N236" i="1" s="1"/>
  <c r="L300" i="1"/>
  <c r="L396" i="1"/>
  <c r="L460" i="1"/>
  <c r="L524" i="1"/>
  <c r="N524" i="1" s="1"/>
  <c r="L588" i="1"/>
  <c r="N588" i="1" s="1"/>
  <c r="L652" i="1"/>
  <c r="O652" i="1" s="1"/>
  <c r="L716" i="1"/>
  <c r="L780" i="1"/>
  <c r="N780" i="1" s="1"/>
  <c r="L844" i="1"/>
  <c r="L908" i="1"/>
  <c r="L972" i="1"/>
  <c r="L1036" i="1"/>
  <c r="O1036" i="1" s="1"/>
  <c r="L1100" i="1"/>
  <c r="L1164" i="1"/>
  <c r="N1164" i="1" s="1"/>
  <c r="L1228" i="1"/>
  <c r="L1292" i="1"/>
  <c r="N716" i="1"/>
  <c r="O716" i="1"/>
  <c r="N940" i="1"/>
  <c r="O940" i="1"/>
  <c r="N1324" i="1"/>
  <c r="L133" i="1"/>
  <c r="L357" i="1"/>
  <c r="L581" i="1"/>
  <c r="L1221" i="1"/>
  <c r="L94" i="1"/>
  <c r="L254" i="1"/>
  <c r="L446" i="1"/>
  <c r="L638" i="1"/>
  <c r="L830" i="1"/>
  <c r="L1022" i="1"/>
  <c r="L215" i="1"/>
  <c r="L439" i="1"/>
  <c r="L919" i="1"/>
  <c r="L1175" i="1"/>
  <c r="L80" i="1"/>
  <c r="L304" i="1"/>
  <c r="L528" i="1"/>
  <c r="L752" i="1"/>
  <c r="L912" i="1"/>
  <c r="N1104" i="1"/>
  <c r="L1328" i="1"/>
  <c r="L225" i="1"/>
  <c r="L417" i="1"/>
  <c r="L641" i="1"/>
  <c r="L1121" i="1"/>
  <c r="L1345" i="1"/>
  <c r="L178" i="1"/>
  <c r="L402" i="1"/>
  <c r="L562" i="1"/>
  <c r="L722" i="1"/>
  <c r="L882" i="1"/>
  <c r="L914" i="1"/>
  <c r="L946" i="1"/>
  <c r="L978" i="1"/>
  <c r="L1010" i="1"/>
  <c r="L1042" i="1"/>
  <c r="L1074" i="1"/>
  <c r="N1106" i="1"/>
  <c r="O1106" i="1"/>
  <c r="L51" i="1"/>
  <c r="L83" i="1"/>
  <c r="L115" i="1"/>
  <c r="L147" i="1"/>
  <c r="L179" i="1"/>
  <c r="L211" i="1"/>
  <c r="L243" i="1"/>
  <c r="L275" i="1"/>
  <c r="L307" i="1"/>
  <c r="L339" i="1"/>
  <c r="L371" i="1"/>
  <c r="L403" i="1"/>
  <c r="L435" i="1"/>
  <c r="L467" i="1"/>
  <c r="L499" i="1"/>
  <c r="L787" i="1"/>
  <c r="L819" i="1"/>
  <c r="L851" i="1"/>
  <c r="L883" i="1"/>
  <c r="L915" i="1"/>
  <c r="L947" i="1"/>
  <c r="L979" i="1"/>
  <c r="L1011" i="1"/>
  <c r="L1043" i="1"/>
  <c r="L1075" i="1"/>
  <c r="L1107" i="1"/>
  <c r="L1139" i="1"/>
  <c r="L1171" i="1"/>
  <c r="L1203" i="1"/>
  <c r="L1235" i="1"/>
  <c r="L1267" i="1"/>
  <c r="L1299" i="1"/>
  <c r="L1331" i="1"/>
  <c r="O76" i="1"/>
  <c r="N268" i="1"/>
  <c r="O268" i="1"/>
  <c r="N460" i="1"/>
  <c r="O460" i="1"/>
  <c r="N684" i="1"/>
  <c r="O684" i="1"/>
  <c r="N908" i="1"/>
  <c r="O908" i="1"/>
  <c r="O1164" i="1"/>
  <c r="L1356" i="1"/>
  <c r="L165" i="1"/>
  <c r="L389" i="1"/>
  <c r="L645" i="1"/>
  <c r="L1125" i="1"/>
  <c r="L1317" i="1"/>
  <c r="L190" i="1"/>
  <c r="L382" i="1"/>
  <c r="L542" i="1"/>
  <c r="L734" i="1"/>
  <c r="L926" i="1"/>
  <c r="L55" i="1"/>
  <c r="L311" i="1"/>
  <c r="L887" i="1"/>
  <c r="L1143" i="1"/>
  <c r="L1367" i="1"/>
  <c r="L272" i="1"/>
  <c r="L496" i="1"/>
  <c r="L720" i="1"/>
  <c r="L976" i="1"/>
  <c r="L1136" i="1"/>
  <c r="L33" i="1"/>
  <c r="L193" i="1"/>
  <c r="L449" i="1"/>
  <c r="L705" i="1"/>
  <c r="L1313" i="1"/>
  <c r="L210" i="1"/>
  <c r="L434" i="1"/>
  <c r="L658" i="1"/>
  <c r="L850" i="1"/>
  <c r="L116" i="1"/>
  <c r="L180" i="1"/>
  <c r="L244" i="1"/>
  <c r="L308" i="1"/>
  <c r="L372" i="1"/>
  <c r="L436" i="1"/>
  <c r="L500" i="1"/>
  <c r="L564" i="1"/>
  <c r="L628" i="1"/>
  <c r="L692" i="1"/>
  <c r="L756" i="1"/>
  <c r="L820" i="1"/>
  <c r="L884" i="1"/>
  <c r="L948" i="1"/>
  <c r="L1012" i="1"/>
  <c r="L1108" i="1"/>
  <c r="L1172" i="1"/>
  <c r="L1236" i="1"/>
  <c r="L1300" i="1"/>
  <c r="L1364" i="1"/>
  <c r="L45" i="1"/>
  <c r="L109" i="1"/>
  <c r="L141" i="1"/>
  <c r="L173" i="1"/>
  <c r="L205" i="1"/>
  <c r="L237" i="1"/>
  <c r="L269" i="1"/>
  <c r="L301" i="1"/>
  <c r="L333" i="1"/>
  <c r="L365" i="1"/>
  <c r="L397" i="1"/>
  <c r="L429" i="1"/>
  <c r="L461" i="1"/>
  <c r="L493" i="1"/>
  <c r="L525" i="1"/>
  <c r="L557" i="1"/>
  <c r="L589" i="1"/>
  <c r="L621" i="1"/>
  <c r="L653" i="1"/>
  <c r="L685" i="1"/>
  <c r="L717" i="1"/>
  <c r="L749" i="1"/>
  <c r="L1133" i="1"/>
  <c r="L1165" i="1"/>
  <c r="L1197" i="1"/>
  <c r="L1229" i="1"/>
  <c r="L1261" i="1"/>
  <c r="L1293" i="1"/>
  <c r="L1325" i="1"/>
  <c r="L1357" i="1"/>
  <c r="L38" i="1"/>
  <c r="L70" i="1"/>
  <c r="L102" i="1"/>
  <c r="L134" i="1"/>
  <c r="L166" i="1"/>
  <c r="L198" i="1"/>
  <c r="L230" i="1"/>
  <c r="L262" i="1"/>
  <c r="L294" i="1"/>
  <c r="L326" i="1"/>
  <c r="L358" i="1"/>
  <c r="L390" i="1"/>
  <c r="L422" i="1"/>
  <c r="L454" i="1"/>
  <c r="L518" i="1"/>
  <c r="L550" i="1"/>
  <c r="L582" i="1"/>
  <c r="L614" i="1"/>
  <c r="L646" i="1"/>
  <c r="L678" i="1"/>
  <c r="L710" i="1"/>
  <c r="L742" i="1"/>
  <c r="L774" i="1"/>
  <c r="L806" i="1"/>
  <c r="L838" i="1"/>
  <c r="L870" i="1"/>
  <c r="L902" i="1"/>
  <c r="L934" i="1"/>
  <c r="L966" i="1"/>
  <c r="L998" i="1"/>
  <c r="N204" i="1"/>
  <c r="O204" i="1"/>
  <c r="N428" i="1"/>
  <c r="O428" i="1"/>
  <c r="N652" i="1"/>
  <c r="N876" i="1"/>
  <c r="O876" i="1"/>
  <c r="N1100" i="1"/>
  <c r="O1100" i="1"/>
  <c r="L37" i="1"/>
  <c r="L229" i="1"/>
  <c r="L453" i="1"/>
  <c r="L677" i="1"/>
  <c r="L1157" i="1"/>
  <c r="L350" i="1"/>
  <c r="L151" i="1"/>
  <c r="L343" i="1"/>
  <c r="L951" i="1"/>
  <c r="L1303" i="1"/>
  <c r="L176" i="1"/>
  <c r="L400" i="1"/>
  <c r="L656" i="1"/>
  <c r="L848" i="1"/>
  <c r="L1040" i="1"/>
  <c r="L1296" i="1"/>
  <c r="L161" i="1"/>
  <c r="L353" i="1"/>
  <c r="L577" i="1"/>
  <c r="L1249" i="1"/>
  <c r="L114" i="1"/>
  <c r="L338" i="1"/>
  <c r="L530" i="1"/>
  <c r="L786" i="1"/>
  <c r="L148" i="1"/>
  <c r="L212" i="1"/>
  <c r="L276" i="1"/>
  <c r="L340" i="1"/>
  <c r="L404" i="1"/>
  <c r="L468" i="1"/>
  <c r="L532" i="1"/>
  <c r="L596" i="1"/>
  <c r="L660" i="1"/>
  <c r="L724" i="1"/>
  <c r="L788" i="1"/>
  <c r="L852" i="1"/>
  <c r="L916" i="1"/>
  <c r="L980" i="1"/>
  <c r="L1044" i="1"/>
  <c r="L1076" i="1"/>
  <c r="L1140" i="1"/>
  <c r="L1204" i="1"/>
  <c r="L1268" i="1"/>
  <c r="L1332" i="1"/>
  <c r="L77" i="1"/>
  <c r="L781" i="1"/>
  <c r="L813" i="1"/>
  <c r="L845" i="1"/>
  <c r="L877" i="1"/>
  <c r="L909" i="1"/>
  <c r="L941" i="1"/>
  <c r="L973" i="1"/>
  <c r="L1005" i="1"/>
  <c r="L1037" i="1"/>
  <c r="L1069" i="1"/>
  <c r="L1101" i="1"/>
  <c r="O44" i="1"/>
  <c r="N332" i="1"/>
  <c r="O588" i="1"/>
  <c r="N812" i="1"/>
  <c r="O812" i="1"/>
  <c r="N1260" i="1"/>
  <c r="O1260" i="1"/>
  <c r="L261" i="1"/>
  <c r="L517" i="1"/>
  <c r="L773" i="1"/>
  <c r="L1253" i="1"/>
  <c r="L126" i="1"/>
  <c r="L318" i="1"/>
  <c r="L574" i="1"/>
  <c r="L766" i="1"/>
  <c r="L958" i="1"/>
  <c r="L247" i="1"/>
  <c r="L503" i="1"/>
  <c r="L1015" i="1"/>
  <c r="L1271" i="1"/>
  <c r="L144" i="1"/>
  <c r="L464" i="1"/>
  <c r="L688" i="1"/>
  <c r="L944" i="1"/>
  <c r="L1168" i="1"/>
  <c r="L1360" i="1"/>
  <c r="L257" i="1"/>
  <c r="L481" i="1"/>
  <c r="L673" i="1"/>
  <c r="L1185" i="1"/>
  <c r="L82" i="1"/>
  <c r="L306" i="1"/>
  <c r="L626" i="1"/>
  <c r="L52" i="1"/>
  <c r="L156" i="1"/>
  <c r="L252" i="1"/>
  <c r="L316" i="1"/>
  <c r="L380" i="1"/>
  <c r="L444" i="1"/>
  <c r="L508" i="1"/>
  <c r="L572" i="1"/>
  <c r="L636" i="1"/>
  <c r="L700" i="1"/>
  <c r="L764" i="1"/>
  <c r="L828" i="1"/>
  <c r="L892" i="1"/>
  <c r="L988" i="1"/>
  <c r="L1052" i="1"/>
  <c r="L1116" i="1"/>
  <c r="L1180" i="1"/>
  <c r="L1244" i="1"/>
  <c r="L1308" i="1"/>
  <c r="L53" i="1"/>
  <c r="L117" i="1"/>
  <c r="L149" i="1"/>
  <c r="L213" i="1"/>
  <c r="L277" i="1"/>
  <c r="L341" i="1"/>
  <c r="L405" i="1"/>
  <c r="L469" i="1"/>
  <c r="L533" i="1"/>
  <c r="L597" i="1"/>
  <c r="L661" i="1"/>
  <c r="L725" i="1"/>
  <c r="L757" i="1"/>
  <c r="L1141" i="1"/>
  <c r="L1173" i="1"/>
  <c r="L1205" i="1"/>
  <c r="L1237" i="1"/>
  <c r="L1269" i="1"/>
  <c r="L1301" i="1"/>
  <c r="L1333" i="1"/>
  <c r="L1365" i="1"/>
  <c r="L46" i="1"/>
  <c r="L78" i="1"/>
  <c r="L110" i="1"/>
  <c r="L142" i="1"/>
  <c r="L174" i="1"/>
  <c r="L206" i="1"/>
  <c r="L238" i="1"/>
  <c r="L270" i="1"/>
  <c r="L302" i="1"/>
  <c r="L334" i="1"/>
  <c r="L366" i="1"/>
  <c r="L398" i="1"/>
  <c r="L430" i="1"/>
  <c r="L462" i="1"/>
  <c r="L526" i="1"/>
  <c r="L558" i="1"/>
  <c r="L590" i="1"/>
  <c r="L622" i="1"/>
  <c r="L654" i="1"/>
  <c r="L686" i="1"/>
  <c r="L718" i="1"/>
  <c r="L750" i="1"/>
  <c r="L782" i="1"/>
  <c r="L814" i="1"/>
  <c r="L846" i="1"/>
  <c r="L878" i="1"/>
  <c r="L910" i="1"/>
  <c r="L942" i="1"/>
  <c r="L974" i="1"/>
  <c r="L1006" i="1"/>
  <c r="L1038" i="1"/>
  <c r="L1070" i="1"/>
  <c r="L1102" i="1"/>
  <c r="L39" i="1"/>
  <c r="N108" i="1"/>
  <c r="N300" i="1"/>
  <c r="O300" i="1"/>
  <c r="N1196" i="1"/>
  <c r="O1196" i="1"/>
  <c r="L69" i="1"/>
  <c r="L293" i="1"/>
  <c r="L485" i="1"/>
  <c r="L709" i="1"/>
  <c r="L1349" i="1"/>
  <c r="L222" i="1"/>
  <c r="L478" i="1"/>
  <c r="L670" i="1"/>
  <c r="L862" i="1"/>
  <c r="L1086" i="1"/>
  <c r="L183" i="1"/>
  <c r="L407" i="1"/>
  <c r="L823" i="1"/>
  <c r="L1047" i="1"/>
  <c r="L1239" i="1"/>
  <c r="L112" i="1"/>
  <c r="L560" i="1"/>
  <c r="L784" i="1"/>
  <c r="L1008" i="1"/>
  <c r="L1200" i="1"/>
  <c r="L65" i="1"/>
  <c r="L289" i="1"/>
  <c r="L513" i="1"/>
  <c r="L737" i="1"/>
  <c r="L1153" i="1"/>
  <c r="L50" i="1"/>
  <c r="L274" i="1"/>
  <c r="L498" i="1"/>
  <c r="L754" i="1"/>
  <c r="L60" i="1"/>
  <c r="L188" i="1"/>
  <c r="L284" i="1"/>
  <c r="L348" i="1"/>
  <c r="L412" i="1"/>
  <c r="L476" i="1"/>
  <c r="L540" i="1"/>
  <c r="L604" i="1"/>
  <c r="L668" i="1"/>
  <c r="L732" i="1"/>
  <c r="L796" i="1"/>
  <c r="L860" i="1"/>
  <c r="L924" i="1"/>
  <c r="L956" i="1"/>
  <c r="L1020" i="1"/>
  <c r="L1084" i="1"/>
  <c r="L1148" i="1"/>
  <c r="L1212" i="1"/>
  <c r="L1276" i="1"/>
  <c r="L1340" i="1"/>
  <c r="L1372" i="1"/>
  <c r="L85" i="1"/>
  <c r="L181" i="1"/>
  <c r="L245" i="1"/>
  <c r="L309" i="1"/>
  <c r="L373" i="1"/>
  <c r="L437" i="1"/>
  <c r="L501" i="1"/>
  <c r="L565" i="1"/>
  <c r="L629" i="1"/>
  <c r="L693" i="1"/>
  <c r="L789" i="1"/>
  <c r="L821" i="1"/>
  <c r="L853" i="1"/>
  <c r="L885" i="1"/>
  <c r="L917" i="1"/>
  <c r="L949" i="1"/>
  <c r="L981" i="1"/>
  <c r="L1013" i="1"/>
  <c r="L1045" i="1"/>
  <c r="L1077" i="1"/>
  <c r="L1109" i="1"/>
  <c r="N140" i="1"/>
  <c r="O140" i="1"/>
  <c r="N364" i="1"/>
  <c r="O364" i="1"/>
  <c r="N556" i="1"/>
  <c r="O556" i="1"/>
  <c r="N748" i="1"/>
  <c r="O748" i="1"/>
  <c r="N972" i="1"/>
  <c r="O972" i="1"/>
  <c r="N1228" i="1"/>
  <c r="O1228" i="1"/>
  <c r="L101" i="1"/>
  <c r="L325" i="1"/>
  <c r="L549" i="1"/>
  <c r="L741" i="1"/>
  <c r="L1189" i="1"/>
  <c r="L62" i="1"/>
  <c r="L286" i="1"/>
  <c r="L510" i="1"/>
  <c r="L702" i="1"/>
  <c r="L894" i="1"/>
  <c r="L1054" i="1"/>
  <c r="L119" i="1"/>
  <c r="L375" i="1"/>
  <c r="L791" i="1"/>
  <c r="L983" i="1"/>
  <c r="L1207" i="1"/>
  <c r="L48" i="1"/>
  <c r="L240" i="1"/>
  <c r="L592" i="1"/>
  <c r="L816" i="1"/>
  <c r="L1232" i="1"/>
  <c r="L97" i="1"/>
  <c r="L321" i="1"/>
  <c r="L545" i="1"/>
  <c r="L769" i="1"/>
  <c r="L1217" i="1"/>
  <c r="L242" i="1"/>
  <c r="L466" i="1"/>
  <c r="L690" i="1"/>
  <c r="L21" i="1"/>
  <c r="L29" i="1"/>
  <c r="L22" i="1"/>
  <c r="L30" i="1"/>
  <c r="L25" i="1"/>
  <c r="L19" i="1"/>
  <c r="L20" i="1"/>
  <c r="L23" i="1"/>
  <c r="L24" i="1"/>
  <c r="L26" i="1"/>
  <c r="L27" i="1"/>
  <c r="L28" i="1"/>
  <c r="L18" i="1"/>
  <c r="L31" i="1"/>
  <c r="L92" i="1"/>
  <c r="L220" i="1"/>
  <c r="L68" i="1"/>
  <c r="L132" i="1"/>
  <c r="L196" i="1"/>
  <c r="L260" i="1"/>
  <c r="L324" i="1"/>
  <c r="L388" i="1"/>
  <c r="L452" i="1"/>
  <c r="L516" i="1"/>
  <c r="L580" i="1"/>
  <c r="L644" i="1"/>
  <c r="L708" i="1"/>
  <c r="L772" i="1"/>
  <c r="L836" i="1"/>
  <c r="L900" i="1"/>
  <c r="L964" i="1"/>
  <c r="L1028" i="1"/>
  <c r="L1092" i="1"/>
  <c r="L1156" i="1"/>
  <c r="L1220" i="1"/>
  <c r="L1284" i="1"/>
  <c r="L1348" i="1"/>
  <c r="L93" i="1"/>
  <c r="L157" i="1"/>
  <c r="L221" i="1"/>
  <c r="L285" i="1"/>
  <c r="L349" i="1"/>
  <c r="L413" i="1"/>
  <c r="L477" i="1"/>
  <c r="L541" i="1"/>
  <c r="L605" i="1"/>
  <c r="L669" i="1"/>
  <c r="L733" i="1"/>
  <c r="L1117" i="1"/>
  <c r="L1149" i="1"/>
  <c r="L1181" i="1"/>
  <c r="L1213" i="1"/>
  <c r="L1245" i="1"/>
  <c r="L1277" i="1"/>
  <c r="L1309" i="1"/>
  <c r="L1341" i="1"/>
  <c r="L1373" i="1"/>
  <c r="L54" i="1"/>
  <c r="L86" i="1"/>
  <c r="L118" i="1"/>
  <c r="L150" i="1"/>
  <c r="L182" i="1"/>
  <c r="L214" i="1"/>
  <c r="L246" i="1"/>
  <c r="L278" i="1"/>
  <c r="L310" i="1"/>
  <c r="L342" i="1"/>
  <c r="L374" i="1"/>
  <c r="L406" i="1"/>
  <c r="L438" i="1"/>
  <c r="L470" i="1"/>
  <c r="L502" i="1"/>
  <c r="L534" i="1"/>
  <c r="L566" i="1"/>
  <c r="L598" i="1"/>
  <c r="L630" i="1"/>
  <c r="L662" i="1"/>
  <c r="L694" i="1"/>
  <c r="L726" i="1"/>
  <c r="L758" i="1"/>
  <c r="L790" i="1"/>
  <c r="L822" i="1"/>
  <c r="L854" i="1"/>
  <c r="L886" i="1"/>
  <c r="L918" i="1"/>
  <c r="L950" i="1"/>
  <c r="L982" i="1"/>
  <c r="L1014" i="1"/>
  <c r="L1046" i="1"/>
  <c r="L1078" i="1"/>
  <c r="L1110" i="1"/>
  <c r="L47" i="1"/>
  <c r="L79" i="1"/>
  <c r="L111" i="1"/>
  <c r="L143" i="1"/>
  <c r="L175" i="1"/>
  <c r="N172" i="1"/>
  <c r="O172" i="1"/>
  <c r="N396" i="1"/>
  <c r="O396" i="1"/>
  <c r="N620" i="1"/>
  <c r="O620" i="1"/>
  <c r="N844" i="1"/>
  <c r="O844" i="1"/>
  <c r="N1068" i="1"/>
  <c r="O1068" i="1"/>
  <c r="N1292" i="1"/>
  <c r="O1292" i="1"/>
  <c r="L197" i="1"/>
  <c r="L421" i="1"/>
  <c r="L613" i="1"/>
  <c r="L1285" i="1"/>
  <c r="L158" i="1"/>
  <c r="L414" i="1"/>
  <c r="L606" i="1"/>
  <c r="L798" i="1"/>
  <c r="L990" i="1"/>
  <c r="L87" i="1"/>
  <c r="L279" i="1"/>
  <c r="L471" i="1"/>
  <c r="L855" i="1"/>
  <c r="L1079" i="1"/>
  <c r="L1335" i="1"/>
  <c r="L208" i="1"/>
  <c r="L432" i="1"/>
  <c r="L624" i="1"/>
  <c r="L880" i="1"/>
  <c r="L1072" i="1"/>
  <c r="L1264" i="1"/>
  <c r="L129" i="1"/>
  <c r="L385" i="1"/>
  <c r="L609" i="1"/>
  <c r="L1281" i="1"/>
  <c r="L146" i="1"/>
  <c r="L370" i="1"/>
  <c r="L594" i="1"/>
  <c r="L818" i="1"/>
  <c r="L84" i="1"/>
  <c r="L124" i="1"/>
  <c r="L36" i="1"/>
  <c r="L100" i="1"/>
  <c r="L164" i="1"/>
  <c r="L228" i="1"/>
  <c r="L292" i="1"/>
  <c r="L356" i="1"/>
  <c r="L420" i="1"/>
  <c r="L484" i="1"/>
  <c r="L548" i="1"/>
  <c r="L612" i="1"/>
  <c r="L676" i="1"/>
  <c r="L740" i="1"/>
  <c r="L804" i="1"/>
  <c r="L868" i="1"/>
  <c r="L932" i="1"/>
  <c r="L996" i="1"/>
  <c r="L1060" i="1"/>
  <c r="L1124" i="1"/>
  <c r="L1188" i="1"/>
  <c r="L1252" i="1"/>
  <c r="L1316" i="1"/>
  <c r="L61" i="1"/>
  <c r="L125" i="1"/>
  <c r="L189" i="1"/>
  <c r="L253" i="1"/>
  <c r="L317" i="1"/>
  <c r="L381" i="1"/>
  <c r="L445" i="1"/>
  <c r="L509" i="1"/>
  <c r="L573" i="1"/>
  <c r="L637" i="1"/>
  <c r="L701" i="1"/>
  <c r="L765" i="1"/>
  <c r="L797" i="1"/>
  <c r="L829" i="1"/>
  <c r="L861" i="1"/>
  <c r="L893" i="1"/>
  <c r="L925" i="1"/>
  <c r="L957" i="1"/>
  <c r="L805" i="1"/>
  <c r="L837" i="1"/>
  <c r="L869" i="1"/>
  <c r="L901" i="1"/>
  <c r="L933" i="1"/>
  <c r="L965" i="1"/>
  <c r="L997" i="1"/>
  <c r="L1029" i="1"/>
  <c r="L1061" i="1"/>
  <c r="L1093" i="1"/>
  <c r="L1118" i="1"/>
  <c r="L1150" i="1"/>
  <c r="L1182" i="1"/>
  <c r="L1214" i="1"/>
  <c r="L1246" i="1"/>
  <c r="L1278" i="1"/>
  <c r="L1310" i="1"/>
  <c r="L1342" i="1"/>
  <c r="L535" i="1"/>
  <c r="L567" i="1"/>
  <c r="L599" i="1"/>
  <c r="L631" i="1"/>
  <c r="L663" i="1"/>
  <c r="L695" i="1"/>
  <c r="L727" i="1"/>
  <c r="L759" i="1"/>
  <c r="L1111" i="1"/>
  <c r="L336" i="1"/>
  <c r="L368" i="1"/>
  <c r="L801" i="1"/>
  <c r="L833" i="1"/>
  <c r="L865" i="1"/>
  <c r="L897" i="1"/>
  <c r="L929" i="1"/>
  <c r="L961" i="1"/>
  <c r="L993" i="1"/>
  <c r="L1025" i="1"/>
  <c r="L1057" i="1"/>
  <c r="L1089" i="1"/>
  <c r="L1138" i="1"/>
  <c r="L1170" i="1"/>
  <c r="L1202" i="1"/>
  <c r="L1234" i="1"/>
  <c r="L1266" i="1"/>
  <c r="L1298" i="1"/>
  <c r="L1330" i="1"/>
  <c r="L1362" i="1"/>
  <c r="L531" i="1"/>
  <c r="L563" i="1"/>
  <c r="L595" i="1"/>
  <c r="L627" i="1"/>
  <c r="L659" i="1"/>
  <c r="L691" i="1"/>
  <c r="L723" i="1"/>
  <c r="L755" i="1"/>
  <c r="L1030" i="1"/>
  <c r="L1062" i="1"/>
  <c r="L1094" i="1"/>
  <c r="L63" i="1"/>
  <c r="L95" i="1"/>
  <c r="L127" i="1"/>
  <c r="L159" i="1"/>
  <c r="L191" i="1"/>
  <c r="L223" i="1"/>
  <c r="L255" i="1"/>
  <c r="L287" i="1"/>
  <c r="L319" i="1"/>
  <c r="L351" i="1"/>
  <c r="L383" i="1"/>
  <c r="L415" i="1"/>
  <c r="L447" i="1"/>
  <c r="L479" i="1"/>
  <c r="L799" i="1"/>
  <c r="L831" i="1"/>
  <c r="L863" i="1"/>
  <c r="L895" i="1"/>
  <c r="L927" i="1"/>
  <c r="L959" i="1"/>
  <c r="L991" i="1"/>
  <c r="L1023" i="1"/>
  <c r="L1055" i="1"/>
  <c r="L1087" i="1"/>
  <c r="L1119" i="1"/>
  <c r="L1151" i="1"/>
  <c r="L1183" i="1"/>
  <c r="L1215" i="1"/>
  <c r="L1247" i="1"/>
  <c r="L1279" i="1"/>
  <c r="L1311" i="1"/>
  <c r="L1343" i="1"/>
  <c r="L56" i="1"/>
  <c r="L88" i="1"/>
  <c r="L120" i="1"/>
  <c r="L152" i="1"/>
  <c r="L184" i="1"/>
  <c r="L216" i="1"/>
  <c r="L248" i="1"/>
  <c r="L280" i="1"/>
  <c r="L312" i="1"/>
  <c r="L344" i="1"/>
  <c r="L376" i="1"/>
  <c r="L408" i="1"/>
  <c r="L440" i="1"/>
  <c r="L472" i="1"/>
  <c r="L504" i="1"/>
  <c r="L536" i="1"/>
  <c r="L568" i="1"/>
  <c r="L600" i="1"/>
  <c r="L632" i="1"/>
  <c r="L664" i="1"/>
  <c r="L696" i="1"/>
  <c r="L728" i="1"/>
  <c r="L760" i="1"/>
  <c r="L792" i="1"/>
  <c r="L824" i="1"/>
  <c r="L856" i="1"/>
  <c r="L888" i="1"/>
  <c r="L920" i="1"/>
  <c r="L952" i="1"/>
  <c r="L984" i="1"/>
  <c r="L1016" i="1"/>
  <c r="L1048" i="1"/>
  <c r="L1080" i="1"/>
  <c r="L1112" i="1"/>
  <c r="L1144" i="1"/>
  <c r="L1176" i="1"/>
  <c r="L1208" i="1"/>
  <c r="L1240" i="1"/>
  <c r="L1272" i="1"/>
  <c r="L1304" i="1"/>
  <c r="L1336" i="1"/>
  <c r="L1368" i="1"/>
  <c r="L41" i="1"/>
  <c r="L73" i="1"/>
  <c r="L105" i="1"/>
  <c r="L137" i="1"/>
  <c r="L169" i="1"/>
  <c r="L201" i="1"/>
  <c r="L233" i="1"/>
  <c r="L265" i="1"/>
  <c r="L297" i="1"/>
  <c r="L329" i="1"/>
  <c r="L361" i="1"/>
  <c r="L393" i="1"/>
  <c r="L425" i="1"/>
  <c r="L457" i="1"/>
  <c r="L489" i="1"/>
  <c r="L521" i="1"/>
  <c r="L553" i="1"/>
  <c r="L585" i="1"/>
  <c r="L617" i="1"/>
  <c r="L649" i="1"/>
  <c r="L681" i="1"/>
  <c r="L713" i="1"/>
  <c r="L745" i="1"/>
  <c r="L777" i="1"/>
  <c r="L1129" i="1"/>
  <c r="L1161" i="1"/>
  <c r="L1193" i="1"/>
  <c r="L1225" i="1"/>
  <c r="L1257" i="1"/>
  <c r="L1289" i="1"/>
  <c r="L1321" i="1"/>
  <c r="L1353" i="1"/>
  <c r="L58" i="1"/>
  <c r="L90" i="1"/>
  <c r="L122" i="1"/>
  <c r="L154" i="1"/>
  <c r="L186" i="1"/>
  <c r="L218" i="1"/>
  <c r="L250" i="1"/>
  <c r="L282" i="1"/>
  <c r="L314" i="1"/>
  <c r="L346" i="1"/>
  <c r="L378" i="1"/>
  <c r="L410" i="1"/>
  <c r="L442" i="1"/>
  <c r="L474" i="1"/>
  <c r="L506" i="1"/>
  <c r="L538" i="1"/>
  <c r="L570" i="1"/>
  <c r="L602" i="1"/>
  <c r="L634" i="1"/>
  <c r="L666" i="1"/>
  <c r="L698" i="1"/>
  <c r="L730" i="1"/>
  <c r="L762" i="1"/>
  <c r="L794" i="1"/>
  <c r="L826" i="1"/>
  <c r="L858" i="1"/>
  <c r="L890" i="1"/>
  <c r="L922" i="1"/>
  <c r="L954" i="1"/>
  <c r="L986" i="1"/>
  <c r="L1018" i="1"/>
  <c r="L1050" i="1"/>
  <c r="L1082" i="1"/>
  <c r="L1114" i="1"/>
  <c r="L32" i="1"/>
  <c r="L59" i="1"/>
  <c r="L91" i="1"/>
  <c r="L123" i="1"/>
  <c r="L155" i="1"/>
  <c r="L187" i="1"/>
  <c r="L219" i="1"/>
  <c r="L251" i="1"/>
  <c r="L283" i="1"/>
  <c r="L315" i="1"/>
  <c r="L347" i="1"/>
  <c r="L379" i="1"/>
  <c r="L411" i="1"/>
  <c r="L443" i="1"/>
  <c r="L475" i="1"/>
  <c r="L507" i="1"/>
  <c r="L795" i="1"/>
  <c r="L827" i="1"/>
  <c r="L859" i="1"/>
  <c r="L891" i="1"/>
  <c r="L923" i="1"/>
  <c r="L955" i="1"/>
  <c r="L987" i="1"/>
  <c r="L1019" i="1"/>
  <c r="L1051" i="1"/>
  <c r="L1083" i="1"/>
  <c r="L1147" i="1"/>
  <c r="L1179" i="1"/>
  <c r="L1211" i="1"/>
  <c r="L1243" i="1"/>
  <c r="L1275" i="1"/>
  <c r="L1307" i="1"/>
  <c r="L1339" i="1"/>
  <c r="L1371" i="1"/>
  <c r="L486" i="1"/>
  <c r="L1126" i="1"/>
  <c r="L1158" i="1"/>
  <c r="L1190" i="1"/>
  <c r="L1222" i="1"/>
  <c r="L1254" i="1"/>
  <c r="L1286" i="1"/>
  <c r="L1318" i="1"/>
  <c r="L1350" i="1"/>
  <c r="L511" i="1"/>
  <c r="L543" i="1"/>
  <c r="L575" i="1"/>
  <c r="L607" i="1"/>
  <c r="L639" i="1"/>
  <c r="L671" i="1"/>
  <c r="L703" i="1"/>
  <c r="L735" i="1"/>
  <c r="L767" i="1"/>
  <c r="L809" i="1"/>
  <c r="L841" i="1"/>
  <c r="L873" i="1"/>
  <c r="L905" i="1"/>
  <c r="L937" i="1"/>
  <c r="L969" i="1"/>
  <c r="L1001" i="1"/>
  <c r="L1033" i="1"/>
  <c r="L1065" i="1"/>
  <c r="L1097" i="1"/>
  <c r="L1146" i="1"/>
  <c r="L1178" i="1"/>
  <c r="L1210" i="1"/>
  <c r="L1242" i="1"/>
  <c r="L1274" i="1"/>
  <c r="L1306" i="1"/>
  <c r="L1338" i="1"/>
  <c r="L1370" i="1"/>
  <c r="L539" i="1"/>
  <c r="L571" i="1"/>
  <c r="L603" i="1"/>
  <c r="L635" i="1"/>
  <c r="L667" i="1"/>
  <c r="L699" i="1"/>
  <c r="L731" i="1"/>
  <c r="L763" i="1"/>
  <c r="L1115" i="1"/>
  <c r="L71" i="1"/>
  <c r="L103" i="1"/>
  <c r="L135" i="1"/>
  <c r="L167" i="1"/>
  <c r="L199" i="1"/>
  <c r="L231" i="1"/>
  <c r="L263" i="1"/>
  <c r="L295" i="1"/>
  <c r="L391" i="1"/>
  <c r="L423" i="1"/>
  <c r="L455" i="1"/>
  <c r="L487" i="1"/>
  <c r="L775" i="1"/>
  <c r="L807" i="1"/>
  <c r="L839" i="1"/>
  <c r="L871" i="1"/>
  <c r="L903" i="1"/>
  <c r="L935" i="1"/>
  <c r="L967" i="1"/>
  <c r="L999" i="1"/>
  <c r="L1031" i="1"/>
  <c r="L1063" i="1"/>
  <c r="L1095" i="1"/>
  <c r="L1127" i="1"/>
  <c r="L1159" i="1"/>
  <c r="L1191" i="1"/>
  <c r="L1223" i="1"/>
  <c r="L1255" i="1"/>
  <c r="L1287" i="1"/>
  <c r="L1319" i="1"/>
  <c r="L1351" i="1"/>
  <c r="L64" i="1"/>
  <c r="L96" i="1"/>
  <c r="L128" i="1"/>
  <c r="L160" i="1"/>
  <c r="L192" i="1"/>
  <c r="L224" i="1"/>
  <c r="L256" i="1"/>
  <c r="L288" i="1"/>
  <c r="L320" i="1"/>
  <c r="L352" i="1"/>
  <c r="L384" i="1"/>
  <c r="L416" i="1"/>
  <c r="L448" i="1"/>
  <c r="L480" i="1"/>
  <c r="L512" i="1"/>
  <c r="L544" i="1"/>
  <c r="L576" i="1"/>
  <c r="L608" i="1"/>
  <c r="L640" i="1"/>
  <c r="L672" i="1"/>
  <c r="L704" i="1"/>
  <c r="L736" i="1"/>
  <c r="L768" i="1"/>
  <c r="L800" i="1"/>
  <c r="L832" i="1"/>
  <c r="L864" i="1"/>
  <c r="L896" i="1"/>
  <c r="L928" i="1"/>
  <c r="L960" i="1"/>
  <c r="L992" i="1"/>
  <c r="L1024" i="1"/>
  <c r="L1056" i="1"/>
  <c r="L1088" i="1"/>
  <c r="L1120" i="1"/>
  <c r="L1152" i="1"/>
  <c r="L1184" i="1"/>
  <c r="L1216" i="1"/>
  <c r="L1248" i="1"/>
  <c r="L1280" i="1"/>
  <c r="L1312" i="1"/>
  <c r="L1344" i="1"/>
  <c r="L49" i="1"/>
  <c r="L81" i="1"/>
  <c r="L113" i="1"/>
  <c r="L145" i="1"/>
  <c r="L177" i="1"/>
  <c r="L209" i="1"/>
  <c r="L241" i="1"/>
  <c r="L273" i="1"/>
  <c r="L305" i="1"/>
  <c r="L337" i="1"/>
  <c r="L369" i="1"/>
  <c r="L401" i="1"/>
  <c r="L433" i="1"/>
  <c r="L465" i="1"/>
  <c r="L497" i="1"/>
  <c r="L529" i="1"/>
  <c r="L561" i="1"/>
  <c r="L593" i="1"/>
  <c r="L625" i="1"/>
  <c r="L657" i="1"/>
  <c r="L689" i="1"/>
  <c r="L721" i="1"/>
  <c r="L753" i="1"/>
  <c r="L1137" i="1"/>
  <c r="L1169" i="1"/>
  <c r="L1201" i="1"/>
  <c r="L1233" i="1"/>
  <c r="L1265" i="1"/>
  <c r="L1297" i="1"/>
  <c r="L1329" i="1"/>
  <c r="L1361" i="1"/>
  <c r="L34" i="1"/>
  <c r="L66" i="1"/>
  <c r="L98" i="1"/>
  <c r="L130" i="1"/>
  <c r="L162" i="1"/>
  <c r="L194" i="1"/>
  <c r="L226" i="1"/>
  <c r="L258" i="1"/>
  <c r="L290" i="1"/>
  <c r="L322" i="1"/>
  <c r="L354" i="1"/>
  <c r="L386" i="1"/>
  <c r="L418" i="1"/>
  <c r="L450" i="1"/>
  <c r="L482" i="1"/>
  <c r="L514" i="1"/>
  <c r="L546" i="1"/>
  <c r="L578" i="1"/>
  <c r="L610" i="1"/>
  <c r="L642" i="1"/>
  <c r="L674" i="1"/>
  <c r="L706" i="1"/>
  <c r="L738" i="1"/>
  <c r="L770" i="1"/>
  <c r="L802" i="1"/>
  <c r="L834" i="1"/>
  <c r="L866" i="1"/>
  <c r="L898" i="1"/>
  <c r="L930" i="1"/>
  <c r="L962" i="1"/>
  <c r="L994" i="1"/>
  <c r="L1026" i="1"/>
  <c r="L1058" i="1"/>
  <c r="L1090" i="1"/>
  <c r="L35" i="1"/>
  <c r="L67" i="1"/>
  <c r="L99" i="1"/>
  <c r="L131" i="1"/>
  <c r="L163" i="1"/>
  <c r="L195" i="1"/>
  <c r="L227" i="1"/>
  <c r="L259" i="1"/>
  <c r="L291" i="1"/>
  <c r="L323" i="1"/>
  <c r="L355" i="1"/>
  <c r="L387" i="1"/>
  <c r="L419" i="1"/>
  <c r="L451" i="1"/>
  <c r="L483" i="1"/>
  <c r="L803" i="1"/>
  <c r="L835" i="1"/>
  <c r="L867" i="1"/>
  <c r="L899" i="1"/>
  <c r="L931" i="1"/>
  <c r="L963" i="1"/>
  <c r="L995" i="1"/>
  <c r="L1027" i="1"/>
  <c r="L1059" i="1"/>
  <c r="L1091" i="1"/>
  <c r="L1123" i="1"/>
  <c r="L1155" i="1"/>
  <c r="L1187" i="1"/>
  <c r="L1219" i="1"/>
  <c r="L1251" i="1"/>
  <c r="L1283" i="1"/>
  <c r="L1315" i="1"/>
  <c r="L1347" i="1"/>
  <c r="L494" i="1"/>
  <c r="L1134" i="1"/>
  <c r="L1166" i="1"/>
  <c r="L1198" i="1"/>
  <c r="L1230" i="1"/>
  <c r="L1262" i="1"/>
  <c r="L1294" i="1"/>
  <c r="L1326" i="1"/>
  <c r="L1358" i="1"/>
  <c r="L327" i="1"/>
  <c r="L359" i="1"/>
  <c r="L519" i="1"/>
  <c r="L551" i="1"/>
  <c r="L583" i="1"/>
  <c r="L615" i="1"/>
  <c r="L647" i="1"/>
  <c r="L679" i="1"/>
  <c r="L711" i="1"/>
  <c r="L743" i="1"/>
  <c r="L785" i="1"/>
  <c r="L817" i="1"/>
  <c r="L849" i="1"/>
  <c r="L881" i="1"/>
  <c r="L913" i="1"/>
  <c r="L945" i="1"/>
  <c r="L977" i="1"/>
  <c r="L1009" i="1"/>
  <c r="L1041" i="1"/>
  <c r="L1073" i="1"/>
  <c r="L1105" i="1"/>
  <c r="L1122" i="1"/>
  <c r="L1154" i="1"/>
  <c r="L1186" i="1"/>
  <c r="L1218" i="1"/>
  <c r="L1250" i="1"/>
  <c r="L1282" i="1"/>
  <c r="L1314" i="1"/>
  <c r="L1346" i="1"/>
  <c r="L515" i="1"/>
  <c r="L547" i="1"/>
  <c r="L579" i="1"/>
  <c r="L611" i="1"/>
  <c r="L643" i="1"/>
  <c r="L675" i="1"/>
  <c r="L707" i="1"/>
  <c r="L739" i="1"/>
  <c r="L771" i="1"/>
  <c r="L207" i="1"/>
  <c r="L239" i="1"/>
  <c r="L271" i="1"/>
  <c r="L303" i="1"/>
  <c r="L335" i="1"/>
  <c r="L367" i="1"/>
  <c r="L399" i="1"/>
  <c r="L431" i="1"/>
  <c r="L463" i="1"/>
  <c r="L495" i="1"/>
  <c r="L783" i="1"/>
  <c r="L815" i="1"/>
  <c r="L847" i="1"/>
  <c r="L879" i="1"/>
  <c r="L911" i="1"/>
  <c r="L943" i="1"/>
  <c r="L975" i="1"/>
  <c r="L1007" i="1"/>
  <c r="L1039" i="1"/>
  <c r="L1071" i="1"/>
  <c r="L1103" i="1"/>
  <c r="L1135" i="1"/>
  <c r="L1167" i="1"/>
  <c r="L1199" i="1"/>
  <c r="L1231" i="1"/>
  <c r="L1263" i="1"/>
  <c r="L1295" i="1"/>
  <c r="L1327" i="1"/>
  <c r="L1359" i="1"/>
  <c r="L40" i="1"/>
  <c r="L72" i="1"/>
  <c r="L104" i="1"/>
  <c r="L136" i="1"/>
  <c r="L168" i="1"/>
  <c r="L200" i="1"/>
  <c r="L232" i="1"/>
  <c r="L264" i="1"/>
  <c r="L296" i="1"/>
  <c r="L328" i="1"/>
  <c r="L360" i="1"/>
  <c r="L392" i="1"/>
  <c r="L424" i="1"/>
  <c r="L456" i="1"/>
  <c r="L488" i="1"/>
  <c r="L520" i="1"/>
  <c r="L552" i="1"/>
  <c r="L584" i="1"/>
  <c r="L616" i="1"/>
  <c r="L648" i="1"/>
  <c r="L680" i="1"/>
  <c r="L712" i="1"/>
  <c r="L744" i="1"/>
  <c r="L776" i="1"/>
  <c r="L808" i="1"/>
  <c r="L840" i="1"/>
  <c r="L872" i="1"/>
  <c r="L904" i="1"/>
  <c r="L936" i="1"/>
  <c r="L968" i="1"/>
  <c r="L1000" i="1"/>
  <c r="L1032" i="1"/>
  <c r="L1064" i="1"/>
  <c r="L1096" i="1"/>
  <c r="L1128" i="1"/>
  <c r="L1160" i="1"/>
  <c r="L1192" i="1"/>
  <c r="L1224" i="1"/>
  <c r="L1256" i="1"/>
  <c r="L1288" i="1"/>
  <c r="L1320" i="1"/>
  <c r="L1352" i="1"/>
  <c r="L57" i="1"/>
  <c r="L89" i="1"/>
  <c r="L121" i="1"/>
  <c r="L153" i="1"/>
  <c r="L185" i="1"/>
  <c r="L217" i="1"/>
  <c r="L249" i="1"/>
  <c r="L281" i="1"/>
  <c r="L377" i="1"/>
  <c r="L409" i="1"/>
  <c r="L441" i="1"/>
  <c r="L473" i="1"/>
  <c r="L505" i="1"/>
  <c r="L537" i="1"/>
  <c r="L569" i="1"/>
  <c r="L601" i="1"/>
  <c r="L633" i="1"/>
  <c r="L665" i="1"/>
  <c r="L697" i="1"/>
  <c r="L729" i="1"/>
  <c r="L1145" i="1"/>
  <c r="L1177" i="1"/>
  <c r="L1209" i="1"/>
  <c r="L1241" i="1"/>
  <c r="L1273" i="1"/>
  <c r="L1305" i="1"/>
  <c r="L1337" i="1"/>
  <c r="L1369" i="1"/>
  <c r="L42" i="1"/>
  <c r="L74" i="1"/>
  <c r="L106" i="1"/>
  <c r="L138" i="1"/>
  <c r="L170" i="1"/>
  <c r="L202" i="1"/>
  <c r="L234" i="1"/>
  <c r="L266" i="1"/>
  <c r="L298" i="1"/>
  <c r="L330" i="1"/>
  <c r="L362" i="1"/>
  <c r="L394" i="1"/>
  <c r="L426" i="1"/>
  <c r="L458" i="1"/>
  <c r="L490" i="1"/>
  <c r="L522" i="1"/>
  <c r="L554" i="1"/>
  <c r="L586" i="1"/>
  <c r="L618" i="1"/>
  <c r="L650" i="1"/>
  <c r="L682" i="1"/>
  <c r="L714" i="1"/>
  <c r="L746" i="1"/>
  <c r="L778" i="1"/>
  <c r="L810" i="1"/>
  <c r="L842" i="1"/>
  <c r="L874" i="1"/>
  <c r="L906" i="1"/>
  <c r="L938" i="1"/>
  <c r="L970" i="1"/>
  <c r="L1002" i="1"/>
  <c r="L1034" i="1"/>
  <c r="L1066" i="1"/>
  <c r="L1098" i="1"/>
  <c r="L43" i="1"/>
  <c r="L75" i="1"/>
  <c r="L107" i="1"/>
  <c r="L139" i="1"/>
  <c r="L171" i="1"/>
  <c r="L203" i="1"/>
  <c r="L235" i="1"/>
  <c r="L267" i="1"/>
  <c r="L299" i="1"/>
  <c r="L331" i="1"/>
  <c r="L363" i="1"/>
  <c r="L395" i="1"/>
  <c r="L427" i="1"/>
  <c r="L459" i="1"/>
  <c r="L491" i="1"/>
  <c r="L779" i="1"/>
  <c r="L811" i="1"/>
  <c r="L843" i="1"/>
  <c r="L875" i="1"/>
  <c r="L907" i="1"/>
  <c r="L939" i="1"/>
  <c r="L971" i="1"/>
  <c r="L1003" i="1"/>
  <c r="L1035" i="1"/>
  <c r="L1067" i="1"/>
  <c r="L1099" i="1"/>
  <c r="L1131" i="1"/>
  <c r="L1163" i="1"/>
  <c r="L1195" i="1"/>
  <c r="L1227" i="1"/>
  <c r="L1259" i="1"/>
  <c r="L1291" i="1"/>
  <c r="L1323" i="1"/>
  <c r="L1355" i="1"/>
  <c r="L989" i="1"/>
  <c r="L1021" i="1"/>
  <c r="L1053" i="1"/>
  <c r="L1085" i="1"/>
  <c r="L1142" i="1"/>
  <c r="L1174" i="1"/>
  <c r="L1206" i="1"/>
  <c r="L1238" i="1"/>
  <c r="L1270" i="1"/>
  <c r="L1302" i="1"/>
  <c r="L1334" i="1"/>
  <c r="L1366" i="1"/>
  <c r="L527" i="1"/>
  <c r="L559" i="1"/>
  <c r="L591" i="1"/>
  <c r="L623" i="1"/>
  <c r="L655" i="1"/>
  <c r="L687" i="1"/>
  <c r="L719" i="1"/>
  <c r="L751" i="1"/>
  <c r="L313" i="1"/>
  <c r="L345" i="1"/>
  <c r="L761" i="1"/>
  <c r="L793" i="1"/>
  <c r="L825" i="1"/>
  <c r="L857" i="1"/>
  <c r="L889" i="1"/>
  <c r="L921" i="1"/>
  <c r="L953" i="1"/>
  <c r="L985" i="1"/>
  <c r="L1017" i="1"/>
  <c r="L1049" i="1"/>
  <c r="L1081" i="1"/>
  <c r="L1113" i="1"/>
  <c r="L1130" i="1"/>
  <c r="L1162" i="1"/>
  <c r="L1194" i="1"/>
  <c r="L1226" i="1"/>
  <c r="L1258" i="1"/>
  <c r="L1290" i="1"/>
  <c r="L1322" i="1"/>
  <c r="L1354" i="1"/>
  <c r="L523" i="1"/>
  <c r="L555" i="1"/>
  <c r="L587" i="1"/>
  <c r="L619" i="1"/>
  <c r="L651" i="1"/>
  <c r="L683" i="1"/>
  <c r="L715" i="1"/>
  <c r="L747" i="1"/>
  <c r="N1004" i="1" l="1"/>
  <c r="O1132" i="1"/>
  <c r="O780" i="1"/>
  <c r="O236" i="1"/>
  <c r="N1036" i="1"/>
  <c r="O1363" i="1"/>
  <c r="O524" i="1"/>
  <c r="O492" i="1"/>
  <c r="N1081" i="1"/>
  <c r="O1081" i="1"/>
  <c r="N363" i="1"/>
  <c r="O363" i="1"/>
  <c r="N633" i="1"/>
  <c r="O633" i="1"/>
  <c r="N360" i="1"/>
  <c r="O360" i="1"/>
  <c r="N1122" i="1"/>
  <c r="O1122" i="1"/>
  <c r="N1090" i="1"/>
  <c r="O1090" i="1"/>
  <c r="N49" i="1"/>
  <c r="O49" i="1"/>
  <c r="N1159" i="1"/>
  <c r="O1159" i="1"/>
  <c r="N639" i="1"/>
  <c r="O639" i="1"/>
  <c r="O858" i="1"/>
  <c r="N858" i="1"/>
  <c r="N329" i="1"/>
  <c r="O329" i="1"/>
  <c r="N152" i="1"/>
  <c r="O152" i="1"/>
  <c r="N1330" i="1"/>
  <c r="O1330" i="1"/>
  <c r="N509" i="1"/>
  <c r="O509" i="1"/>
  <c r="N1285" i="1"/>
  <c r="O1285" i="1"/>
  <c r="N1341" i="1"/>
  <c r="O1341" i="1"/>
  <c r="N220" i="1"/>
  <c r="O220" i="1"/>
  <c r="N348" i="1"/>
  <c r="O348" i="1"/>
  <c r="N1038" i="1"/>
  <c r="O1038" i="1"/>
  <c r="N725" i="1"/>
  <c r="O725" i="1"/>
  <c r="N958" i="1"/>
  <c r="O958" i="1"/>
  <c r="N1005" i="1"/>
  <c r="O1005" i="1"/>
  <c r="N1157" i="1"/>
  <c r="O1157" i="1"/>
  <c r="N710" i="1"/>
  <c r="O710" i="1"/>
  <c r="N422" i="1"/>
  <c r="O422" i="1"/>
  <c r="N166" i="1"/>
  <c r="O166" i="1"/>
  <c r="N1261" i="1"/>
  <c r="O1261" i="1"/>
  <c r="N653" i="1"/>
  <c r="O653" i="1"/>
  <c r="N397" i="1"/>
  <c r="O397" i="1"/>
  <c r="N141" i="1"/>
  <c r="O141" i="1"/>
  <c r="N1012" i="1"/>
  <c r="O1012" i="1"/>
  <c r="N500" i="1"/>
  <c r="O500" i="1"/>
  <c r="N658" i="1"/>
  <c r="O658" i="1"/>
  <c r="N1136" i="1"/>
  <c r="O1136" i="1"/>
  <c r="N311" i="1"/>
  <c r="O311" i="1"/>
  <c r="N1125" i="1"/>
  <c r="O1125" i="1"/>
  <c r="O339" i="1"/>
  <c r="N339" i="1"/>
  <c r="N1022" i="1"/>
  <c r="O1022" i="1"/>
  <c r="N357" i="1"/>
  <c r="O357" i="1"/>
  <c r="N683" i="1"/>
  <c r="O683" i="1"/>
  <c r="N1290" i="1"/>
  <c r="O1290" i="1"/>
  <c r="N1049" i="1"/>
  <c r="O1049" i="1"/>
  <c r="N793" i="1"/>
  <c r="O793" i="1"/>
  <c r="N623" i="1"/>
  <c r="O623" i="1"/>
  <c r="N1238" i="1"/>
  <c r="O1238" i="1"/>
  <c r="N1355" i="1"/>
  <c r="O1355" i="1"/>
  <c r="N1099" i="1"/>
  <c r="O1099" i="1"/>
  <c r="N843" i="1"/>
  <c r="O843" i="1"/>
  <c r="N331" i="1"/>
  <c r="O331" i="1"/>
  <c r="N75" i="1"/>
  <c r="O75" i="1"/>
  <c r="N906" i="1"/>
  <c r="O906" i="1"/>
  <c r="N650" i="1"/>
  <c r="O650" i="1"/>
  <c r="N394" i="1"/>
  <c r="O394" i="1"/>
  <c r="N138" i="1"/>
  <c r="O138" i="1"/>
  <c r="N1241" i="1"/>
  <c r="O1241" i="1"/>
  <c r="N601" i="1"/>
  <c r="O601" i="1"/>
  <c r="N281" i="1"/>
  <c r="O281" i="1"/>
  <c r="N1352" i="1"/>
  <c r="O1352" i="1"/>
  <c r="N1096" i="1"/>
  <c r="O1096" i="1"/>
  <c r="N840" i="1"/>
  <c r="O840" i="1"/>
  <c r="N584" i="1"/>
  <c r="O584" i="1"/>
  <c r="N328" i="1"/>
  <c r="O328" i="1"/>
  <c r="N72" i="1"/>
  <c r="O72" i="1"/>
  <c r="N1167" i="1"/>
  <c r="O1167" i="1"/>
  <c r="N911" i="1"/>
  <c r="O911" i="1"/>
  <c r="N399" i="1"/>
  <c r="O399" i="1"/>
  <c r="N739" i="1"/>
  <c r="O739" i="1"/>
  <c r="N1346" i="1"/>
  <c r="O1346" i="1"/>
  <c r="N1105" i="1"/>
  <c r="O1105" i="1"/>
  <c r="N849" i="1"/>
  <c r="O849" i="1"/>
  <c r="N583" i="1"/>
  <c r="O583" i="1"/>
  <c r="N1262" i="1"/>
  <c r="O1262" i="1"/>
  <c r="N1283" i="1"/>
  <c r="O1283" i="1"/>
  <c r="N1027" i="1"/>
  <c r="O1027" i="1"/>
  <c r="N483" i="1"/>
  <c r="O483" i="1"/>
  <c r="N227" i="1"/>
  <c r="O227" i="1"/>
  <c r="N1058" i="1"/>
  <c r="O1058" i="1"/>
  <c r="N802" i="1"/>
  <c r="O802" i="1"/>
  <c r="N546" i="1"/>
  <c r="O546" i="1"/>
  <c r="N290" i="1"/>
  <c r="O290" i="1"/>
  <c r="N34" i="1"/>
  <c r="O34" i="1"/>
  <c r="N1137" i="1"/>
  <c r="O1137" i="1"/>
  <c r="N529" i="1"/>
  <c r="O529" i="1"/>
  <c r="N273" i="1"/>
  <c r="O273" i="1"/>
  <c r="N1344" i="1"/>
  <c r="O1344" i="1"/>
  <c r="N1088" i="1"/>
  <c r="O1088" i="1"/>
  <c r="N832" i="1"/>
  <c r="O832" i="1"/>
  <c r="N576" i="1"/>
  <c r="O576" i="1"/>
  <c r="N320" i="1"/>
  <c r="O320" i="1"/>
  <c r="N64" i="1"/>
  <c r="O64" i="1"/>
  <c r="N1127" i="1"/>
  <c r="O1127" i="1"/>
  <c r="N871" i="1"/>
  <c r="O871" i="1"/>
  <c r="N295" i="1"/>
  <c r="O295" i="1"/>
  <c r="N1115" i="1"/>
  <c r="O1115" i="1"/>
  <c r="N539" i="1"/>
  <c r="O539" i="1"/>
  <c r="N1146" i="1"/>
  <c r="O1146" i="1"/>
  <c r="N873" i="1"/>
  <c r="O873" i="1"/>
  <c r="N607" i="1"/>
  <c r="O607" i="1"/>
  <c r="N1222" i="1"/>
  <c r="O1222" i="1"/>
  <c r="N1275" i="1"/>
  <c r="O1275" i="1"/>
  <c r="N987" i="1"/>
  <c r="O987" i="1"/>
  <c r="N475" i="1"/>
  <c r="O475" i="1"/>
  <c r="N219" i="1"/>
  <c r="O219" i="1"/>
  <c r="N1082" i="1"/>
  <c r="O1082" i="1"/>
  <c r="N826" i="1"/>
  <c r="O826" i="1"/>
  <c r="N570" i="1"/>
  <c r="O570" i="1"/>
  <c r="N314" i="1"/>
  <c r="O314" i="1"/>
  <c r="N58" i="1"/>
  <c r="O58" i="1"/>
  <c r="N1129" i="1"/>
  <c r="O1129" i="1"/>
  <c r="N553" i="1"/>
  <c r="O553" i="1"/>
  <c r="N297" i="1"/>
  <c r="O297" i="1"/>
  <c r="N41" i="1"/>
  <c r="O41" i="1"/>
  <c r="N1144" i="1"/>
  <c r="O1144" i="1"/>
  <c r="N888" i="1"/>
  <c r="O888" i="1"/>
  <c r="N632" i="1"/>
  <c r="O632" i="1"/>
  <c r="N376" i="1"/>
  <c r="O376" i="1"/>
  <c r="N120" i="1"/>
  <c r="O120" i="1"/>
  <c r="N1183" i="1"/>
  <c r="O1183" i="1"/>
  <c r="N927" i="1"/>
  <c r="O927" i="1"/>
  <c r="N383" i="1"/>
  <c r="O383" i="1"/>
  <c r="N127" i="1"/>
  <c r="O127" i="1"/>
  <c r="N691" i="1"/>
  <c r="O691" i="1"/>
  <c r="N1298" i="1"/>
  <c r="O1298" i="1"/>
  <c r="N1025" i="1"/>
  <c r="O1025" i="1"/>
  <c r="N368" i="1"/>
  <c r="O368" i="1"/>
  <c r="N599" i="1"/>
  <c r="O599" i="1"/>
  <c r="N1182" i="1"/>
  <c r="O1182" i="1"/>
  <c r="N933" i="1"/>
  <c r="O933" i="1"/>
  <c r="N861" i="1"/>
  <c r="O861" i="1"/>
  <c r="N445" i="1"/>
  <c r="O445" i="1"/>
  <c r="N1252" i="1"/>
  <c r="O1252" i="1"/>
  <c r="N740" i="1"/>
  <c r="O740" i="1"/>
  <c r="N228" i="1"/>
  <c r="O228" i="1"/>
  <c r="N370" i="1"/>
  <c r="O370" i="1"/>
  <c r="N880" i="1"/>
  <c r="O880" i="1"/>
  <c r="N279" i="1"/>
  <c r="O279" i="1"/>
  <c r="N613" i="1"/>
  <c r="O613" i="1"/>
  <c r="N143" i="1"/>
  <c r="O143" i="1"/>
  <c r="N982" i="1"/>
  <c r="O982" i="1"/>
  <c r="N726" i="1"/>
  <c r="O726" i="1"/>
  <c r="N470" i="1"/>
  <c r="O470" i="1"/>
  <c r="N214" i="1"/>
  <c r="O214" i="1"/>
  <c r="N1309" i="1"/>
  <c r="O1309" i="1"/>
  <c r="N669" i="1"/>
  <c r="O669" i="1"/>
  <c r="N157" i="1"/>
  <c r="O157" i="1"/>
  <c r="N964" i="1"/>
  <c r="O964" i="1"/>
  <c r="N452" i="1"/>
  <c r="O452" i="1"/>
  <c r="N92" i="1"/>
  <c r="O92" i="1"/>
  <c r="N23" i="1"/>
  <c r="O23" i="1"/>
  <c r="N690" i="1"/>
  <c r="O690" i="1"/>
  <c r="N1232" i="1"/>
  <c r="O1232" i="1"/>
  <c r="N375" i="1"/>
  <c r="O375" i="1"/>
  <c r="N1189" i="1"/>
  <c r="O1189" i="1"/>
  <c r="N885" i="1"/>
  <c r="O885" i="1"/>
  <c r="N437" i="1"/>
  <c r="O437" i="1"/>
  <c r="N1276" i="1"/>
  <c r="O1276" i="1"/>
  <c r="N796" i="1"/>
  <c r="O796" i="1"/>
  <c r="N284" i="1"/>
  <c r="O284" i="1"/>
  <c r="N737" i="1"/>
  <c r="O737" i="1"/>
  <c r="N112" i="1"/>
  <c r="O112" i="1"/>
  <c r="N670" i="1"/>
  <c r="O670" i="1"/>
  <c r="N1006" i="1"/>
  <c r="O1006" i="1"/>
  <c r="N750" i="1"/>
  <c r="O750" i="1"/>
  <c r="N462" i="1"/>
  <c r="O462" i="1"/>
  <c r="N206" i="1"/>
  <c r="O206" i="1"/>
  <c r="N1301" i="1"/>
  <c r="O1301" i="1"/>
  <c r="N661" i="1"/>
  <c r="O661" i="1"/>
  <c r="N149" i="1"/>
  <c r="O149" i="1"/>
  <c r="N988" i="1"/>
  <c r="O988" i="1"/>
  <c r="N444" i="1"/>
  <c r="O444" i="1"/>
  <c r="N82" i="1"/>
  <c r="O82" i="1"/>
  <c r="N688" i="1"/>
  <c r="O688" i="1"/>
  <c r="N766" i="1"/>
  <c r="O766" i="1"/>
  <c r="N973" i="1"/>
  <c r="O973" i="1"/>
  <c r="N1332" i="1"/>
  <c r="O1332" i="1"/>
  <c r="N852" i="1"/>
  <c r="O852" i="1"/>
  <c r="N340" i="1"/>
  <c r="O340" i="1"/>
  <c r="N1249" i="1"/>
  <c r="O1249" i="1"/>
  <c r="N400" i="1"/>
  <c r="O400" i="1"/>
  <c r="N677" i="1"/>
  <c r="O677" i="1"/>
  <c r="N934" i="1"/>
  <c r="O934" i="1"/>
  <c r="N678" i="1"/>
  <c r="O678" i="1"/>
  <c r="N390" i="1"/>
  <c r="O390" i="1"/>
  <c r="N134" i="1"/>
  <c r="O134" i="1"/>
  <c r="N1229" i="1"/>
  <c r="O1229" i="1"/>
  <c r="N621" i="1"/>
  <c r="O621" i="1"/>
  <c r="N365" i="1"/>
  <c r="O365" i="1"/>
  <c r="N109" i="1"/>
  <c r="O109" i="1"/>
  <c r="N948" i="1"/>
  <c r="O948" i="1"/>
  <c r="N436" i="1"/>
  <c r="O436" i="1"/>
  <c r="N434" i="1"/>
  <c r="O434" i="1"/>
  <c r="N976" i="1"/>
  <c r="O976" i="1"/>
  <c r="N55" i="1"/>
  <c r="O55" i="1"/>
  <c r="N645" i="1"/>
  <c r="O645" i="1"/>
  <c r="N1331" i="1"/>
  <c r="O1331" i="1"/>
  <c r="N1075" i="1"/>
  <c r="O1075" i="1"/>
  <c r="N819" i="1"/>
  <c r="O819" i="1"/>
  <c r="N307" i="1"/>
  <c r="O307" i="1"/>
  <c r="N51" i="1"/>
  <c r="O51" i="1"/>
  <c r="N914" i="1"/>
  <c r="O914" i="1"/>
  <c r="N641" i="1"/>
  <c r="O641" i="1"/>
  <c r="N528" i="1"/>
  <c r="O528" i="1"/>
  <c r="N830" i="1"/>
  <c r="O830" i="1"/>
  <c r="N133" i="1"/>
  <c r="O133" i="1"/>
  <c r="N655" i="1"/>
  <c r="O655" i="1"/>
  <c r="N938" i="1"/>
  <c r="O938" i="1"/>
  <c r="N57" i="1"/>
  <c r="O57" i="1"/>
  <c r="N943" i="1"/>
  <c r="O943" i="1"/>
  <c r="N615" i="1"/>
  <c r="O615" i="1"/>
  <c r="O834" i="1"/>
  <c r="N834" i="1"/>
  <c r="N305" i="1"/>
  <c r="O305" i="1"/>
  <c r="N352" i="1"/>
  <c r="O352" i="1"/>
  <c r="N571" i="1"/>
  <c r="O571" i="1"/>
  <c r="N1019" i="1"/>
  <c r="O1019" i="1"/>
  <c r="N90" i="1"/>
  <c r="O90" i="1"/>
  <c r="N920" i="1"/>
  <c r="O920" i="1"/>
  <c r="N159" i="1"/>
  <c r="O159" i="1"/>
  <c r="N965" i="1"/>
  <c r="O965" i="1"/>
  <c r="N594" i="1"/>
  <c r="O594" i="1"/>
  <c r="N758" i="1"/>
  <c r="O758" i="1"/>
  <c r="N1028" i="1"/>
  <c r="O1028" i="1"/>
  <c r="N791" i="1"/>
  <c r="O791" i="1"/>
  <c r="N860" i="1"/>
  <c r="O860" i="1"/>
  <c r="N782" i="1"/>
  <c r="O782" i="1"/>
  <c r="N508" i="1"/>
  <c r="O508" i="1"/>
  <c r="N916" i="1"/>
  <c r="O916" i="1"/>
  <c r="N83" i="1"/>
  <c r="O83" i="1"/>
  <c r="N1258" i="1"/>
  <c r="O1258" i="1"/>
  <c r="N1017" i="1"/>
  <c r="O1017" i="1"/>
  <c r="N761" i="1"/>
  <c r="O761" i="1"/>
  <c r="N591" i="1"/>
  <c r="O591" i="1"/>
  <c r="N1206" i="1"/>
  <c r="O1206" i="1"/>
  <c r="N1323" i="1"/>
  <c r="O1323" i="1"/>
  <c r="N811" i="1"/>
  <c r="O811" i="1"/>
  <c r="N299" i="1"/>
  <c r="O299" i="1"/>
  <c r="N43" i="1"/>
  <c r="O43" i="1"/>
  <c r="N874" i="1"/>
  <c r="O874" i="1"/>
  <c r="N618" i="1"/>
  <c r="O618" i="1"/>
  <c r="N362" i="1"/>
  <c r="O362" i="1"/>
  <c r="N106" i="1"/>
  <c r="O106" i="1"/>
  <c r="N1209" i="1"/>
  <c r="O1209" i="1"/>
  <c r="N569" i="1"/>
  <c r="O569" i="1"/>
  <c r="N249" i="1"/>
  <c r="O249" i="1"/>
  <c r="N1320" i="1"/>
  <c r="O1320" i="1"/>
  <c r="N1064" i="1"/>
  <c r="O1064" i="1"/>
  <c r="N808" i="1"/>
  <c r="O808" i="1"/>
  <c r="N552" i="1"/>
  <c r="O552" i="1"/>
  <c r="N296" i="1"/>
  <c r="O296" i="1"/>
  <c r="N40" i="1"/>
  <c r="O40" i="1"/>
  <c r="N1135" i="1"/>
  <c r="O1135" i="1"/>
  <c r="N879" i="1"/>
  <c r="O879" i="1"/>
  <c r="N367" i="1"/>
  <c r="O367" i="1"/>
  <c r="N707" i="1"/>
  <c r="O707" i="1"/>
  <c r="N1314" i="1"/>
  <c r="O1314" i="1"/>
  <c r="N1073" i="1"/>
  <c r="O1073" i="1"/>
  <c r="N817" i="1"/>
  <c r="O817" i="1"/>
  <c r="N551" i="1"/>
  <c r="O551" i="1"/>
  <c r="N1230" i="1"/>
  <c r="O1230" i="1"/>
  <c r="N1251" i="1"/>
  <c r="O1251" i="1"/>
  <c r="N995" i="1"/>
  <c r="O995" i="1"/>
  <c r="N451" i="1"/>
  <c r="O451" i="1"/>
  <c r="N195" i="1"/>
  <c r="O195" i="1"/>
  <c r="N1026" i="1"/>
  <c r="O1026" i="1"/>
  <c r="O770" i="1"/>
  <c r="N770" i="1"/>
  <c r="N514" i="1"/>
  <c r="O514" i="1"/>
  <c r="N258" i="1"/>
  <c r="O258" i="1"/>
  <c r="N1361" i="1"/>
  <c r="O1361" i="1"/>
  <c r="N753" i="1"/>
  <c r="O753" i="1"/>
  <c r="N497" i="1"/>
  <c r="O497" i="1"/>
  <c r="N241" i="1"/>
  <c r="O241" i="1"/>
  <c r="N1312" i="1"/>
  <c r="O1312" i="1"/>
  <c r="N1056" i="1"/>
  <c r="O1056" i="1"/>
  <c r="N800" i="1"/>
  <c r="O800" i="1"/>
  <c r="N544" i="1"/>
  <c r="O544" i="1"/>
  <c r="N288" i="1"/>
  <c r="O288" i="1"/>
  <c r="N1351" i="1"/>
  <c r="O1351" i="1"/>
  <c r="N1095" i="1"/>
  <c r="O1095" i="1"/>
  <c r="N839" i="1"/>
  <c r="O839" i="1"/>
  <c r="N263" i="1"/>
  <c r="O263" i="1"/>
  <c r="N763" i="1"/>
  <c r="O763" i="1"/>
  <c r="N1370" i="1"/>
  <c r="O1370" i="1"/>
  <c r="N1097" i="1"/>
  <c r="O1097" i="1"/>
  <c r="N841" i="1"/>
  <c r="O841" i="1"/>
  <c r="N575" i="1"/>
  <c r="O575" i="1"/>
  <c r="N1190" i="1"/>
  <c r="O1190" i="1"/>
  <c r="N1243" i="1"/>
  <c r="O1243" i="1"/>
  <c r="N955" i="1"/>
  <c r="O955" i="1"/>
  <c r="N443" i="1"/>
  <c r="O443" i="1"/>
  <c r="N187" i="1"/>
  <c r="O187" i="1"/>
  <c r="N1050" i="1"/>
  <c r="O1050" i="1"/>
  <c r="N794" i="1"/>
  <c r="O794" i="1"/>
  <c r="N538" i="1"/>
  <c r="O538" i="1"/>
  <c r="N282" i="1"/>
  <c r="O282" i="1"/>
  <c r="N1353" i="1"/>
  <c r="O1353" i="1"/>
  <c r="N777" i="1"/>
  <c r="O777" i="1"/>
  <c r="N521" i="1"/>
  <c r="O521" i="1"/>
  <c r="N265" i="1"/>
  <c r="O265" i="1"/>
  <c r="N1368" i="1"/>
  <c r="O1368" i="1"/>
  <c r="N1112" i="1"/>
  <c r="O1112" i="1"/>
  <c r="N856" i="1"/>
  <c r="O856" i="1"/>
  <c r="N600" i="1"/>
  <c r="O600" i="1"/>
  <c r="N344" i="1"/>
  <c r="O344" i="1"/>
  <c r="N88" i="1"/>
  <c r="O88" i="1"/>
  <c r="N1151" i="1"/>
  <c r="O1151" i="1"/>
  <c r="O895" i="1"/>
  <c r="N895" i="1"/>
  <c r="N351" i="1"/>
  <c r="O351" i="1"/>
  <c r="N95" i="1"/>
  <c r="O95" i="1"/>
  <c r="N659" i="1"/>
  <c r="O659" i="1"/>
  <c r="N1266" i="1"/>
  <c r="O1266" i="1"/>
  <c r="N993" i="1"/>
  <c r="O993" i="1"/>
  <c r="N336" i="1"/>
  <c r="O336" i="1"/>
  <c r="N567" i="1"/>
  <c r="O567" i="1"/>
  <c r="N1150" i="1"/>
  <c r="O1150" i="1"/>
  <c r="N901" i="1"/>
  <c r="O901" i="1"/>
  <c r="N829" i="1"/>
  <c r="O829" i="1"/>
  <c r="N381" i="1"/>
  <c r="O381" i="1"/>
  <c r="N1188" i="1"/>
  <c r="O1188" i="1"/>
  <c r="N676" i="1"/>
  <c r="O676" i="1"/>
  <c r="N164" i="1"/>
  <c r="O164" i="1"/>
  <c r="N146" i="1"/>
  <c r="O146" i="1"/>
  <c r="N624" i="1"/>
  <c r="O624" i="1"/>
  <c r="N87" i="1"/>
  <c r="O87" i="1"/>
  <c r="N421" i="1"/>
  <c r="O421" i="1"/>
  <c r="N111" i="1"/>
  <c r="O111" i="1"/>
  <c r="N950" i="1"/>
  <c r="O950" i="1"/>
  <c r="N694" i="1"/>
  <c r="O694" i="1"/>
  <c r="N438" i="1"/>
  <c r="O438" i="1"/>
  <c r="N182" i="1"/>
  <c r="O182" i="1"/>
  <c r="N1277" i="1"/>
  <c r="O1277" i="1"/>
  <c r="N605" i="1"/>
  <c r="O605" i="1"/>
  <c r="N93" i="1"/>
  <c r="O93" i="1"/>
  <c r="N900" i="1"/>
  <c r="O900" i="1"/>
  <c r="N388" i="1"/>
  <c r="O388" i="1"/>
  <c r="N31" i="1"/>
  <c r="O31" i="1"/>
  <c r="N20" i="1"/>
  <c r="O20" i="1"/>
  <c r="N466" i="1"/>
  <c r="O466" i="1"/>
  <c r="N816" i="1"/>
  <c r="O816" i="1"/>
  <c r="N119" i="1"/>
  <c r="O119" i="1"/>
  <c r="N741" i="1"/>
  <c r="O741" i="1"/>
  <c r="N1109" i="1"/>
  <c r="O1109" i="1"/>
  <c r="N853" i="1"/>
  <c r="O853" i="1"/>
  <c r="N373" i="1"/>
  <c r="O373" i="1"/>
  <c r="N1212" i="1"/>
  <c r="O1212" i="1"/>
  <c r="N732" i="1"/>
  <c r="O732" i="1"/>
  <c r="N188" i="1"/>
  <c r="O188" i="1"/>
  <c r="N513" i="1"/>
  <c r="O513" i="1"/>
  <c r="N1239" i="1"/>
  <c r="O1239" i="1"/>
  <c r="N478" i="1"/>
  <c r="O478" i="1"/>
  <c r="N974" i="1"/>
  <c r="O974" i="1"/>
  <c r="N718" i="1"/>
  <c r="O718" i="1"/>
  <c r="N430" i="1"/>
  <c r="O430" i="1"/>
  <c r="N174" i="1"/>
  <c r="O174" i="1"/>
  <c r="N1269" i="1"/>
  <c r="O1269" i="1"/>
  <c r="N597" i="1"/>
  <c r="O597" i="1"/>
  <c r="N117" i="1"/>
  <c r="O117" i="1"/>
  <c r="N892" i="1"/>
  <c r="O892" i="1"/>
  <c r="N380" i="1"/>
  <c r="O380" i="1"/>
  <c r="N1185" i="1"/>
  <c r="O1185" i="1"/>
  <c r="N464" i="1"/>
  <c r="O464" i="1"/>
  <c r="N574" i="1"/>
  <c r="O574" i="1"/>
  <c r="N941" i="1"/>
  <c r="O941" i="1"/>
  <c r="N1268" i="1"/>
  <c r="O1268" i="1"/>
  <c r="N788" i="1"/>
  <c r="O788" i="1"/>
  <c r="N276" i="1"/>
  <c r="O276" i="1"/>
  <c r="N577" i="1"/>
  <c r="O577" i="1"/>
  <c r="N176" i="1"/>
  <c r="O176" i="1"/>
  <c r="N453" i="1"/>
  <c r="O453" i="1"/>
  <c r="N902" i="1"/>
  <c r="O902" i="1"/>
  <c r="N646" i="1"/>
  <c r="O646" i="1"/>
  <c r="N358" i="1"/>
  <c r="O358" i="1"/>
  <c r="N102" i="1"/>
  <c r="O102" i="1"/>
  <c r="N1197" i="1"/>
  <c r="O1197" i="1"/>
  <c r="N589" i="1"/>
  <c r="O589" i="1"/>
  <c r="N333" i="1"/>
  <c r="O333" i="1"/>
  <c r="N45" i="1"/>
  <c r="O45" i="1"/>
  <c r="N884" i="1"/>
  <c r="O884" i="1"/>
  <c r="N372" i="1"/>
  <c r="O372" i="1"/>
  <c r="N210" i="1"/>
  <c r="O210" i="1"/>
  <c r="N720" i="1"/>
  <c r="O720" i="1"/>
  <c r="N926" i="1"/>
  <c r="O926" i="1"/>
  <c r="N389" i="1"/>
  <c r="O389" i="1"/>
  <c r="N1299" i="1"/>
  <c r="O1299" i="1"/>
  <c r="N1043" i="1"/>
  <c r="O1043" i="1"/>
  <c r="N787" i="1"/>
  <c r="O787" i="1"/>
  <c r="N275" i="1"/>
  <c r="O275" i="1"/>
  <c r="N882" i="1"/>
  <c r="O882" i="1"/>
  <c r="N417" i="1"/>
  <c r="O417" i="1"/>
  <c r="N304" i="1"/>
  <c r="O304" i="1"/>
  <c r="N638" i="1"/>
  <c r="O638" i="1"/>
  <c r="N1270" i="1"/>
  <c r="O1270" i="1"/>
  <c r="N682" i="1"/>
  <c r="O682" i="1"/>
  <c r="N1128" i="1"/>
  <c r="O1128" i="1"/>
  <c r="N431" i="1"/>
  <c r="O431" i="1"/>
  <c r="N1315" i="1"/>
  <c r="O1315" i="1"/>
  <c r="N322" i="1"/>
  <c r="O322" i="1"/>
  <c r="N608" i="1"/>
  <c r="O608" i="1"/>
  <c r="N1178" i="1"/>
  <c r="O1178" i="1"/>
  <c r="N251" i="1"/>
  <c r="O251" i="1"/>
  <c r="N585" i="1"/>
  <c r="O585" i="1"/>
  <c r="N1215" i="1"/>
  <c r="O1215" i="1"/>
  <c r="N1057" i="1"/>
  <c r="O1057" i="1"/>
  <c r="N804" i="1"/>
  <c r="O804" i="1"/>
  <c r="N175" i="1"/>
  <c r="O175" i="1"/>
  <c r="N733" i="1"/>
  <c r="O733" i="1"/>
  <c r="N97" i="1"/>
  <c r="O97" i="1"/>
  <c r="N1340" i="1"/>
  <c r="O1340" i="1"/>
  <c r="N213" i="1"/>
  <c r="O213" i="1"/>
  <c r="N77" i="1"/>
  <c r="O77" i="1"/>
  <c r="N946" i="1"/>
  <c r="O946" i="1"/>
  <c r="N651" i="1"/>
  <c r="O651" i="1"/>
  <c r="N1067" i="1"/>
  <c r="O1067" i="1"/>
  <c r="N619" i="1"/>
  <c r="O619" i="1"/>
  <c r="N1226" i="1"/>
  <c r="O1226" i="1"/>
  <c r="N985" i="1"/>
  <c r="O985" i="1"/>
  <c r="N345" i="1"/>
  <c r="O345" i="1"/>
  <c r="N559" i="1"/>
  <c r="O559" i="1"/>
  <c r="N1174" i="1"/>
  <c r="O1174" i="1"/>
  <c r="N1291" i="1"/>
  <c r="O1291" i="1"/>
  <c r="N1035" i="1"/>
  <c r="O1035" i="1"/>
  <c r="N779" i="1"/>
  <c r="O779" i="1"/>
  <c r="O267" i="1"/>
  <c r="N267" i="1"/>
  <c r="N1098" i="1"/>
  <c r="O1098" i="1"/>
  <c r="N842" i="1"/>
  <c r="O842" i="1"/>
  <c r="N586" i="1"/>
  <c r="O586" i="1"/>
  <c r="N330" i="1"/>
  <c r="O330" i="1"/>
  <c r="N74" i="1"/>
  <c r="O74" i="1"/>
  <c r="N1177" i="1"/>
  <c r="O1177" i="1"/>
  <c r="N537" i="1"/>
  <c r="O537" i="1"/>
  <c r="N217" i="1"/>
  <c r="O217" i="1"/>
  <c r="N1288" i="1"/>
  <c r="O1288" i="1"/>
  <c r="N1032" i="1"/>
  <c r="O1032" i="1"/>
  <c r="N776" i="1"/>
  <c r="O776" i="1"/>
  <c r="N520" i="1"/>
  <c r="O520" i="1"/>
  <c r="N264" i="1"/>
  <c r="O264" i="1"/>
  <c r="N1359" i="1"/>
  <c r="O1359" i="1"/>
  <c r="N1103" i="1"/>
  <c r="O1103" i="1"/>
  <c r="N847" i="1"/>
  <c r="O847" i="1"/>
  <c r="N335" i="1"/>
  <c r="O335" i="1"/>
  <c r="N675" i="1"/>
  <c r="O675" i="1"/>
  <c r="N1282" i="1"/>
  <c r="O1282" i="1"/>
  <c r="N1041" i="1"/>
  <c r="O1041" i="1"/>
  <c r="N785" i="1"/>
  <c r="O785" i="1"/>
  <c r="N519" i="1"/>
  <c r="O519" i="1"/>
  <c r="N1198" i="1"/>
  <c r="O1198" i="1"/>
  <c r="N1219" i="1"/>
  <c r="O1219" i="1"/>
  <c r="N963" i="1"/>
  <c r="O963" i="1"/>
  <c r="N419" i="1"/>
  <c r="O419" i="1"/>
  <c r="N163" i="1"/>
  <c r="O163" i="1"/>
  <c r="N994" i="1"/>
  <c r="O994" i="1"/>
  <c r="N738" i="1"/>
  <c r="O738" i="1"/>
  <c r="N482" i="1"/>
  <c r="O482" i="1"/>
  <c r="N226" i="1"/>
  <c r="O226" i="1"/>
  <c r="N1329" i="1"/>
  <c r="O1329" i="1"/>
  <c r="N721" i="1"/>
  <c r="O721" i="1"/>
  <c r="N465" i="1"/>
  <c r="O465" i="1"/>
  <c r="N209" i="1"/>
  <c r="O209" i="1"/>
  <c r="N1280" i="1"/>
  <c r="O1280" i="1"/>
  <c r="N1024" i="1"/>
  <c r="O1024" i="1"/>
  <c r="N768" i="1"/>
  <c r="O768" i="1"/>
  <c r="N512" i="1"/>
  <c r="O512" i="1"/>
  <c r="N256" i="1"/>
  <c r="O256" i="1"/>
  <c r="N1319" i="1"/>
  <c r="O1319" i="1"/>
  <c r="N1063" i="1"/>
  <c r="O1063" i="1"/>
  <c r="N807" i="1"/>
  <c r="O807" i="1"/>
  <c r="N231" i="1"/>
  <c r="O231" i="1"/>
  <c r="N731" i="1"/>
  <c r="O731" i="1"/>
  <c r="N1338" i="1"/>
  <c r="O1338" i="1"/>
  <c r="N1065" i="1"/>
  <c r="O1065" i="1"/>
  <c r="N809" i="1"/>
  <c r="O809" i="1"/>
  <c r="N543" i="1"/>
  <c r="O543" i="1"/>
  <c r="N1158" i="1"/>
  <c r="O1158" i="1"/>
  <c r="N1211" i="1"/>
  <c r="O1211" i="1"/>
  <c r="N923" i="1"/>
  <c r="O923" i="1"/>
  <c r="N411" i="1"/>
  <c r="O411" i="1"/>
  <c r="N155" i="1"/>
  <c r="O155" i="1"/>
  <c r="N1018" i="1"/>
  <c r="O1018" i="1"/>
  <c r="N762" i="1"/>
  <c r="O762" i="1"/>
  <c r="N506" i="1"/>
  <c r="O506" i="1"/>
  <c r="N250" i="1"/>
  <c r="O250" i="1"/>
  <c r="N1321" i="1"/>
  <c r="O1321" i="1"/>
  <c r="N745" i="1"/>
  <c r="O745" i="1"/>
  <c r="N489" i="1"/>
  <c r="O489" i="1"/>
  <c r="N233" i="1"/>
  <c r="O233" i="1"/>
  <c r="N1336" i="1"/>
  <c r="O1336" i="1"/>
  <c r="N1080" i="1"/>
  <c r="O1080" i="1"/>
  <c r="N824" i="1"/>
  <c r="O824" i="1"/>
  <c r="N568" i="1"/>
  <c r="O568" i="1"/>
  <c r="N312" i="1"/>
  <c r="O312" i="1"/>
  <c r="N56" i="1"/>
  <c r="O56" i="1"/>
  <c r="N1119" i="1"/>
  <c r="O1119" i="1"/>
  <c r="N863" i="1"/>
  <c r="O863" i="1"/>
  <c r="N319" i="1"/>
  <c r="O319" i="1"/>
  <c r="N63" i="1"/>
  <c r="O63" i="1"/>
  <c r="N627" i="1"/>
  <c r="O627" i="1"/>
  <c r="N1234" i="1"/>
  <c r="O1234" i="1"/>
  <c r="N961" i="1"/>
  <c r="O961" i="1"/>
  <c r="N1111" i="1"/>
  <c r="O1111" i="1"/>
  <c r="N535" i="1"/>
  <c r="O535" i="1"/>
  <c r="N1118" i="1"/>
  <c r="O1118" i="1"/>
  <c r="N869" i="1"/>
  <c r="O869" i="1"/>
  <c r="N797" i="1"/>
  <c r="O797" i="1"/>
  <c r="N317" i="1"/>
  <c r="O317" i="1"/>
  <c r="N1124" i="1"/>
  <c r="O1124" i="1"/>
  <c r="N612" i="1"/>
  <c r="O612" i="1"/>
  <c r="N100" i="1"/>
  <c r="O100" i="1"/>
  <c r="N1281" i="1"/>
  <c r="O1281" i="1"/>
  <c r="N432" i="1"/>
  <c r="O432" i="1"/>
  <c r="N990" i="1"/>
  <c r="O990" i="1"/>
  <c r="N197" i="1"/>
  <c r="O197" i="1"/>
  <c r="N79" i="1"/>
  <c r="O79" i="1"/>
  <c r="N918" i="1"/>
  <c r="O918" i="1"/>
  <c r="N662" i="1"/>
  <c r="O662" i="1"/>
  <c r="N406" i="1"/>
  <c r="O406" i="1"/>
  <c r="N150" i="1"/>
  <c r="O150" i="1"/>
  <c r="N1245" i="1"/>
  <c r="O1245" i="1"/>
  <c r="N541" i="1"/>
  <c r="O541" i="1"/>
  <c r="N1348" i="1"/>
  <c r="O1348" i="1"/>
  <c r="N836" i="1"/>
  <c r="O836" i="1"/>
  <c r="N324" i="1"/>
  <c r="O324" i="1"/>
  <c r="N17" i="1"/>
  <c r="O17" i="1"/>
  <c r="O19" i="1"/>
  <c r="N19" i="1"/>
  <c r="N242" i="1"/>
  <c r="O242" i="1"/>
  <c r="N592" i="1"/>
  <c r="O592" i="1"/>
  <c r="N1054" i="1"/>
  <c r="O1054" i="1"/>
  <c r="N549" i="1"/>
  <c r="O549" i="1"/>
  <c r="N1077" i="1"/>
  <c r="O1077" i="1"/>
  <c r="N821" i="1"/>
  <c r="O821" i="1"/>
  <c r="N309" i="1"/>
  <c r="O309" i="1"/>
  <c r="N1148" i="1"/>
  <c r="O1148" i="1"/>
  <c r="N668" i="1"/>
  <c r="O668" i="1"/>
  <c r="N60" i="1"/>
  <c r="O60" i="1"/>
  <c r="N289" i="1"/>
  <c r="O289" i="1"/>
  <c r="N1047" i="1"/>
  <c r="O1047" i="1"/>
  <c r="N222" i="1"/>
  <c r="O222" i="1"/>
  <c r="N942" i="1"/>
  <c r="O942" i="1"/>
  <c r="N686" i="1"/>
  <c r="O686" i="1"/>
  <c r="N398" i="1"/>
  <c r="O398" i="1"/>
  <c r="N142" i="1"/>
  <c r="O142" i="1"/>
  <c r="N1237" i="1"/>
  <c r="O1237" i="1"/>
  <c r="N533" i="1"/>
  <c r="O533" i="1"/>
  <c r="N53" i="1"/>
  <c r="O53" i="1"/>
  <c r="N828" i="1"/>
  <c r="O828" i="1"/>
  <c r="N316" i="1"/>
  <c r="O316" i="1"/>
  <c r="N673" i="1"/>
  <c r="O673" i="1"/>
  <c r="N144" i="1"/>
  <c r="O144" i="1"/>
  <c r="N318" i="1"/>
  <c r="O318" i="1"/>
  <c r="N909" i="1"/>
  <c r="O909" i="1"/>
  <c r="N1204" i="1"/>
  <c r="O1204" i="1"/>
  <c r="N724" i="1"/>
  <c r="O724" i="1"/>
  <c r="N212" i="1"/>
  <c r="O212" i="1"/>
  <c r="N353" i="1"/>
  <c r="O353" i="1"/>
  <c r="N1303" i="1"/>
  <c r="O1303" i="1"/>
  <c r="N229" i="1"/>
  <c r="O229" i="1"/>
  <c r="N870" i="1"/>
  <c r="O870" i="1"/>
  <c r="N614" i="1"/>
  <c r="O614" i="1"/>
  <c r="N326" i="1"/>
  <c r="O326" i="1"/>
  <c r="N70" i="1"/>
  <c r="O70" i="1"/>
  <c r="N1165" i="1"/>
  <c r="O1165" i="1"/>
  <c r="N557" i="1"/>
  <c r="O557" i="1"/>
  <c r="N301" i="1"/>
  <c r="O301" i="1"/>
  <c r="N1364" i="1"/>
  <c r="O1364" i="1"/>
  <c r="N820" i="1"/>
  <c r="O820" i="1"/>
  <c r="N308" i="1"/>
  <c r="O308" i="1"/>
  <c r="N1313" i="1"/>
  <c r="O1313" i="1"/>
  <c r="N496" i="1"/>
  <c r="O496" i="1"/>
  <c r="N734" i="1"/>
  <c r="O734" i="1"/>
  <c r="N165" i="1"/>
  <c r="O165" i="1"/>
  <c r="N1267" i="1"/>
  <c r="O1267" i="1"/>
  <c r="N1011" i="1"/>
  <c r="O1011" i="1"/>
  <c r="N499" i="1"/>
  <c r="O499" i="1"/>
  <c r="N243" i="1"/>
  <c r="O243" i="1"/>
  <c r="O722" i="1"/>
  <c r="N722" i="1"/>
  <c r="N225" i="1"/>
  <c r="O225" i="1"/>
  <c r="N80" i="1"/>
  <c r="O80" i="1"/>
  <c r="N446" i="1"/>
  <c r="O446" i="1"/>
  <c r="N989" i="1"/>
  <c r="O989" i="1"/>
  <c r="N170" i="1"/>
  <c r="O170" i="1"/>
  <c r="N1199" i="1"/>
  <c r="O1199" i="1"/>
  <c r="N1294" i="1"/>
  <c r="O1294" i="1"/>
  <c r="N66" i="1"/>
  <c r="O66" i="1"/>
  <c r="N903" i="1"/>
  <c r="O903" i="1"/>
  <c r="N1254" i="1"/>
  <c r="O1254" i="1"/>
  <c r="N602" i="1"/>
  <c r="O602" i="1"/>
  <c r="N408" i="1"/>
  <c r="O408" i="1"/>
  <c r="N801" i="1"/>
  <c r="O801" i="1"/>
  <c r="N292" i="1"/>
  <c r="O292" i="1"/>
  <c r="N221" i="1"/>
  <c r="O221" i="1"/>
  <c r="N69" i="1"/>
  <c r="O69" i="1"/>
  <c r="N261" i="1"/>
  <c r="O261" i="1"/>
  <c r="N1121" i="1"/>
  <c r="O1121" i="1"/>
  <c r="N1194" i="1"/>
  <c r="O1194" i="1"/>
  <c r="N313" i="1"/>
  <c r="O313" i="1"/>
  <c r="N1142" i="1"/>
  <c r="O1142" i="1"/>
  <c r="N1003" i="1"/>
  <c r="O1003" i="1"/>
  <c r="O235" i="1"/>
  <c r="N235" i="1"/>
  <c r="N810" i="1"/>
  <c r="O810" i="1"/>
  <c r="N298" i="1"/>
  <c r="O298" i="1"/>
  <c r="N42" i="1"/>
  <c r="O42" i="1"/>
  <c r="N1145" i="1"/>
  <c r="O1145" i="1"/>
  <c r="N505" i="1"/>
  <c r="O505" i="1"/>
  <c r="N185" i="1"/>
  <c r="O185" i="1"/>
  <c r="N1256" i="1"/>
  <c r="O1256" i="1"/>
  <c r="N1000" i="1"/>
  <c r="O1000" i="1"/>
  <c r="N744" i="1"/>
  <c r="O744" i="1"/>
  <c r="N232" i="1"/>
  <c r="O232" i="1"/>
  <c r="N1327" i="1"/>
  <c r="O1327" i="1"/>
  <c r="N1071" i="1"/>
  <c r="O1071" i="1"/>
  <c r="N815" i="1"/>
  <c r="O815" i="1"/>
  <c r="N303" i="1"/>
  <c r="O303" i="1"/>
  <c r="N643" i="1"/>
  <c r="O643" i="1"/>
  <c r="N1250" i="1"/>
  <c r="O1250" i="1"/>
  <c r="N1009" i="1"/>
  <c r="O1009" i="1"/>
  <c r="N743" i="1"/>
  <c r="O743" i="1"/>
  <c r="N359" i="1"/>
  <c r="O359" i="1"/>
  <c r="N1166" i="1"/>
  <c r="O1166" i="1"/>
  <c r="N1187" i="1"/>
  <c r="O1187" i="1"/>
  <c r="N931" i="1"/>
  <c r="O931" i="1"/>
  <c r="N387" i="1"/>
  <c r="O387" i="1"/>
  <c r="N131" i="1"/>
  <c r="O131" i="1"/>
  <c r="N962" i="1"/>
  <c r="O962" i="1"/>
  <c r="O706" i="1"/>
  <c r="N706" i="1"/>
  <c r="N450" i="1"/>
  <c r="O450" i="1"/>
  <c r="N194" i="1"/>
  <c r="O194" i="1"/>
  <c r="N1297" i="1"/>
  <c r="O1297" i="1"/>
  <c r="N689" i="1"/>
  <c r="O689" i="1"/>
  <c r="N433" i="1"/>
  <c r="O433" i="1"/>
  <c r="N177" i="1"/>
  <c r="O177" i="1"/>
  <c r="N1248" i="1"/>
  <c r="O1248" i="1"/>
  <c r="N992" i="1"/>
  <c r="O992" i="1"/>
  <c r="N736" i="1"/>
  <c r="O736" i="1"/>
  <c r="N480" i="1"/>
  <c r="O480" i="1"/>
  <c r="N224" i="1"/>
  <c r="O224" i="1"/>
  <c r="N1287" i="1"/>
  <c r="O1287" i="1"/>
  <c r="N1031" i="1"/>
  <c r="O1031" i="1"/>
  <c r="O775" i="1"/>
  <c r="N775" i="1"/>
  <c r="N199" i="1"/>
  <c r="O199" i="1"/>
  <c r="N699" i="1"/>
  <c r="O699" i="1"/>
  <c r="N1306" i="1"/>
  <c r="O1306" i="1"/>
  <c r="N1033" i="1"/>
  <c r="O1033" i="1"/>
  <c r="N767" i="1"/>
  <c r="O767" i="1"/>
  <c r="N511" i="1"/>
  <c r="O511" i="1"/>
  <c r="N1126" i="1"/>
  <c r="O1126" i="1"/>
  <c r="N1179" i="1"/>
  <c r="O1179" i="1"/>
  <c r="N891" i="1"/>
  <c r="O891" i="1"/>
  <c r="N379" i="1"/>
  <c r="O379" i="1"/>
  <c r="N123" i="1"/>
  <c r="O123" i="1"/>
  <c r="O986" i="1"/>
  <c r="N986" i="1"/>
  <c r="N730" i="1"/>
  <c r="O730" i="1"/>
  <c r="N474" i="1"/>
  <c r="O474" i="1"/>
  <c r="N218" i="1"/>
  <c r="O218" i="1"/>
  <c r="N1289" i="1"/>
  <c r="O1289" i="1"/>
  <c r="N713" i="1"/>
  <c r="O713" i="1"/>
  <c r="N457" i="1"/>
  <c r="O457" i="1"/>
  <c r="N201" i="1"/>
  <c r="O201" i="1"/>
  <c r="N1304" i="1"/>
  <c r="O1304" i="1"/>
  <c r="N1048" i="1"/>
  <c r="O1048" i="1"/>
  <c r="N792" i="1"/>
  <c r="O792" i="1"/>
  <c r="N536" i="1"/>
  <c r="O536" i="1"/>
  <c r="N280" i="1"/>
  <c r="O280" i="1"/>
  <c r="N1343" i="1"/>
  <c r="O1343" i="1"/>
  <c r="N1087" i="1"/>
  <c r="O1087" i="1"/>
  <c r="N831" i="1"/>
  <c r="O831" i="1"/>
  <c r="N287" i="1"/>
  <c r="O287" i="1"/>
  <c r="N1094" i="1"/>
  <c r="O1094" i="1"/>
  <c r="O595" i="1"/>
  <c r="N595" i="1"/>
  <c r="N1202" i="1"/>
  <c r="O1202" i="1"/>
  <c r="N929" i="1"/>
  <c r="O929" i="1"/>
  <c r="N759" i="1"/>
  <c r="O759" i="1"/>
  <c r="N1342" i="1"/>
  <c r="O1342" i="1"/>
  <c r="N1093" i="1"/>
  <c r="O1093" i="1"/>
  <c r="N837" i="1"/>
  <c r="O837" i="1"/>
  <c r="N765" i="1"/>
  <c r="O765" i="1"/>
  <c r="N253" i="1"/>
  <c r="O253" i="1"/>
  <c r="N1060" i="1"/>
  <c r="O1060" i="1"/>
  <c r="N548" i="1"/>
  <c r="O548" i="1"/>
  <c r="N36" i="1"/>
  <c r="O36" i="1"/>
  <c r="N609" i="1"/>
  <c r="O609" i="1"/>
  <c r="N208" i="1"/>
  <c r="O208" i="1"/>
  <c r="N798" i="1"/>
  <c r="O798" i="1"/>
  <c r="N47" i="1"/>
  <c r="O47" i="1"/>
  <c r="N886" i="1"/>
  <c r="O886" i="1"/>
  <c r="N630" i="1"/>
  <c r="O630" i="1"/>
  <c r="N374" i="1"/>
  <c r="O374" i="1"/>
  <c r="N118" i="1"/>
  <c r="O118" i="1"/>
  <c r="N1213" i="1"/>
  <c r="O1213" i="1"/>
  <c r="N477" i="1"/>
  <c r="O477" i="1"/>
  <c r="N1284" i="1"/>
  <c r="O1284" i="1"/>
  <c r="N772" i="1"/>
  <c r="O772" i="1"/>
  <c r="N260" i="1"/>
  <c r="O260" i="1"/>
  <c r="N18" i="1"/>
  <c r="O18" i="1"/>
  <c r="N25" i="1"/>
  <c r="O25" i="1"/>
  <c r="N1217" i="1"/>
  <c r="O1217" i="1"/>
  <c r="N240" i="1"/>
  <c r="O240" i="1"/>
  <c r="N894" i="1"/>
  <c r="O894" i="1"/>
  <c r="N325" i="1"/>
  <c r="O325" i="1"/>
  <c r="N1045" i="1"/>
  <c r="O1045" i="1"/>
  <c r="N789" i="1"/>
  <c r="O789" i="1"/>
  <c r="O245" i="1"/>
  <c r="N245" i="1"/>
  <c r="N1084" i="1"/>
  <c r="O1084" i="1"/>
  <c r="N604" i="1"/>
  <c r="O604" i="1"/>
  <c r="N754" i="1"/>
  <c r="O754" i="1"/>
  <c r="N65" i="1"/>
  <c r="O65" i="1"/>
  <c r="N823" i="1"/>
  <c r="O823" i="1"/>
  <c r="N1349" i="1"/>
  <c r="O1349" i="1"/>
  <c r="N910" i="1"/>
  <c r="O910" i="1"/>
  <c r="N654" i="1"/>
  <c r="O654" i="1"/>
  <c r="N366" i="1"/>
  <c r="O366" i="1"/>
  <c r="N110" i="1"/>
  <c r="O110" i="1"/>
  <c r="N1205" i="1"/>
  <c r="O1205" i="1"/>
  <c r="N469" i="1"/>
  <c r="O469" i="1"/>
  <c r="N1308" i="1"/>
  <c r="O1308" i="1"/>
  <c r="N764" i="1"/>
  <c r="O764" i="1"/>
  <c r="N252" i="1"/>
  <c r="O252" i="1"/>
  <c r="N481" i="1"/>
  <c r="O481" i="1"/>
  <c r="N1271" i="1"/>
  <c r="O1271" i="1"/>
  <c r="N126" i="1"/>
  <c r="O126" i="1"/>
  <c r="N877" i="1"/>
  <c r="O877" i="1"/>
  <c r="N1140" i="1"/>
  <c r="O1140" i="1"/>
  <c r="N660" i="1"/>
  <c r="O660" i="1"/>
  <c r="N148" i="1"/>
  <c r="O148" i="1"/>
  <c r="N161" i="1"/>
  <c r="O161" i="1"/>
  <c r="N951" i="1"/>
  <c r="O951" i="1"/>
  <c r="N37" i="1"/>
  <c r="O37" i="1"/>
  <c r="N838" i="1"/>
  <c r="O838" i="1"/>
  <c r="N582" i="1"/>
  <c r="O582" i="1"/>
  <c r="N294" i="1"/>
  <c r="O294" i="1"/>
  <c r="N38" i="1"/>
  <c r="O38" i="1"/>
  <c r="N1133" i="1"/>
  <c r="O1133" i="1"/>
  <c r="N525" i="1"/>
  <c r="O525" i="1"/>
  <c r="N269" i="1"/>
  <c r="O269" i="1"/>
  <c r="N1300" i="1"/>
  <c r="O1300" i="1"/>
  <c r="N756" i="1"/>
  <c r="O756" i="1"/>
  <c r="N244" i="1"/>
  <c r="O244" i="1"/>
  <c r="N705" i="1"/>
  <c r="O705" i="1"/>
  <c r="N272" i="1"/>
  <c r="O272" i="1"/>
  <c r="N542" i="1"/>
  <c r="O542" i="1"/>
  <c r="N1356" i="1"/>
  <c r="O1356" i="1"/>
  <c r="N1235" i="1"/>
  <c r="O1235" i="1"/>
  <c r="N979" i="1"/>
  <c r="O979" i="1"/>
  <c r="N467" i="1"/>
  <c r="O467" i="1"/>
  <c r="N211" i="1"/>
  <c r="O211" i="1"/>
  <c r="N1074" i="1"/>
  <c r="O1074" i="1"/>
  <c r="N562" i="1"/>
  <c r="O562" i="1"/>
  <c r="N1328" i="1"/>
  <c r="O1328" i="1"/>
  <c r="N1175" i="1"/>
  <c r="O1175" i="1"/>
  <c r="N254" i="1"/>
  <c r="O254" i="1"/>
  <c r="N1322" i="1"/>
  <c r="O1322" i="1"/>
  <c r="N875" i="1"/>
  <c r="O875" i="1"/>
  <c r="N1273" i="1"/>
  <c r="O1273" i="1"/>
  <c r="N616" i="1"/>
  <c r="O616" i="1"/>
  <c r="N515" i="1"/>
  <c r="O515" i="1"/>
  <c r="N803" i="1"/>
  <c r="O803" i="1"/>
  <c r="N561" i="1"/>
  <c r="O561" i="1"/>
  <c r="N96" i="1"/>
  <c r="O96" i="1"/>
  <c r="N905" i="1"/>
  <c r="O905" i="1"/>
  <c r="N1114" i="1"/>
  <c r="O1114" i="1"/>
  <c r="N73" i="1"/>
  <c r="O73" i="1"/>
  <c r="N959" i="1"/>
  <c r="O959" i="1"/>
  <c r="N1214" i="1"/>
  <c r="O1214" i="1"/>
  <c r="N1072" i="1"/>
  <c r="O1072" i="1"/>
  <c r="N502" i="1"/>
  <c r="O502" i="1"/>
  <c r="O21" i="1"/>
  <c r="N21" i="1"/>
  <c r="N501" i="1"/>
  <c r="O501" i="1"/>
  <c r="N862" i="1"/>
  <c r="O862" i="1"/>
  <c r="N238" i="1"/>
  <c r="O238" i="1"/>
  <c r="N1052" i="1"/>
  <c r="O1052" i="1"/>
  <c r="N114" i="1"/>
  <c r="O114" i="1"/>
  <c r="N966" i="1"/>
  <c r="O966" i="1"/>
  <c r="N752" i="1"/>
  <c r="O752" i="1"/>
  <c r="N587" i="1"/>
  <c r="O587" i="1"/>
  <c r="N953" i="1"/>
  <c r="O953" i="1"/>
  <c r="N527" i="1"/>
  <c r="O527" i="1"/>
  <c r="N1259" i="1"/>
  <c r="O1259" i="1"/>
  <c r="N491" i="1"/>
  <c r="O491" i="1"/>
  <c r="N1066" i="1"/>
  <c r="O1066" i="1"/>
  <c r="N554" i="1"/>
  <c r="O554" i="1"/>
  <c r="N488" i="1"/>
  <c r="O488" i="1"/>
  <c r="N555" i="1"/>
  <c r="O555" i="1"/>
  <c r="N1162" i="1"/>
  <c r="O1162" i="1"/>
  <c r="N921" i="1"/>
  <c r="O921" i="1"/>
  <c r="N751" i="1"/>
  <c r="O751" i="1"/>
  <c r="N1366" i="1"/>
  <c r="O1366" i="1"/>
  <c r="N1085" i="1"/>
  <c r="O1085" i="1"/>
  <c r="N1227" i="1"/>
  <c r="O1227" i="1"/>
  <c r="N971" i="1"/>
  <c r="O971" i="1"/>
  <c r="N459" i="1"/>
  <c r="O459" i="1"/>
  <c r="N203" i="1"/>
  <c r="O203" i="1"/>
  <c r="N1034" i="1"/>
  <c r="O1034" i="1"/>
  <c r="N778" i="1"/>
  <c r="O778" i="1"/>
  <c r="N522" i="1"/>
  <c r="O522" i="1"/>
  <c r="N266" i="1"/>
  <c r="O266" i="1"/>
  <c r="N1369" i="1"/>
  <c r="O1369" i="1"/>
  <c r="N729" i="1"/>
  <c r="O729" i="1"/>
  <c r="N473" i="1"/>
  <c r="O473" i="1"/>
  <c r="N153" i="1"/>
  <c r="O153" i="1"/>
  <c r="N1224" i="1"/>
  <c r="O1224" i="1"/>
  <c r="N968" i="1"/>
  <c r="O968" i="1"/>
  <c r="N712" i="1"/>
  <c r="O712" i="1"/>
  <c r="N456" i="1"/>
  <c r="O456" i="1"/>
  <c r="N200" i="1"/>
  <c r="O200" i="1"/>
  <c r="N1295" i="1"/>
  <c r="O1295" i="1"/>
  <c r="N1039" i="1"/>
  <c r="O1039" i="1"/>
  <c r="N783" i="1"/>
  <c r="O783" i="1"/>
  <c r="N271" i="1"/>
  <c r="O271" i="1"/>
  <c r="N611" i="1"/>
  <c r="O611" i="1"/>
  <c r="N1218" i="1"/>
  <c r="O1218" i="1"/>
  <c r="N977" i="1"/>
  <c r="O977" i="1"/>
  <c r="N711" i="1"/>
  <c r="O711" i="1"/>
  <c r="N327" i="1"/>
  <c r="O327" i="1"/>
  <c r="N1134" i="1"/>
  <c r="O1134" i="1"/>
  <c r="N1155" i="1"/>
  <c r="O1155" i="1"/>
  <c r="N899" i="1"/>
  <c r="O899" i="1"/>
  <c r="N355" i="1"/>
  <c r="O355" i="1"/>
  <c r="N99" i="1"/>
  <c r="O99" i="1"/>
  <c r="N930" i="1"/>
  <c r="O930" i="1"/>
  <c r="N674" i="1"/>
  <c r="O674" i="1"/>
  <c r="N418" i="1"/>
  <c r="O418" i="1"/>
  <c r="N162" i="1"/>
  <c r="O162" i="1"/>
  <c r="N1265" i="1"/>
  <c r="O1265" i="1"/>
  <c r="N657" i="1"/>
  <c r="O657" i="1"/>
  <c r="N401" i="1"/>
  <c r="O401" i="1"/>
  <c r="N145" i="1"/>
  <c r="O145" i="1"/>
  <c r="N1216" i="1"/>
  <c r="O1216" i="1"/>
  <c r="N960" i="1"/>
  <c r="O960" i="1"/>
  <c r="N704" i="1"/>
  <c r="O704" i="1"/>
  <c r="N448" i="1"/>
  <c r="O448" i="1"/>
  <c r="N192" i="1"/>
  <c r="O192" i="1"/>
  <c r="N1255" i="1"/>
  <c r="O1255" i="1"/>
  <c r="N999" i="1"/>
  <c r="O999" i="1"/>
  <c r="N487" i="1"/>
  <c r="O487" i="1"/>
  <c r="N167" i="1"/>
  <c r="O167" i="1"/>
  <c r="N667" i="1"/>
  <c r="O667" i="1"/>
  <c r="N1274" i="1"/>
  <c r="O1274" i="1"/>
  <c r="O1001" i="1"/>
  <c r="N1001" i="1"/>
  <c r="N735" i="1"/>
  <c r="O735" i="1"/>
  <c r="N1350" i="1"/>
  <c r="O1350" i="1"/>
  <c r="N486" i="1"/>
  <c r="O486" i="1"/>
  <c r="N1147" i="1"/>
  <c r="O1147" i="1"/>
  <c r="N859" i="1"/>
  <c r="O859" i="1"/>
  <c r="N347" i="1"/>
  <c r="O347" i="1"/>
  <c r="N91" i="1"/>
  <c r="O91" i="1"/>
  <c r="N954" i="1"/>
  <c r="O954" i="1"/>
  <c r="N698" i="1"/>
  <c r="O698" i="1"/>
  <c r="N442" i="1"/>
  <c r="O442" i="1"/>
  <c r="N186" i="1"/>
  <c r="O186" i="1"/>
  <c r="N1257" i="1"/>
  <c r="O1257" i="1"/>
  <c r="N681" i="1"/>
  <c r="O681" i="1"/>
  <c r="N425" i="1"/>
  <c r="O425" i="1"/>
  <c r="N169" i="1"/>
  <c r="O169" i="1"/>
  <c r="N1272" i="1"/>
  <c r="O1272" i="1"/>
  <c r="N1016" i="1"/>
  <c r="O1016" i="1"/>
  <c r="N760" i="1"/>
  <c r="O760" i="1"/>
  <c r="N504" i="1"/>
  <c r="O504" i="1"/>
  <c r="N248" i="1"/>
  <c r="O248" i="1"/>
  <c r="N1311" i="1"/>
  <c r="O1311" i="1"/>
  <c r="N1055" i="1"/>
  <c r="O1055" i="1"/>
  <c r="N799" i="1"/>
  <c r="O799" i="1"/>
  <c r="N255" i="1"/>
  <c r="O255" i="1"/>
  <c r="N1062" i="1"/>
  <c r="O1062" i="1"/>
  <c r="N563" i="1"/>
  <c r="O563" i="1"/>
  <c r="N1170" i="1"/>
  <c r="O1170" i="1"/>
  <c r="N897" i="1"/>
  <c r="O897" i="1"/>
  <c r="N727" i="1"/>
  <c r="O727" i="1"/>
  <c r="N1310" i="1"/>
  <c r="O1310" i="1"/>
  <c r="N1061" i="1"/>
  <c r="O1061" i="1"/>
  <c r="N805" i="1"/>
  <c r="O805" i="1"/>
  <c r="N701" i="1"/>
  <c r="O701" i="1"/>
  <c r="N189" i="1"/>
  <c r="O189" i="1"/>
  <c r="N996" i="1"/>
  <c r="O996" i="1"/>
  <c r="N484" i="1"/>
  <c r="O484" i="1"/>
  <c r="N124" i="1"/>
  <c r="O124" i="1"/>
  <c r="N385" i="1"/>
  <c r="O385" i="1"/>
  <c r="N1335" i="1"/>
  <c r="O1335" i="1"/>
  <c r="N606" i="1"/>
  <c r="O606" i="1"/>
  <c r="N1110" i="1"/>
  <c r="O1110" i="1"/>
  <c r="N854" i="1"/>
  <c r="O854" i="1"/>
  <c r="N598" i="1"/>
  <c r="O598" i="1"/>
  <c r="N342" i="1"/>
  <c r="O342" i="1"/>
  <c r="N86" i="1"/>
  <c r="O86" i="1"/>
  <c r="N1181" i="1"/>
  <c r="O1181" i="1"/>
  <c r="N413" i="1"/>
  <c r="O413" i="1"/>
  <c r="N1220" i="1"/>
  <c r="O1220" i="1"/>
  <c r="N708" i="1"/>
  <c r="O708" i="1"/>
  <c r="N196" i="1"/>
  <c r="O196" i="1"/>
  <c r="N28" i="1"/>
  <c r="O28" i="1"/>
  <c r="N30" i="1"/>
  <c r="O30" i="1"/>
  <c r="N769" i="1"/>
  <c r="O769" i="1"/>
  <c r="N48" i="1"/>
  <c r="O48" i="1"/>
  <c r="N702" i="1"/>
  <c r="O702" i="1"/>
  <c r="N101" i="1"/>
  <c r="O101" i="1"/>
  <c r="N1013" i="1"/>
  <c r="O1013" i="1"/>
  <c r="N693" i="1"/>
  <c r="O693" i="1"/>
  <c r="N181" i="1"/>
  <c r="O181" i="1"/>
  <c r="N1020" i="1"/>
  <c r="O1020" i="1"/>
  <c r="N540" i="1"/>
  <c r="O540" i="1"/>
  <c r="N498" i="1"/>
  <c r="O498" i="1"/>
  <c r="N1200" i="1"/>
  <c r="O1200" i="1"/>
  <c r="N407" i="1"/>
  <c r="O407" i="1"/>
  <c r="N709" i="1"/>
  <c r="O709" i="1"/>
  <c r="N39" i="1"/>
  <c r="O39" i="1"/>
  <c r="N878" i="1"/>
  <c r="O878" i="1"/>
  <c r="N622" i="1"/>
  <c r="O622" i="1"/>
  <c r="N334" i="1"/>
  <c r="O334" i="1"/>
  <c r="N78" i="1"/>
  <c r="O78" i="1"/>
  <c r="N1173" i="1"/>
  <c r="O1173" i="1"/>
  <c r="N405" i="1"/>
  <c r="O405" i="1"/>
  <c r="N1244" i="1"/>
  <c r="O1244" i="1"/>
  <c r="N700" i="1"/>
  <c r="O700" i="1"/>
  <c r="N156" i="1"/>
  <c r="O156" i="1"/>
  <c r="N257" i="1"/>
  <c r="O257" i="1"/>
  <c r="N1015" i="1"/>
  <c r="O1015" i="1"/>
  <c r="N1253" i="1"/>
  <c r="O1253" i="1"/>
  <c r="N1101" i="1"/>
  <c r="O1101" i="1"/>
  <c r="N845" i="1"/>
  <c r="O845" i="1"/>
  <c r="N1076" i="1"/>
  <c r="O1076" i="1"/>
  <c r="N596" i="1"/>
  <c r="O596" i="1"/>
  <c r="N786" i="1"/>
  <c r="O786" i="1"/>
  <c r="N1296" i="1"/>
  <c r="O1296" i="1"/>
  <c r="N343" i="1"/>
  <c r="O343" i="1"/>
  <c r="N806" i="1"/>
  <c r="O806" i="1"/>
  <c r="N550" i="1"/>
  <c r="O550" i="1"/>
  <c r="N262" i="1"/>
  <c r="O262" i="1"/>
  <c r="N1357" i="1"/>
  <c r="O1357" i="1"/>
  <c r="N749" i="1"/>
  <c r="O749" i="1"/>
  <c r="N493" i="1"/>
  <c r="O493" i="1"/>
  <c r="N237" i="1"/>
  <c r="O237" i="1"/>
  <c r="N1236" i="1"/>
  <c r="O1236" i="1"/>
  <c r="N692" i="1"/>
  <c r="O692" i="1"/>
  <c r="N180" i="1"/>
  <c r="O180" i="1"/>
  <c r="N449" i="1"/>
  <c r="O449" i="1"/>
  <c r="N1367" i="1"/>
  <c r="O1367" i="1"/>
  <c r="N382" i="1"/>
  <c r="O382" i="1"/>
  <c r="N1203" i="1"/>
  <c r="O1203" i="1"/>
  <c r="N947" i="1"/>
  <c r="O947" i="1"/>
  <c r="N435" i="1"/>
  <c r="O435" i="1"/>
  <c r="N179" i="1"/>
  <c r="O179" i="1"/>
  <c r="N1042" i="1"/>
  <c r="O1042" i="1"/>
  <c r="N402" i="1"/>
  <c r="O402" i="1"/>
  <c r="N919" i="1"/>
  <c r="O919" i="1"/>
  <c r="N94" i="1"/>
  <c r="O94" i="1"/>
  <c r="N825" i="1"/>
  <c r="O825" i="1"/>
  <c r="N107" i="1"/>
  <c r="O107" i="1"/>
  <c r="N377" i="1"/>
  <c r="O377" i="1"/>
  <c r="N104" i="1"/>
  <c r="O104" i="1"/>
  <c r="N881" i="1"/>
  <c r="O881" i="1"/>
  <c r="N259" i="1"/>
  <c r="O259" i="1"/>
  <c r="N1169" i="1"/>
  <c r="O1169" i="1"/>
  <c r="N864" i="1"/>
  <c r="O864" i="1"/>
  <c r="N391" i="1"/>
  <c r="O391" i="1"/>
  <c r="N1307" i="1"/>
  <c r="O1307" i="1"/>
  <c r="N346" i="1"/>
  <c r="O346" i="1"/>
  <c r="N1176" i="1"/>
  <c r="O1176" i="1"/>
  <c r="N415" i="1"/>
  <c r="O415" i="1"/>
  <c r="N631" i="1"/>
  <c r="O631" i="1"/>
  <c r="N1316" i="1"/>
  <c r="O1316" i="1"/>
  <c r="N471" i="1"/>
  <c r="O471" i="1"/>
  <c r="N1014" i="1"/>
  <c r="O1014" i="1"/>
  <c r="N516" i="1"/>
  <c r="O516" i="1"/>
  <c r="N62" i="1"/>
  <c r="O62" i="1"/>
  <c r="N1153" i="1"/>
  <c r="O1153" i="1"/>
  <c r="N526" i="1"/>
  <c r="O526" i="1"/>
  <c r="N306" i="1"/>
  <c r="O306" i="1"/>
  <c r="N404" i="1"/>
  <c r="O404" i="1"/>
  <c r="N1107" i="1"/>
  <c r="O1107" i="1"/>
  <c r="O523" i="1"/>
  <c r="N523" i="1"/>
  <c r="N1130" i="1"/>
  <c r="O1130" i="1"/>
  <c r="N889" i="1"/>
  <c r="O889" i="1"/>
  <c r="N719" i="1"/>
  <c r="O719" i="1"/>
  <c r="N1334" i="1"/>
  <c r="O1334" i="1"/>
  <c r="N1053" i="1"/>
  <c r="O1053" i="1"/>
  <c r="N939" i="1"/>
  <c r="O939" i="1"/>
  <c r="N427" i="1"/>
  <c r="O427" i="1"/>
  <c r="N171" i="1"/>
  <c r="O171" i="1"/>
  <c r="N1002" i="1"/>
  <c r="O1002" i="1"/>
  <c r="N746" i="1"/>
  <c r="O746" i="1"/>
  <c r="N490" i="1"/>
  <c r="O490" i="1"/>
  <c r="N234" i="1"/>
  <c r="O234" i="1"/>
  <c r="N1337" i="1"/>
  <c r="O1337" i="1"/>
  <c r="N697" i="1"/>
  <c r="O697" i="1"/>
  <c r="N441" i="1"/>
  <c r="O441" i="1"/>
  <c r="N121" i="1"/>
  <c r="O121" i="1"/>
  <c r="N1192" i="1"/>
  <c r="O1192" i="1"/>
  <c r="N936" i="1"/>
  <c r="O936" i="1"/>
  <c r="N680" i="1"/>
  <c r="O680" i="1"/>
  <c r="N424" i="1"/>
  <c r="O424" i="1"/>
  <c r="N168" i="1"/>
  <c r="O168" i="1"/>
  <c r="N1263" i="1"/>
  <c r="O1263" i="1"/>
  <c r="O1007" i="1"/>
  <c r="N1007" i="1"/>
  <c r="N495" i="1"/>
  <c r="O495" i="1"/>
  <c r="N239" i="1"/>
  <c r="O239" i="1"/>
  <c r="N579" i="1"/>
  <c r="O579" i="1"/>
  <c r="N1186" i="1"/>
  <c r="O1186" i="1"/>
  <c r="N945" i="1"/>
  <c r="O945" i="1"/>
  <c r="N679" i="1"/>
  <c r="O679" i="1"/>
  <c r="N1358" i="1"/>
  <c r="O1358" i="1"/>
  <c r="N494" i="1"/>
  <c r="O494" i="1"/>
  <c r="N1123" i="1"/>
  <c r="O1123" i="1"/>
  <c r="N867" i="1"/>
  <c r="O867" i="1"/>
  <c r="N323" i="1"/>
  <c r="O323" i="1"/>
  <c r="N67" i="1"/>
  <c r="O67" i="1"/>
  <c r="N898" i="1"/>
  <c r="O898" i="1"/>
  <c r="N642" i="1"/>
  <c r="O642" i="1"/>
  <c r="N386" i="1"/>
  <c r="O386" i="1"/>
  <c r="N130" i="1"/>
  <c r="O130" i="1"/>
  <c r="N1233" i="1"/>
  <c r="O1233" i="1"/>
  <c r="N625" i="1"/>
  <c r="O625" i="1"/>
  <c r="N369" i="1"/>
  <c r="O369" i="1"/>
  <c r="N113" i="1"/>
  <c r="O113" i="1"/>
  <c r="N1184" i="1"/>
  <c r="O1184" i="1"/>
  <c r="N928" i="1"/>
  <c r="O928" i="1"/>
  <c r="N672" i="1"/>
  <c r="O672" i="1"/>
  <c r="N416" i="1"/>
  <c r="O416" i="1"/>
  <c r="N160" i="1"/>
  <c r="O160" i="1"/>
  <c r="N1223" i="1"/>
  <c r="O1223" i="1"/>
  <c r="N967" i="1"/>
  <c r="O967" i="1"/>
  <c r="N455" i="1"/>
  <c r="O455" i="1"/>
  <c r="N135" i="1"/>
  <c r="O135" i="1"/>
  <c r="N635" i="1"/>
  <c r="O635" i="1"/>
  <c r="N1242" i="1"/>
  <c r="O1242" i="1"/>
  <c r="N969" i="1"/>
  <c r="O969" i="1"/>
  <c r="N703" i="1"/>
  <c r="O703" i="1"/>
  <c r="N1318" i="1"/>
  <c r="O1318" i="1"/>
  <c r="N1371" i="1"/>
  <c r="O1371" i="1"/>
  <c r="N1083" i="1"/>
  <c r="O1083" i="1"/>
  <c r="N827" i="1"/>
  <c r="O827" i="1"/>
  <c r="N315" i="1"/>
  <c r="O315" i="1"/>
  <c r="N59" i="1"/>
  <c r="O59" i="1"/>
  <c r="N922" i="1"/>
  <c r="O922" i="1"/>
  <c r="N666" i="1"/>
  <c r="O666" i="1"/>
  <c r="N410" i="1"/>
  <c r="O410" i="1"/>
  <c r="N154" i="1"/>
  <c r="O154" i="1"/>
  <c r="N1225" i="1"/>
  <c r="O1225" i="1"/>
  <c r="N649" i="1"/>
  <c r="O649" i="1"/>
  <c r="N393" i="1"/>
  <c r="O393" i="1"/>
  <c r="N137" i="1"/>
  <c r="O137" i="1"/>
  <c r="N1240" i="1"/>
  <c r="O1240" i="1"/>
  <c r="N984" i="1"/>
  <c r="O984" i="1"/>
  <c r="N728" i="1"/>
  <c r="O728" i="1"/>
  <c r="N472" i="1"/>
  <c r="O472" i="1"/>
  <c r="N216" i="1"/>
  <c r="O216" i="1"/>
  <c r="N1279" i="1"/>
  <c r="O1279" i="1"/>
  <c r="N1023" i="1"/>
  <c r="O1023" i="1"/>
  <c r="N479" i="1"/>
  <c r="O479" i="1"/>
  <c r="N223" i="1"/>
  <c r="O223" i="1"/>
  <c r="N1030" i="1"/>
  <c r="O1030" i="1"/>
  <c r="N531" i="1"/>
  <c r="O531" i="1"/>
  <c r="N1138" i="1"/>
  <c r="O1138" i="1"/>
  <c r="N865" i="1"/>
  <c r="O865" i="1"/>
  <c r="N695" i="1"/>
  <c r="O695" i="1"/>
  <c r="N1278" i="1"/>
  <c r="O1278" i="1"/>
  <c r="N1029" i="1"/>
  <c r="O1029" i="1"/>
  <c r="N957" i="1"/>
  <c r="O957" i="1"/>
  <c r="N637" i="1"/>
  <c r="O637" i="1"/>
  <c r="N125" i="1"/>
  <c r="O125" i="1"/>
  <c r="N932" i="1"/>
  <c r="O932" i="1"/>
  <c r="N420" i="1"/>
  <c r="O420" i="1"/>
  <c r="N84" i="1"/>
  <c r="O84" i="1"/>
  <c r="N129" i="1"/>
  <c r="O129" i="1"/>
  <c r="N1079" i="1"/>
  <c r="O1079" i="1"/>
  <c r="N414" i="1"/>
  <c r="O414" i="1"/>
  <c r="N1078" i="1"/>
  <c r="O1078" i="1"/>
  <c r="N822" i="1"/>
  <c r="O822" i="1"/>
  <c r="N566" i="1"/>
  <c r="O566" i="1"/>
  <c r="N310" i="1"/>
  <c r="O310" i="1"/>
  <c r="N54" i="1"/>
  <c r="O54" i="1"/>
  <c r="N1149" i="1"/>
  <c r="O1149" i="1"/>
  <c r="N349" i="1"/>
  <c r="O349" i="1"/>
  <c r="N1156" i="1"/>
  <c r="O1156" i="1"/>
  <c r="N644" i="1"/>
  <c r="O644" i="1"/>
  <c r="N132" i="1"/>
  <c r="O132" i="1"/>
  <c r="N27" i="1"/>
  <c r="O27" i="1"/>
  <c r="N22" i="1"/>
  <c r="O22" i="1"/>
  <c r="N545" i="1"/>
  <c r="O545" i="1"/>
  <c r="N1207" i="1"/>
  <c r="O1207" i="1"/>
  <c r="N510" i="1"/>
  <c r="O510" i="1"/>
  <c r="N981" i="1"/>
  <c r="O981" i="1"/>
  <c r="N629" i="1"/>
  <c r="O629" i="1"/>
  <c r="N85" i="1"/>
  <c r="O85" i="1"/>
  <c r="N956" i="1"/>
  <c r="O956" i="1"/>
  <c r="N476" i="1"/>
  <c r="O476" i="1"/>
  <c r="N274" i="1"/>
  <c r="O274" i="1"/>
  <c r="N1008" i="1"/>
  <c r="O1008" i="1"/>
  <c r="N183" i="1"/>
  <c r="O183" i="1"/>
  <c r="N485" i="1"/>
  <c r="O485" i="1"/>
  <c r="N1102" i="1"/>
  <c r="O1102" i="1"/>
  <c r="N846" i="1"/>
  <c r="O846" i="1"/>
  <c r="N590" i="1"/>
  <c r="O590" i="1"/>
  <c r="N302" i="1"/>
  <c r="O302" i="1"/>
  <c r="N46" i="1"/>
  <c r="O46" i="1"/>
  <c r="N1141" i="1"/>
  <c r="O1141" i="1"/>
  <c r="O341" i="1"/>
  <c r="N341" i="1"/>
  <c r="N1180" i="1"/>
  <c r="O1180" i="1"/>
  <c r="N636" i="1"/>
  <c r="O636" i="1"/>
  <c r="N52" i="1"/>
  <c r="O52" i="1"/>
  <c r="N1360" i="1"/>
  <c r="O1360" i="1"/>
  <c r="N503" i="1"/>
  <c r="O503" i="1"/>
  <c r="N773" i="1"/>
  <c r="O773" i="1"/>
  <c r="N1069" i="1"/>
  <c r="O1069" i="1"/>
  <c r="N813" i="1"/>
  <c r="O813" i="1"/>
  <c r="N1044" i="1"/>
  <c r="O1044" i="1"/>
  <c r="N532" i="1"/>
  <c r="O532" i="1"/>
  <c r="N530" i="1"/>
  <c r="O530" i="1"/>
  <c r="N1040" i="1"/>
  <c r="O1040" i="1"/>
  <c r="N151" i="1"/>
  <c r="O151" i="1"/>
  <c r="N774" i="1"/>
  <c r="O774" i="1"/>
  <c r="N518" i="1"/>
  <c r="O518" i="1"/>
  <c r="N230" i="1"/>
  <c r="O230" i="1"/>
  <c r="N1325" i="1"/>
  <c r="O1325" i="1"/>
  <c r="N717" i="1"/>
  <c r="O717" i="1"/>
  <c r="N461" i="1"/>
  <c r="O461" i="1"/>
  <c r="N205" i="1"/>
  <c r="O205" i="1"/>
  <c r="N1172" i="1"/>
  <c r="O1172" i="1"/>
  <c r="N628" i="1"/>
  <c r="O628" i="1"/>
  <c r="N116" i="1"/>
  <c r="O116" i="1"/>
  <c r="N193" i="1"/>
  <c r="O193" i="1"/>
  <c r="N1143" i="1"/>
  <c r="O1143" i="1"/>
  <c r="N190" i="1"/>
  <c r="O190" i="1"/>
  <c r="N1171" i="1"/>
  <c r="O1171" i="1"/>
  <c r="N915" i="1"/>
  <c r="O915" i="1"/>
  <c r="N403" i="1"/>
  <c r="O403" i="1"/>
  <c r="O147" i="1"/>
  <c r="N147" i="1"/>
  <c r="N1010" i="1"/>
  <c r="O1010" i="1"/>
  <c r="N178" i="1"/>
  <c r="O178" i="1"/>
  <c r="N439" i="1"/>
  <c r="O439" i="1"/>
  <c r="N1221" i="1"/>
  <c r="O1221" i="1"/>
  <c r="N715" i="1"/>
  <c r="O715" i="1"/>
  <c r="N1131" i="1"/>
  <c r="O1131" i="1"/>
  <c r="N426" i="1"/>
  <c r="O426" i="1"/>
  <c r="N872" i="1"/>
  <c r="O872" i="1"/>
  <c r="N771" i="1"/>
  <c r="O771" i="1"/>
  <c r="N1059" i="1"/>
  <c r="O1059" i="1"/>
  <c r="N578" i="1"/>
  <c r="O578" i="1"/>
  <c r="N1120" i="1"/>
  <c r="O1120" i="1"/>
  <c r="N71" i="1"/>
  <c r="O71" i="1"/>
  <c r="N507" i="1"/>
  <c r="O507" i="1"/>
  <c r="N1161" i="1"/>
  <c r="O1161" i="1"/>
  <c r="N664" i="1"/>
  <c r="O664" i="1"/>
  <c r="N723" i="1"/>
  <c r="O723" i="1"/>
  <c r="N893" i="1"/>
  <c r="O893" i="1"/>
  <c r="N246" i="1"/>
  <c r="O246" i="1"/>
  <c r="N24" i="1"/>
  <c r="O24" i="1"/>
  <c r="N917" i="1"/>
  <c r="O917" i="1"/>
  <c r="N560" i="1"/>
  <c r="O560" i="1"/>
  <c r="N1333" i="1"/>
  <c r="O1333" i="1"/>
  <c r="N944" i="1"/>
  <c r="O944" i="1"/>
  <c r="N656" i="1"/>
  <c r="O656" i="1"/>
  <c r="N851" i="1"/>
  <c r="O851" i="1"/>
  <c r="N1195" i="1"/>
  <c r="O1195" i="1"/>
  <c r="N747" i="1"/>
  <c r="O747" i="1"/>
  <c r="N1354" i="1"/>
  <c r="O1354" i="1"/>
  <c r="O1113" i="1"/>
  <c r="N1113" i="1"/>
  <c r="N857" i="1"/>
  <c r="O857" i="1"/>
  <c r="N687" i="1"/>
  <c r="O687" i="1"/>
  <c r="N1302" i="1"/>
  <c r="O1302" i="1"/>
  <c r="N1021" i="1"/>
  <c r="O1021" i="1"/>
  <c r="N1163" i="1"/>
  <c r="O1163" i="1"/>
  <c r="N907" i="1"/>
  <c r="O907" i="1"/>
  <c r="N395" i="1"/>
  <c r="O395" i="1"/>
  <c r="N139" i="1"/>
  <c r="O139" i="1"/>
  <c r="N970" i="1"/>
  <c r="O970" i="1"/>
  <c r="N714" i="1"/>
  <c r="O714" i="1"/>
  <c r="N458" i="1"/>
  <c r="O458" i="1"/>
  <c r="N202" i="1"/>
  <c r="O202" i="1"/>
  <c r="N1305" i="1"/>
  <c r="O1305" i="1"/>
  <c r="N665" i="1"/>
  <c r="O665" i="1"/>
  <c r="N409" i="1"/>
  <c r="O409" i="1"/>
  <c r="N89" i="1"/>
  <c r="O89" i="1"/>
  <c r="N1160" i="1"/>
  <c r="O1160" i="1"/>
  <c r="N904" i="1"/>
  <c r="O904" i="1"/>
  <c r="N648" i="1"/>
  <c r="O648" i="1"/>
  <c r="N392" i="1"/>
  <c r="O392" i="1"/>
  <c r="N136" i="1"/>
  <c r="O136" i="1"/>
  <c r="N1231" i="1"/>
  <c r="O1231" i="1"/>
  <c r="N975" i="1"/>
  <c r="O975" i="1"/>
  <c r="N463" i="1"/>
  <c r="O463" i="1"/>
  <c r="N207" i="1"/>
  <c r="O207" i="1"/>
  <c r="N547" i="1"/>
  <c r="O547" i="1"/>
  <c r="N1154" i="1"/>
  <c r="O1154" i="1"/>
  <c r="N913" i="1"/>
  <c r="O913" i="1"/>
  <c r="N647" i="1"/>
  <c r="O647" i="1"/>
  <c r="N1326" i="1"/>
  <c r="O1326" i="1"/>
  <c r="N1347" i="1"/>
  <c r="O1347" i="1"/>
  <c r="N1091" i="1"/>
  <c r="O1091" i="1"/>
  <c r="N835" i="1"/>
  <c r="O835" i="1"/>
  <c r="N291" i="1"/>
  <c r="O291" i="1"/>
  <c r="N35" i="1"/>
  <c r="O35" i="1"/>
  <c r="N866" i="1"/>
  <c r="O866" i="1"/>
  <c r="N610" i="1"/>
  <c r="O610" i="1"/>
  <c r="N354" i="1"/>
  <c r="O354" i="1"/>
  <c r="N98" i="1"/>
  <c r="O98" i="1"/>
  <c r="N1201" i="1"/>
  <c r="O1201" i="1"/>
  <c r="N593" i="1"/>
  <c r="O593" i="1"/>
  <c r="N337" i="1"/>
  <c r="O337" i="1"/>
  <c r="N81" i="1"/>
  <c r="O81" i="1"/>
  <c r="N1152" i="1"/>
  <c r="O1152" i="1"/>
  <c r="N896" i="1"/>
  <c r="O896" i="1"/>
  <c r="N640" i="1"/>
  <c r="O640" i="1"/>
  <c r="N384" i="1"/>
  <c r="O384" i="1"/>
  <c r="N128" i="1"/>
  <c r="O128" i="1"/>
  <c r="N1191" i="1"/>
  <c r="O1191" i="1"/>
  <c r="N935" i="1"/>
  <c r="O935" i="1"/>
  <c r="N423" i="1"/>
  <c r="O423" i="1"/>
  <c r="N103" i="1"/>
  <c r="O103" i="1"/>
  <c r="N603" i="1"/>
  <c r="O603" i="1"/>
  <c r="N1210" i="1"/>
  <c r="O1210" i="1"/>
  <c r="N937" i="1"/>
  <c r="O937" i="1"/>
  <c r="N671" i="1"/>
  <c r="O671" i="1"/>
  <c r="N1286" i="1"/>
  <c r="O1286" i="1"/>
  <c r="N1339" i="1"/>
  <c r="O1339" i="1"/>
  <c r="N1051" i="1"/>
  <c r="O1051" i="1"/>
  <c r="N795" i="1"/>
  <c r="O795" i="1"/>
  <c r="N283" i="1"/>
  <c r="O283" i="1"/>
  <c r="N32" i="1"/>
  <c r="O32" i="1"/>
  <c r="N890" i="1"/>
  <c r="O890" i="1"/>
  <c r="N634" i="1"/>
  <c r="O634" i="1"/>
  <c r="N378" i="1"/>
  <c r="O378" i="1"/>
  <c r="N122" i="1"/>
  <c r="O122" i="1"/>
  <c r="N1193" i="1"/>
  <c r="O1193" i="1"/>
  <c r="N617" i="1"/>
  <c r="O617" i="1"/>
  <c r="N361" i="1"/>
  <c r="O361" i="1"/>
  <c r="N105" i="1"/>
  <c r="O105" i="1"/>
  <c r="N1208" i="1"/>
  <c r="O1208" i="1"/>
  <c r="N952" i="1"/>
  <c r="O952" i="1"/>
  <c r="N696" i="1"/>
  <c r="O696" i="1"/>
  <c r="N440" i="1"/>
  <c r="O440" i="1"/>
  <c r="N184" i="1"/>
  <c r="O184" i="1"/>
  <c r="N1247" i="1"/>
  <c r="O1247" i="1"/>
  <c r="N991" i="1"/>
  <c r="O991" i="1"/>
  <c r="N447" i="1"/>
  <c r="O447" i="1"/>
  <c r="N191" i="1"/>
  <c r="O191" i="1"/>
  <c r="N755" i="1"/>
  <c r="O755" i="1"/>
  <c r="N1362" i="1"/>
  <c r="O1362" i="1"/>
  <c r="N1089" i="1"/>
  <c r="O1089" i="1"/>
  <c r="N833" i="1"/>
  <c r="O833" i="1"/>
  <c r="N663" i="1"/>
  <c r="O663" i="1"/>
  <c r="N1246" i="1"/>
  <c r="O1246" i="1"/>
  <c r="N997" i="1"/>
  <c r="O997" i="1"/>
  <c r="N925" i="1"/>
  <c r="O925" i="1"/>
  <c r="N573" i="1"/>
  <c r="O573" i="1"/>
  <c r="N61" i="1"/>
  <c r="O61" i="1"/>
  <c r="N868" i="1"/>
  <c r="O868" i="1"/>
  <c r="N356" i="1"/>
  <c r="O356" i="1"/>
  <c r="N818" i="1"/>
  <c r="O818" i="1"/>
  <c r="N1264" i="1"/>
  <c r="O1264" i="1"/>
  <c r="N855" i="1"/>
  <c r="O855" i="1"/>
  <c r="N158" i="1"/>
  <c r="O158" i="1"/>
  <c r="N1046" i="1"/>
  <c r="O1046" i="1"/>
  <c r="N790" i="1"/>
  <c r="O790" i="1"/>
  <c r="N534" i="1"/>
  <c r="O534" i="1"/>
  <c r="N278" i="1"/>
  <c r="O278" i="1"/>
  <c r="N1373" i="1"/>
  <c r="O1373" i="1"/>
  <c r="N1117" i="1"/>
  <c r="O1117" i="1"/>
  <c r="N285" i="1"/>
  <c r="O285" i="1"/>
  <c r="N1092" i="1"/>
  <c r="O1092" i="1"/>
  <c r="N580" i="1"/>
  <c r="O580" i="1"/>
  <c r="N68" i="1"/>
  <c r="O68" i="1"/>
  <c r="N26" i="1"/>
  <c r="O26" i="1"/>
  <c r="N29" i="1"/>
  <c r="O29" i="1"/>
  <c r="N321" i="1"/>
  <c r="O321" i="1"/>
  <c r="N983" i="1"/>
  <c r="O983" i="1"/>
  <c r="N286" i="1"/>
  <c r="O286" i="1"/>
  <c r="N949" i="1"/>
  <c r="O949" i="1"/>
  <c r="O565" i="1"/>
  <c r="N565" i="1"/>
  <c r="N1372" i="1"/>
  <c r="O1372" i="1"/>
  <c r="N924" i="1"/>
  <c r="O924" i="1"/>
  <c r="N412" i="1"/>
  <c r="O412" i="1"/>
  <c r="N50" i="1"/>
  <c r="O50" i="1"/>
  <c r="N784" i="1"/>
  <c r="O784" i="1"/>
  <c r="N1086" i="1"/>
  <c r="O1086" i="1"/>
  <c r="N293" i="1"/>
  <c r="O293" i="1"/>
  <c r="N1070" i="1"/>
  <c r="O1070" i="1"/>
  <c r="N814" i="1"/>
  <c r="O814" i="1"/>
  <c r="N558" i="1"/>
  <c r="O558" i="1"/>
  <c r="N270" i="1"/>
  <c r="O270" i="1"/>
  <c r="N1365" i="1"/>
  <c r="O1365" i="1"/>
  <c r="N757" i="1"/>
  <c r="O757" i="1"/>
  <c r="N277" i="1"/>
  <c r="O277" i="1"/>
  <c r="N1116" i="1"/>
  <c r="O1116" i="1"/>
  <c r="N572" i="1"/>
  <c r="O572" i="1"/>
  <c r="N626" i="1"/>
  <c r="O626" i="1"/>
  <c r="N1168" i="1"/>
  <c r="O1168" i="1"/>
  <c r="N247" i="1"/>
  <c r="O247" i="1"/>
  <c r="N517" i="1"/>
  <c r="O517" i="1"/>
  <c r="N1037" i="1"/>
  <c r="O1037" i="1"/>
  <c r="N781" i="1"/>
  <c r="O781" i="1"/>
  <c r="N980" i="1"/>
  <c r="O980" i="1"/>
  <c r="N468" i="1"/>
  <c r="O468" i="1"/>
  <c r="N338" i="1"/>
  <c r="O338" i="1"/>
  <c r="N848" i="1"/>
  <c r="O848" i="1"/>
  <c r="N350" i="1"/>
  <c r="O350" i="1"/>
  <c r="N998" i="1"/>
  <c r="O998" i="1"/>
  <c r="N742" i="1"/>
  <c r="O742" i="1"/>
  <c r="N454" i="1"/>
  <c r="O454" i="1"/>
  <c r="N198" i="1"/>
  <c r="O198" i="1"/>
  <c r="N1293" i="1"/>
  <c r="O1293" i="1"/>
  <c r="N685" i="1"/>
  <c r="O685" i="1"/>
  <c r="N429" i="1"/>
  <c r="O429" i="1"/>
  <c r="N173" i="1"/>
  <c r="O173" i="1"/>
  <c r="N1108" i="1"/>
  <c r="O1108" i="1"/>
  <c r="N564" i="1"/>
  <c r="O564" i="1"/>
  <c r="N850" i="1"/>
  <c r="O850" i="1"/>
  <c r="N33" i="1"/>
  <c r="O33" i="1"/>
  <c r="N887" i="1"/>
  <c r="O887" i="1"/>
  <c r="N1317" i="1"/>
  <c r="O1317" i="1"/>
  <c r="N1139" i="1"/>
  <c r="O1139" i="1"/>
  <c r="N883" i="1"/>
  <c r="O883" i="1"/>
  <c r="N371" i="1"/>
  <c r="O371" i="1"/>
  <c r="N115" i="1"/>
  <c r="O115" i="1"/>
  <c r="O978" i="1"/>
  <c r="N978" i="1"/>
  <c r="N1345" i="1"/>
  <c r="O1345" i="1"/>
  <c r="N912" i="1"/>
  <c r="O912" i="1"/>
  <c r="N215" i="1"/>
  <c r="O215" i="1"/>
  <c r="N581" i="1"/>
  <c r="O581" i="1"/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</calcChain>
</file>

<file path=xl/sharedStrings.xml><?xml version="1.0" encoding="utf-8"?>
<sst xmlns="http://schemas.openxmlformats.org/spreadsheetml/2006/main" count="46" uniqueCount="46">
  <si>
    <t>Etichette di riga</t>
  </si>
  <si>
    <t>Totale complessivo</t>
  </si>
  <si>
    <t>LN</t>
  </si>
  <si>
    <t>MEDIA</t>
  </si>
  <si>
    <t>INDEX</t>
  </si>
  <si>
    <t>TOTAL_PIPS</t>
  </si>
  <si>
    <t>Somma di TOTAL_PIPS</t>
  </si>
  <si>
    <t>TIME</t>
  </si>
  <si>
    <t>OPEN</t>
  </si>
  <si>
    <t>HIGH</t>
  </si>
  <si>
    <t>LOW</t>
  </si>
  <si>
    <t>CLOSE</t>
  </si>
  <si>
    <t>Média</t>
  </si>
  <si>
    <t>VOLATILIDADE ACUMULADA</t>
  </si>
  <si>
    <t>Conteggio di INDEX</t>
  </si>
  <si>
    <t>ALTA/BAIXA</t>
  </si>
  <si>
    <t>TRADE LONG</t>
  </si>
  <si>
    <t>TRADE SHORT</t>
  </si>
  <si>
    <t>-0.0573992495600104--0.0523992495600104</t>
  </si>
  <si>
    <t>-0.0523992495600104--0.0473992495600104</t>
  </si>
  <si>
    <t>-0.0473992495600104--0.0423992495600104</t>
  </si>
  <si>
    <t>-0.0423992495600104--0.0373992495600104</t>
  </si>
  <si>
    <t>-0.0373992495600104--0.0323992495600104</t>
  </si>
  <si>
    <t>-0.0323992495600104--0.0273992495600104</t>
  </si>
  <si>
    <t>-0.0273992495600104--0.0223992495600104</t>
  </si>
  <si>
    <t>-0.0223992495600104--0.0173992495600104</t>
  </si>
  <si>
    <t>-0.0173992495600104--0.0123992495600104</t>
  </si>
  <si>
    <t>-0.0123992495600104--0.00739924956001039</t>
  </si>
  <si>
    <t>-0.00739924956001038--0.00239924956001038</t>
  </si>
  <si>
    <t>-0.00239924956001038-0.00260075043998962</t>
  </si>
  <si>
    <t>0.00260075043998961-0.00760075043998961</t>
  </si>
  <si>
    <t>0.00760075043998962-0.0126007504399896</t>
  </si>
  <si>
    <t>0.0126007504399896-0.0176007504399896</t>
  </si>
  <si>
    <t>0.0176007504399896-0.0226007504399896</t>
  </si>
  <si>
    <t>0.0226007504399896-0.0276007504399896</t>
  </si>
  <si>
    <t>0.0276007504399896-0.0326007504399896</t>
  </si>
  <si>
    <t>0.0326007504399896-0.0376007504399896</t>
  </si>
  <si>
    <t>0.0376007504399896-0.0426007504399896</t>
  </si>
  <si>
    <t>0.0426007504399896-0.0476007504399896</t>
  </si>
  <si>
    <t>0.0476007504399896-0.0526007504399896</t>
  </si>
  <si>
    <t>VOLATILIDADE MOD</t>
  </si>
  <si>
    <t>www.outspokenmarket.com</t>
  </si>
  <si>
    <t>TUTORIAL NO LINK ABAIXO</t>
  </si>
  <si>
    <t>2017-2018</t>
  </si>
  <si>
    <t>DESVIO_RETORNOS</t>
  </si>
  <si>
    <t>https://youtu.be/1HZbK1jakhI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</si>
</sst>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3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42" applyNumberFormat="1" applyFont="1"/>
    <xf numFmtId="0" fontId="0" fillId="0" borderId="0" xfId="0"/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0" fontId="0" fillId="0" borderId="0" xfId="42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22" fontId="0" fillId="0" borderId="0" xfId="0" applyNumberForma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0" fillId="35" borderId="0" xfId="0" applyNumberFormat="1" applyFill="1"/>
    <xf numFmtId="0" fontId="0" fillId="34" borderId="0" xfId="0" applyNumberFormat="1" applyFill="1"/>
    <xf numFmtId="0" fontId="0" fillId="36" borderId="0" xfId="0" applyFill="1"/>
    <xf numFmtId="0" fontId="0" fillId="36" borderId="0" xfId="0" applyFill="1" applyAlignment="1">
      <alignment horizontal="center" vertical="center"/>
    </xf>
    <xf numFmtId="0" fontId="19" fillId="36" borderId="0" xfId="43" applyFont="1" applyFill="1" applyAlignment="1">
      <alignment horizontal="center" vertical="center"/>
    </xf>
    <xf numFmtId="0" fontId="20" fillId="36" borderId="10" xfId="0" applyFont="1" applyFill="1" applyBorder="1" applyAlignment="1">
      <alignment horizontal="center" vertical="center"/>
    </xf>
    <xf numFmtId="0" fontId="20" fillId="36" borderId="11" xfId="0" applyFont="1" applyFill="1" applyBorder="1" applyAlignment="1">
      <alignment horizontal="center" vertical="center"/>
    </xf>
    <xf numFmtId="0" fontId="20" fillId="36" borderId="12" xfId="0" applyFont="1" applyFill="1" applyBorder="1" applyAlignment="1">
      <alignment horizontal="center" vertical="center"/>
    </xf>
    <xf numFmtId="0" fontId="18" fillId="36" borderId="13" xfId="43" applyFill="1" applyBorder="1" applyAlignment="1">
      <alignment horizontal="center" vertical="center"/>
    </xf>
    <xf numFmtId="0" fontId="18" fillId="36" borderId="14" xfId="43" applyFill="1" applyBorder="1" applyAlignment="1">
      <alignment horizontal="center" vertical="center"/>
    </xf>
    <xf numFmtId="0" fontId="18" fillId="36" borderId="15" xfId="43" applyFill="1" applyBorder="1" applyAlignment="1">
      <alignment horizontal="center" vertical="center"/>
    </xf>
    <xf numFmtId="0" fontId="13" fillId="37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 wrapText="1"/>
    </xf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3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Foglio1!$D$4:$D$28</c:f>
              <c:numCache>
                <c:formatCode>0.0%</c:formatCode>
                <c:ptCount val="25"/>
                <c:pt idx="0">
                  <c:v>2.8790786948176585E-3</c:v>
                </c:pt>
                <c:pt idx="1">
                  <c:v>1.9193857965451055E-3</c:v>
                </c:pt>
                <c:pt idx="2">
                  <c:v>4.7984644913627635E-3</c:v>
                </c:pt>
                <c:pt idx="3">
                  <c:v>1.1516314779270634E-2</c:v>
                </c:pt>
                <c:pt idx="4">
                  <c:v>1.2476007677543186E-2</c:v>
                </c:pt>
                <c:pt idx="5">
                  <c:v>2.8790786948176585E-2</c:v>
                </c:pt>
                <c:pt idx="6">
                  <c:v>3.9347408829174667E-2</c:v>
                </c:pt>
                <c:pt idx="7">
                  <c:v>5.0863723608445301E-2</c:v>
                </c:pt>
                <c:pt idx="8">
                  <c:v>6.9097888675623803E-2</c:v>
                </c:pt>
                <c:pt idx="9">
                  <c:v>9.6928982725527829E-2</c:v>
                </c:pt>
                <c:pt idx="10">
                  <c:v>0.15355086372360843</c:v>
                </c:pt>
                <c:pt idx="11">
                  <c:v>9.5009596928982726E-2</c:v>
                </c:pt>
                <c:pt idx="12">
                  <c:v>0.12571976967370441</c:v>
                </c:pt>
                <c:pt idx="13">
                  <c:v>0.10076775431861804</c:v>
                </c:pt>
                <c:pt idx="14">
                  <c:v>6.6218809980806148E-2</c:v>
                </c:pt>
                <c:pt idx="15">
                  <c:v>4.5105566218809984E-2</c:v>
                </c:pt>
                <c:pt idx="16">
                  <c:v>4.0307101727447218E-2</c:v>
                </c:pt>
                <c:pt idx="17">
                  <c:v>2.2072936660268713E-2</c:v>
                </c:pt>
                <c:pt idx="18">
                  <c:v>2.2072936660268713E-2</c:v>
                </c:pt>
                <c:pt idx="19">
                  <c:v>6.7178502879078695E-3</c:v>
                </c:pt>
                <c:pt idx="20">
                  <c:v>9.5969289827255275E-4</c:v>
                </c:pt>
                <c:pt idx="21">
                  <c:v>2.8790786948176585E-3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6-444F-9090-25670EE9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846504"/>
        <c:axId val="616847160"/>
      </c:barChart>
      <c:catAx>
        <c:axId val="6168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47160"/>
        <c:crosses val="autoZero"/>
        <c:auto val="1"/>
        <c:lblAlgn val="ctr"/>
        <c:lblOffset val="100"/>
        <c:noMultiLvlLbl val="0"/>
      </c:catAx>
      <c:valAx>
        <c:axId val="61684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EURUSD_Daily!$P$1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EURUSD_Daily!$P$2:$P$331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76.300000000000253</c:v>
                </c:pt>
                <c:pt idx="5">
                  <c:v>76.300000000000253</c:v>
                </c:pt>
                <c:pt idx="6">
                  <c:v>95.100000000001288</c:v>
                </c:pt>
                <c:pt idx="7">
                  <c:v>67.700000000001637</c:v>
                </c:pt>
                <c:pt idx="8">
                  <c:v>37.800000000003379</c:v>
                </c:pt>
                <c:pt idx="9">
                  <c:v>37.800000000003379</c:v>
                </c:pt>
                <c:pt idx="10">
                  <c:v>37.800000000003379</c:v>
                </c:pt>
                <c:pt idx="11">
                  <c:v>37.800000000003379</c:v>
                </c:pt>
                <c:pt idx="12">
                  <c:v>37.800000000003379</c:v>
                </c:pt>
                <c:pt idx="13">
                  <c:v>37.800000000003379</c:v>
                </c:pt>
                <c:pt idx="14">
                  <c:v>37.800000000003379</c:v>
                </c:pt>
                <c:pt idx="15">
                  <c:v>-22.899999999996822</c:v>
                </c:pt>
                <c:pt idx="16">
                  <c:v>9.6000000000029289</c:v>
                </c:pt>
                <c:pt idx="17">
                  <c:v>-6.4999999999959641</c:v>
                </c:pt>
                <c:pt idx="18">
                  <c:v>57.800000000003394</c:v>
                </c:pt>
                <c:pt idx="19">
                  <c:v>57.800000000003394</c:v>
                </c:pt>
                <c:pt idx="20">
                  <c:v>84.300000000003806</c:v>
                </c:pt>
                <c:pt idx="21">
                  <c:v>84.300000000003806</c:v>
                </c:pt>
                <c:pt idx="22">
                  <c:v>113.40000000000349</c:v>
                </c:pt>
                <c:pt idx="23">
                  <c:v>113.40000000000349</c:v>
                </c:pt>
                <c:pt idx="24">
                  <c:v>113.40000000000349</c:v>
                </c:pt>
                <c:pt idx="25">
                  <c:v>113.40000000000349</c:v>
                </c:pt>
                <c:pt idx="26">
                  <c:v>113.40000000000349</c:v>
                </c:pt>
                <c:pt idx="27">
                  <c:v>113.40000000000349</c:v>
                </c:pt>
                <c:pt idx="28">
                  <c:v>113.40000000000349</c:v>
                </c:pt>
                <c:pt idx="29">
                  <c:v>113.40000000000349</c:v>
                </c:pt>
                <c:pt idx="30">
                  <c:v>113.40000000000349</c:v>
                </c:pt>
                <c:pt idx="31">
                  <c:v>93.300000000002811</c:v>
                </c:pt>
                <c:pt idx="32">
                  <c:v>115.80000000000366</c:v>
                </c:pt>
                <c:pt idx="33">
                  <c:v>189.30000000000334</c:v>
                </c:pt>
                <c:pt idx="34">
                  <c:v>189.30000000000334</c:v>
                </c:pt>
                <c:pt idx="35">
                  <c:v>192.60000000000275</c:v>
                </c:pt>
                <c:pt idx="36">
                  <c:v>118.40000000000293</c:v>
                </c:pt>
                <c:pt idx="37">
                  <c:v>139.10000000000309</c:v>
                </c:pt>
                <c:pt idx="38">
                  <c:v>163.80000000000283</c:v>
                </c:pt>
                <c:pt idx="39">
                  <c:v>163.80000000000283</c:v>
                </c:pt>
                <c:pt idx="40">
                  <c:v>186.00000000000171</c:v>
                </c:pt>
                <c:pt idx="41">
                  <c:v>186.00000000000171</c:v>
                </c:pt>
                <c:pt idx="42">
                  <c:v>186.00000000000171</c:v>
                </c:pt>
                <c:pt idx="43">
                  <c:v>145.30000000000152</c:v>
                </c:pt>
                <c:pt idx="44">
                  <c:v>260.10000000000088</c:v>
                </c:pt>
                <c:pt idx="45">
                  <c:v>260.10000000000088</c:v>
                </c:pt>
                <c:pt idx="46">
                  <c:v>260.10000000000088</c:v>
                </c:pt>
                <c:pt idx="47">
                  <c:v>260.10000000000088</c:v>
                </c:pt>
                <c:pt idx="48">
                  <c:v>296.90000000000214</c:v>
                </c:pt>
                <c:pt idx="49">
                  <c:v>393.10000000000173</c:v>
                </c:pt>
                <c:pt idx="50">
                  <c:v>393.10000000000173</c:v>
                </c:pt>
                <c:pt idx="51">
                  <c:v>393.10000000000173</c:v>
                </c:pt>
                <c:pt idx="52">
                  <c:v>393.10000000000173</c:v>
                </c:pt>
                <c:pt idx="53">
                  <c:v>393.10000000000173</c:v>
                </c:pt>
                <c:pt idx="54">
                  <c:v>393.10000000000173</c:v>
                </c:pt>
                <c:pt idx="55">
                  <c:v>393.10000000000173</c:v>
                </c:pt>
                <c:pt idx="56">
                  <c:v>393.10000000000173</c:v>
                </c:pt>
                <c:pt idx="57">
                  <c:v>393.10000000000173</c:v>
                </c:pt>
                <c:pt idx="58">
                  <c:v>393.10000000000173</c:v>
                </c:pt>
                <c:pt idx="59">
                  <c:v>393.10000000000173</c:v>
                </c:pt>
                <c:pt idx="60">
                  <c:v>393.10000000000173</c:v>
                </c:pt>
                <c:pt idx="61">
                  <c:v>393.10000000000173</c:v>
                </c:pt>
                <c:pt idx="62">
                  <c:v>393.10000000000173</c:v>
                </c:pt>
                <c:pt idx="63">
                  <c:v>393.10000000000173</c:v>
                </c:pt>
                <c:pt idx="64">
                  <c:v>393.10000000000173</c:v>
                </c:pt>
                <c:pt idx="65">
                  <c:v>393.10000000000173</c:v>
                </c:pt>
                <c:pt idx="66">
                  <c:v>393.10000000000173</c:v>
                </c:pt>
                <c:pt idx="67">
                  <c:v>393.10000000000173</c:v>
                </c:pt>
                <c:pt idx="68">
                  <c:v>393.10000000000173</c:v>
                </c:pt>
                <c:pt idx="69">
                  <c:v>393.10000000000173</c:v>
                </c:pt>
                <c:pt idx="70">
                  <c:v>393.10000000000173</c:v>
                </c:pt>
                <c:pt idx="71">
                  <c:v>393.10000000000173</c:v>
                </c:pt>
                <c:pt idx="72">
                  <c:v>393.10000000000173</c:v>
                </c:pt>
                <c:pt idx="73">
                  <c:v>393.10000000000173</c:v>
                </c:pt>
                <c:pt idx="74">
                  <c:v>393.10000000000173</c:v>
                </c:pt>
                <c:pt idx="75">
                  <c:v>393.10000000000173</c:v>
                </c:pt>
                <c:pt idx="76">
                  <c:v>393.10000000000173</c:v>
                </c:pt>
                <c:pt idx="77">
                  <c:v>393.10000000000173</c:v>
                </c:pt>
                <c:pt idx="78">
                  <c:v>393.10000000000173</c:v>
                </c:pt>
                <c:pt idx="79">
                  <c:v>393.10000000000173</c:v>
                </c:pt>
                <c:pt idx="80">
                  <c:v>393.10000000000173</c:v>
                </c:pt>
                <c:pt idx="81">
                  <c:v>393.10000000000173</c:v>
                </c:pt>
                <c:pt idx="82">
                  <c:v>393.10000000000173</c:v>
                </c:pt>
                <c:pt idx="83">
                  <c:v>393.10000000000173</c:v>
                </c:pt>
                <c:pt idx="84">
                  <c:v>393.10000000000173</c:v>
                </c:pt>
                <c:pt idx="85">
                  <c:v>404.80000000000064</c:v>
                </c:pt>
                <c:pt idx="86">
                  <c:v>374.00000000000091</c:v>
                </c:pt>
                <c:pt idx="87">
                  <c:v>417.80000000000143</c:v>
                </c:pt>
                <c:pt idx="88">
                  <c:v>417.80000000000143</c:v>
                </c:pt>
                <c:pt idx="89">
                  <c:v>407.10000000000241</c:v>
                </c:pt>
                <c:pt idx="90">
                  <c:v>502.40000000000282</c:v>
                </c:pt>
                <c:pt idx="91">
                  <c:v>553.10000000000412</c:v>
                </c:pt>
                <c:pt idx="92">
                  <c:v>553.10000000000412</c:v>
                </c:pt>
                <c:pt idx="93">
                  <c:v>553.10000000000412</c:v>
                </c:pt>
                <c:pt idx="94">
                  <c:v>553.10000000000412</c:v>
                </c:pt>
                <c:pt idx="95">
                  <c:v>553.10000000000412</c:v>
                </c:pt>
                <c:pt idx="96">
                  <c:v>553.10000000000412</c:v>
                </c:pt>
                <c:pt idx="97">
                  <c:v>553.10000000000412</c:v>
                </c:pt>
                <c:pt idx="98">
                  <c:v>553.10000000000412</c:v>
                </c:pt>
                <c:pt idx="99">
                  <c:v>553.10000000000412</c:v>
                </c:pt>
                <c:pt idx="100">
                  <c:v>553.10000000000412</c:v>
                </c:pt>
                <c:pt idx="101">
                  <c:v>553.10000000000412</c:v>
                </c:pt>
                <c:pt idx="102">
                  <c:v>553.10000000000412</c:v>
                </c:pt>
                <c:pt idx="103">
                  <c:v>553.10000000000412</c:v>
                </c:pt>
                <c:pt idx="104">
                  <c:v>553.10000000000412</c:v>
                </c:pt>
                <c:pt idx="105">
                  <c:v>553.10000000000412</c:v>
                </c:pt>
                <c:pt idx="106">
                  <c:v>553.10000000000412</c:v>
                </c:pt>
                <c:pt idx="107">
                  <c:v>553.10000000000412</c:v>
                </c:pt>
                <c:pt idx="108">
                  <c:v>553.10000000000412</c:v>
                </c:pt>
                <c:pt idx="109">
                  <c:v>553.10000000000412</c:v>
                </c:pt>
                <c:pt idx="110">
                  <c:v>553.10000000000412</c:v>
                </c:pt>
                <c:pt idx="111">
                  <c:v>553.10000000000412</c:v>
                </c:pt>
                <c:pt idx="112">
                  <c:v>553.10000000000412</c:v>
                </c:pt>
                <c:pt idx="113">
                  <c:v>553.10000000000412</c:v>
                </c:pt>
                <c:pt idx="114">
                  <c:v>553.10000000000412</c:v>
                </c:pt>
                <c:pt idx="115">
                  <c:v>553.10000000000412</c:v>
                </c:pt>
                <c:pt idx="116">
                  <c:v>553.10000000000412</c:v>
                </c:pt>
                <c:pt idx="117">
                  <c:v>553.10000000000412</c:v>
                </c:pt>
                <c:pt idx="118">
                  <c:v>553.10000000000412</c:v>
                </c:pt>
                <c:pt idx="119">
                  <c:v>553.10000000000412</c:v>
                </c:pt>
                <c:pt idx="120">
                  <c:v>553.10000000000412</c:v>
                </c:pt>
                <c:pt idx="121">
                  <c:v>553.10000000000412</c:v>
                </c:pt>
                <c:pt idx="122">
                  <c:v>553.10000000000412</c:v>
                </c:pt>
                <c:pt idx="123">
                  <c:v>553.10000000000412</c:v>
                </c:pt>
                <c:pt idx="124">
                  <c:v>553.10000000000412</c:v>
                </c:pt>
                <c:pt idx="125">
                  <c:v>553.10000000000412</c:v>
                </c:pt>
                <c:pt idx="126">
                  <c:v>553.10000000000412</c:v>
                </c:pt>
                <c:pt idx="127">
                  <c:v>553.10000000000412</c:v>
                </c:pt>
                <c:pt idx="128">
                  <c:v>553.10000000000412</c:v>
                </c:pt>
                <c:pt idx="129">
                  <c:v>553.10000000000412</c:v>
                </c:pt>
                <c:pt idx="130">
                  <c:v>553.10000000000412</c:v>
                </c:pt>
                <c:pt idx="131">
                  <c:v>553.10000000000412</c:v>
                </c:pt>
                <c:pt idx="132">
                  <c:v>553.10000000000412</c:v>
                </c:pt>
                <c:pt idx="133">
                  <c:v>553.10000000000412</c:v>
                </c:pt>
                <c:pt idx="134">
                  <c:v>553.10000000000412</c:v>
                </c:pt>
                <c:pt idx="135">
                  <c:v>553.10000000000412</c:v>
                </c:pt>
                <c:pt idx="136">
                  <c:v>553.10000000000412</c:v>
                </c:pt>
                <c:pt idx="137">
                  <c:v>553.10000000000412</c:v>
                </c:pt>
                <c:pt idx="138">
                  <c:v>553.10000000000412</c:v>
                </c:pt>
                <c:pt idx="139">
                  <c:v>553.10000000000412</c:v>
                </c:pt>
                <c:pt idx="140">
                  <c:v>553.10000000000412</c:v>
                </c:pt>
                <c:pt idx="141">
                  <c:v>553.10000000000412</c:v>
                </c:pt>
                <c:pt idx="142">
                  <c:v>553.10000000000412</c:v>
                </c:pt>
                <c:pt idx="143">
                  <c:v>553.10000000000412</c:v>
                </c:pt>
                <c:pt idx="144">
                  <c:v>553.10000000000412</c:v>
                </c:pt>
                <c:pt idx="145">
                  <c:v>553.10000000000412</c:v>
                </c:pt>
                <c:pt idx="146">
                  <c:v>553.10000000000412</c:v>
                </c:pt>
                <c:pt idx="147">
                  <c:v>553.10000000000412</c:v>
                </c:pt>
                <c:pt idx="148">
                  <c:v>553.10000000000412</c:v>
                </c:pt>
                <c:pt idx="149">
                  <c:v>553.10000000000412</c:v>
                </c:pt>
                <c:pt idx="150">
                  <c:v>553.10000000000412</c:v>
                </c:pt>
                <c:pt idx="151">
                  <c:v>593.10000000000412</c:v>
                </c:pt>
                <c:pt idx="152">
                  <c:v>593.10000000000412</c:v>
                </c:pt>
                <c:pt idx="153">
                  <c:v>579.60000000000446</c:v>
                </c:pt>
                <c:pt idx="154">
                  <c:v>675.40000000000373</c:v>
                </c:pt>
                <c:pt idx="155">
                  <c:v>653.70000000000368</c:v>
                </c:pt>
                <c:pt idx="156">
                  <c:v>698.00000000000307</c:v>
                </c:pt>
                <c:pt idx="157">
                  <c:v>698.00000000000307</c:v>
                </c:pt>
                <c:pt idx="158">
                  <c:v>684.90000000000168</c:v>
                </c:pt>
                <c:pt idx="159">
                  <c:v>636.49999999999989</c:v>
                </c:pt>
                <c:pt idx="160">
                  <c:v>677.9000000000002</c:v>
                </c:pt>
                <c:pt idx="161">
                  <c:v>722.09999999999889</c:v>
                </c:pt>
                <c:pt idx="162">
                  <c:v>722.09999999999889</c:v>
                </c:pt>
                <c:pt idx="163">
                  <c:v>722.09999999999889</c:v>
                </c:pt>
                <c:pt idx="164">
                  <c:v>722.09999999999889</c:v>
                </c:pt>
                <c:pt idx="165">
                  <c:v>722.09999999999889</c:v>
                </c:pt>
                <c:pt idx="166">
                  <c:v>722.09999999999889</c:v>
                </c:pt>
                <c:pt idx="167">
                  <c:v>722.09999999999889</c:v>
                </c:pt>
                <c:pt idx="168">
                  <c:v>722.09999999999889</c:v>
                </c:pt>
                <c:pt idx="169">
                  <c:v>722.09999999999889</c:v>
                </c:pt>
                <c:pt idx="170">
                  <c:v>722.09999999999889</c:v>
                </c:pt>
                <c:pt idx="171">
                  <c:v>722.09999999999889</c:v>
                </c:pt>
                <c:pt idx="172">
                  <c:v>722.09999999999889</c:v>
                </c:pt>
                <c:pt idx="173">
                  <c:v>722.09999999999889</c:v>
                </c:pt>
                <c:pt idx="174">
                  <c:v>722.09999999999889</c:v>
                </c:pt>
                <c:pt idx="175">
                  <c:v>722.09999999999889</c:v>
                </c:pt>
                <c:pt idx="176">
                  <c:v>722.09999999999889</c:v>
                </c:pt>
                <c:pt idx="177">
                  <c:v>722.09999999999889</c:v>
                </c:pt>
                <c:pt idx="178">
                  <c:v>722.09999999999889</c:v>
                </c:pt>
                <c:pt idx="179">
                  <c:v>708.9999999999975</c:v>
                </c:pt>
                <c:pt idx="180">
                  <c:v>770.59999999999695</c:v>
                </c:pt>
                <c:pt idx="181">
                  <c:v>770.59999999999695</c:v>
                </c:pt>
                <c:pt idx="182">
                  <c:v>851.59999999999695</c:v>
                </c:pt>
                <c:pt idx="183">
                  <c:v>851.59999999999695</c:v>
                </c:pt>
                <c:pt idx="184">
                  <c:v>825.29999999999791</c:v>
                </c:pt>
                <c:pt idx="185">
                  <c:v>791.39999999999782</c:v>
                </c:pt>
                <c:pt idx="186">
                  <c:v>749.39999999999804</c:v>
                </c:pt>
                <c:pt idx="187">
                  <c:v>850.89999999999691</c:v>
                </c:pt>
                <c:pt idx="188">
                  <c:v>802.39999999999668</c:v>
                </c:pt>
                <c:pt idx="189">
                  <c:v>796.69999999999709</c:v>
                </c:pt>
                <c:pt idx="190">
                  <c:v>843.799999999997</c:v>
                </c:pt>
                <c:pt idx="191">
                  <c:v>898.89999999999827</c:v>
                </c:pt>
                <c:pt idx="192">
                  <c:v>947.09999999999877</c:v>
                </c:pt>
                <c:pt idx="193">
                  <c:v>947.09999999999877</c:v>
                </c:pt>
                <c:pt idx="194">
                  <c:v>947.09999999999877</c:v>
                </c:pt>
                <c:pt idx="195">
                  <c:v>947.09999999999877</c:v>
                </c:pt>
                <c:pt idx="196">
                  <c:v>947.09999999999877</c:v>
                </c:pt>
                <c:pt idx="197">
                  <c:v>947.09999999999877</c:v>
                </c:pt>
                <c:pt idx="198">
                  <c:v>995.599999999999</c:v>
                </c:pt>
                <c:pt idx="199">
                  <c:v>995.599999999999</c:v>
                </c:pt>
                <c:pt idx="200">
                  <c:v>995.599999999999</c:v>
                </c:pt>
                <c:pt idx="201">
                  <c:v>995.599999999999</c:v>
                </c:pt>
                <c:pt idx="202">
                  <c:v>995.599999999999</c:v>
                </c:pt>
                <c:pt idx="203">
                  <c:v>1022.899999999998</c:v>
                </c:pt>
                <c:pt idx="204">
                  <c:v>1022.899999999998</c:v>
                </c:pt>
                <c:pt idx="205">
                  <c:v>1022.899999999998</c:v>
                </c:pt>
                <c:pt idx="206">
                  <c:v>1022.899999999998</c:v>
                </c:pt>
                <c:pt idx="207">
                  <c:v>1022.899999999998</c:v>
                </c:pt>
                <c:pt idx="208">
                  <c:v>1022.899999999998</c:v>
                </c:pt>
                <c:pt idx="209">
                  <c:v>1022.899999999998</c:v>
                </c:pt>
                <c:pt idx="210">
                  <c:v>1022.899999999998</c:v>
                </c:pt>
                <c:pt idx="211">
                  <c:v>1022.899999999998</c:v>
                </c:pt>
                <c:pt idx="212">
                  <c:v>1022.899999999998</c:v>
                </c:pt>
                <c:pt idx="213">
                  <c:v>1022.899999999998</c:v>
                </c:pt>
                <c:pt idx="214">
                  <c:v>1022.899999999998</c:v>
                </c:pt>
                <c:pt idx="215">
                  <c:v>1022.899999999998</c:v>
                </c:pt>
                <c:pt idx="216">
                  <c:v>1022.899999999998</c:v>
                </c:pt>
                <c:pt idx="217">
                  <c:v>1022.899999999998</c:v>
                </c:pt>
                <c:pt idx="218">
                  <c:v>1062.9999999999986</c:v>
                </c:pt>
                <c:pt idx="219">
                  <c:v>1062.9999999999986</c:v>
                </c:pt>
                <c:pt idx="220">
                  <c:v>1062.9999999999986</c:v>
                </c:pt>
                <c:pt idx="221">
                  <c:v>1062.9999999999986</c:v>
                </c:pt>
                <c:pt idx="222">
                  <c:v>1062.9999999999986</c:v>
                </c:pt>
                <c:pt idx="223">
                  <c:v>1062.9999999999986</c:v>
                </c:pt>
                <c:pt idx="224">
                  <c:v>1062.9999999999986</c:v>
                </c:pt>
                <c:pt idx="225">
                  <c:v>1062.9999999999986</c:v>
                </c:pt>
                <c:pt idx="226">
                  <c:v>1062.9999999999986</c:v>
                </c:pt>
                <c:pt idx="227">
                  <c:v>1062.9999999999986</c:v>
                </c:pt>
                <c:pt idx="228">
                  <c:v>1062.9999999999986</c:v>
                </c:pt>
                <c:pt idx="229">
                  <c:v>1062.9999999999986</c:v>
                </c:pt>
                <c:pt idx="230">
                  <c:v>1062.9999999999986</c:v>
                </c:pt>
                <c:pt idx="231">
                  <c:v>1062.9999999999986</c:v>
                </c:pt>
                <c:pt idx="232">
                  <c:v>1062.9999999999986</c:v>
                </c:pt>
                <c:pt idx="233">
                  <c:v>1035.2999999999993</c:v>
                </c:pt>
                <c:pt idx="234">
                  <c:v>955.79999999999802</c:v>
                </c:pt>
                <c:pt idx="235">
                  <c:v>983.09999999999707</c:v>
                </c:pt>
                <c:pt idx="236">
                  <c:v>1042.0999999999972</c:v>
                </c:pt>
                <c:pt idx="237">
                  <c:v>1033.4999999999986</c:v>
                </c:pt>
                <c:pt idx="238">
                  <c:v>976.69999999999732</c:v>
                </c:pt>
                <c:pt idx="239">
                  <c:v>986.099999999999</c:v>
                </c:pt>
                <c:pt idx="240">
                  <c:v>986.099999999999</c:v>
                </c:pt>
                <c:pt idx="241">
                  <c:v>986.099999999999</c:v>
                </c:pt>
                <c:pt idx="242">
                  <c:v>986.099999999999</c:v>
                </c:pt>
                <c:pt idx="243">
                  <c:v>986.099999999999</c:v>
                </c:pt>
                <c:pt idx="244">
                  <c:v>986.099999999999</c:v>
                </c:pt>
                <c:pt idx="245">
                  <c:v>986.099999999999</c:v>
                </c:pt>
                <c:pt idx="246">
                  <c:v>986.099999999999</c:v>
                </c:pt>
                <c:pt idx="247">
                  <c:v>1070.4999999999991</c:v>
                </c:pt>
                <c:pt idx="248">
                  <c:v>1022.3999999999993</c:v>
                </c:pt>
                <c:pt idx="249">
                  <c:v>993.59999999999934</c:v>
                </c:pt>
                <c:pt idx="250">
                  <c:v>1030.7999999999988</c:v>
                </c:pt>
                <c:pt idx="251">
                  <c:v>1088.400000000001</c:v>
                </c:pt>
                <c:pt idx="252">
                  <c:v>1120.3000000000013</c:v>
                </c:pt>
                <c:pt idx="253">
                  <c:v>1123.4000000000017</c:v>
                </c:pt>
                <c:pt idx="254">
                  <c:v>1111.2000000000016</c:v>
                </c:pt>
                <c:pt idx="255">
                  <c:v>1142.7000000000037</c:v>
                </c:pt>
                <c:pt idx="256">
                  <c:v>1142.7000000000037</c:v>
                </c:pt>
                <c:pt idx="257">
                  <c:v>1142.7000000000037</c:v>
                </c:pt>
                <c:pt idx="258">
                  <c:v>1142.7000000000037</c:v>
                </c:pt>
                <c:pt idx="259">
                  <c:v>1142.7000000000037</c:v>
                </c:pt>
                <c:pt idx="260">
                  <c:v>1142.7000000000037</c:v>
                </c:pt>
                <c:pt idx="261">
                  <c:v>1142.7000000000037</c:v>
                </c:pt>
                <c:pt idx="262">
                  <c:v>1142.7000000000037</c:v>
                </c:pt>
                <c:pt idx="263">
                  <c:v>1142.7000000000037</c:v>
                </c:pt>
                <c:pt idx="264">
                  <c:v>1142.7000000000037</c:v>
                </c:pt>
                <c:pt idx="265">
                  <c:v>1142.7000000000037</c:v>
                </c:pt>
                <c:pt idx="266">
                  <c:v>1142.7000000000037</c:v>
                </c:pt>
                <c:pt idx="267">
                  <c:v>1142.7000000000037</c:v>
                </c:pt>
                <c:pt idx="268">
                  <c:v>1142.7000000000037</c:v>
                </c:pt>
                <c:pt idx="269">
                  <c:v>1142.7000000000037</c:v>
                </c:pt>
                <c:pt idx="270">
                  <c:v>1146.0000000000032</c:v>
                </c:pt>
                <c:pt idx="271">
                  <c:v>1146.0000000000032</c:v>
                </c:pt>
                <c:pt idx="272">
                  <c:v>1146.0000000000032</c:v>
                </c:pt>
                <c:pt idx="273">
                  <c:v>1146.0000000000032</c:v>
                </c:pt>
                <c:pt idx="274">
                  <c:v>1146.0000000000032</c:v>
                </c:pt>
                <c:pt idx="275">
                  <c:v>1146.0000000000032</c:v>
                </c:pt>
                <c:pt idx="276">
                  <c:v>1146.0000000000032</c:v>
                </c:pt>
                <c:pt idx="277">
                  <c:v>1146.0000000000032</c:v>
                </c:pt>
                <c:pt idx="278">
                  <c:v>1146.0000000000032</c:v>
                </c:pt>
                <c:pt idx="279">
                  <c:v>1146.0000000000032</c:v>
                </c:pt>
                <c:pt idx="280">
                  <c:v>1146.0000000000032</c:v>
                </c:pt>
                <c:pt idx="281">
                  <c:v>1134.8000000000031</c:v>
                </c:pt>
                <c:pt idx="282">
                  <c:v>1040.3000000000013</c:v>
                </c:pt>
                <c:pt idx="283">
                  <c:v>1091.9000000000019</c:v>
                </c:pt>
                <c:pt idx="284">
                  <c:v>1091.9000000000019</c:v>
                </c:pt>
                <c:pt idx="285">
                  <c:v>1091.9000000000019</c:v>
                </c:pt>
                <c:pt idx="286">
                  <c:v>1091.9000000000019</c:v>
                </c:pt>
                <c:pt idx="287">
                  <c:v>1091.9000000000019</c:v>
                </c:pt>
                <c:pt idx="288">
                  <c:v>1091.9000000000019</c:v>
                </c:pt>
                <c:pt idx="289">
                  <c:v>1091.9000000000019</c:v>
                </c:pt>
                <c:pt idx="290">
                  <c:v>1091.9000000000019</c:v>
                </c:pt>
                <c:pt idx="291">
                  <c:v>1091.9000000000019</c:v>
                </c:pt>
                <c:pt idx="292">
                  <c:v>1091.9000000000019</c:v>
                </c:pt>
                <c:pt idx="293">
                  <c:v>1193.4000000000008</c:v>
                </c:pt>
                <c:pt idx="294">
                  <c:v>1193.4000000000008</c:v>
                </c:pt>
                <c:pt idx="295">
                  <c:v>1262.5000000000005</c:v>
                </c:pt>
                <c:pt idx="296">
                  <c:v>1262.5000000000005</c:v>
                </c:pt>
                <c:pt idx="297">
                  <c:v>1262.5000000000005</c:v>
                </c:pt>
                <c:pt idx="298">
                  <c:v>1262.5000000000005</c:v>
                </c:pt>
                <c:pt idx="299">
                  <c:v>1262.5000000000005</c:v>
                </c:pt>
                <c:pt idx="300">
                  <c:v>1262.5000000000005</c:v>
                </c:pt>
                <c:pt idx="301">
                  <c:v>1262.5000000000005</c:v>
                </c:pt>
                <c:pt idx="302">
                  <c:v>1262.5000000000005</c:v>
                </c:pt>
                <c:pt idx="303">
                  <c:v>1262.5000000000005</c:v>
                </c:pt>
                <c:pt idx="304">
                  <c:v>1262.5000000000005</c:v>
                </c:pt>
                <c:pt idx="305">
                  <c:v>1262.5000000000005</c:v>
                </c:pt>
                <c:pt idx="306">
                  <c:v>1262.5000000000005</c:v>
                </c:pt>
                <c:pt idx="307">
                  <c:v>1262.5000000000005</c:v>
                </c:pt>
                <c:pt idx="308">
                  <c:v>1262.5000000000005</c:v>
                </c:pt>
                <c:pt idx="309">
                  <c:v>1262.5000000000005</c:v>
                </c:pt>
                <c:pt idx="310">
                  <c:v>1262.5000000000005</c:v>
                </c:pt>
                <c:pt idx="311">
                  <c:v>1262.5000000000005</c:v>
                </c:pt>
                <c:pt idx="312">
                  <c:v>1262.5000000000005</c:v>
                </c:pt>
                <c:pt idx="313">
                  <c:v>1262.5000000000005</c:v>
                </c:pt>
                <c:pt idx="314">
                  <c:v>1262.5000000000005</c:v>
                </c:pt>
                <c:pt idx="315">
                  <c:v>1262.5000000000005</c:v>
                </c:pt>
                <c:pt idx="316">
                  <c:v>1262.5000000000005</c:v>
                </c:pt>
                <c:pt idx="317">
                  <c:v>1262.5000000000005</c:v>
                </c:pt>
                <c:pt idx="318">
                  <c:v>1262.5000000000005</c:v>
                </c:pt>
                <c:pt idx="319">
                  <c:v>1262.5000000000005</c:v>
                </c:pt>
                <c:pt idx="320">
                  <c:v>1262.5000000000005</c:v>
                </c:pt>
                <c:pt idx="321">
                  <c:v>1262.5000000000005</c:v>
                </c:pt>
                <c:pt idx="322">
                  <c:v>1262.5000000000005</c:v>
                </c:pt>
                <c:pt idx="323">
                  <c:v>1262.5000000000005</c:v>
                </c:pt>
                <c:pt idx="324">
                  <c:v>1262.5000000000005</c:v>
                </c:pt>
                <c:pt idx="325">
                  <c:v>1262.5000000000005</c:v>
                </c:pt>
                <c:pt idx="326">
                  <c:v>1269.700000000001</c:v>
                </c:pt>
                <c:pt idx="327">
                  <c:v>1269.700000000001</c:v>
                </c:pt>
                <c:pt idx="328">
                  <c:v>1269.700000000001</c:v>
                </c:pt>
                <c:pt idx="329">
                  <c:v>1269.700000000001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1-4B2A-A2B4-497103F3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54144"/>
        <c:axId val="627755456"/>
      </c:lineChart>
      <c:catAx>
        <c:axId val="62775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755456"/>
        <c:crosses val="autoZero"/>
        <c:auto val="1"/>
        <c:lblAlgn val="ctr"/>
        <c:lblOffset val="100"/>
        <c:noMultiLvlLbl val="0"/>
      </c:catAx>
      <c:valAx>
        <c:axId val="627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7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90487</xdr:rowOff>
    </xdr:from>
    <xdr:to>
      <xdr:col>12</xdr:col>
      <xdr:colOff>523875</xdr:colOff>
      <xdr:row>21</xdr:row>
      <xdr:rowOff>166687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B88B07F-F06B-4FB4-8D66-6D03D2B86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18</xdr:row>
      <xdr:rowOff>66675</xdr:rowOff>
    </xdr:from>
    <xdr:to>
      <xdr:col>25</xdr:col>
      <xdr:colOff>552450</xdr:colOff>
      <xdr:row>33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568F8E0-FC77-41D6-8E3E-09001D20E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371475</xdr:colOff>
      <xdr:row>0</xdr:row>
      <xdr:rowOff>66675</xdr:rowOff>
    </xdr:from>
    <xdr:to>
      <xdr:col>23</xdr:col>
      <xdr:colOff>573902</xdr:colOff>
      <xdr:row>12</xdr:row>
      <xdr:rowOff>54116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2BEB4426-67A7-4851-B0AB-2412ABC2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66675"/>
          <a:ext cx="3250427" cy="246394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Guerra" refreshedDate="43198.912058796297" createdVersion="6" refreshedVersion="6" minRefreshableVersion="3" recordCount="1042" xr:uid="{211C6595-9C70-43DC-9421-CFDF7BED31B4}">
  <cacheSource type="worksheet">
    <worksheetSource ref="A1:M1043" sheet="EURUSD_Daily"/>
  </cacheSource>
  <cacheFields count="13">
    <cacheField name="INDEX" numFmtId="0">
      <sharedItems containsSemiMixedTypes="0" containsString="0" containsNumber="1" containsInteger="1" minValue="1" maxValue="1042"/>
    </cacheField>
    <cacheField name="TIME" numFmtId="22">
      <sharedItems containsSemiMixedTypes="0" containsNonDate="0" containsDate="1" containsString="0" minDate="2013-01-01T00:00:00" maxDate="2016-12-30T00:00:00"/>
    </cacheField>
    <cacheField name="OPEN" numFmtId="0">
      <sharedItems containsSemiMixedTypes="0" containsString="0" containsNumber="1" minValue="1.0388299999999999" maxValue="1.39337"/>
    </cacheField>
    <cacheField name="HIGH" numFmtId="0">
      <sharedItems containsSemiMixedTypes="0" containsString="0" containsNumber="1" minValue="1.0417799999999999" maxValue="1.39933"/>
    </cacheField>
    <cacheField name="LOW" numFmtId="0">
      <sharedItems containsSemiMixedTypes="0" containsString="0" containsNumber="1" minValue="1.0352300000000001" maxValue="1.391"/>
    </cacheField>
    <cacheField name="CLOSE" numFmtId="0">
      <sharedItems containsSemiMixedTypes="0" containsString="0" containsNumber="1" minValue="1.0388200000000001" maxValue="1.3933800000000001"/>
    </cacheField>
    <cacheField name="ALTA/BAIXA" numFmtId="0">
      <sharedItems containsSemiMixedTypes="0" containsString="0" containsNumber="1" containsInteger="1" minValue="0" maxValue="1"/>
    </cacheField>
    <cacheField name="LN" numFmtId="10">
      <sharedItems containsSemiMixedTypes="0" containsString="0" containsNumber="1" minValue="-2.5678836635902109E-2" maxValue="3.0208450536185538E-2"/>
    </cacheField>
    <cacheField name="MEDIA" numFmtId="10">
      <sharedItems containsSemiMixedTypes="0" containsString="0" containsNumber="1" minValue="-4.9986834223669854E-3" maxValue="3.9319781618686921E-3"/>
    </cacheField>
    <cacheField name="DESVIO_RETORNOS" numFmtId="10">
      <sharedItems containsSemiMixedTypes="0" containsString="0" containsNumber="1" minValue="0" maxValue="1.26732223203334E-2"/>
    </cacheField>
    <cacheField name="VOLATILIDADE MOD" numFmtId="10">
      <sharedItems containsSemiMixedTypes="0" containsString="0" containsNumber="1" minValue="-1.2637598098753894E-2" maxValue="1.26732223203334E-2"/>
    </cacheField>
    <cacheField name="VOLATILIDADE ACUMULADA" numFmtId="0">
      <sharedItems containsSemiMixedTypes="0" containsString="0" containsNumber="1" minValue="-5.7399249560010385E-2" maxValue="5.03328502736856E-2" count="1028">
        <n v="0"/>
        <n v="5.7966798941428083E-3"/>
        <n v="-2.6146488386353389E-6"/>
        <n v="5.86248092042685E-3"/>
        <n v="1.1006207257836718E-2"/>
        <n v="5.8342760438099654E-3"/>
        <n v="1.0988671769601275E-2"/>
        <n v="1.6082711601472139E-2"/>
        <n v="2.1104846255557967E-2"/>
        <n v="2.4722245592679614E-2"/>
        <n v="2.0318147200981553E-2"/>
        <n v="2.4835251871190671E-2"/>
        <n v="2.0406064007237382E-2"/>
        <n v="1.5299908257202077E-2"/>
        <n v="1.0402503189435804E-2"/>
        <n v="1.5223019022195004E-2"/>
        <n v="1.4302114327686213E-2"/>
        <n v="1.5221011319349501E-2"/>
        <n v="4.1580328638447118E-3"/>
        <n v="-6.060163869192255E-3"/>
        <n v="-5.6876372980850052E-3"/>
        <n v="-5.9729426277478894E-3"/>
        <n v="-1.6231777206112751E-2"/>
        <n v="-2.6302517786321058E-2"/>
        <n v="-2.489179961786981E-2"/>
        <n v="-2.5587200134055167E-2"/>
        <n v="-3.492212916727451E-2"/>
        <n v="-2.5602882123362099E-2"/>
        <n v="-2.5460852704581344E-2"/>
        <n v="-2.5163123380344848E-2"/>
        <n v="-2.5346713598136426E-2"/>
        <n v="-2.5647657821501697E-2"/>
        <n v="-2.5268426154122642E-2"/>
        <n v="-1.4521268894098943E-2"/>
        <n v="-1.507996025050044E-2"/>
        <n v="-4.5272361432378066E-3"/>
        <n v="-1.5148831609328083E-2"/>
        <n v="-1.5702873131915675E-2"/>
        <n v="-5.0293348228133842E-3"/>
        <n v="-4.4083119053468772E-3"/>
        <n v="-5.3453573305449692E-3"/>
        <n v="-6.2566248298124077E-3"/>
        <n v="-5.2902408184519268E-3"/>
        <n v="-5.9343603788790597E-3"/>
        <n v="4.4369154755122134E-3"/>
        <n v="-6.4873361868497013E-3"/>
        <n v="-4.7749528283316687E-3"/>
        <n v="-6.6569671303044172E-3"/>
        <n v="-5.9028344102532168E-3"/>
        <n v="5.2586143424966673E-3"/>
        <n v="4.8234630407337524E-3"/>
        <n v="5.3525415095956813E-3"/>
        <n v="1.6363583916746083E-2"/>
        <n v="1.6200868584352816E-2"/>
        <n v="1.6069059280349081E-2"/>
        <n v="2.7442802997612058E-2"/>
        <n v="3.8150705396276408E-2"/>
        <n v="2.7591700668429697E-2"/>
        <n v="3.7848037853886241E-2"/>
        <n v="3.6635879195169113E-2"/>
        <n v="3.8334413811497652E-2"/>
        <n v="3.6426325792264291E-2"/>
        <n v="3.7390171745220739E-2"/>
        <n v="3.6166432889962116E-2"/>
        <n v="3.5708503590217565E-2"/>
        <n v="3.5453688913995959E-2"/>
        <n v="3.5379277483319246E-2"/>
        <n v="3.5324697507882856E-2"/>
        <n v="2.462792083221315E-2"/>
        <n v="2.4097359249670353E-2"/>
        <n v="2.379563685540376E-2"/>
        <n v="2.3995103569667622E-2"/>
        <n v="3.3709094254844328E-2"/>
        <n v="2.354783084546952E-2"/>
        <n v="2.4550375138707607E-2"/>
        <n v="2.3534738363016897E-2"/>
        <n v="2.4542633815556159E-2"/>
        <n v="3.4771699905037146E-2"/>
        <n v="2.5276780079215036E-2"/>
        <n v="1.5695940490418104E-2"/>
        <n v="6.118185292029117E-3"/>
        <n v="6.8186806047551085E-3"/>
        <n v="-2.8874376906506769E-3"/>
        <n v="-2.0925984847622635E-3"/>
        <n v="-1.1568862327229423E-2"/>
        <n v="-1.2021414822885473E-2"/>
        <n v="-1.2841453121227076E-2"/>
        <n v="-2.1923978746232333E-2"/>
        <n v="-1.1982039176698562E-2"/>
        <n v="-2.1488467088274892E-2"/>
        <n v="-1.965864113508959E-2"/>
        <n v="-2.898907686168917E-2"/>
        <n v="-2.941443239699628E-2"/>
        <n v="-2.0316682018130285E-2"/>
        <n v="-2.0111617534843119E-2"/>
        <n v="-1.1140088809397911E-2"/>
        <n v="-2.105477825093652E-3"/>
        <n v="6.6103228127052348E-3"/>
        <n v="1.5969348498491621E-2"/>
        <n v="1.5475409252228036E-2"/>
        <n v="1.5702223907368938E-2"/>
        <n v="1.617527318721694E-2"/>
        <n v="2.5078098607609785E-2"/>
        <n v="2.5232651675538759E-2"/>
        <n v="2.454628872793032E-2"/>
        <n v="3.2923197950798046E-2"/>
        <n v="4.1428417266831656E-2"/>
        <n v="3.228407981257457E-2"/>
        <n v="2.2645735602969164E-2"/>
        <n v="2.1902101501404467E-2"/>
        <n v="1.253029742596341E-2"/>
        <n v="3.343620884298521E-3"/>
        <n v="-5.8346528245952099E-3"/>
        <n v="-5.7963357730901194E-3"/>
        <n v="-4.6380040370179593E-3"/>
        <n v="-5.41412888067148E-3"/>
        <n v="-1.4405113249510691E-2"/>
        <n v="-1.5216628115250043E-2"/>
        <n v="-2.398124867515395E-2"/>
        <n v="-2.3447533702836813E-2"/>
        <n v="-2.3709217065860794E-2"/>
        <n v="-3.263816123927548E-2"/>
        <n v="-2.1660053362944652E-2"/>
        <n v="-1.0091049559924341E-2"/>
        <n v="-1.1551467634467284E-2"/>
        <n v="-1.2891135753176733E-2"/>
        <n v="-1.579216807391693E-3"/>
        <n v="-3.2085591402571459E-3"/>
        <n v="-1.4574707053597822E-2"/>
        <n v="-4.3311221543114739E-3"/>
        <n v="-1.9556687434962566E-3"/>
        <n v="8.5768900267721576E-3"/>
        <n v="-1.5524346695805821E-3"/>
        <n v="8.8428793393850944E-3"/>
        <n v="1.8724328450901259E-2"/>
        <n v="8.9548942379322934E-3"/>
        <n v="1.8766326617617804E-2"/>
        <n v="1.7457611857665742E-2"/>
        <n v="6.6697246581693178E-3"/>
        <n v="1.6983070417471671E-2"/>
        <n v="1.9457174342108308E-2"/>
        <n v="1.670920095318805E-2"/>
        <n v="2.6689328190356066E-2"/>
        <n v="3.6429042743177542E-2"/>
        <n v="2.6567890132458871E-2"/>
        <n v="1.6585513532131883E-2"/>
        <n v="6.6014399420580294E-3"/>
        <n v="9.1565235211621653E-3"/>
        <n v="6.827570669781147E-3"/>
        <n v="-2.6242998450545564E-3"/>
        <n v="6.4721758248523376E-3"/>
        <n v="4.9538580467737726E-3"/>
        <n v="-4.100226486755512E-3"/>
        <n v="4.1598811809508912E-3"/>
        <n v="3.9257996123963253E-3"/>
        <n v="4.3554071732995435E-3"/>
        <n v="3.857270637720085E-3"/>
        <n v="-2.9702404761715998E-3"/>
        <n v="-1.0142128668793611E-2"/>
        <n v="-1.0404179880711446E-2"/>
        <n v="-1.0512743904173668E-2"/>
        <n v="-1.05347635510167E-2"/>
        <n v="-3.3036246422039678E-3"/>
        <n v="-1.1193198972647731E-2"/>
        <n v="-3.7981124849750083E-3"/>
        <n v="-3.3827719226966991E-3"/>
        <n v="-3.2166621011565141E-3"/>
        <n v="4.7635300546827585E-3"/>
        <n v="-3.0018667862554867E-3"/>
        <n v="-1.02507997566605E-2"/>
        <n v="-3.1599807228796534E-3"/>
        <n v="-2.7067684042508572E-3"/>
        <n v="5.5428655230421921E-3"/>
        <n v="1.4071784225957021E-2"/>
        <n v="1.3615456960907919E-2"/>
        <n v="1.3103062966759896E-2"/>
        <n v="1.2585192472286053E-2"/>
        <n v="1.3029247744276704E-2"/>
        <n v="1.2781893446473843E-2"/>
        <n v="1.2748690099483985E-2"/>
        <n v="1.231928199028689E-2"/>
        <n v="1.1713164944807218E-2"/>
        <n v="1.142118965018722E-2"/>
        <n v="1.8635761164747078E-2"/>
        <n v="1.8515913067469913E-2"/>
        <n v="1.8550514561901779E-2"/>
        <n v="1.1007431814401549E-2"/>
        <n v="2.2197842053961834E-3"/>
        <n v="-4.9967237228478022E-3"/>
        <n v="1.7188174990739836E-3"/>
        <n v="8.4871258118809946E-3"/>
        <n v="1.0024193544842252E-2"/>
        <n v="8.4860101807520613E-3"/>
        <n v="1.6278743536266373E-2"/>
        <n v="1.6004227640639374E-2"/>
        <n v="8.942426577540066E-3"/>
        <n v="9.243878444781771E-3"/>
        <n v="1.9044588905866924E-3"/>
        <n v="2.1025583153052793E-3"/>
        <n v="9.6050464737068054E-3"/>
        <n v="2.3581668926550784E-3"/>
        <n v="2.5290761443788399E-3"/>
        <n v="2.8686965860111836E-3"/>
        <n v="8.2146476987635629E-4"/>
        <n v="-6.6797381045587446E-3"/>
        <n v="-4.2918342150952997E-3"/>
        <n v="-6.6677965434537969E-3"/>
        <n v="-4.2401631249628516E-3"/>
        <n v="-1.306961081691763E-2"/>
        <n v="-2.094934082120023E-2"/>
        <n v="-1.2962890411724253E-2"/>
        <n v="-1.2095705126903868E-2"/>
        <n v="-4.0109203536998587E-3"/>
        <n v="-1.2027111921183687E-2"/>
        <n v="-1.1400997052718211E-2"/>
        <n v="-3.5776417716975994E-3"/>
        <n v="4.4780877496830929E-3"/>
        <n v="3.375319200706761E-3"/>
        <n v="1.2797928971730793E-2"/>
        <n v="2.2069126664694384E-2"/>
        <n v="1.3132846783824526E-2"/>
        <n v="2.2194279428807109E-2"/>
        <n v="2.11632373853997E-2"/>
        <n v="3.0399200221780685E-2"/>
        <n v="3.1395639841052266E-2"/>
        <n v="2.3400878305754411E-2"/>
        <n v="2.2179548593902351E-2"/>
        <n v="2.1307856619625833E-2"/>
        <n v="2.9131549713881672E-2"/>
        <n v="2.8281271849929068E-2"/>
        <n v="2.7407603459068897E-2"/>
        <n v="2.6433242262075614E-2"/>
        <n v="3.4609461571336451E-2"/>
        <n v="2.6957064926110247E-2"/>
        <n v="1.9809074097708098E-2"/>
        <n v="2.6359520065231953E-2"/>
        <n v="2.4649490141440904E-2"/>
        <n v="1.781520997710976E-2"/>
        <n v="1.0963521313859678E-2"/>
        <n v="1.7306157270231982E-2"/>
        <n v="2.3601277714232437E-2"/>
        <n v="1.7441515399518683E-2"/>
        <n v="1.6642326175200554E-2"/>
        <n v="1.5721663556023238E-2"/>
        <n v="1.4713532515264366E-2"/>
        <n v="1.3806783808638257E-2"/>
        <n v="7.5532555332314798E-3"/>
        <n v="1.3442513256302145E-3"/>
        <n v="1.1967580420343808E-3"/>
        <n v="7.6916963027984448E-4"/>
        <n v="1.5732532304616417E-3"/>
        <n v="-4.1274671892847009E-3"/>
        <n v="-4.6398639765389106E-3"/>
        <n v="1.4051185837653905E-3"/>
        <n v="1.8452566127896675E-3"/>
        <n v="2.2825650491388153E-3"/>
        <n v="8.2926630788234847E-3"/>
        <n v="2.1383135961932621E-3"/>
        <n v="3.0700705778621447E-3"/>
        <n v="-3.2080865589911808E-3"/>
        <n v="-2.1657835005014369E-3"/>
        <n v="4.0164044308887287E-3"/>
        <n v="3.4689764798838639E-3"/>
        <n v="1.0844180484876832E-2"/>
        <n v="9.8432004616370757E-3"/>
        <n v="2.5437009190638297E-3"/>
        <n v="2.0230303505949141E-3"/>
        <n v="1.5358565704179368E-3"/>
        <n v="-5.9105915561966631E-3"/>
        <n v="-1.3658192391326832E-2"/>
        <n v="-1.2629011575625173E-2"/>
        <n v="-2.0249923127333962E-2"/>
        <n v="-1.2363587225731869E-2"/>
        <n v="-1.16048905465902E-2"/>
        <n v="-3.4153006982337673E-3"/>
        <n v="-2.9490263578805841E-3"/>
        <n v="-1.0442351536797526E-2"/>
        <n v="-1.1339316006597806E-2"/>
        <n v="-1.1315432634994658E-2"/>
        <n v="-3.5609528466564971E-3"/>
        <n v="3.8439303444932037E-3"/>
        <n v="1.1302813268714892E-2"/>
        <n v="1.1516952100828081E-2"/>
        <n v="1.217261722582407E-2"/>
        <n v="1.9526416718102037E-2"/>
        <n v="1.2709527286195687E-2"/>
        <n v="1.9472413756833784E-2"/>
        <n v="1.2380644042054691E-2"/>
        <n v="1.0820816112215604E-2"/>
        <n v="9.4390354118098138E-3"/>
        <n v="2.1107105247876691E-3"/>
        <n v="9.4442173930328784E-3"/>
        <n v="1.0378608867206025E-2"/>
        <n v="9.702473993821209E-3"/>
        <n v="9.7140162296335646E-3"/>
        <n v="9.7486279624921755E-3"/>
        <n v="2.5947003191039448E-3"/>
        <n v="9.756950478539592E-3"/>
        <n v="9.8519451440558098E-3"/>
        <n v="1.0505118651721723E-2"/>
        <n v="1.6553352782842753E-2"/>
        <n v="1.76935280545596E-2"/>
        <n v="1.6319719348368671E-2"/>
        <n v="9.4787461115341098E-3"/>
        <n v="1.0557934898848651E-2"/>
        <n v="1.7633802582444756E-2"/>
        <n v="1.0775133697025473E-2"/>
        <n v="1.0299520087320243E-2"/>
        <n v="2.7251206725940249E-3"/>
        <n v="2.1275944531736015E-3"/>
        <n v="1.5356263589331801E-3"/>
        <n v="8.0680435255393451E-3"/>
        <n v="1.5519777445439321E-3"/>
        <n v="2.1824875110737418E-3"/>
        <n v="-4.2922447747304384E-3"/>
        <n v="-4.9948399050689426E-3"/>
        <n v="-5.4611496010697601E-3"/>
        <n v="1.9627200819193058E-3"/>
        <n v="8.8431295404082823E-3"/>
        <n v="2.1970869836635968E-3"/>
        <n v="-4.4858154724697966E-3"/>
        <n v="-3.5975270429494189E-3"/>
        <n v="2.8449522079083264E-3"/>
        <n v="4.0744503696580388E-3"/>
        <n v="-1.2867622153241759E-3"/>
        <n v="-6.6807083842228276E-3"/>
        <n v="-7.2044357429288386E-3"/>
        <n v="-1.7837356667891728E-3"/>
        <n v="3.5196484928784661E-3"/>
        <n v="8.5796984345091424E-3"/>
        <n v="7.8197465441625508E-3"/>
        <n v="2.5237238967708215E-3"/>
        <n v="1.408881303889806E-3"/>
        <n v="5.5073892932002854E-4"/>
        <n v="4.9610872724554309E-3"/>
        <n v="9.6638205539387179E-3"/>
        <n v="1.4028765225329896E-2"/>
        <n v="9.6303683602511937E-3"/>
        <n v="1.0029256013794532E-2"/>
        <n v="9.7980401892992525E-3"/>
        <n v="1.4941222619367017E-2"/>
        <n v="9.6602716163042852E-3"/>
        <n v="1.0058829655861145E-2"/>
        <n v="4.8748059278306329E-3"/>
        <n v="-6.8137385650480532E-5"/>
        <n v="6.288833279296047E-4"/>
        <n v="5.8987858902273885E-5"/>
        <n v="-4.8437780686650493E-3"/>
        <n v="-9.2202599806248727E-3"/>
        <n v="-1.3505184877579386E-2"/>
        <n v="-1.2853591847348751E-2"/>
        <n v="-1.6969532908563189E-2"/>
        <n v="-1.7442280637802815E-2"/>
        <n v="-1.3032719915820487E-2"/>
        <n v="-8.1689579791702424E-3"/>
        <n v="-1.2623846379673611E-2"/>
        <n v="-7.8742637616009917E-3"/>
        <n v="-1.2461218371494847E-2"/>
        <n v="-7.508684418222885E-3"/>
        <n v="-6.8948552415115348E-3"/>
        <n v="-1.2009406918848357E-2"/>
        <n v="-1.1614559583215278E-2"/>
        <n v="-1.1278870300355355E-2"/>
        <n v="-6.3927765302080504E-3"/>
        <n v="-6.3614013774770922E-3"/>
        <n v="-6.348795684580754E-3"/>
        <n v="-6.3825369839552622E-3"/>
        <n v="-1.5309154837188947E-3"/>
        <n v="-1.1850931180441998E-3"/>
        <n v="-5.9488448860677079E-3"/>
        <n v="-1.6680942161964116E-3"/>
        <n v="-1.1814823154618257E-3"/>
        <n v="2.9568391455665772E-3"/>
        <n v="-1.525318655203731E-3"/>
        <n v="2.7775186510362172E-3"/>
        <n v="7.3348225899472165E-3"/>
        <n v="7.6565560815434319E-3"/>
        <n v="8.1764053850736877E-3"/>
        <n v="3.6461236806476379E-3"/>
        <n v="3.9602044483383961E-3"/>
        <n v="3.5122472870077136E-3"/>
        <n v="7.9759350799561337E-3"/>
        <n v="7.2089513722718504E-3"/>
        <n v="2.7683588940217727E-3"/>
        <n v="3.4938474973643099E-3"/>
        <n v="2.8503376960775659E-3"/>
        <n v="-1.6491690864626615E-3"/>
        <n v="-6.2419057409112419E-3"/>
        <n v="-1.7552772494244034E-3"/>
        <n v="-6.0341318995523969E-3"/>
        <n v="-6.3076969754357181E-3"/>
        <n v="-6.1699784434665755E-3"/>
        <n v="-6.240187281614319E-3"/>
        <n v="-2.2143201431427941E-3"/>
        <n v="-1.9741826356683657E-3"/>
        <n v="-2.1395576087356698E-3"/>
        <n v="-5.9912572944659133E-3"/>
        <n v="-9.7750981459301528E-3"/>
        <n v="-9.5770838442561651E-3"/>
        <n v="-5.8444713289230515E-3"/>
        <n v="-9.5839160099428587E-3"/>
        <n v="-9.41015065905524E-3"/>
        <n v="-5.3746081307845502E-3"/>
        <n v="-9.2503420605158891E-3"/>
        <n v="-5.1045310295912381E-3"/>
        <n v="-9.1094893068621643E-3"/>
        <n v="-9.2182788690202185E-3"/>
        <n v="-9.0768523130707202E-3"/>
        <n v="-9.2274505915738315E-3"/>
        <n v="-5.4438861424504145E-3"/>
        <n v="-9.2670239755595109E-3"/>
        <n v="-9.4064881860816962E-3"/>
        <n v="-9.7883387284987047E-3"/>
        <n v="-5.8139323592607192E-3"/>
        <n v="-1.0094780555236955E-2"/>
        <n v="-1.0532148620426758E-2"/>
        <n v="-1.0930827808858269E-2"/>
        <n v="-1.039002007920975E-2"/>
        <n v="-1.0998713317618619E-2"/>
        <n v="-1.5445208173475274E-2"/>
        <n v="-1.5569610801501124E-2"/>
        <n v="-1.1362470452605354E-2"/>
        <n v="-7.3089937696423687E-3"/>
        <n v="-1.3420532549929606E-2"/>
        <n v="-1.1005331852949548E-2"/>
        <n v="-1.329184610921685E-2"/>
        <n v="-6.8121948463058793E-3"/>
        <n v="-9.0085320088837857E-3"/>
        <n v="-6.9075393576677208E-3"/>
        <n v="-2.135969179074132E-5"/>
        <n v="-2.1721216278692314E-3"/>
        <n v="4.6292231279158567E-3"/>
        <n v="-2.4799454015477576E-3"/>
        <n v="4.7572700020818287E-3"/>
        <n v="2.0778193961598669E-3"/>
        <n v="9.3775110878409808E-3"/>
        <n v="2.0401645957055835E-3"/>
        <n v="-5.4445256581719089E-3"/>
        <n v="-6.2732390603393489E-3"/>
        <n v="-1.4362648125659795E-2"/>
        <n v="-6.4152936273244535E-3"/>
        <n v="-1.4594725084522619E-2"/>
        <n v="-1.3698267756563165E-2"/>
        <n v="-1.4343283321993444E-2"/>
        <n v="-2.3457202468228418E-2"/>
        <n v="-1.3421276331007146E-2"/>
        <n v="-1.2301400357498384E-2"/>
        <n v="-1.7583131843064434E-3"/>
        <n v="-1.2253299740953683E-2"/>
        <n v="-1.2625737694091314E-2"/>
        <n v="-1.1845394059844801E-2"/>
        <n v="-1.2846873920113987E-2"/>
        <n v="-4.1743021271051488E-4"/>
        <n v="-2.3761046243995464E-3"/>
        <n v="-5.7898672625299706E-3"/>
        <n v="-2.4773102379088384E-3"/>
        <n v="-6.0167511750030085E-3"/>
        <n v="-9.7985616171336262E-3"/>
        <n v="-2.0882668929009918E-2"/>
        <n v="-8.9842051074080428E-3"/>
        <n v="-8.042401020110293E-3"/>
        <n v="-7.7003024817143186E-3"/>
        <n v="-1.9805320819172485E-2"/>
        <n v="-2.0371267724432648E-2"/>
        <n v="-2.1220266147595153E-2"/>
        <n v="-3.3432898573031618E-2"/>
        <n v="-2.1424556825735241E-2"/>
        <n v="-3.4342488335937969E-2"/>
        <n v="-3.1670748671047279E-2"/>
        <n v="-1.9573043741232914E-2"/>
        <n v="-3.1533060146188403E-2"/>
        <n v="-1.9264917017362285E-2"/>
        <n v="-1.6776978536467355E-2"/>
        <n v="-4.628850712138209E-3"/>
        <n v="-6.9275160838946186E-3"/>
        <n v="-1.8541462791871233E-2"/>
        <n v="-1.9059273630032219E-2"/>
        <n v="-7.3716266501424226E-3"/>
        <n v="-6.2374907876610597E-3"/>
        <n v="-5.7119305842036209E-3"/>
        <n v="6.3038196288078361E-3"/>
        <n v="6.171595188323325E-3"/>
        <n v="1.7472641404478611E-2"/>
        <n v="1.6393807428189841E-2"/>
        <n v="6.4426379625397668E-3"/>
        <n v="1.6124799960371684E-2"/>
        <n v="6.0841785909270208E-3"/>
        <n v="5.8380004048471431E-3"/>
        <n v="6.2819864534975726E-3"/>
        <n v="-4.197146064493831E-3"/>
        <n v="6.3569172115051789E-3"/>
        <n v="6.3757955329999906E-3"/>
        <n v="6.364584762218517E-3"/>
        <n v="6.0081595789241871E-3"/>
        <n v="1.7328270679256082E-2"/>
        <n v="7.0417148950463427E-3"/>
        <n v="5.9758966168901488E-3"/>
        <n v="-5.3830732633287932E-3"/>
        <n v="-5.6314671834021349E-3"/>
        <n v="-6.4443784260778602E-3"/>
        <n v="-5.3783109599783788E-3"/>
        <n v="-6.1866163834549412E-3"/>
        <n v="4.6158348757056235E-3"/>
        <n v="4.9766858789205585E-3"/>
        <n v="5.0100896365604603E-3"/>
        <n v="-5.620606029808942E-3"/>
        <n v="-5.9651735158720211E-3"/>
        <n v="-1.6306809782226817E-2"/>
        <n v="-6.3297421179050184E-3"/>
        <n v="-1.6678657374392815E-2"/>
        <n v="-1.6766416739807118E-2"/>
        <n v="-2.6064407192748384E-2"/>
        <n v="-2.4323661081805718E-2"/>
        <n v="-2.1548789115212155E-2"/>
        <n v="-1.230146049762049E-2"/>
        <n v="-2.1512655054869479E-2"/>
        <n v="-1.9060996723878194E-2"/>
        <n v="-2.1320745501207567E-2"/>
        <n v="-3.130478390331095E-2"/>
        <n v="-2.9963932732288638E-2"/>
        <n v="-2.0271291196922635E-2"/>
        <n v="-2.9909375554415665E-2"/>
        <n v="-1.9986769638018629E-2"/>
        <n v="-3.1350415199916534E-2"/>
        <n v="-3.3663935427316591E-2"/>
        <n v="-2.1646506663921452E-2"/>
        <n v="-8.5634292681841528E-3"/>
        <n v="-1.3090915985109494E-2"/>
        <n v="-1.4190630440149669E-3"/>
        <n v="-1.3513613372532662E-2"/>
        <n v="-1.4184476463569157E-3"/>
        <n v="1.1455212039307567E-2"/>
        <n v="-1.7856647680432134E-3"/>
        <n v="1.2925591416686102E-2"/>
        <n v="6.6282806907724257E-3"/>
        <n v="1.250498558061046E-2"/>
        <n v="6.7347222732422381E-3"/>
        <n v="1.2070840132568521E-2"/>
        <n v="2.9147402211170834E-2"/>
        <n v="2.7503860409352605E-2"/>
        <n v="1.2159818931389031E-2"/>
        <n v="1.1733552189916703E-2"/>
        <n v="1.2873583798426323E-2"/>
        <n v="-2.9109602140949065E-3"/>
        <n v="1.2838879108489177E-2"/>
        <n v="-2.9847421462223765E-3"/>
        <n v="-5.4617288826241759E-3"/>
        <n v="1.0550766900583361E-2"/>
        <n v="-6.372726148320366E-3"/>
        <n v="-1.5988772317664275E-3"/>
        <n v="-1.6486857997654574E-2"/>
        <n v="-1.0660716223856379E-2"/>
        <n v="-2.584121777525213E-2"/>
        <n v="-4.1049916911519227E-2"/>
        <n v="-3.8022518148276931E-2"/>
        <n v="-2.4217348825369276E-2"/>
        <n v="-3.871512464465985E-2"/>
        <n v="-3.7836570026541325E-2"/>
        <n v="-2.3457687106000991E-2"/>
        <n v="-3.8113852962249603E-2"/>
        <n v="-2.2982672696355892E-2"/>
        <n v="-2.1731960358928465E-2"/>
        <n v="-1.7034173914435659E-2"/>
        <n v="-2.2045300719885322E-2"/>
        <n v="-4.2965913395885177E-3"/>
        <n v="1.2795146537176163E-2"/>
        <n v="4.6797527188547038E-3"/>
        <n v="2.2250766363898077E-2"/>
        <n v="1.451055637327138E-2"/>
        <n v="3.2897723354369399E-2"/>
        <n v="1.5130678944531871E-2"/>
        <n v="9.4583613901888675E-3"/>
        <n v="2.7608528650603918E-2"/>
        <n v="3.1541515156685268E-2"/>
        <n v="5.03328502736856E-2"/>
        <n v="3.1680646599888396E-2"/>
        <n v="1.2451442251744944E-2"/>
        <n v="-9.5187422487959319E-3"/>
        <n v="-7.4133584004730576E-3"/>
        <n v="-2.7818176408792236E-2"/>
        <n v="-4.7713149644616246E-2"/>
        <n v="-2.8220797358806962E-2"/>
        <n v="-3.3907950882052298E-2"/>
        <n v="-1.4089009166715832E-2"/>
        <n v="-1.9637786142709432E-2"/>
        <n v="-1.4913363141918011E-2"/>
        <n v="-9.8786219787420047E-3"/>
        <n v="-2.8218094385574228E-2"/>
        <n v="-3.2352560995593159E-2"/>
        <n v="-3.6962548282027205E-2"/>
        <n v="-2.0101859633480924E-2"/>
        <n v="-2.6303798625703714E-3"/>
        <n v="1.5050197196794722E-2"/>
        <n v="3.1227804727420871E-2"/>
        <n v="3.3741762336166478E-2"/>
        <n v="3.5329384265446101E-2"/>
        <n v="3.3879551061670302E-2"/>
        <n v="3.2876017741775142E-2"/>
        <n v="1.9111627115766108E-2"/>
        <n v="5.1833927305048643E-3"/>
        <n v="5.3398611695120238E-3"/>
        <n v="1.9187487548731858E-2"/>
        <n v="3.3006233047577452E-2"/>
        <n v="3.2940353504822807E-2"/>
        <n v="3.3200594181630856E-2"/>
        <n v="1.911709603430187E-2"/>
        <n v="3.6823470632904413E-3"/>
        <n v="-1.185957240970623E-2"/>
        <n v="-1.0335274295035257E-2"/>
        <n v="-1.274276233825543E-2"/>
        <n v="-1.5235327734135239E-2"/>
        <n v="-2.9123986914162348E-2"/>
        <n v="-2.6689832669944943E-2"/>
        <n v="-1.2647613012226368E-2"/>
        <n v="1.6784408248588043E-3"/>
        <n v="1.284676204954348E-3"/>
        <n v="3.7412792747635966E-3"/>
        <n v="6.1559124193818031E-3"/>
        <n v="-9.8236943352848112E-3"/>
        <n v="-2.5895161491961641E-2"/>
        <n v="-7.8979627806686058E-3"/>
        <n v="-8.6728953063337118E-3"/>
        <n v="9.1742794236537705E-3"/>
        <n v="-8.0544654698993193E-3"/>
        <n v="9.1410370530468753E-3"/>
        <n v="2.5910676865986915E-2"/>
        <n v="2.5775642399190776E-2"/>
        <n v="2.5531690528951163E-2"/>
        <n v="2.6246164548492851E-2"/>
        <n v="1.0575040045273565E-2"/>
        <n v="9.7780301539686035E-3"/>
        <n v="-8.5720884279562714E-3"/>
        <n v="-1.0405629123221214E-2"/>
        <n v="5.6997088502975116E-3"/>
        <n v="7.7630356315137282E-3"/>
        <n v="4.3384471251937699E-3"/>
        <n v="8.3543455941320066E-3"/>
        <n v="-6.6031239275971812E-3"/>
        <n v="8.351613097045206E-3"/>
        <n v="5.2595741139950932E-3"/>
        <n v="-9.268572130274013E-3"/>
        <n v="-6.6535417036031079E-3"/>
        <n v="-8.6079513433878173E-3"/>
        <n v="-2.254848719629015E-2"/>
        <n v="-7.863449104143657E-3"/>
        <n v="-6.8131113518919619E-3"/>
        <n v="9.5652878749307446E-3"/>
        <n v="-4.4722531588311052E-3"/>
        <n v="-1.7987975807963678E-2"/>
        <n v="-1.7229237679558352E-2"/>
        <n v="-3.0342209655227978E-2"/>
        <n v="-1.7887541696956399E-2"/>
        <n v="-1.8408599608939959E-2"/>
        <n v="-1.7962584431893025E-2"/>
        <n v="-3.0213960145906167E-2"/>
        <n v="-1.743116081778736E-2"/>
        <n v="-1.8205023114205614E-2"/>
        <n v="-3.131736715077113E-2"/>
        <n v="-3.2329201075436416E-2"/>
        <n v="-3.1933689175688881E-2"/>
        <n v="-3.1006189502792401E-2"/>
        <n v="-4.3723245351485189E-2"/>
        <n v="-3.1823442460491277E-2"/>
        <n v="-2.0025994728578828E-2"/>
        <n v="-8.4654989301176844E-3"/>
        <n v="3.0436017140680104E-3"/>
        <n v="1.4100089136215403E-3"/>
        <n v="1.3097493248913454E-2"/>
        <n v="1.5239616024178282E-3"/>
        <n v="2.6710339061840277E-3"/>
        <n v="-9.4190221113734599E-3"/>
        <n v="-7.5392531120775999E-3"/>
        <n v="4.6853004631798086E-3"/>
        <n v="1.7002170965627554E-2"/>
        <n v="1.6071726802430488E-2"/>
        <n v="2.9766188189629245E-2"/>
        <n v="2.7360272361273329E-2"/>
        <n v="1.2599274823722226E-2"/>
        <n v="-2.2642027865258027E-3"/>
        <n v="-1.7087364917995972E-2"/>
        <n v="-1.2571862976184544E-2"/>
        <n v="-7.8871386800319267E-3"/>
        <n v="-2.3121564008310048E-2"/>
        <n v="-2.8005076646383791E-2"/>
        <n v="-1.2730825893875333E-2"/>
        <n v="2.5693697946387959E-3"/>
        <n v="1.7433849507023237E-2"/>
        <n v="2.1996662974494402E-2"/>
        <n v="2.6242986869439482E-2"/>
        <n v="2.9800808271938206E-2"/>
        <n v="1.3427941240081278E-2"/>
        <n v="1.429688574577666E-2"/>
        <n v="3.0349720540191322E-2"/>
        <n v="4.5957655064249599E-2"/>
        <n v="4.8854280804520603E-2"/>
        <n v="3.2175282707870338E-2"/>
        <n v="1.5201820795165334E-2"/>
        <n v="3.2205301443829062E-2"/>
        <n v="4.9002209884874214E-2"/>
        <n v="3.2573132628096711E-2"/>
        <n v="2.8975186268284527E-2"/>
        <n v="2.5385196690183243E-2"/>
        <n v="8.8948656985191055E-3"/>
        <n v="5.7207923451303901E-3"/>
        <n v="2.6135508661736008E-3"/>
        <n v="5.3161418193685981E-3"/>
        <n v="1.892352248662452E-2"/>
        <n v="5.5627608951972964E-3"/>
        <n v="5.974615955885932E-3"/>
        <n v="1.8694004646815417E-2"/>
        <n v="3.0837374975439872E-2"/>
        <n v="4.2369410513845102E-2"/>
        <n v="3.9691601299233749E-2"/>
        <n v="2.8173184786212072E-2"/>
        <n v="2.9710931291237037E-2"/>
        <n v="1.8524736148639111E-2"/>
        <n v="1.6760265875995412E-2"/>
        <n v="1.8691414759325092E-2"/>
        <n v="5.2010330203909935E-3"/>
        <n v="-8.319510650700971E-3"/>
        <n v="5.1270857770431685E-3"/>
        <n v="-8.6442143987174869E-3"/>
        <n v="-9.4531856845821386E-3"/>
        <n v="-8.4980521396815743E-3"/>
        <n v="-6.9799241808150428E-3"/>
        <n v="-4.923069842272124E-3"/>
        <n v="-1.6450396877988219E-2"/>
        <n v="-2.7975010766218406E-2"/>
        <n v="-1.6446397219655483E-2"/>
        <n v="-1.8764383846208533E-2"/>
        <n v="-6.762307062460512E-3"/>
        <n v="-1.8656381143091864E-2"/>
        <n v="-6.757482017153954E-3"/>
        <n v="7.7495262895593024E-3"/>
        <n v="8.8375055180695064E-3"/>
        <n v="-4.384690042474655E-3"/>
        <n v="-3.0204485092554644E-3"/>
        <n v="1.0223526370917203E-2"/>
        <n v="8.4607976198253047E-3"/>
        <n v="-4.8087364672980901E-3"/>
        <n v="-1.7644283464715707E-2"/>
        <n v="-4.8115922429085353E-3"/>
        <n v="-3.1578065798694779E-3"/>
        <n v="-1.5216191433626236E-2"/>
        <n v="-1.3306965907606931E-2"/>
        <n v="-2.4759881873767327E-2"/>
        <n v="-1.2944307724761692E-2"/>
        <n v="-2.473940077354363E-2"/>
        <n v="-2.3392039521837858E-2"/>
        <n v="-2.633378889730352E-2"/>
        <n v="-2.9311993639983321E-2"/>
        <n v="-1.4694285973472405E-2"/>
        <n v="-1.1551809890289909E-2"/>
        <n v="-2.6694295011657588E-2"/>
        <n v="-1.159420082330378E-2"/>
        <n v="-1.4879990283818114E-2"/>
        <n v="-2.969105306710032E-2"/>
        <n v="-3.3252704752292042E-2"/>
        <n v="-3.7409529367103164E-2"/>
        <n v="-2.2731008345710568E-2"/>
        <n v="-9.0826515435722538E-3"/>
        <n v="-4.2900310478480013E-3"/>
        <n v="-9.1572768604502499E-3"/>
        <n v="-8.7225544587282034E-3"/>
        <n v="5.9179561686943096E-3"/>
        <n v="2.0381542054646883E-2"/>
        <n v="6.1179994376393898E-3"/>
        <n v="2.4197039344096673E-3"/>
        <n v="7.1915960968196796E-3"/>
        <n v="-6.4050630486573931E-3"/>
        <n v="-1.7962535452828192E-3"/>
        <n v="1.1837339151858806E-2"/>
        <n v="2.668304051924553E-2"/>
        <n v="3.0488607563748042E-2"/>
        <n v="1.555973453516769E-2"/>
        <n v="7.0826381711781763E-4"/>
        <n v="-3.3714590963909276E-3"/>
        <n v="8.749716445908386E-4"/>
        <n v="-3.2935482287052434E-3"/>
        <n v="-1.407596890226029E-2"/>
        <n v="-1.440433757461548E-2"/>
        <n v="-1.4072404320774157E-2"/>
        <n v="-2.4483417825155378E-2"/>
        <n v="-2.5203605385754342E-2"/>
        <n v="-1.5675588538555389E-2"/>
        <n v="-6.0949936281921328E-3"/>
        <n v="-5.7761918265436035E-3"/>
        <n v="-6.5917771647740139E-3"/>
        <n v="-5.2017056258799989E-3"/>
        <n v="4.7883668378725973E-3"/>
        <n v="1.4493261372469431E-2"/>
        <n v="1.5134334092677337E-2"/>
        <n v="2.6574488459639611E-2"/>
        <n v="1.4910079825250996E-2"/>
        <n v="2.6426561990456704E-2"/>
        <n v="2.7834060379210299E-2"/>
        <n v="2.6406777543932055E-2"/>
        <n v="3.7963319962130294E-2"/>
        <n v="3.6503923411260991E-2"/>
        <n v="2.4315087203648542E-2"/>
        <n v="1.2153838090050498E-2"/>
        <n v="3.7097294166585013E-4"/>
        <n v="-1.1501824720779022E-2"/>
        <n v="-2.5747339782078351E-4"/>
        <n v="-1.1639759339484346E-2"/>
        <n v="-2.2731415326236102E-2"/>
        <n v="-3.5444817417945571E-2"/>
        <n v="-3.6473112297023103E-2"/>
        <n v="-3.4886320499553598E-2"/>
        <n v="-4.614469852112188E-2"/>
        <n v="-5.7399249560010385E-2"/>
        <n v="-4.70226798999464E-2"/>
        <n v="-4.8920092562202352E-2"/>
        <n v="-3.7406840226433306E-2"/>
        <n v="-2.5852091181873756E-2"/>
        <n v="-2.3079217947358129E-2"/>
        <n v="-2.0262207665345658E-2"/>
        <n v="-7.3369486389262524E-3"/>
        <n v="-2.0244400056424132E-2"/>
        <n v="-1.9366888374216028E-2"/>
        <n v="-7.0512174959338975E-3"/>
        <n v="5.7521783193547329E-3"/>
        <n v="6.7837572557306871E-3"/>
        <n v="5.1894488118826463E-3"/>
        <n v="4.0245162831017362E-3"/>
        <n v="2.8851377081616399E-3"/>
        <n v="-6.8649821039696102E-3"/>
        <n v="-1.7436634146734471E-2"/>
        <n v="-2.7913481461764162E-2"/>
        <n v="-2.6818758169714799E-2"/>
        <n v="-1.6667811609495896E-2"/>
        <n v="-6.5049571694280718E-3"/>
        <n v="-6.4388489949828379E-3"/>
        <n v="4.1697054346990035E-3"/>
        <n v="5.5794226983517468E-3"/>
        <n v="-4.3284566250318254E-3"/>
        <n v="-5.9670727451063355E-3"/>
        <n v="-1.6019850398284751E-2"/>
        <n v="-6.3506600711254937E-3"/>
        <n v="2.6706580481147403E-3"/>
        <n v="5.5575964162050042E-3"/>
        <n v="7.5962660314644803E-3"/>
        <n v="9.757537049261425E-3"/>
        <n v="1.9312990412622584E-2"/>
        <n v="1.741402936183601E-2"/>
        <n v="1.5277270741686663E-2"/>
        <n v="5.6794120737483928E-3"/>
        <n v="-3.7189415353225813E-3"/>
        <n v="-1.1916169239879357E-2"/>
        <n v="-3.6413754309484376E-3"/>
        <n v="4.5218971008233848E-3"/>
        <n v="3.9747927013106107E-3"/>
        <n v="1.1656336214988523E-2"/>
        <n v="1.2868658387655845E-2"/>
        <n v="1.4644976855155679E-2"/>
        <n v="1.273031632985914E-2"/>
        <n v="1.1808254671115063E-2"/>
        <n v="1.1133641098782971E-2"/>
        <n v="2.8527784031462163E-3"/>
        <n v="-5.4691944022448608E-3"/>
        <n v="-1.3814922697045401E-2"/>
        <n v="-5.6775161735503248E-3"/>
        <n v="-6.7066465895924019E-3"/>
        <n v="-7.9184587029370104E-3"/>
        <n v="-7.1439837283991314E-3"/>
        <n v="-1.5292720365907043E-2"/>
        <n v="-2.3973789615535857E-2"/>
        <n v="-3.2656554203795402E-2"/>
        <n v="-3.2350958843672062E-2"/>
        <n v="-4.1168377495843761E-2"/>
        <n v="-3.9900799570125156E-2"/>
        <n v="-3.137809133797502E-2"/>
        <n v="-2.2975554141943372E-2"/>
        <n v="-2.2449102212221503E-2"/>
        <n v="-1.3878674500554612E-2"/>
        <n v="-1.3449063068786985E-2"/>
        <n v="-1.3617358304059246E-2"/>
        <n v="-1.3277858729094944E-2"/>
        <n v="-2.0256126651003389E-3"/>
        <n v="-1.2839130999156744E-2"/>
        <n v="-2.1145906503786819E-3"/>
        <n v="9.1209207397128268E-3"/>
        <n v="7.660380622365074E-3"/>
        <n v="-3.5349010658860007E-3"/>
        <n v="7.001147134922117E-3"/>
        <n v="3.8330550994840401E-3"/>
        <n v="6.7413654848263145E-3"/>
        <n v="-3.8361963587225639E-3"/>
        <n v="6.8037666081671357E-3"/>
        <n v="9.132032425757804E-3"/>
        <n v="6.5769090607218361E-3"/>
        <n v="8.898812849685564E-3"/>
        <n v="1.9834772807041101E-2"/>
        <n v="3.7813214812132505E-3"/>
        <n v="2.0665483837545885E-3"/>
        <n v="3.8984054462375042E-3"/>
        <n v="5.8672953446150776E-3"/>
        <n v="3.8518833781632563E-3"/>
        <n v="1.8493788635129467E-2"/>
        <n v="2.013082672971369E-2"/>
        <n v="1.8708411468846907E-2"/>
        <n v="2.0175462861965511E-2"/>
        <n v="1.8870328254227769E-2"/>
        <n v="4.2374966113899043E-3"/>
        <n v="5.6815293525639878E-3"/>
        <n v="2.0050502957289863E-2"/>
        <n v="2.1063002176657675E-2"/>
        <n v="2.1862708004207664E-2"/>
        <n v="2.3939788158233818E-2"/>
        <n v="3.6094327076916025E-2"/>
        <n v="2.3923540213818185E-2"/>
        <n v="1.1690680379330593E-2"/>
        <n v="2.3545450080836732E-2"/>
        <n v="1.1633242755526258E-2"/>
        <n v="7.1710128890467364E-3"/>
        <n v="1.1753134548774961E-2"/>
        <n v="7.370963053937394E-3"/>
        <n v="1.8986325089566956E-2"/>
        <n v="3.1083717130054065E-2"/>
        <n v="1.9103251081463012E-2"/>
        <n v="1.5673056994102163E-2"/>
        <n v="3.2665948990006658E-3"/>
        <n v="-9.0494129536690532E-3"/>
        <n v="-6.3594076864061898E-3"/>
        <n v="-6.1567293065584189E-3"/>
        <n v="2.0512400927558076E-3"/>
        <n v="1.0074263135807643E-2"/>
        <n v="2.213570769284255E-3"/>
        <n v="1.0215574512784322E-2"/>
        <n v="1.0621879807456245E-2"/>
        <n v="1.8685726063665285E-2"/>
        <n v="1.942166760928752E-2"/>
        <n v="2.0128398281804544E-2"/>
        <n v="1.1478112647799729E-2"/>
        <n v="1.1575052578463857E-2"/>
        <n v="3.1916360250336569E-3"/>
        <n v="3.8784979848277288E-3"/>
        <n v="1.2183359674521395E-2"/>
        <n v="1.2776955683906905E-2"/>
        <n v="4.4576943041215854E-3"/>
        <n v="-3.9533150501964293E-3"/>
        <n v="-3.9441950271215239E-3"/>
        <n v="4.3666179281318411E-3"/>
        <n v="-3.9854255503547174E-3"/>
        <n v="-1.2072188121651117E-2"/>
        <n v="-1.1835415496817025E-2"/>
        <n v="-2.0432516231659158E-2"/>
        <n v="-2.0586671468969409E-2"/>
        <n v="-2.0023073660110326E-2"/>
        <n v="-1.2069426470574917E-2"/>
        <n v="-1.1910656828751854E-2"/>
        <n v="-3.9155493171461973E-3"/>
        <n v="-1.1399294768372009E-2"/>
        <n v="-1.1573287104576339E-2"/>
        <n v="-3.6075618063272476E-3"/>
        <n v="-3.3821874222129422E-3"/>
        <n v="-3.6245906882545467E-3"/>
        <n v="-3.7305988198713842E-3"/>
        <n v="4.1785073406210831E-3"/>
        <n v="1.1943015954289132E-2"/>
        <n v="3.3876534173449603E-3"/>
        <n v="1.0542186777663651E-2"/>
        <n v="9.2930901106661953E-3"/>
        <n v="1.6174089507492707E-2"/>
        <n v="9.3226022841438379E-3"/>
        <n v="1.0273730704031684E-2"/>
        <n v="9.2266834231353127E-3"/>
        <n v="1.0039795969707221E-2"/>
        <n v="1.7684943087243391E-2"/>
        <n v="1.0846236786001426E-2"/>
        <n v="1.1418374079925953E-2"/>
        <n v="4.0061936876436988E-3"/>
        <n v="3.6715397365869699E-3"/>
        <n v="-4.0780733055699493E-3"/>
        <n v="-3.8562512242156319E-3"/>
        <n v="-3.8177253513556665E-3"/>
        <n v="-1.0586240161856244E-2"/>
        <n v="-1.7371669279509436E-2"/>
        <n v="-2.4165936436538145E-2"/>
        <n v="-2.498048833892097E-2"/>
        <n v="-1.8205832399817014E-2"/>
        <n v="-1.722079706881751E-2"/>
        <n v="-1.8047017253129356E-2"/>
        <n v="-1.6868632443358532E-2"/>
        <n v="-1.8230049697832412E-2"/>
        <n v="-1.0288595996321957E-2"/>
        <n v="-2.5606747705075924E-3"/>
        <n v="-2.0957536903485948E-3"/>
        <n v="5.7897168785069801E-3"/>
        <n v="-2.3329885629529796E-3"/>
        <n v="-2.64343791197485E-3"/>
        <n v="-3.7704078147756063E-3"/>
        <n v="-4.8755926519104273E-3"/>
        <n v="-5.944863413371331E-3"/>
        <n v="-7.6510893722291856E-3"/>
        <n v="-1.6943215015701611E-2"/>
        <n v="-2.6336678601902135E-2"/>
        <n v="-2.7986539908670244E-2"/>
        <n v="-3.803591826698758E-2"/>
        <n v="-2.8611421777379055E-2"/>
        <n v="-3.8322361558551253E-2"/>
        <n v="-4.7264944862217689E-2"/>
        <n v="-5.5756385275601436E-2"/>
        <n v="-5.5082358724279419E-2"/>
        <n v="-4.6331755509222528E-2"/>
        <n v="-3.7617487667547682E-2"/>
        <n v="-3.7343641955563223E-2"/>
        <n v="-2.7732835058852372E-2"/>
        <n v="-1.8122048512943016E-2"/>
        <n v="-7.3023295107093019E-3"/>
        <n v="-6.5663151114490025E-3"/>
        <n v="3.6955527652888969E-3"/>
        <n v="3.460642484455872E-3"/>
        <n v="3.2976336075133767E-3"/>
        <n v="4.0780891338477922E-3"/>
        <n v="3.3711993081234756E-3"/>
        <n v="1.8283718996307098E-3"/>
        <n v="-3.9973052728314255E-4"/>
        <n v="1.6828952081441428E-3"/>
        <n v="-9.6119428390855806E-3"/>
        <n v="-2.083392935698726E-2"/>
        <n v="-9.5370158728605922E-3"/>
        <n v="-7.649027115508719E-3"/>
        <n v="-6.0648358773908815E-3"/>
        <n v="-1.7684307751005303E-2"/>
        <n v="-7.3198787919864566E-3"/>
        <n v="-1.773814006804298E-2"/>
        <n v="-5.9833031163724704E-3"/>
      </sharedItems>
      <fieldGroup base="11">
        <rangePr startNum="-5.7399249560010385E-2" endNum="5.03328502736856E-2" groupInterval="5.0000000000000001E-3"/>
        <groupItems count="24">
          <s v="&lt;-0.0573992495600104"/>
          <s v="-0.0573992495600104--0.0523992495600104"/>
          <s v="-0.0523992495600104--0.0473992495600104"/>
          <s v="-0.0473992495600104--0.0423992495600104"/>
          <s v="-0.0423992495600104--0.0373992495600104"/>
          <s v="-0.0373992495600104--0.0323992495600104"/>
          <s v="-0.0323992495600104--0.0273992495600104"/>
          <s v="-0.0273992495600104--0.0223992495600104"/>
          <s v="-0.0223992495600104--0.0173992495600104"/>
          <s v="-0.0173992495600104--0.0123992495600104"/>
          <s v="-0.0123992495600104--0.00739924956001039"/>
          <s v="-0.00739924956001038--0.00239924956001038"/>
          <s v="-0.00239924956001038-0.00260075043998962"/>
          <s v="0.00260075043998961-0.00760075043998961"/>
          <s v="0.00760075043998962-0.0126007504399896"/>
          <s v="0.0126007504399896-0.0176007504399896"/>
          <s v="0.0176007504399896-0.0226007504399896"/>
          <s v="0.0226007504399896-0.0276007504399896"/>
          <s v="0.0276007504399896-0.0326007504399896"/>
          <s v="0.0326007504399896-0.0376007504399896"/>
          <s v="0.0376007504399896-0.0426007504399896"/>
          <s v="0.0426007504399896-0.0476007504399896"/>
          <s v="0.0476007504399896-0.0526007504399896"/>
          <s v="&gt;0.0526007504399896"/>
        </groupItems>
      </fieldGroup>
    </cacheField>
    <cacheField name="TOTAL_PIPS" numFmtId="0">
      <sharedItems containsSemiMixedTypes="0" containsString="0" containsNumber="1" minValue="-288.20000000000067" maxValue="325.499999999998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n v="1"/>
    <d v="2013-01-01T00:00:00"/>
    <n v="1.31935"/>
    <n v="1.3200499999999999"/>
    <n v="1.3190299999999999"/>
    <n v="1.3195399999999999"/>
    <n v="0"/>
    <n v="0"/>
    <n v="0"/>
    <n v="0"/>
    <n v="0"/>
    <x v="0"/>
    <n v="-7.9000000000006843"/>
  </r>
  <r>
    <n v="2"/>
    <d v="2013-01-02T00:00:00"/>
    <n v="1.3193600000000001"/>
    <n v="1.3299099999999999"/>
    <n v="1.3157000000000001"/>
    <n v="1.31857"/>
    <n v="0"/>
    <n v="-7.3537497959726291E-4"/>
    <n v="0"/>
    <n v="0"/>
    <n v="0"/>
    <x v="0"/>
    <n v="-137.59999999999994"/>
  </r>
  <r>
    <n v="3"/>
    <d v="2013-01-03T00:00:00"/>
    <n v="1.3186"/>
    <n v="1.31894"/>
    <n v="1.30467"/>
    <n v="1.30484"/>
    <n v="0"/>
    <n v="-1.0467388141221983E-2"/>
    <n v="0"/>
    <n v="0"/>
    <n v="0"/>
    <x v="0"/>
    <n v="19.200000000001438"/>
  </r>
  <r>
    <n v="4"/>
    <d v="2013-01-04T00:00:00"/>
    <n v="1.3048599999999999"/>
    <n v="1.3089200000000001"/>
    <n v="1.2997099999999999"/>
    <n v="1.3067800000000001"/>
    <n v="1"/>
    <n v="1.4856681728829045E-3"/>
    <n v="0"/>
    <n v="0"/>
    <n v="0"/>
    <x v="0"/>
    <n v="41.199999999999015"/>
  </r>
  <r>
    <n v="5"/>
    <d v="2013-01-07T00:00:00"/>
    <n v="1.30745"/>
    <n v="1.31192"/>
    <n v="1.30165"/>
    <n v="1.3115699999999999"/>
    <n v="1"/>
    <n v="3.6587968327845138E-3"/>
    <n v="0"/>
    <n v="0"/>
    <n v="0"/>
    <x v="0"/>
    <n v="-35.000000000000583"/>
  </r>
  <r>
    <n v="6"/>
    <d v="2013-01-08T00:00:00"/>
    <n v="1.31159"/>
    <n v="1.31393"/>
    <n v="1.30566"/>
    <n v="1.30809"/>
    <n v="0"/>
    <n v="-2.6568348923474913E-3"/>
    <n v="0"/>
    <n v="0"/>
    <n v="0"/>
    <x v="0"/>
    <n v="-16.800000000001258"/>
  </r>
  <r>
    <n v="7"/>
    <d v="2013-01-09T00:00:00"/>
    <n v="1.3080700000000001"/>
    <n v="1.3095600000000001"/>
    <n v="1.30362"/>
    <n v="1.3063899999999999"/>
    <n v="0"/>
    <n v="-1.3004499859111316E-3"/>
    <n v="0"/>
    <n v="0"/>
    <n v="0"/>
    <x v="0"/>
    <n v="208.1999999999984"/>
  </r>
  <r>
    <n v="8"/>
    <d v="2013-01-10T00:00:00"/>
    <n v="1.3063400000000001"/>
    <n v="1.32724"/>
    <n v="1.30385"/>
    <n v="1.3271599999999999"/>
    <n v="1"/>
    <n v="1.5773712780757232E-2"/>
    <n v="0"/>
    <n v="0"/>
    <n v="0"/>
    <x v="0"/>
    <n v="70.400000000001569"/>
  </r>
  <r>
    <n v="9"/>
    <d v="2013-01-11T00:00:00"/>
    <n v="1.3271999999999999"/>
    <n v="1.33653"/>
    <n v="1.3247899999999999"/>
    <n v="1.3342400000000001"/>
    <n v="1"/>
    <n v="5.3205205543520361E-3"/>
    <n v="0"/>
    <n v="0"/>
    <n v="0"/>
    <x v="0"/>
    <n v="18.400000000000638"/>
  </r>
  <r>
    <n v="10"/>
    <d v="2013-01-14T00:00:00"/>
    <n v="1.33605"/>
    <n v="1.3403700000000001"/>
    <n v="1.3335600000000001"/>
    <n v="1.33789"/>
    <n v="1"/>
    <n v="2.73190471278555E-3"/>
    <n v="0"/>
    <n v="0"/>
    <n v="0"/>
    <x v="0"/>
    <n v="-74.09999999999917"/>
  </r>
  <r>
    <n v="11"/>
    <d v="2013-01-15T00:00:00"/>
    <n v="1.3379099999999999"/>
    <n v="1.3393299999999999"/>
    <n v="1.3271999999999999"/>
    <n v="1.3305"/>
    <n v="0"/>
    <n v="-5.5389346337169233E-3"/>
    <n v="0"/>
    <n v="0"/>
    <n v="0"/>
    <x v="0"/>
    <n v="-16.000000000000458"/>
  </r>
  <r>
    <n v="12"/>
    <d v="2013-01-16T00:00:00"/>
    <n v="1.3304800000000001"/>
    <n v="1.33246"/>
    <n v="1.32565"/>
    <n v="1.3288800000000001"/>
    <n v="0"/>
    <n v="-1.2183292349223654E-3"/>
    <n v="0"/>
    <n v="0"/>
    <n v="0"/>
    <x v="0"/>
    <n v="84.900000000001086"/>
  </r>
  <r>
    <n v="13"/>
    <d v="2013-01-17T00:00:00"/>
    <n v="1.32887"/>
    <n v="1.33873"/>
    <n v="1.3269599999999999"/>
    <n v="1.3373600000000001"/>
    <n v="1"/>
    <n v="6.3610392115538619E-3"/>
    <n v="0"/>
    <n v="0"/>
    <n v="0"/>
    <x v="0"/>
    <n v="-55.699999999998525"/>
  </r>
  <r>
    <n v="14"/>
    <d v="2013-01-18T00:00:00"/>
    <n v="1.3373699999999999"/>
    <n v="1.3398000000000001"/>
    <n v="1.32803"/>
    <n v="1.3318000000000001"/>
    <n v="0"/>
    <n v="-4.16611071785332E-3"/>
    <n v="0"/>
    <n v="0"/>
    <n v="0"/>
    <x v="0"/>
    <n v="1.5999999999993797"/>
  </r>
  <r>
    <n v="15"/>
    <d v="2013-01-21T00:00:00"/>
    <n v="1.33107"/>
    <n v="1.3331900000000001"/>
    <n v="1.3299799999999999"/>
    <n v="1.3312299999999999"/>
    <n v="0"/>
    <n v="-4.2808380581885332E-4"/>
    <n v="0"/>
    <n v="0"/>
    <n v="0"/>
    <x v="0"/>
    <n v="9.200000000000319"/>
  </r>
  <r>
    <n v="16"/>
    <d v="2013-01-22T00:00:00"/>
    <n v="1.3312299999999999"/>
    <n v="1.3371200000000001"/>
    <n v="1.3266800000000001"/>
    <n v="1.3321499999999999"/>
    <n v="1"/>
    <n v="6.9085150191951152E-4"/>
    <n v="5.9443671097789239E-4"/>
    <n v="5.7966798941428083E-3"/>
    <n v="5.7966798941428083E-3"/>
    <x v="1"/>
    <n v="-3.6999999999998145"/>
  </r>
  <r>
    <n v="17"/>
    <d v="2013-01-23T00:00:00"/>
    <n v="1.3321099999999999"/>
    <n v="1.3354200000000001"/>
    <n v="1.3265499999999999"/>
    <n v="1.3317399999999999"/>
    <n v="0"/>
    <n v="-3.0782052054510799E-4"/>
    <n v="5.7519792844382318E-4"/>
    <n v="5.7992945429814436E-3"/>
    <n v="-5.7992945429814436E-3"/>
    <x v="2"/>
    <n v="59.100000000000819"/>
  </r>
  <r>
    <n v="18"/>
    <d v="2013-01-24T00:00:00"/>
    <n v="1.33175"/>
    <n v="1.3392500000000001"/>
    <n v="1.3285899999999999"/>
    <n v="1.3376600000000001"/>
    <n v="1"/>
    <n v="4.4354609316688545E-3"/>
    <n v="8.9837517289795559E-4"/>
    <n v="5.8650955692654853E-3"/>
    <n v="5.8650955692654853E-3"/>
    <x v="3"/>
    <n v="82.299999999999599"/>
  </r>
  <r>
    <n v="19"/>
    <d v="2013-01-25T00:00:00"/>
    <n v="1.3376399999999999"/>
    <n v="1.34788"/>
    <n v="1.33497"/>
    <n v="1.3458699999999999"/>
    <n v="1"/>
    <n v="6.1188252899721067E-3"/>
    <n v="1.9350135123475862E-3"/>
    <n v="5.1437263374098678E-3"/>
    <n v="5.1437263374098678E-3"/>
    <x v="4"/>
    <n v="-9.7000000000013742"/>
  </r>
  <r>
    <n v="20"/>
    <d v="2013-01-28T00:00:00"/>
    <n v="1.3465100000000001"/>
    <n v="1.34765"/>
    <n v="1.3424400000000001"/>
    <n v="1.34554"/>
    <n v="0"/>
    <n v="-2.4522462326704957E-4"/>
    <n v="1.8268327125882142E-3"/>
    <n v="5.1719312140267523E-3"/>
    <n v="-5.1719312140267523E-3"/>
    <x v="5"/>
    <n v="35.899999999999821"/>
  </r>
  <r>
    <n v="21"/>
    <d v="2013-01-29T00:00:00"/>
    <n v="1.34554"/>
    <n v="1.34968"/>
    <n v="1.3413999999999999"/>
    <n v="1.3491299999999999"/>
    <n v="1"/>
    <n v="2.6645207940004766E-3"/>
    <n v="1.7646904601642114E-3"/>
    <n v="5.1543957257913098E-3"/>
    <n v="5.1543957257913098E-3"/>
    <x v="6"/>
    <n v="75.49999999999946"/>
  </r>
  <r>
    <n v="22"/>
    <d v="2013-01-30T00:00:00"/>
    <n v="1.3491200000000001"/>
    <n v="1.3587"/>
    <n v="1.3481700000000001"/>
    <n v="1.35667"/>
    <n v="1"/>
    <n v="5.5732275235176043E-3"/>
    <n v="2.2790693611557805E-3"/>
    <n v="5.0940398318708629E-3"/>
    <n v="5.0940398318708629E-3"/>
    <x v="7"/>
    <n v="10.900000000000354"/>
  </r>
  <r>
    <n v="23"/>
    <d v="2013-01-31T00:00:00"/>
    <n v="1.35667"/>
    <n v="1.35928"/>
    <n v="1.35408"/>
    <n v="1.3577600000000001"/>
    <n v="1"/>
    <n v="8.0311524599046679E-4"/>
    <n v="2.4105421881496299E-3"/>
    <n v="5.0221346540858299E-3"/>
    <n v="5.0221346540858299E-3"/>
    <x v="8"/>
    <n v="61.899999999999181"/>
  </r>
  <r>
    <n v="24"/>
    <d v="2013-02-01T00:00:00"/>
    <n v="1.35772"/>
    <n v="1.3710800000000001"/>
    <n v="1.3573200000000001"/>
    <n v="1.36391"/>
    <n v="1"/>
    <n v="4.5192918078206003E-3"/>
    <n v="1.7071408773410906E-3"/>
    <n v="3.6173993371216473E-3"/>
    <n v="3.6173993371216473E-3"/>
    <x v="9"/>
    <n v="-139.19999999999933"/>
  </r>
  <r>
    <n v="25"/>
    <d v="2013-02-04T00:00:00"/>
    <n v="1.36521"/>
    <n v="1.36571"/>
    <n v="1.3505"/>
    <n v="1.3512900000000001"/>
    <n v="0"/>
    <n v="-9.2958830863331642E-3"/>
    <n v="7.9361564979826544E-4"/>
    <n v="4.4040983916980598E-3"/>
    <n v="-4.4040983916980598E-3"/>
    <x v="10"/>
    <n v="69.699999999999207"/>
  </r>
  <r>
    <n v="26"/>
    <d v="2013-02-05T00:00:00"/>
    <n v="1.35134"/>
    <n v="1.35972"/>
    <n v="1.3457699999999999"/>
    <n v="1.3583099999999999"/>
    <n v="1"/>
    <n v="5.1815882097531844E-3"/>
    <n v="9.4672086835874262E-4"/>
    <n v="4.5171046702091183E-3"/>
    <n v="4.5171046702091183E-3"/>
    <x v="11"/>
    <n v="-61.599999999999433"/>
  </r>
  <r>
    <n v="27"/>
    <d v="2013-02-06T00:00:00"/>
    <n v="1.35829"/>
    <n v="1.3595699999999999"/>
    <n v="1.34951"/>
    <n v="1.3521300000000001"/>
    <n v="0"/>
    <n v="-4.5601531186223168E-3"/>
    <n v="1.0078947130521556E-3"/>
    <n v="4.4291878639532893E-3"/>
    <n v="-4.4291878639532893E-3"/>
    <x v="12"/>
    <n v="-124.90000000000111"/>
  </r>
  <r>
    <n v="28"/>
    <d v="2013-02-07T00:00:00"/>
    <n v="1.3521300000000001"/>
    <n v="1.3576900000000001"/>
    <n v="1.3370599999999999"/>
    <n v="1.3396399999999999"/>
    <n v="0"/>
    <n v="-9.2802056927199176E-3"/>
    <n v="5.0402743443980845E-4"/>
    <n v="5.1061557500353058E-3"/>
    <n v="-5.1061557500353058E-3"/>
    <x v="13"/>
    <n v="-30.200000000000227"/>
  </r>
  <r>
    <n v="29"/>
    <d v="2013-02-08T00:00:00"/>
    <n v="1.3396399999999999"/>
    <n v="1.3428800000000001"/>
    <n v="1.33531"/>
    <n v="1.3366199999999999"/>
    <n v="0"/>
    <n v="-2.2568818290210541E-3"/>
    <n v="-3.4592630596123696E-5"/>
    <n v="4.8974050677662731E-3"/>
    <n v="-4.8974050677662731E-3"/>
    <x v="14"/>
    <n v="38.700000000000401"/>
  </r>
  <r>
    <n v="30"/>
    <d v="2013-02-11T00:00:00"/>
    <n v="1.33673"/>
    <n v="1.34273"/>
    <n v="1.3357000000000001"/>
    <n v="1.3406"/>
    <n v="1"/>
    <n v="2.9732356190197498E-3"/>
    <n v="4.1161651545844335E-4"/>
    <n v="4.8205158327591993E-3"/>
    <n v="4.8205158327591993E-3"/>
    <x v="15"/>
    <n v="47.200000000000571"/>
  </r>
  <r>
    <n v="31"/>
    <d v="2013-02-12T00:00:00"/>
    <n v="1.3406199999999999"/>
    <n v="1.3475299999999999"/>
    <n v="1.3363499999999999"/>
    <n v="1.34534"/>
    <n v="1"/>
    <n v="3.5294942706420697E-3"/>
    <n v="6.589651452372509E-4"/>
    <n v="4.8757751996340174E-3"/>
    <n v="4.8757751996340174E-3"/>
    <x v="16"/>
    <n v="-2.4000000000001798"/>
  </r>
  <r>
    <n v="32"/>
    <d v="2013-02-13T00:00:00"/>
    <n v="1.3453200000000001"/>
    <n v="1.3519600000000001"/>
    <n v="1.3426199999999999"/>
    <n v="1.3450800000000001"/>
    <n v="0"/>
    <n v="-1.9327837349509904E-4"/>
    <n v="6.0370702802383768E-4"/>
    <n v="4.8803975513181533E-3"/>
    <n v="-4.8803975513181533E-3"/>
    <x v="17"/>
    <n v="-87.800000000000097"/>
  </r>
  <r>
    <n v="33"/>
    <d v="2013-02-14T00:00:00"/>
    <n v="1.34507"/>
    <n v="1.34551"/>
    <n v="1.3314999999999999"/>
    <n v="1.33629"/>
    <n v="0"/>
    <n v="-6.5563734115367915E-3"/>
    <n v="2.1317247233685742E-4"/>
    <n v="5.1978828862393068E-3"/>
    <n v="-5.1978828862393068E-3"/>
    <x v="18"/>
    <n v="-1.100000000000545"/>
  </r>
  <r>
    <n v="34"/>
    <d v="2013-02-15T00:00:00"/>
    <n v="1.33629"/>
    <n v="1.3392900000000001"/>
    <n v="1.3306"/>
    <n v="1.3361799999999999"/>
    <n v="0"/>
    <n v="-8.2320849298295833E-5"/>
    <n v="-6.9188888973589527E-5"/>
    <n v="5.0744703956270973E-3"/>
    <n v="-5.0744703956270973E-3"/>
    <x v="19"/>
    <n v="0.60000000000171028"/>
  </r>
  <r>
    <n v="35"/>
    <d v="2013-02-18T00:00:00"/>
    <n v="1.3350299999999999"/>
    <n v="1.3378699999999999"/>
    <n v="1.3321000000000001"/>
    <n v="1.3350900000000001"/>
    <n v="0"/>
    <n v="-8.1609126782034795E-4"/>
    <n v="-5.0262117383561785E-4"/>
    <n v="4.7994046429195069E-3"/>
    <n v="-4.7994046429195069E-3"/>
    <x v="20"/>
    <n v="37.300000000000111"/>
  </r>
  <r>
    <n v="36"/>
    <d v="2013-02-19T00:00:00"/>
    <n v="1.33507"/>
    <n v="1.3395699999999999"/>
    <n v="1.3328500000000001"/>
    <n v="1.3388"/>
    <n v="1"/>
    <n v="2.7749850448227018E-3"/>
    <n v="-3.1385806958000834E-4"/>
    <n v="4.8690903961284291E-3"/>
    <n v="4.8690903961284291E-3"/>
    <x v="21"/>
    <n v="-107.69999999999946"/>
  </r>
  <r>
    <n v="37"/>
    <d v="2013-02-20T00:00:00"/>
    <n v="1.33877"/>
    <n v="1.34341"/>
    <n v="1.3270999999999999"/>
    <n v="1.3280000000000001"/>
    <n v="0"/>
    <n v="-8.099639300792277E-3"/>
    <n v="-9.8661807550455517E-4"/>
    <n v="5.1647947464939998E-3"/>
    <n v="-5.1647947464939998E-3"/>
    <x v="22"/>
    <n v="-91.300000000000821"/>
  </r>
  <r>
    <n v="38"/>
    <d v="2013-02-21T00:00:00"/>
    <n v="1.3280000000000001"/>
    <n v="1.32891"/>
    <n v="1.31606"/>
    <n v="1.31887"/>
    <n v="0"/>
    <n v="-6.8987416911567012E-3"/>
    <n v="-1.7661161514216997E-3"/>
    <n v="5.0486059261224785E-3"/>
    <n v="-5.0486059261224785E-3"/>
    <x v="23"/>
    <n v="1.4000000000002899"/>
  </r>
  <r>
    <n v="39"/>
    <d v="2013-02-22T00:00:00"/>
    <n v="1.3188800000000001"/>
    <n v="1.3244199999999999"/>
    <n v="1.3145"/>
    <n v="1.3190200000000001"/>
    <n v="1"/>
    <n v="1.1372725940935617E-4"/>
    <n v="-1.809202900583019E-3"/>
    <n v="5.0281175055728955E-3"/>
    <n v="5.0281175055728955E-3"/>
    <x v="24"/>
    <n v="-153.69999999999885"/>
  </r>
  <r>
    <n v="40"/>
    <d v="2013-02-25T00:00:00"/>
    <n v="1.3215399999999999"/>
    <n v="1.3317099999999999"/>
    <n v="1.30471"/>
    <n v="1.3061700000000001"/>
    <n v="0"/>
    <n v="-9.7898457861411003E-3"/>
    <n v="-2.7035240002056256E-3"/>
    <n v="5.0994989078834152E-3"/>
    <n v="-5.0994989078834152E-3"/>
    <x v="25"/>
    <n v="-1.2999999999996348"/>
  </r>
  <r>
    <n v="41"/>
    <d v="2013-02-26T00:00:00"/>
    <n v="1.30619"/>
    <n v="1.3118700000000001"/>
    <n v="1.3018000000000001"/>
    <n v="1.30606"/>
    <n v="0"/>
    <n v="-8.4219230362661036E-5"/>
    <n v="-2.127795009207469E-3"/>
    <n v="4.8178243630102296E-3"/>
    <n v="-4.8178243630102296E-3"/>
    <x v="26"/>
    <n v="76.799999999999088"/>
  </r>
  <r>
    <n v="42"/>
    <d v="2013-02-27T00:00:00"/>
    <n v="1.3060700000000001"/>
    <n v="1.31463"/>
    <n v="1.3041"/>
    <n v="1.31375"/>
    <n v="1"/>
    <n v="5.870671603032564E-3"/>
    <n v="-2.0847272971275081E-3"/>
    <n v="4.8900591799591279E-3"/>
    <n v="4.8900591799591279E-3"/>
    <x v="27"/>
    <n v="-81.700000000000102"/>
  </r>
  <r>
    <n v="43"/>
    <d v="2013-02-28T00:00:00"/>
    <n v="1.31375"/>
    <n v="1.3161499999999999"/>
    <n v="1.30531"/>
    <n v="1.30558"/>
    <n v="0"/>
    <n v="-6.238256726100652E-3"/>
    <n v="-2.1896087725949034E-3"/>
    <n v="4.96412633125455E-3"/>
    <n v="-4.96412633125455E-3"/>
    <x v="28"/>
    <n v="-38.200000000001566"/>
  </r>
  <r>
    <n v="44"/>
    <d v="2013-03-01T00:00:00"/>
    <n v="1.3056000000000001"/>
    <n v="1.3101"/>
    <n v="1.29664"/>
    <n v="1.3017799999999999"/>
    <n v="0"/>
    <n v="-2.9148277878540607E-3"/>
    <n v="-1.7917726535407873E-3"/>
    <n v="4.5996757435297821E-3"/>
    <n v="-4.5996757435297821E-3"/>
    <x v="29"/>
    <n v="14.000000000000679"/>
  </r>
  <r>
    <n v="45"/>
    <d v="2013-03-04T00:00:00"/>
    <n v="1.30121"/>
    <n v="1.30307"/>
    <n v="1.29819"/>
    <n v="1.30261"/>
    <n v="1"/>
    <n v="6.3738535941218607E-4"/>
    <n v="-1.6108809542637098E-3"/>
    <n v="4.636925614967629E-3"/>
    <n v="4.636925614967629E-3"/>
    <x v="30"/>
    <n v="25.500000000000522"/>
  </r>
  <r>
    <n v="46"/>
    <d v="2013-03-05T00:00:00"/>
    <n v="1.30257"/>
    <n v="1.3075000000000001"/>
    <n v="1.3010999999999999"/>
    <n v="1.3051200000000001"/>
    <n v="1"/>
    <n v="1.9250465156520843E-3"/>
    <n v="-1.676392773224189E-3"/>
    <n v="4.5748309762687457E-3"/>
    <n v="4.5748309762687457E-3"/>
    <x v="31"/>
    <n v="-84.400000000000034"/>
  </r>
  <r>
    <n v="47"/>
    <d v="2013-03-06T00:00:00"/>
    <n v="1.3050900000000001"/>
    <n v="1.3069999999999999"/>
    <n v="1.2964599999999999"/>
    <n v="1.2966500000000001"/>
    <n v="0"/>
    <n v="-6.510975160931542E-3"/>
    <n v="-2.3039221126975396E-3"/>
    <n v="4.5011658839390978E-3"/>
    <n v="-4.5011658839390978E-3"/>
    <x v="32"/>
    <n v="139.89999999999947"/>
  </r>
  <r>
    <n v="48"/>
    <d v="2013-03-07T00:00:00"/>
    <n v="1.2966500000000001"/>
    <n v="1.3118099999999999"/>
    <n v="1.2965899999999999"/>
    <n v="1.31064"/>
    <n v="1"/>
    <n v="1.0731552120669126E-2"/>
    <n v="-1.6211202068122754E-3"/>
    <n v="5.549274373784387E-3"/>
    <n v="5.549274373784387E-3"/>
    <x v="33"/>
    <n v="-102.40000000000026"/>
  </r>
  <r>
    <n v="49"/>
    <d v="2013-03-08T00:00:00"/>
    <n v="1.3106599999999999"/>
    <n v="1.3134300000000001"/>
    <n v="1.29548"/>
    <n v="1.3004199999999999"/>
    <n v="0"/>
    <n v="-7.8282783174140891E-3"/>
    <n v="-1.7006142634296069E-3"/>
    <n v="5.633161752028595E-3"/>
    <n v="-5.633161752028595E-3"/>
    <x v="34"/>
    <n v="59.899999999999395"/>
  </r>
  <r>
    <n v="50"/>
    <d v="2013-03-10T23:00:00"/>
    <n v="1.29857"/>
    <n v="1.3052900000000001"/>
    <n v="1.29793"/>
    <n v="1.3045599999999999"/>
    <n v="1"/>
    <n v="3.1785299584278651E-3"/>
    <n v="-1.496811087946722E-3"/>
    <n v="5.7533194643431254E-3"/>
    <n v="5.7533194643431254E-3"/>
    <x v="35"/>
    <n v="-11.399999999999189"/>
  </r>
  <r>
    <n v="51"/>
    <d v="2013-03-11T23:00:00"/>
    <n v="1.3044899999999999"/>
    <n v="1.30742"/>
    <n v="1.2991299999999999"/>
    <n v="1.30335"/>
    <n v="0"/>
    <n v="-9.2794619969702652E-4"/>
    <n v="-1.5038020211890143E-3"/>
    <n v="5.7525050699618442E-3"/>
    <n v="-5.7525050699618442E-3"/>
    <x v="36"/>
    <n v="-73.000000000000838"/>
  </r>
  <r>
    <n v="52"/>
    <d v="2013-03-12T23:00:00"/>
    <n v="1.30335"/>
    <n v="1.30646"/>
    <n v="1.29234"/>
    <n v="1.2960499999999999"/>
    <n v="0"/>
    <n v="-5.6166955383897092E-3"/>
    <n v="-2.0282820576397903E-3"/>
    <n v="5.7188362690815961E-3"/>
    <n v="-5.7188362690815961E-3"/>
    <x v="37"/>
    <n v="43.699999999999847"/>
  </r>
  <r>
    <n v="53"/>
    <d v="2013-03-13T23:00:00"/>
    <n v="1.2960499999999999"/>
    <n v="1.3029900000000001"/>
    <n v="1.29112"/>
    <n v="1.3004199999999999"/>
    <n v="1"/>
    <n v="3.366111779659074E-3"/>
    <n v="-1.3116726151115804E-3"/>
    <n v="5.6249323829798163E-3"/>
    <n v="5.6249323829798163E-3"/>
    <x v="38"/>
    <n v="70.200000000000259"/>
  </r>
  <r>
    <n v="54"/>
    <d v="2013-03-14T23:00:00"/>
    <n v="1.3004100000000001"/>
    <n v="1.3105800000000001"/>
    <n v="1.29992"/>
    <n v="1.3074300000000001"/>
    <n v="1"/>
    <n v="5.3760890264177193E-3"/>
    <n v="-5.4449569526317894E-4"/>
    <n v="5.6491404230394008E-3"/>
    <n v="5.6491404230394008E-3"/>
    <x v="39"/>
    <n v="50.3000000000009"/>
  </r>
  <r>
    <n v="55"/>
    <d v="2013-03-17T23:00:00"/>
    <n v="1.2905199999999999"/>
    <n v="1.2994000000000001"/>
    <n v="1.28817"/>
    <n v="1.29555"/>
    <n v="0"/>
    <n v="-9.1280628266073929E-3"/>
    <n v="-1.1221075756392257E-3"/>
    <n v="6.0365443330815064E-3"/>
    <n v="-6.0365443330815064E-3"/>
    <x v="40"/>
    <n v="-74.899999999999963"/>
  </r>
  <r>
    <n v="56"/>
    <d v="2013-03-18T23:00:00"/>
    <n v="1.29555"/>
    <n v="1.29694"/>
    <n v="1.2846599999999999"/>
    <n v="1.28806"/>
    <n v="0"/>
    <n v="-5.7981049641675341E-3"/>
    <n v="-8.7262377426587797E-4"/>
    <n v="5.7290918622776681E-3"/>
    <n v="-5.7290918622776681E-3"/>
    <x v="41"/>
    <n v="51.400000000001441"/>
  </r>
  <r>
    <n v="57"/>
    <d v="2013-03-19T23:00:00"/>
    <n v="1.28809"/>
    <n v="1.29738"/>
    <n v="1.28566"/>
    <n v="1.2932300000000001"/>
    <n v="1"/>
    <n v="4.0057544198284258E-3"/>
    <n v="-6.1700042112893514E-4"/>
    <n v="5.856443191319608E-3"/>
    <n v="5.856443191319608E-3"/>
    <x v="42"/>
    <n v="-33.499999999999645"/>
  </r>
  <r>
    <n v="58"/>
    <d v="2013-03-20T23:00:00"/>
    <n v="1.2932399999999999"/>
    <n v="1.2955099999999999"/>
    <n v="1.28799"/>
    <n v="1.28989"/>
    <n v="0"/>
    <n v="-2.5860214479822494E-3"/>
    <n v="-1.145543736817361E-3"/>
    <n v="5.608245891681682E-3"/>
    <n v="-5.608245891681682E-3"/>
    <x v="43"/>
    <n v="89.300000000001049"/>
  </r>
  <r>
    <n v="59"/>
    <d v="2013-03-21T23:00:00"/>
    <n v="1.2898799999999999"/>
    <n v="1.30074"/>
    <n v="1.2887999999999999"/>
    <n v="1.29881"/>
    <n v="1"/>
    <n v="6.8915172118122611E-3"/>
    <n v="-3.2493286569780386E-4"/>
    <n v="5.7716001108614927E-3"/>
    <n v="5.7716001108614927E-3"/>
    <x v="44"/>
    <n v="-95.100000000001302"/>
  </r>
  <r>
    <n v="60"/>
    <d v="2013-03-24T23:00:00"/>
    <n v="1.2947500000000001"/>
    <n v="1.3047899999999999"/>
    <n v="1.28342"/>
    <n v="1.2852399999999999"/>
    <n v="0"/>
    <n v="-1.0502989295984321E-2"/>
    <n v="-7.9919295995594503E-4"/>
    <n v="6.2873260473942875E-3"/>
    <n v="-6.2873260473942875E-3"/>
    <x v="45"/>
    <n v="8.099999999999774"/>
  </r>
  <r>
    <n v="61"/>
    <d v="2013-03-25T23:00:00"/>
    <n v="1.2852399999999999"/>
    <n v="1.28887"/>
    <n v="1.2831300000000001"/>
    <n v="1.2860499999999999"/>
    <n v="1"/>
    <n v="6.3003397267027191E-4"/>
    <n v="-7.9965242162731475E-4"/>
    <n v="6.2872143347867783E-3"/>
    <n v="6.2872143347867783E-3"/>
    <x v="46"/>
    <n v="-80.299999999999812"/>
  </r>
  <r>
    <n v="62"/>
    <d v="2013-03-26T23:00:00"/>
    <n v="1.2860499999999999"/>
    <n v="1.2866500000000001"/>
    <n v="1.27539"/>
    <n v="1.2780199999999999"/>
    <n v="0"/>
    <n v="-6.2635000232830716E-3"/>
    <n v="-1.3114365803107619E-3"/>
    <n v="6.3831801859118463E-3"/>
    <n v="-6.3831801859118463E-3"/>
    <x v="47"/>
    <n v="36.700000000000621"/>
  </r>
  <r>
    <n v="63"/>
    <d v="2013-03-27T23:00:00"/>
    <n v="1.278"/>
    <n v="1.28437"/>
    <n v="1.27556"/>
    <n v="1.2816700000000001"/>
    <n v="1"/>
    <n v="2.8519097811890511E-3"/>
    <n v="-7.2625627142822494E-4"/>
    <n v="6.3034070938355865E-3"/>
    <n v="6.3034070938355865E-3"/>
    <x v="48"/>
    <n v="2.20000000000109"/>
  </r>
  <r>
    <n v="64"/>
    <d v="2013-03-28T23:00:00"/>
    <n v="1.28162"/>
    <n v="1.2836799999999999"/>
    <n v="1.2794399999999999"/>
    <n v="1.2818400000000001"/>
    <n v="1"/>
    <n v="1.3263065113794427E-4"/>
    <n v="-1.3886888632739238E-3"/>
    <n v="5.52828700072129E-3"/>
    <n v="5.52828700072129E-3"/>
    <x v="49"/>
    <n v="45.200000000000799"/>
  </r>
  <r>
    <n v="65"/>
    <d v="2013-03-31T23:00:00"/>
    <n v="1.2802899999999999"/>
    <n v="1.2866599999999999"/>
    <n v="1.2771300000000001"/>
    <n v="1.28481"/>
    <n v="1"/>
    <n v="2.3143017751605217E-3"/>
    <n v="-7.5477760748801062E-4"/>
    <n v="5.3181681625802122E-3"/>
    <n v="5.3181681625802122E-3"/>
    <x v="50"/>
    <n v="-29.399999999999427"/>
  </r>
  <r>
    <n v="66"/>
    <d v="2013-04-01T23:00:00"/>
    <n v="1.28481"/>
    <n v="1.2877700000000001"/>
    <n v="1.2809600000000001"/>
    <n v="1.2818700000000001"/>
    <n v="0"/>
    <n v="-2.2908981920709594E-3"/>
    <n v="-1.096616866894187E-3"/>
    <n v="5.223426601099917E-3"/>
    <n v="-5.223426601099917E-3"/>
    <x v="51"/>
    <n v="29.600000000000737"/>
  </r>
  <r>
    <n v="67"/>
    <d v="2013-04-02T23:00:00"/>
    <n v="1.28186"/>
    <n v="1.2863899999999999"/>
    <n v="1.27898"/>
    <n v="1.2848200000000001"/>
    <n v="1"/>
    <n v="2.2986814137801112E-3"/>
    <n v="-8.9495264105186618E-4"/>
    <n v="5.2922061380688062E-3"/>
    <n v="5.2922061380688062E-3"/>
    <x v="52"/>
    <n v="87.900000000000759"/>
  </r>
  <r>
    <n v="68"/>
    <d v="2013-04-03T23:00:00"/>
    <n v="1.28481"/>
    <n v="1.29487"/>
    <n v="1.27468"/>
    <n v="1.2936000000000001"/>
    <n v="1"/>
    <n v="6.8103985664029554E-3"/>
    <n v="-1.1825925950232453E-4"/>
    <n v="5.4622170505865507E-3"/>
    <n v="5.4622170505865507E-3"/>
    <x v="53"/>
    <n v="58.300000000000018"/>
  </r>
  <r>
    <n v="69"/>
    <d v="2013-04-04T23:00:00"/>
    <n v="1.2936000000000001"/>
    <n v="1.30389"/>
    <n v="1.29006"/>
    <n v="1.2994300000000001"/>
    <n v="1"/>
    <n v="4.4966774959019689E-3"/>
    <n v="-4.7598902237143653E-5"/>
    <n v="5.5173311190356636E-3"/>
    <n v="5.5173311190356636E-3"/>
    <x v="54"/>
    <n v="35.000000000000583"/>
  </r>
  <r>
    <n v="70"/>
    <d v="2013-04-07T23:00:00"/>
    <n v="1.29732"/>
    <n v="1.30365"/>
    <n v="1.2968500000000001"/>
    <n v="1.3008200000000001"/>
    <n v="1"/>
    <n v="1.0691280703020905E-3"/>
    <n v="-3.1678396199437062E-4"/>
    <n v="5.3371993841814704E-3"/>
    <n v="5.3371993841814704E-3"/>
    <x v="55"/>
    <n v="74.09999999999917"/>
  </r>
  <r>
    <n v="71"/>
    <d v="2013-04-08T23:00:00"/>
    <n v="1.30081"/>
    <n v="1.3102499999999999"/>
    <n v="1.3005599999999999"/>
    <n v="1.3082199999999999"/>
    <n v="1"/>
    <n v="5.6725997633830967E-3"/>
    <n v="6.082574498800352E-4"/>
    <n v="4.9788105363866766E-3"/>
    <n v="4.9788105363866766E-3"/>
    <x v="56"/>
    <n v="-12.299999999998423"/>
  </r>
  <r>
    <n v="72"/>
    <d v="2013-04-09T23:00:00"/>
    <n v="1.3082199999999999"/>
    <n v="1.3121700000000001"/>
    <n v="1.3052299999999999"/>
    <n v="1.3069900000000001"/>
    <n v="0"/>
    <n v="-9.4065110694311932E-4"/>
    <n v="9.118483159565612E-4"/>
    <n v="4.7025615365270997E-3"/>
    <n v="-4.7025615365270997E-3"/>
    <x v="57"/>
    <n v="30.999999999998806"/>
  </r>
  <r>
    <n v="73"/>
    <d v="2013-04-10T23:00:00"/>
    <n v="1.30698"/>
    <n v="1.3138000000000001"/>
    <n v="1.30436"/>
    <n v="1.3100799999999999"/>
    <n v="1"/>
    <n v="2.3614205473285995E-3"/>
    <n v="8.0907744892532189E-4"/>
    <n v="4.6480912937748647E-3"/>
    <n v="4.6480912937748647E-3"/>
    <x v="58"/>
    <n v="10.599999999998388"/>
  </r>
  <r>
    <n v="74"/>
    <d v="2013-04-11T23:00:00"/>
    <n v="1.3100700000000001"/>
    <n v="1.3126199999999999"/>
    <n v="1.3038400000000001"/>
    <n v="1.3111299999999999"/>
    <n v="1"/>
    <n v="8.0115676055104578E-4"/>
    <n v="1.0207760869586529E-3"/>
    <n v="4.5594414521443602E-3"/>
    <n v="4.5594414521443602E-3"/>
    <x v="59"/>
    <n v="-80.799999999998647"/>
  </r>
  <r>
    <n v="75"/>
    <d v="2013-04-14T23:00:00"/>
    <n v="1.31141"/>
    <n v="1.3114699999999999"/>
    <n v="1.3022"/>
    <n v="1.3033300000000001"/>
    <n v="0"/>
    <n v="-5.9668330301467969E-3"/>
    <n v="2.1712919683621192E-4"/>
    <n v="4.5887914310657465E-3"/>
    <n v="-4.5887914310657465E-3"/>
    <x v="60"/>
    <n v="142.30000000000186"/>
  </r>
  <r>
    <n v="76"/>
    <d v="2013-04-15T23:00:00"/>
    <n v="1.3034699999999999"/>
    <n v="1.3201499999999999"/>
    <n v="1.3029200000000001"/>
    <n v="1.3177000000000001"/>
    <n v="1"/>
    <n v="1.0965264787932404E-2"/>
    <n v="1.5588950770810072E-3"/>
    <n v="4.379126315553419E-3"/>
    <n v="4.379126315553419E-3"/>
    <x v="61"/>
    <n v="-146.50000000000051"/>
  </r>
  <r>
    <n v="77"/>
    <d v="2013-04-16T23:00:00"/>
    <n v="1.31769"/>
    <n v="1.31995"/>
    <n v="1.3001100000000001"/>
    <n v="1.30304"/>
    <n v="0"/>
    <n v="-1.1187796509212785E-2"/>
    <n v="8.202806719633161E-4"/>
    <n v="5.4193342329554028E-3"/>
    <n v="-5.4193342329554028E-3"/>
    <x v="62"/>
    <n v="19.199999999999218"/>
  </r>
  <r>
    <n v="78"/>
    <d v="2013-04-17T23:00:00"/>
    <n v="1.30305"/>
    <n v="1.3096000000000001"/>
    <n v="1.3020799999999999"/>
    <n v="1.30497"/>
    <n v="1"/>
    <n v="1.4800559448131555E-3"/>
    <n v="1.3042529199693306E-3"/>
    <n v="5.0796682385769627E-3"/>
    <n v="5.0796682385769627E-3"/>
    <x v="63"/>
    <n v="1.5999999999993797"/>
  </r>
  <r>
    <n v="79"/>
    <d v="2013-04-18T23:00:00"/>
    <n v="1.30494"/>
    <n v="1.31271"/>
    <n v="1.3045800000000001"/>
    <n v="1.3050999999999999"/>
    <n v="1"/>
    <n v="9.9614186675054157E-5"/>
    <n v="1.1322344453122059E-3"/>
    <n v="5.0703577009767412E-3"/>
    <n v="5.0703577009767412E-3"/>
    <x v="64"/>
    <n v="-9.8000000000020293"/>
  </r>
  <r>
    <n v="80"/>
    <d v="2013-04-21T23:00:00"/>
    <n v="1.3076000000000001"/>
    <n v="1.30836"/>
    <n v="1.3015399999999999"/>
    <n v="1.3066199999999999"/>
    <n v="1"/>
    <n v="1.1639840194319813E-3"/>
    <n v="1.1966940308305828E-3"/>
    <n v="5.0633534863586084E-3"/>
    <n v="5.0633534863586084E-3"/>
    <x v="65"/>
    <n v="-68.099999999999824"/>
  </r>
  <r>
    <n v="81"/>
    <d v="2013-04-22T23:00:00"/>
    <n v="1.3066199999999999"/>
    <n v="1.3082400000000001"/>
    <n v="1.2972999999999999"/>
    <n v="1.2998099999999999"/>
    <n v="0"/>
    <n v="-5.2255502709538286E-3"/>
    <n v="7.25453277948436E-4"/>
    <n v="5.2978380317766308E-3"/>
    <n v="-5.2978380317766308E-3"/>
    <x v="66"/>
    <n v="16.900000000001913"/>
  </r>
  <r>
    <n v="82"/>
    <d v="2013-04-23T23:00:00"/>
    <n v="1.2999099999999999"/>
    <n v="1.3032999999999999"/>
    <n v="1.2961100000000001"/>
    <n v="1.3016000000000001"/>
    <n v="1"/>
    <n v="1.3761769828681738E-3"/>
    <n v="9.5464547638213183E-4"/>
    <n v="5.2376261626324175E-3"/>
    <n v="5.2376261626324175E-3"/>
    <x v="67"/>
    <n v="-4.9000000000010147"/>
  </r>
  <r>
    <n v="83"/>
    <d v="2013-04-24T23:00:00"/>
    <n v="1.3016000000000001"/>
    <n v="1.3093300000000001"/>
    <n v="1.29894"/>
    <n v="1.30111"/>
    <n v="0"/>
    <n v="-3.7653062061413764E-4"/>
    <n v="7.8744472423249103E-4"/>
    <n v="5.2345596250831534E-3"/>
    <n v="-5.2345596250831534E-3"/>
    <x v="68"/>
    <n v="16.300000000000203"/>
  </r>
  <r>
    <n v="84"/>
    <d v="2013-04-25T23:00:00"/>
    <n v="1.30111"/>
    <n v="1.3047500000000001"/>
    <n v="1.2991200000000001"/>
    <n v="1.30274"/>
    <n v="1"/>
    <n v="1.2519924057966924E-3"/>
    <n v="4.4004433919459977E-4"/>
    <n v="4.9867695364928669E-3"/>
    <n v="4.9867695364928669E-3"/>
    <x v="69"/>
    <n v="46.500000000000426"/>
  </r>
  <r>
    <n v="85"/>
    <d v="2013-04-28T23:00:00"/>
    <n v="1.30504"/>
    <n v="1.31158"/>
    <n v="1.30318"/>
    <n v="1.30969"/>
    <n v="1"/>
    <n v="5.3207292798608417E-3"/>
    <n v="4.9154757569202915E-4"/>
    <n v="5.0354769899148754E-3"/>
    <n v="5.0354769899148754E-3"/>
    <x v="70"/>
    <n v="69.700000000001424"/>
  </r>
  <r>
    <n v="86"/>
    <d v="2013-04-29T23:00:00"/>
    <n v="1.3097099999999999"/>
    <n v="1.3185800000000001"/>
    <n v="1.3055699999999999"/>
    <n v="1.3166800000000001"/>
    <n v="1"/>
    <n v="5.3229487881914948E-3"/>
    <n v="7.5741137056011703E-4"/>
    <n v="5.178277250650537E-3"/>
    <n v="5.178277250650537E-3"/>
    <x v="71"/>
    <n v="12.900000000000134"/>
  </r>
  <r>
    <n v="87"/>
    <d v="2013-04-30T23:00:00"/>
    <n v="1.3166599999999999"/>
    <n v="1.3242700000000001"/>
    <n v="1.31606"/>
    <n v="1.31795"/>
    <n v="1"/>
    <n v="9.6408231771978332E-4"/>
    <n v="4.6312903020616001E-4"/>
    <n v="5.0114291486496095E-3"/>
    <n v="5.0114291486496095E-3"/>
    <x v="72"/>
    <n v="-114.9"/>
  </r>
  <r>
    <n v="88"/>
    <d v="2013-05-01T23:00:00"/>
    <n v="1.31795"/>
    <n v="1.32148"/>
    <n v="1.3038400000000001"/>
    <n v="1.30646"/>
    <n v="0"/>
    <n v="-8.756309733818704E-3"/>
    <n v="-2.5349633973564107E-5"/>
    <n v="5.5131721155999517E-3"/>
    <n v="-5.5131721155999517E-3"/>
    <x v="73"/>
    <n v="48.500000000000213"/>
  </r>
  <r>
    <n v="89"/>
    <d v="2013-05-02T23:00:00"/>
    <n v="1.30646"/>
    <n v="1.31565"/>
    <n v="1.3035099999999999"/>
    <n v="1.31131"/>
    <n v="1"/>
    <n v="3.7054481863165803E-3"/>
    <n v="5.8652093463184695E-5"/>
    <n v="5.5619857453824504E-3"/>
    <n v="5.5619857453824504E-3"/>
    <x v="74"/>
    <n v="-43.100000000000364"/>
  </r>
  <r>
    <n v="90"/>
    <d v="2013-05-05T23:00:00"/>
    <n v="1.3118799999999999"/>
    <n v="1.31396"/>
    <n v="1.3053399999999999"/>
    <n v="1.3075699999999999"/>
    <n v="0"/>
    <n v="-2.8561847373772525E-3"/>
    <n v="-1.6993175015733388E-4"/>
    <n v="5.6044282067564573E-3"/>
    <n v="-5.6044282067564573E-3"/>
    <x v="75"/>
    <n v="3.00000000000189"/>
  </r>
  <r>
    <n v="91"/>
    <d v="2013-05-06T23:00:00"/>
    <n v="1.3075699999999999"/>
    <n v="1.31315"/>
    <n v="1.30677"/>
    <n v="1.3078700000000001"/>
    <n v="1"/>
    <n v="2.2940690768352514E-4"/>
    <n v="2.1733324595706114E-4"/>
    <n v="5.3870217680926811E-3"/>
    <n v="5.3870217680926811E-3"/>
    <x v="76"/>
    <n v="73.499999999999673"/>
  </r>
  <r>
    <n v="92"/>
    <d v="2013-05-07T23:00:00"/>
    <n v="1.3078700000000001"/>
    <n v="1.3194399999999999"/>
    <n v="1.3072600000000001"/>
    <n v="1.3152200000000001"/>
    <n v="1"/>
    <n v="5.6040923003582467E-3"/>
    <n v="-1.1774003451632379E-4"/>
    <n v="4.8097318565255833E-3"/>
    <n v="4.8097318565255833E-3"/>
    <x v="77"/>
    <n v="-110.69999999999914"/>
  </r>
  <r>
    <n v="93"/>
    <d v="2013-05-08T23:00:00"/>
    <n v="1.3152999999999999"/>
    <n v="1.3177000000000001"/>
    <n v="1.30098"/>
    <n v="1.30423"/>
    <n v="0"/>
    <n v="-8.3911236974370147E-3"/>
    <n v="5.7052016219661934E-5"/>
    <n v="4.4152515872451443E-3"/>
    <n v="-4.4152515872451443E-3"/>
    <x v="78"/>
    <n v="-52.39999999999911"/>
  </r>
  <r>
    <n v="94"/>
    <d v="2013-05-09T23:00:00"/>
    <n v="1.30423"/>
    <n v="1.3050600000000001"/>
    <n v="1.2935000000000001"/>
    <n v="1.2989900000000001"/>
    <n v="0"/>
    <n v="-4.0257888899472337E-3"/>
    <n v="-2.8706328595286241E-4"/>
    <n v="4.5104818878201926E-3"/>
    <n v="-4.5104818878201926E-3"/>
    <x v="79"/>
    <n v="2.2999999999995246"/>
  </r>
  <r>
    <n v="95"/>
    <d v="2013-05-12T23:00:00"/>
    <n v="1.2972399999999999"/>
    <n v="1.2997000000000001"/>
    <n v="1.2941499999999999"/>
    <n v="1.2974699999999999"/>
    <n v="0"/>
    <n v="-1.1708250261038319E-3"/>
    <n v="-3.6646573675154276E-4"/>
    <n v="4.5144017120303742E-3"/>
    <n v="-4.5144017120303742E-3"/>
    <x v="80"/>
    <n v="-55.899999999999835"/>
  </r>
  <r>
    <n v="96"/>
    <d v="2013-05-13T23:00:00"/>
    <n v="1.29748"/>
    <n v="1.3028900000000001"/>
    <n v="1.2918099999999999"/>
    <n v="1.29189"/>
    <n v="0"/>
    <n v="-4.3099519863528451E-3"/>
    <n v="-7.0858673711309429E-4"/>
    <n v="4.5973427190506453E-3"/>
    <n v="-4.5973427190506453E-3"/>
    <x v="81"/>
    <n v="-32.499999999999751"/>
  </r>
  <r>
    <n v="97"/>
    <d v="2013-05-14T23:00:00"/>
    <n v="1.2918700000000001"/>
    <n v="1.2942400000000001"/>
    <n v="1.2843"/>
    <n v="1.2886200000000001"/>
    <n v="0"/>
    <n v="-2.5343840948456914E-3"/>
    <n v="-5.4038885110633584E-4"/>
    <n v="4.4684921327733645E-3"/>
    <n v="-4.4684921327733645E-3"/>
    <x v="82"/>
    <n v="-5.0000000000016698"/>
  </r>
  <r>
    <n v="98"/>
    <d v="2013-05-15T23:00:00"/>
    <n v="1.2886200000000001"/>
    <n v="1.29297"/>
    <n v="1.2846299999999999"/>
    <n v="1.2881199999999999"/>
    <n v="0"/>
    <n v="-3.8808727793699825E-4"/>
    <n v="-6.5065536740665922E-4"/>
    <n v="4.4397204191947426E-3"/>
    <n v="-4.4397204191947426E-3"/>
    <x v="83"/>
    <n v="-43.100000000000364"/>
  </r>
  <r>
    <n v="99"/>
    <d v="2013-05-16T23:00:00"/>
    <n v="1.2881199999999999"/>
    <n v="1.28895"/>
    <n v="1.2796000000000001"/>
    <n v="1.2838099999999999"/>
    <n v="0"/>
    <n v="-3.3515718036886927E-3"/>
    <n v="-8.365954413488188E-4"/>
    <n v="4.4894943059742903E-3"/>
    <n v="-4.4894943059742903E-3"/>
    <x v="84"/>
    <n v="38.799999999998832"/>
  </r>
  <r>
    <n v="100"/>
    <d v="2013-05-19T23:00:00"/>
    <n v="1.2842100000000001"/>
    <n v="1.29006"/>
    <n v="1.2819199999999999"/>
    <n v="1.28809"/>
    <n v="1"/>
    <n v="3.3282817768652963E-3"/>
    <n v="-7.068273556570311E-4"/>
    <n v="4.5829244942588269E-3"/>
    <n v="4.5829244942588269E-3"/>
    <x v="85"/>
    <n v="24.599999999999067"/>
  </r>
  <r>
    <n v="101"/>
    <d v="2013-05-20T23:00:00"/>
    <n v="1.2881100000000001"/>
    <n v="1.2932699999999999"/>
    <n v="1.2841"/>
    <n v="1.29057"/>
    <n v="1"/>
    <n v="1.9234802297474988E-3"/>
    <n v="-9.1915542128911487E-4"/>
    <n v="4.3582389523089326E-3"/>
    <n v="4.3582389523089326E-3"/>
    <x v="86"/>
    <n v="-47.699999999999406"/>
  </r>
  <r>
    <n v="102"/>
    <d v="2013-05-21T23:00:00"/>
    <n v="1.29057"/>
    <n v="1.2997799999999999"/>
    <n v="1.28335"/>
    <n v="1.2858000000000001"/>
    <n v="0"/>
    <n v="-3.7028885216592411E-3"/>
    <n v="-1.4832702531547861E-3"/>
    <n v="4.0710964763556448E-3"/>
    <n v="-4.0710964763556448E-3"/>
    <x v="87"/>
    <n v="75.099999999999056"/>
  </r>
  <r>
    <n v="103"/>
    <d v="2013-05-22T23:00:00"/>
    <n v="1.2857700000000001"/>
    <n v="1.29539"/>
    <n v="1.2821400000000001"/>
    <n v="1.29328"/>
    <n v="1"/>
    <n v="5.8005342779479576E-3"/>
    <n v="-1.180992005640525E-3"/>
    <n v="4.4287674539338221E-3"/>
    <n v="4.4287674539338221E-3"/>
    <x v="88"/>
    <n v="-0.39999999999817959"/>
  </r>
  <r>
    <n v="104"/>
    <d v="2013-05-23T23:00:00"/>
    <n v="1.2932699999999999"/>
    <n v="1.29928"/>
    <n v="1.29043"/>
    <n v="1.2932300000000001"/>
    <n v="0"/>
    <n v="-3.8662135469109987E-5"/>
    <n v="-6.3613903074367527E-4"/>
    <n v="3.944442166193881E-3"/>
    <n v="-3.944442166193881E-3"/>
    <x v="89"/>
    <n v="-5.499999999998284"/>
  </r>
  <r>
    <n v="105"/>
    <d v="2013-05-26T23:00:00"/>
    <n v="1.2934699999999999"/>
    <n v="1.2948500000000001"/>
    <n v="1.29159"/>
    <n v="1.2929200000000001"/>
    <n v="0"/>
    <n v="-2.3973860873092764E-4"/>
    <n v="-8.8271320543414455E-4"/>
    <n v="3.774602253571153E-3"/>
    <n v="-3.774602253571153E-3"/>
    <x v="90"/>
    <n v="-74.600000000000222"/>
  </r>
  <r>
    <n v="106"/>
    <d v="2013-05-27T23:00:00"/>
    <n v="1.2929299999999999"/>
    <n v="1.2946800000000001"/>
    <n v="1.28494"/>
    <n v="1.2854699999999999"/>
    <n v="0"/>
    <n v="-5.7788160305777547E-3"/>
    <n v="-1.0653776612591761E-3"/>
    <n v="3.9434139585069012E-3"/>
    <n v="-3.9434139585069012E-3"/>
    <x v="91"/>
    <n v="85.600000000001231"/>
  </r>
  <r>
    <n v="107"/>
    <d v="2013-05-28T23:00:00"/>
    <n v="1.2854699999999999"/>
    <n v="1.2975000000000001"/>
    <n v="1.2838000000000001"/>
    <n v="1.29403"/>
    <n v="1"/>
    <n v="6.6369695071577745E-3"/>
    <n v="-6.6490499879203542E-4"/>
    <n v="4.3843763212184708E-3"/>
    <n v="4.3843763212184708E-3"/>
    <x v="92"/>
    <n v="107.80000000000013"/>
  </r>
  <r>
    <n v="108"/>
    <d v="2013-05-29T23:00:00"/>
    <n v="1.29403"/>
    <n v="1.3061400000000001"/>
    <n v="1.2933300000000001"/>
    <n v="1.30481"/>
    <n v="1"/>
    <n v="8.2960565693314357E-3"/>
    <n v="-4.9665723198121133E-4"/>
    <n v="4.6824987916208542E-3"/>
    <n v="4.6824987916208542E-3"/>
    <x v="93"/>
    <n v="-53.199999999999918"/>
  </r>
  <r>
    <n v="109"/>
    <d v="2013-05-30T23:00:00"/>
    <n v="1.3048500000000001"/>
    <n v="1.3059400000000001"/>
    <n v="1.2944"/>
    <n v="1.2995300000000001"/>
    <n v="0"/>
    <n v="-4.0547756699420351E-3"/>
    <n v="-2.2563548026277488E-4"/>
    <n v="4.3054174045330327E-3"/>
    <n v="-4.3054174045330327E-3"/>
    <x v="94"/>
    <n v="82.39999999999803"/>
  </r>
  <r>
    <n v="110"/>
    <d v="2013-06-02T23:00:00"/>
    <n v="1.2993300000000001"/>
    <n v="1.31074"/>
    <n v="1.29556"/>
    <n v="1.3075699999999999"/>
    <n v="1"/>
    <n v="6.1677921735998516E-3"/>
    <n v="4.1146333620891795E-4"/>
    <n v="4.4571270134148386E-3"/>
    <n v="4.4571270134148386E-3"/>
    <x v="95"/>
    <n v="4.8000000000003595"/>
  </r>
  <r>
    <n v="111"/>
    <d v="2013-06-03T23:00:00"/>
    <n v="1.3075699999999999"/>
    <n v="1.31012"/>
    <n v="1.3041799999999999"/>
    <n v="1.3080499999999999"/>
    <n v="1"/>
    <n v="3.6702579532839108E-4"/>
    <n v="5.0757901254843178E-4"/>
    <n v="4.4372682652536128E-3"/>
    <n v="4.4372682652536128E-3"/>
    <x v="96"/>
    <n v="11.799999999999589"/>
  </r>
  <r>
    <n v="112"/>
    <d v="2013-06-04T23:00:00"/>
    <n v="1.30809"/>
    <n v="1.31142"/>
    <n v="1.3052900000000001"/>
    <n v="1.3092699999999999"/>
    <n v="1"/>
    <n v="9.3225137801859043E-4"/>
    <n v="8.3521672282164657E-4"/>
    <n v="4.247308505025524E-3"/>
    <n v="4.247308505025524E-3"/>
    <x v="97"/>
    <n v="152.79999999999961"/>
  </r>
  <r>
    <n v="113"/>
    <d v="2013-06-05T23:00:00"/>
    <n v="1.3092900000000001"/>
    <n v="1.3305400000000001"/>
    <n v="1.30749"/>
    <n v="1.32457"/>
    <n v="1"/>
    <n v="1.1618148483480356E-2"/>
    <n v="1.7197500089670245E-3"/>
    <n v="4.9193052665916408E-3"/>
    <n v="4.9193052665916408E-3"/>
    <x v="98"/>
    <n v="-26.699999999999502"/>
  </r>
  <r>
    <n v="114"/>
    <d v="2013-06-06T23:00:00"/>
    <n v="1.3245400000000001"/>
    <n v="1.32846"/>
    <n v="1.31918"/>
    <n v="1.3218700000000001"/>
    <n v="0"/>
    <n v="-2.0404777261517132E-3"/>
    <n v="1.6164756059536046E-3"/>
    <n v="4.9834335522378724E-3"/>
    <n v="-4.9834335522378724E-3"/>
    <x v="99"/>
    <n v="66.200000000000699"/>
  </r>
  <r>
    <n v="115"/>
    <d v="2013-06-09T23:00:00"/>
    <n v="1.3190599999999999"/>
    <n v="1.3268899999999999"/>
    <n v="1.31775"/>
    <n v="1.32568"/>
    <n v="1"/>
    <n v="2.8781345999593041E-3"/>
    <n v="2.0058322561816045E-3"/>
    <n v="4.8097391493997282E-3"/>
    <n v="4.8097391493997282E-3"/>
    <x v="100"/>
    <n v="56.59999999999998"/>
  </r>
  <r>
    <n v="116"/>
    <d v="2013-06-10T23:00:00"/>
    <n v="1.3256300000000001"/>
    <n v="1.3317300000000001"/>
    <n v="1.3231999999999999"/>
    <n v="1.3312900000000001"/>
    <n v="1"/>
    <n v="4.2228616331533688E-3"/>
    <n v="2.0617434971996092E-3"/>
    <n v="4.8312882321569321E-3"/>
    <n v="4.8312882321569321E-3"/>
    <x v="101"/>
    <n v="24.299999999999322"/>
  </r>
  <r>
    <n v="117"/>
    <d v="2013-06-11T23:00:00"/>
    <n v="1.3312200000000001"/>
    <n v="1.3359099999999999"/>
    <n v="1.3265499999999999"/>
    <n v="1.33365"/>
    <n v="1"/>
    <n v="1.771147280566075E-3"/>
    <n v="2.0522226878757705E-3"/>
    <n v="4.8317289440372039E-3"/>
    <n v="4.8317289440372039E-3"/>
    <x v="102"/>
    <n v="38.400000000000659"/>
  </r>
  <r>
    <n v="118"/>
    <d v="2013-06-12T23:00:00"/>
    <n v="1.33375"/>
    <n v="1.3390200000000001"/>
    <n v="1.32785"/>
    <n v="1.3375900000000001"/>
    <n v="1"/>
    <n v="2.9499429906784322E-3"/>
    <n v="2.4680246573968749E-3"/>
    <n v="4.5833205218627953E-3"/>
    <n v="4.5833205218627953E-3"/>
    <x v="103"/>
    <n v="-29.399999999999427"/>
  </r>
  <r>
    <n v="119"/>
    <d v="2013-06-13T23:00:00"/>
    <n v="1.33761"/>
    <n v="1.33762"/>
    <n v="1.32948"/>
    <n v="1.33467"/>
    <n v="0"/>
    <n v="-2.1854169595559459E-3"/>
    <n v="1.9689027050528809E-3"/>
    <n v="4.6308051138023191E-3"/>
    <n v="-4.6308051138023191E-3"/>
    <x v="104"/>
    <n v="19.000000000000128"/>
  </r>
  <r>
    <n v="120"/>
    <d v="2013-06-16T23:00:00"/>
    <n v="1.3347599999999999"/>
    <n v="1.33815"/>
    <n v="1.3318399999999999"/>
    <n v="1.33666"/>
    <n v="1"/>
    <n v="1.4898948225149191E-3"/>
    <n v="2.0644375149268825E-3"/>
    <n v="4.6023069692965688E-3"/>
    <n v="4.6023069692965688E-3"/>
    <x v="105"/>
    <n v="25.399999999999867"/>
  </r>
  <r>
    <n v="121"/>
    <d v="2013-06-17T23:00:00"/>
    <n v="1.33666"/>
    <n v="1.34155"/>
    <n v="1.3325499999999999"/>
    <n v="1.3391999999999999"/>
    <n v="1"/>
    <n v="1.8984556463154539E-3"/>
    <n v="2.1980746558672814E-3"/>
    <n v="4.5618053575267031E-3"/>
    <n v="4.5618053575267031E-3"/>
    <x v="106"/>
    <n v="-97.300000000000168"/>
  </r>
  <r>
    <n v="122"/>
    <d v="2013-06-18T23:00:00"/>
    <n v="1.3391"/>
    <n v="1.34155"/>
    <n v="1.3262"/>
    <n v="1.3293699999999999"/>
    <n v="0"/>
    <n v="-7.3672749537438478E-3"/>
    <n v="2.0987959731694006E-3"/>
    <n v="4.7599611330386062E-3"/>
    <n v="-4.7599611330386062E-3"/>
    <x v="107"/>
    <n v="-74.400000000001128"/>
  </r>
  <r>
    <n v="123"/>
    <d v="2013-06-19T23:00:00"/>
    <n v="1.3294600000000001"/>
    <n v="1.3301099999999999"/>
    <n v="1.31612"/>
    <n v="1.32202"/>
    <n v="0"/>
    <n v="-5.5442758912305637E-3"/>
    <n v="1.3374681357701292E-3"/>
    <n v="4.9558454179845545E-3"/>
    <n v="-4.9558454179845545E-3"/>
    <x v="108"/>
    <n v="-98.900000000001768"/>
  </r>
  <r>
    <n v="124"/>
    <d v="2013-06-20T23:00:00"/>
    <n v="1.3220400000000001"/>
    <n v="1.32541"/>
    <n v="1.30985"/>
    <n v="1.3121499999999999"/>
    <n v="0"/>
    <n v="-7.4938566530021074E-3"/>
    <n v="3.5059855937428315E-4"/>
    <n v="5.0490515060977268E-3"/>
    <n v="-5.0490515060977268E-3"/>
    <x v="109"/>
    <n v="28.099999999999792"/>
  </r>
  <r>
    <n v="125"/>
    <d v="2013-06-23T23:00:00"/>
    <n v="1.3091200000000001"/>
    <n v="1.3143800000000001"/>
    <n v="1.3059000000000001"/>
    <n v="1.31193"/>
    <n v="0"/>
    <n v="-1.676778150935422E-4"/>
    <n v="5.9354217530231397E-4"/>
    <n v="4.9146770620262193E-3"/>
    <n v="-4.9146770620262193E-3"/>
    <x v="110"/>
    <n v="-38.599999999999746"/>
  </r>
  <r>
    <n v="126"/>
    <d v="2013-06-24T23:00:00"/>
    <n v="1.3119799999999999"/>
    <n v="1.3150599999999999"/>
    <n v="1.3065"/>
    <n v="1.3081199999999999"/>
    <n v="0"/>
    <n v="-2.9083434938732547E-3"/>
    <n v="2.628369608524464E-5"/>
    <n v="4.7494082764112733E-3"/>
    <n v="-4.7494082764112733E-3"/>
    <x v="111"/>
    <n v="-68.699999999999321"/>
  </r>
  <r>
    <n v="127"/>
    <d v="2013-06-25T23:00:00"/>
    <n v="1.30806"/>
    <n v="1.3087"/>
    <n v="1.2984899999999999"/>
    <n v="1.3011900000000001"/>
    <n v="0"/>
    <n v="-5.3117615722513157E-3"/>
    <n v="-3.2864051438848672E-4"/>
    <n v="4.9309652038682103E-3"/>
    <n v="-4.9309652038682103E-3"/>
    <x v="112"/>
    <n v="26.599999999998847"/>
  </r>
  <r>
    <n v="128"/>
    <d v="2013-06-26T23:00:00"/>
    <n v="1.3011900000000001"/>
    <n v="1.3054600000000001"/>
    <n v="1.3"/>
    <n v="1.30385"/>
    <n v="1"/>
    <n v="2.0421958391999193E-3"/>
    <n v="-2.5926898556465365E-4"/>
    <n v="4.9576223180967348E-3"/>
    <n v="4.9576223180967348E-3"/>
    <x v="113"/>
    <n v="-28.600000000000847"/>
  </r>
  <r>
    <n v="129"/>
    <d v="2013-06-27T23:00:00"/>
    <n v="1.30382"/>
    <n v="1.31029"/>
    <n v="1.2991299999999999"/>
    <n v="1.3009599999999999"/>
    <n v="0"/>
    <n v="-2.2189727356888372E-3"/>
    <n v="-1.1240890617627284E-3"/>
    <n v="3.8251018161657166E-3"/>
    <n v="-3.8251018161657166E-3"/>
    <x v="114"/>
    <n v="49.099999999999696"/>
  </r>
  <r>
    <n v="130"/>
    <d v="2013-06-30T23:00:00"/>
    <n v="1.3014600000000001"/>
    <n v="1.30667"/>
    <n v="1.3005500000000001"/>
    <n v="1.30637"/>
    <n v="1"/>
    <n v="4.1498450628767629E-3"/>
    <n v="-7.3719388744844863E-4"/>
    <n v="4.0336143057462118E-3"/>
    <n v="4.0336143057462118E-3"/>
    <x v="115"/>
    <n v="-85.19999999999861"/>
  </r>
  <r>
    <n v="131"/>
    <d v="2013-07-01T23:00:00"/>
    <n v="1.3063199999999999"/>
    <n v="1.30779"/>
    <n v="1.29634"/>
    <n v="1.2978000000000001"/>
    <n v="0"/>
    <n v="-6.5817753353359289E-3"/>
    <n v="-1.3284382584044011E-3"/>
    <n v="4.1596961366822801E-3"/>
    <n v="-4.1596961366822801E-3"/>
    <x v="116"/>
    <n v="30.799999999999716"/>
  </r>
  <r>
    <n v="132"/>
    <d v="2013-07-02T23:00:00"/>
    <n v="1.2978400000000001"/>
    <n v="1.30288"/>
    <n v="1.2922899999999999"/>
    <n v="1.3009200000000001"/>
    <n v="1"/>
    <n v="2.4011832741325481E-3"/>
    <n v="-1.4422931558432021E-3"/>
    <n v="4.0202140782978502E-3"/>
    <n v="4.0202140782978502E-3"/>
    <x v="117"/>
    <n v="-97.200000000001722"/>
  </r>
  <r>
    <n v="133"/>
    <d v="2013-07-03T23:00:00"/>
    <n v="1.3010600000000001"/>
    <n v="1.30233"/>
    <n v="1.2883"/>
    <n v="1.2913399999999999"/>
    <n v="0"/>
    <n v="-7.3912675530832849E-3"/>
    <n v="-2.0149440829462873E-3"/>
    <n v="4.1813000380411108E-3"/>
    <n v="-4.1813000380411108E-3"/>
    <x v="118"/>
    <n v="-83.100000000000392"/>
  </r>
  <r>
    <n v="134"/>
    <d v="2013-07-04T23:00:00"/>
    <n v="1.2913399999999999"/>
    <n v="1.2916700000000001"/>
    <n v="1.2806299999999999"/>
    <n v="1.2830299999999999"/>
    <n v="0"/>
    <n v="-6.4559708690476785E-3"/>
    <n v="-2.6028136991791693E-3"/>
    <n v="4.097090141485185E-3"/>
    <n v="-4.097090141485185E-3"/>
    <x v="119"/>
    <n v="59.799999999998747"/>
  </r>
  <r>
    <n v="135"/>
    <d v="2013-07-07T23:00:00"/>
    <n v="1.2810600000000001"/>
    <n v="1.2881899999999999"/>
    <n v="1.2810600000000001"/>
    <n v="1.28704"/>
    <n v="1"/>
    <n v="3.1205401051627338E-3"/>
    <n v="-2.2711913826342521E-3"/>
    <n v="4.3406236062725929E-3"/>
    <n v="4.3406236062725929E-3"/>
    <x v="120"/>
    <n v="-89.500000000000142"/>
  </r>
  <r>
    <n v="136"/>
    <d v="2013-07-08T23:00:00"/>
    <n v="1.28705"/>
    <n v="1.2898000000000001"/>
    <n v="1.27552"/>
    <n v="1.2781"/>
    <n v="0"/>
    <n v="-6.9704080065637981E-3"/>
    <n v="-2.7999603094516715E-3"/>
    <n v="4.3671388158879913E-3"/>
    <n v="-4.3671388158879913E-3"/>
    <x v="121"/>
    <n v="196.89999999999986"/>
  </r>
  <r>
    <n v="137"/>
    <d v="2013-07-09T23:00:00"/>
    <n v="1.2781"/>
    <n v="1.29836"/>
    <n v="1.2764800000000001"/>
    <n v="1.29779"/>
    <n v="1"/>
    <n v="1.5288217672201912E-2"/>
    <n v="-1.9631001828337678E-3"/>
    <n v="6.2181467432922324E-3"/>
    <n v="6.2181467432922324E-3"/>
    <x v="122"/>
    <n v="119.00000000000021"/>
  </r>
  <r>
    <n v="138"/>
    <d v="2013-07-10T23:00:00"/>
    <n v="1.2977399999999999"/>
    <n v="1.3206"/>
    <n v="1.29633"/>
    <n v="1.3096399999999999"/>
    <n v="1"/>
    <n v="9.0894724580647644E-3"/>
    <n v="-9.3455346959572957E-4"/>
    <n v="6.6131583850357533E-3"/>
    <n v="6.6131583850357533E-3"/>
    <x v="123"/>
    <n v="-28.900000000000592"/>
  </r>
  <r>
    <n v="139"/>
    <d v="2013-07-11T23:00:00"/>
    <n v="1.30968"/>
    <n v="1.3100099999999999"/>
    <n v="1.2999000000000001"/>
    <n v="1.3067899999999999"/>
    <n v="0"/>
    <n v="-2.1785418506786655E-3"/>
    <n v="-7.2419509206123598E-4"/>
    <n v="6.5094695806406713E-3"/>
    <n v="-6.5094695806406713E-3"/>
    <x v="124"/>
    <n v="-14.600000000000168"/>
  </r>
  <r>
    <n v="140"/>
    <d v="2013-07-14T23:00:00"/>
    <n v="1.3076300000000001"/>
    <n v="1.3080000000000001"/>
    <n v="1.2992999999999999"/>
    <n v="1.3061700000000001"/>
    <n v="0"/>
    <n v="-4.7455759876568755E-4"/>
    <n v="-2.8548890117145953E-4"/>
    <n v="6.2543451807356666E-3"/>
    <n v="-6.2543451807356666E-3"/>
    <x v="125"/>
    <n v="100.40000000000049"/>
  </r>
  <r>
    <n v="141"/>
    <d v="2013-07-15T23:00:00"/>
    <n v="1.3061700000000001"/>
    <n v="1.31745"/>
    <n v="1.30528"/>
    <n v="1.3162100000000001"/>
    <n v="1"/>
    <n v="7.657203804205673E-3"/>
    <n v="2.0356620003474145E-4"/>
    <n v="6.5625106693737636E-3"/>
    <n v="6.5625106693737636E-3"/>
    <x v="126"/>
    <n v="-37.199999999999456"/>
  </r>
  <r>
    <n v="142"/>
    <d v="2013-07-16T23:00:00"/>
    <n v="1.3162"/>
    <n v="1.31768"/>
    <n v="1.30829"/>
    <n v="1.3124800000000001"/>
    <n v="0"/>
    <n v="-2.8379173682567625E-3"/>
    <n v="2.0796783288577205E-4"/>
    <n v="6.5603075367336632E-3"/>
    <n v="-6.5603075367336632E-3"/>
    <x v="127"/>
    <n v="-16.199999999999548"/>
  </r>
  <r>
    <n v="143"/>
    <d v="2013-07-17T23:00:00"/>
    <n v="1.3125199999999999"/>
    <n v="1.3127200000000001"/>
    <n v="1.3066"/>
    <n v="1.3109"/>
    <n v="0"/>
    <n v="-1.2045530506763294E-3"/>
    <n v="4.6466836548420882E-4"/>
    <n v="6.4085255952439409E-3"/>
    <n v="-6.4085255952439409E-3"/>
    <x v="128"/>
    <n v="33.600000000000293"/>
  </r>
  <r>
    <n v="144"/>
    <d v="2013-07-18T23:00:00"/>
    <n v="1.31091"/>
    <n v="1.31532"/>
    <n v="1.3089299999999999"/>
    <n v="1.31427"/>
    <n v="1"/>
    <n v="2.5674541848359185E-3"/>
    <n v="4.9749701208645885E-4"/>
    <n v="6.4184830831206302E-3"/>
    <n v="6.4184830831206302E-3"/>
    <x v="129"/>
    <n v="46.700000000001737"/>
  </r>
  <r>
    <n v="145"/>
    <d v="2013-07-21T23:00:00"/>
    <n v="1.3138399999999999"/>
    <n v="1.32179"/>
    <n v="1.3135699999999999"/>
    <n v="1.3185100000000001"/>
    <n v="1"/>
    <n v="3.2209327521658367E-3"/>
    <n v="8.3749110507737594E-4"/>
    <n v="6.4090677165614309E-3"/>
    <n v="6.4090677165614309E-3"/>
    <x v="130"/>
    <n v="37.599999999999852"/>
  </r>
  <r>
    <n v="146"/>
    <d v="2013-07-22T23:00:00"/>
    <n v="1.31854"/>
    <n v="1.32386"/>
    <n v="1.3163100000000001"/>
    <n v="1.3223"/>
    <n v="1"/>
    <n v="2.8703334220119602E-3"/>
    <n v="7.5752162752332555E-4"/>
    <n v="6.3728626335861332E-3"/>
    <n v="6.3728626335861332E-3"/>
    <x v="131"/>
    <n v="-22.299999999999542"/>
  </r>
  <r>
    <n v="147"/>
    <d v="2013-07-23T23:00:00"/>
    <n v="1.3223"/>
    <n v="1.3255999999999999"/>
    <n v="1.3176699999999999"/>
    <n v="1.3200700000000001"/>
    <n v="0"/>
    <n v="-1.6878790853871262E-3"/>
    <n v="1.0633901431451255E-3"/>
    <n v="6.1091106180548877E-3"/>
    <n v="-6.1091106180548877E-3"/>
    <x v="132"/>
    <n v="76.099999999998943"/>
  </r>
  <r>
    <n v="148"/>
    <d v="2013-07-24T23:00:00"/>
    <n v="1.32006"/>
    <n v="1.32958"/>
    <n v="1.3165500000000001"/>
    <n v="1.3276699999999999"/>
    <n v="1"/>
    <n v="5.7407607033415492E-3"/>
    <n v="1.2721137324706883E-3"/>
    <n v="6.2140139709245621E-3"/>
    <n v="6.2140139709245621E-3"/>
    <x v="133"/>
    <n v="1.9000000000013451"/>
  </r>
  <r>
    <n v="149"/>
    <d v="2013-07-25T23:00:00"/>
    <n v="1.3276699999999999"/>
    <n v="1.32968"/>
    <n v="1.32525"/>
    <n v="1.32786"/>
    <n v="1"/>
    <n v="1.430976116439565E-4"/>
    <n v="1.743011555266141E-3"/>
    <n v="5.7843589700309842E-3"/>
    <n v="5.7843589700309842E-3"/>
    <x v="134"/>
    <n v="-23.699999999999832"/>
  </r>
  <r>
    <n v="150"/>
    <d v="2013-07-28T23:00:00"/>
    <n v="1.3285400000000001"/>
    <n v="1.3294900000000001"/>
    <n v="1.3238799999999999"/>
    <n v="1.3261700000000001"/>
    <n v="0"/>
    <n v="-1.2735351359376905E-3"/>
    <n v="2.0669137885855151E-3"/>
    <n v="5.4288106066963746E-3"/>
    <n v="-5.4288106066963746E-3"/>
    <x v="135"/>
    <n v="-0.20000000000131024"/>
  </r>
  <r>
    <n v="151"/>
    <d v="2013-07-29T23:00:00"/>
    <n v="1.3262"/>
    <n v="1.33012"/>
    <n v="1.3233999999999999"/>
    <n v="1.3261799999999999"/>
    <n v="1"/>
    <n v="7.540482967772803E-6"/>
    <n v="1.8723513121983301E-3"/>
    <n v="5.4442935637975184E-3"/>
    <n v="5.4442935637975184E-3"/>
    <x v="136"/>
    <n v="40.799999999998619"/>
  </r>
  <r>
    <n v="152"/>
    <d v="2013-07-30T23:00:00"/>
    <n v="1.3261700000000001"/>
    <n v="1.33447"/>
    <n v="1.32141"/>
    <n v="1.3302499999999999"/>
    <n v="1"/>
    <n v="3.0642653370728198E-3"/>
    <n v="2.4995183961756188E-3"/>
    <n v="4.9094319833401711E-3"/>
    <n v="4.9094319833401711E-3"/>
    <x v="137"/>
    <n v="-96.199999999999619"/>
  </r>
  <r>
    <n v="153"/>
    <d v="2013-07-31T23:00:00"/>
    <n v="1.3302499999999999"/>
    <n v="1.33107"/>
    <n v="1.31932"/>
    <n v="1.32063"/>
    <n v="0"/>
    <n v="-7.2579990271912113E-3"/>
    <n v="1.0903798524635484E-3"/>
    <n v="4.1747288144606733E-3"/>
    <n v="-4.1747288144606733E-3"/>
    <x v="138"/>
    <n v="74.199999999999818"/>
  </r>
  <r>
    <n v="154"/>
    <d v="2013-08-01T23:00:00"/>
    <n v="1.32063"/>
    <n v="1.3293699999999999"/>
    <n v="1.3189200000000001"/>
    <n v="1.32805"/>
    <n v="1"/>
    <n v="5.60280548073523E-3"/>
    <n v="8.7246316638045268E-4"/>
    <n v="3.8038761786616851E-3"/>
    <n v="3.8038761786616851E-3"/>
    <x v="139"/>
    <n v="-25.399999999999867"/>
  </r>
  <r>
    <n v="155"/>
    <d v="2013-08-04T23:00:00"/>
    <n v="1.32833"/>
    <n v="1.32999"/>
    <n v="1.3232900000000001"/>
    <n v="1.32579"/>
    <n v="0"/>
    <n v="-1.7031927669562321E-3"/>
    <n v="9.0217248411310444E-4"/>
    <n v="3.780241256099031E-3"/>
    <n v="-3.780241256099031E-3"/>
    <x v="140"/>
    <n v="46.599999999998865"/>
  </r>
  <r>
    <n v="156"/>
    <d v="2013-08-05T23:00:00"/>
    <n v="1.32579"/>
    <n v="1.33229"/>
    <n v="1.3246"/>
    <n v="1.3304499999999999"/>
    <n v="1"/>
    <n v="3.5087226913404607E-3"/>
    <n v="1.1511275022447389E-3"/>
    <n v="3.8145372804535057E-3"/>
    <n v="3.8145372804535057E-3"/>
    <x v="141"/>
    <n v="30.499999999999972"/>
  </r>
  <r>
    <n v="157"/>
    <d v="2013-08-06T23:00:00"/>
    <n v="1.3304499999999999"/>
    <n v="1.33453"/>
    <n v="1.3265400000000001"/>
    <n v="1.3334999999999999"/>
    <n v="1"/>
    <n v="2.289833767662106E-3"/>
    <n v="8.1566687496076621E-4"/>
    <n v="3.4198197004343517E-3"/>
    <n v="3.4198197004343517E-3"/>
    <x v="142"/>
    <n v="45.199999999998575"/>
  </r>
  <r>
    <n v="158"/>
    <d v="2013-08-07T23:00:00"/>
    <n v="1.3335600000000001"/>
    <n v="1.3400300000000001"/>
    <n v="1.3327800000000001"/>
    <n v="1.3380799999999999"/>
    <n v="1"/>
    <n v="3.428686011146658E-3"/>
    <n v="1.2073295861734798E-3"/>
    <n v="3.3311889575775373E-3"/>
    <n v="3.3311889575775373E-3"/>
    <x v="143"/>
    <n v="-39.299999999999891"/>
  </r>
  <r>
    <n v="159"/>
    <d v="2013-08-08T23:00:00"/>
    <n v="1.33806"/>
    <n v="1.3390299999999999"/>
    <n v="1.33324"/>
    <n v="1.33413"/>
    <n v="0"/>
    <n v="-2.9563566313507194E-3"/>
    <n v="1.0978418623813304E-3"/>
    <n v="3.4426695275980453E-3"/>
    <n v="-3.4426695275980453E-3"/>
    <x v="144"/>
    <n v="-20.100000000000673"/>
  </r>
  <r>
    <n v="160"/>
    <d v="2013-08-11T23:00:00"/>
    <n v="1.33196"/>
    <n v="1.33436"/>
    <n v="1.3277000000000001"/>
    <n v="1.32995"/>
    <n v="0"/>
    <n v="-3.1380464776995013E-3"/>
    <n v="7.412480709728667E-4"/>
    <n v="3.5733088837655558E-3"/>
    <n v="-3.5733088837655558E-3"/>
    <x v="145"/>
    <n v="-37.300000000000111"/>
  </r>
  <r>
    <n v="161"/>
    <d v="2013-08-12T23:00:00"/>
    <n v="1.3299700000000001"/>
    <n v="1.3317000000000001"/>
    <n v="1.3233299999999999"/>
    <n v="1.3262400000000001"/>
    <n v="0"/>
    <n v="-2.7934766809492892E-3"/>
    <n v="3.6534748140317137E-4"/>
    <n v="3.6112109564877186E-3"/>
    <n v="-3.6112109564877186E-3"/>
    <x v="146"/>
    <n v="-7.8000000000000291"/>
  </r>
  <r>
    <n v="162"/>
    <d v="2013-08-13T23:00:00"/>
    <n v="1.3262700000000001"/>
    <n v="1.32799"/>
    <n v="1.32389"/>
    <n v="1.3254900000000001"/>
    <n v="0"/>
    <n v="-5.656684654914624E-4"/>
    <n v="1.5059736343420754E-4"/>
    <n v="3.5540270389507506E-3"/>
    <n v="-3.5540270389507506E-3"/>
    <x v="147"/>
    <n v="91.099999999999511"/>
  </r>
  <r>
    <n v="163"/>
    <d v="2013-08-14T23:00:00"/>
    <n v="1.3254900000000001"/>
    <n v="1.3362700000000001"/>
    <n v="1.32054"/>
    <n v="1.3346"/>
    <n v="1"/>
    <n v="6.8494190917814182E-3"/>
    <n v="6.8417849950724169E-4"/>
    <n v="3.8850611195435421E-3"/>
    <n v="3.8850611195435421E-3"/>
    <x v="148"/>
    <n v="-18.400000000000638"/>
  </r>
  <r>
    <n v="164"/>
    <d v="2013-08-15T23:00:00"/>
    <n v="1.33467"/>
    <n v="1.3379799999999999"/>
    <n v="1.3310999999999999"/>
    <n v="1.33283"/>
    <n v="0"/>
    <n v="-1.3271203066503618E-3"/>
    <n v="2.4243593638274721E-4"/>
    <n v="3.6675115448047174E-3"/>
    <n v="-3.6675115448047174E-3"/>
    <x v="149"/>
    <n v="4.3000000000015248"/>
  </r>
  <r>
    <n v="165"/>
    <d v="2013-08-18T23:00:00"/>
    <n v="1.3329599999999999"/>
    <n v="1.33745"/>
    <n v="1.33151"/>
    <n v="1.3333900000000001"/>
    <n v="1"/>
    <n v="4.2007036796279552E-4"/>
    <n v="2.5974673365267457E-4"/>
    <n v="3.6676650632105181E-3"/>
    <n v="3.6676650632105181E-3"/>
    <x v="150"/>
    <n v="82.899999999999082"/>
  </r>
  <r>
    <n v="166"/>
    <d v="2013-08-19T23:00:00"/>
    <n v="1.3333900000000001"/>
    <n v="1.34518"/>
    <n v="1.3323400000000001"/>
    <n v="1.34168"/>
    <n v="1"/>
    <n v="6.1979884925537788E-3"/>
    <n v="7.2671696043339143E-4"/>
    <n v="3.9259757857189543E-3"/>
    <n v="3.9259757857189543E-3"/>
    <x v="151"/>
    <n v="-61.799999999998519"/>
  </r>
  <r>
    <n v="167"/>
    <d v="2013-08-20T23:00:00"/>
    <n v="1.34171"/>
    <n v="1.3426800000000001"/>
    <n v="1.33345"/>
    <n v="1.3355300000000001"/>
    <n v="0"/>
    <n v="-4.5943432288396042E-3"/>
    <n v="4.3909922844543041E-4"/>
    <n v="4.144652550189116E-3"/>
    <n v="-4.144652550189116E-3"/>
    <x v="152"/>
    <n v="0.80000000000080007"/>
  </r>
  <r>
    <n v="168"/>
    <d v="2013-08-21T23:00:00"/>
    <n v="1.33555"/>
    <n v="1.3372999999999999"/>
    <n v="1.32979"/>
    <n v="1.3356300000000001"/>
    <n v="1"/>
    <n v="7.4873837618616516E-5"/>
    <n v="2.5226225972954262E-4"/>
    <n v="4.0853788532457316E-3"/>
    <n v="4.0853788532457316E-3"/>
    <x v="153"/>
    <n v="23.500000000000743"/>
  </r>
  <r>
    <n v="169"/>
    <d v="2013-08-22T23:00:00"/>
    <n v="1.3356399999999999"/>
    <n v="1.3409599999999999"/>
    <n v="1.3332999999999999"/>
    <n v="1.33799"/>
    <n v="1"/>
    <n v="1.7653971865384892E-3"/>
    <n v="8.1622452308764898E-4"/>
    <n v="3.56979461010712E-3"/>
    <n v="3.56979461010712E-3"/>
    <x v="154"/>
    <n v="-16.800000000001258"/>
  </r>
  <r>
    <n v="170"/>
    <d v="2013-08-25T23:00:00"/>
    <n v="1.3385400000000001"/>
    <n v="1.3393999999999999"/>
    <n v="1.3356300000000001"/>
    <n v="1.3368599999999999"/>
    <n v="0"/>
    <n v="-8.449072413201893E-4"/>
    <n v="4.1324247795918528E-4"/>
    <n v="3.3506336951958128E-3"/>
    <n v="-3.3506336951958128E-3"/>
    <x v="155"/>
    <n v="23.699999999999832"/>
  </r>
  <r>
    <n v="171"/>
    <d v="2013-08-26T23:00:00"/>
    <n v="1.33684"/>
    <n v="1.3398699999999999"/>
    <n v="1.3323199999999999"/>
    <n v="1.33921"/>
    <n v="1"/>
    <n v="1.7563072745261617E-3"/>
    <n v="6.2946123055183478E-4"/>
    <n v="3.3164007448740467E-3"/>
    <n v="3.3164007448740467E-3"/>
    <x v="156"/>
    <n v="-53.699999999998752"/>
  </r>
  <r>
    <n v="172"/>
    <d v="2013-08-27T23:00:00"/>
    <n v="1.3392999999999999"/>
    <n v="1.3397600000000001"/>
    <n v="1.33049"/>
    <n v="1.3339300000000001"/>
    <n v="0"/>
    <n v="-3.9504155162412664E-3"/>
    <n v="1.6326509257797692E-4"/>
    <n v="3.4076914134573344E-3"/>
    <n v="-3.4076914134573344E-3"/>
    <x v="157"/>
    <n v="-98.499999999999147"/>
  </r>
  <r>
    <n v="173"/>
    <d v="2013-08-28T23:00:00"/>
    <n v="1.33392"/>
    <n v="1.3343"/>
    <n v="1.3219099999999999"/>
    <n v="1.3240700000000001"/>
    <n v="0"/>
    <n v="-7.4191461456404751E-3"/>
    <n v="-4.4354615200343437E-4"/>
    <n v="3.840699235044473E-3"/>
    <n v="-3.840699235044473E-3"/>
    <x v="158"/>
    <n v="-20.100000000000673"/>
  </r>
  <r>
    <n v="174"/>
    <d v="2013-08-29T23:00:00"/>
    <n v="1.32409"/>
    <n v="1.32548"/>
    <n v="1.31734"/>
    <n v="1.3220799999999999"/>
    <n v="0"/>
    <n v="-1.5040722371399192E-3"/>
    <n v="-7.5184354252134553E-4"/>
    <n v="3.7047207395158803E-3"/>
    <n v="-3.7047207395158803E-3"/>
    <x v="159"/>
    <n v="-20.200000000001328"/>
  </r>
  <r>
    <n v="175"/>
    <d v="2013-09-01T23:00:00"/>
    <n v="1.32108"/>
    <n v="1.3227"/>
    <n v="1.31836"/>
    <n v="1.3190599999999999"/>
    <n v="0"/>
    <n v="-2.2868922633298306E-3"/>
    <n v="-7.1000201952003993E-4"/>
    <n v="3.6818729072277791E-3"/>
    <n v="-3.6818729072277791E-3"/>
    <x v="160"/>
    <n v="-20.499999999998852"/>
  </r>
  <r>
    <n v="176"/>
    <d v="2013-09-02T23:00:00"/>
    <n v="1.3190599999999999"/>
    <n v="1.31968"/>
    <n v="1.31385"/>
    <n v="1.31701"/>
    <n v="0"/>
    <n v="-1.5553459606634109E-3"/>
    <n v="-6.1108323720528428E-4"/>
    <n v="3.633230603330749E-3"/>
    <n v="-3.633230603330749E-3"/>
    <x v="161"/>
    <n v="36.300000000000225"/>
  </r>
  <r>
    <n v="177"/>
    <d v="2013-09-03T23:00:00"/>
    <n v="1.3170500000000001"/>
    <n v="1.3217699999999999"/>
    <n v="1.3157000000000001"/>
    <n v="1.3206800000000001"/>
    <n v="1"/>
    <n v="2.7827397216981793E-3"/>
    <n v="-2.6256971203981745E-4"/>
    <n v="3.6771118698619805E-3"/>
    <n v="3.6771118698619805E-3"/>
    <x v="162"/>
    <n v="-86.80000000000021"/>
  </r>
  <r>
    <n v="178"/>
    <d v="2013-09-04T23:00:00"/>
    <n v="1.3206800000000001"/>
    <n v="1.3222799999999999"/>
    <n v="1.31105"/>
    <n v="1.3120000000000001"/>
    <n v="0"/>
    <n v="-6.5940649465448774E-3"/>
    <n v="-6.3934449210565605E-4"/>
    <n v="4.0045132109002195E-3"/>
    <n v="-4.0045132109002195E-3"/>
    <x v="163"/>
    <n v="56.499999999999332"/>
  </r>
  <r>
    <n v="179"/>
    <d v="2013-09-05T23:00:00"/>
    <n v="1.3120000000000001"/>
    <n v="1.31891"/>
    <n v="1.31046"/>
    <n v="1.31765"/>
    <n v="1"/>
    <n v="4.2971564232465636E-3"/>
    <n v="-7.9886090888908442E-4"/>
    <n v="3.727574942868005E-3"/>
    <n v="3.727574942868005E-3"/>
    <x v="164"/>
    <n v="92.600000000000463"/>
  </r>
  <r>
    <n v="180"/>
    <d v="2013-09-08T23:00:00"/>
    <n v="1.3162199999999999"/>
    <n v="1.32806"/>
    <n v="1.3162"/>
    <n v="1.32548"/>
    <n v="1"/>
    <n v="5.9248110421703691E-3"/>
    <n v="-3.456151995877887E-4"/>
    <n v="4.0830056254888272E-3"/>
    <n v="4.0830056254888272E-3"/>
    <x v="165"/>
    <n v="12.900000000000134"/>
  </r>
  <r>
    <n v="181"/>
    <d v="2013-09-09T23:00:00"/>
    <n v="1.3254699999999999"/>
    <n v="1.3275699999999999"/>
    <n v="1.32298"/>
    <n v="1.3267599999999999"/>
    <n v="1"/>
    <n v="9.6522192514728912E-4"/>
    <n v="-3.1154322726375795E-4"/>
    <n v="4.0920856072591385E-3"/>
    <n v="4.0920856072591385E-3"/>
    <x v="166"/>
    <n v="43.400000000000105"/>
  </r>
  <r>
    <n v="182"/>
    <d v="2013-09-10T23:00:00"/>
    <n v="1.3266899999999999"/>
    <n v="1.3324400000000001"/>
    <n v="1.32439"/>
    <n v="1.3310299999999999"/>
    <n v="1"/>
    <n v="3.2131986905304722E-3"/>
    <n v="-4.9809258989021448E-4"/>
    <n v="3.8355396056501574E-3"/>
    <n v="3.8355396056501574E-3"/>
    <x v="167"/>
    <n v="-10.499999999999954"/>
  </r>
  <r>
    <n v="183"/>
    <d v="2013-09-11T23:00:00"/>
    <n v="1.3309500000000001"/>
    <n v="1.3324400000000001"/>
    <n v="1.32552"/>
    <n v="1.3299000000000001"/>
    <n v="0"/>
    <n v="-8.4932716601157112E-4"/>
    <n v="-2.6402908596346241E-4"/>
    <n v="3.6800179876925136E-3"/>
    <n v="-3.6800179876925136E-3"/>
    <x v="168"/>
    <n v="-6.0000000000015596"/>
  </r>
  <r>
    <n v="184"/>
    <d v="2013-09-12T23:00:00"/>
    <n v="1.3299000000000001"/>
    <n v="1.3321000000000001"/>
    <n v="1.32538"/>
    <n v="1.3292999999999999"/>
    <n v="0"/>
    <n v="-4.5126354556411882E-4"/>
    <n v="-2.9691267241238335E-4"/>
    <n v="3.6791383602978963E-3"/>
    <n v="-3.6791383602978963E-3"/>
    <x v="169"/>
    <n v="-19.299999999999873"/>
  </r>
  <r>
    <n v="185"/>
    <d v="2013-09-15T23:00:00"/>
    <n v="1.33528"/>
    <n v="1.3385400000000001"/>
    <n v="1.33301"/>
    <n v="1.33335"/>
    <n v="1"/>
    <n v="3.0420844822402334E-3"/>
    <n v="-2.1711971643102425E-4"/>
    <n v="3.740185338585035E-3"/>
    <n v="3.740185338585035E-3"/>
    <x v="170"/>
    <n v="24.299999999999322"/>
  </r>
  <r>
    <n v="186"/>
    <d v="2013-09-16T23:00:00"/>
    <n v="1.33335"/>
    <n v="1.3369200000000001"/>
    <n v="1.3324800000000001"/>
    <n v="1.33578"/>
    <n v="1"/>
    <n v="1.8208185224132061E-3"/>
    <n v="-5.0511856197687312E-5"/>
    <n v="3.769613063502843E-3"/>
    <n v="3.769613063502843E-3"/>
    <x v="171"/>
    <n v="163.20000000000113"/>
  </r>
  <r>
    <n v="187"/>
    <d v="2013-09-17T23:00:00"/>
    <n v="1.3357699999999999"/>
    <n v="1.3541799999999999"/>
    <n v="1.3338000000000001"/>
    <n v="1.35209"/>
    <n v="1"/>
    <n v="1.2136152556485745E-2"/>
    <n v="5.9822847392478691E-4"/>
    <n v="4.8419425138357154E-3"/>
    <n v="4.8419425138357154E-3"/>
    <x v="172"/>
    <n v="7.6000000000009393"/>
  </r>
  <r>
    <n v="188"/>
    <d v="2013-09-18T23:00:00"/>
    <n v="1.35212"/>
    <n v="1.3568499999999999"/>
    <n v="1.3501000000000001"/>
    <n v="1.3528800000000001"/>
    <n v="1"/>
    <n v="5.8411000673678592E-4"/>
    <n v="8.8163631911091498E-4"/>
    <n v="4.6882194678703566E-3"/>
    <n v="4.6882194678703566E-3"/>
    <x v="173"/>
    <n v="-7.0999999999998842"/>
  </r>
  <r>
    <n v="189"/>
    <d v="2013-09-19T23:00:00"/>
    <n v="1.3529100000000001"/>
    <n v="1.35487"/>
    <n v="1.3497699999999999"/>
    <n v="1.3522000000000001"/>
    <n v="0"/>
    <n v="-5.0275778485176967E-4"/>
    <n v="1.3139105916602093E-3"/>
    <n v="4.1610480045649826E-3"/>
    <n v="-4.1610480045649826E-3"/>
    <x v="174"/>
    <n v="-53.300000000000566"/>
  </r>
  <r>
    <n v="190"/>
    <d v="2013-09-22T23:00:00"/>
    <n v="1.3546"/>
    <n v="1.35476"/>
    <n v="1.3479000000000001"/>
    <n v="1.34927"/>
    <n v="0"/>
    <n v="-2.1691902178431776E-3"/>
    <n v="1.2723407178662554E-3"/>
    <n v="4.1942669013757981E-3"/>
    <n v="-4.1942669013757981E-3"/>
    <x v="175"/>
    <n v="-19.299999999999873"/>
  </r>
  <r>
    <n v="191"/>
    <d v="2013-09-23T23:00:00"/>
    <n v="1.34927"/>
    <n v="1.35188"/>
    <n v="1.3464"/>
    <n v="1.34734"/>
    <n v="0"/>
    <n v="-1.4314271099972117E-3"/>
    <n v="1.3258072899495442E-3"/>
    <n v="4.1511010978045994E-3"/>
    <n v="-4.1511010978045994E-3"/>
    <x v="176"/>
    <n v="52.099999999999369"/>
  </r>
  <r>
    <n v="192"/>
    <d v="2013-09-24T23:00:00"/>
    <n v="1.34734"/>
    <n v="1.3536999999999999"/>
    <n v="1.34613"/>
    <n v="1.3525499999999999"/>
    <n v="1"/>
    <n v="3.8594212852882392E-3"/>
    <n v="1.6642302428215223E-3"/>
    <n v="4.1211671418526358E-3"/>
    <n v="4.1211671418526358E-3"/>
    <x v="177"/>
    <n v="-37.300000000000111"/>
  </r>
  <r>
    <n v="193"/>
    <d v="2013-09-25T23:00:00"/>
    <n v="1.3525499999999999"/>
    <n v="1.3531200000000001"/>
    <n v="1.3472"/>
    <n v="1.3488199999999999"/>
    <n v="0"/>
    <n v="-2.7615634811129688E-3"/>
    <n v="1.3177112926458256E-3"/>
    <n v="4.2518675087030834E-3"/>
    <n v="-4.2518675087030834E-3"/>
    <x v="178"/>
    <n v="32.900000000000148"/>
  </r>
  <r>
    <n v="194"/>
    <d v="2013-09-26T23:00:00"/>
    <n v="1.3488100000000001"/>
    <n v="1.3564400000000001"/>
    <n v="1.3473999999999999"/>
    <n v="1.3521000000000001"/>
    <n v="1"/>
    <n v="2.4288032318000052E-3"/>
    <n v="1.8816405537923806E-3"/>
    <n v="3.694371595878146E-3"/>
    <n v="3.694371595878146E-3"/>
    <x v="179"/>
    <n v="33.600000000000293"/>
  </r>
  <r>
    <n v="195"/>
    <d v="2013-09-29T23:00:00"/>
    <n v="1.3492299999999999"/>
    <n v="1.3555999999999999"/>
    <n v="1.3476699999999999"/>
    <n v="1.35259"/>
    <n v="1"/>
    <n v="3.6233358008538191E-4"/>
    <n v="1.635714126094807E-3"/>
    <n v="3.6535975162917331E-3"/>
    <n v="3.6535975162917331E-3"/>
    <x v="180"/>
    <n v="0.70000000000014495"/>
  </r>
  <r>
    <n v="196"/>
    <d v="2013-09-30T23:00:00"/>
    <n v="1.3525400000000001"/>
    <n v="1.3588"/>
    <n v="1.3516900000000001"/>
    <n v="1.3526100000000001"/>
    <n v="1"/>
    <n v="1.4786337424594298E-5"/>
    <n v="1.2663375820481959E-3"/>
    <n v="3.4859685617794679E-3"/>
    <n v="3.4859685617794679E-3"/>
    <x v="181"/>
    <n v="52.200000000000024"/>
  </r>
  <r>
    <n v="197"/>
    <d v="2013-10-01T23:00:00"/>
    <n v="1.3526100000000001"/>
    <n v="1.36066"/>
    <n v="1.35043"/>
    <n v="1.3578300000000001"/>
    <n v="1"/>
    <n v="3.8517779059801752E-3"/>
    <n v="1.4467473308502512E-3"/>
    <n v="3.5435643110301586E-3"/>
    <n v="3.5435643110301586E-3"/>
    <x v="182"/>
    <n v="40.099999999998474"/>
  </r>
  <r>
    <n v="198"/>
    <d v="2013-10-02T23:00:00"/>
    <n v="1.3577900000000001"/>
    <n v="1.36459"/>
    <n v="1.35775"/>
    <n v="1.3617999999999999"/>
    <n v="1"/>
    <n v="2.9195168606637174E-3"/>
    <n v="1.428392216483579E-3"/>
    <n v="3.5345535268673459E-3"/>
    <n v="3.5345535268673459E-3"/>
    <x v="183"/>
    <n v="-61.099999999998374"/>
  </r>
  <r>
    <n v="199"/>
    <d v="2013-10-03T23:00:00"/>
    <n v="1.3617999999999999"/>
    <n v="1.3631599999999999"/>
    <n v="1.3537999999999999"/>
    <n v="1.3556900000000001"/>
    <n v="0"/>
    <n v="-4.4968042539123131E-3"/>
    <n v="1.2004248984897829E-3"/>
    <n v="3.7989864575750654E-3"/>
    <n v="-3.7989864575750654E-3"/>
    <x v="184"/>
    <n v="17.400000000000748"/>
  </r>
  <r>
    <n v="200"/>
    <d v="2013-10-06T23:00:00"/>
    <n v="1.35629"/>
    <n v="1.3590899999999999"/>
    <n v="1.35425"/>
    <n v="1.3580300000000001"/>
    <n v="1"/>
    <n v="1.7245703904293578E-3"/>
    <n v="1.3364145194893749E-3"/>
    <n v="3.7747868330169037E-3"/>
    <n v="3.7747868330169037E-3"/>
    <x v="185"/>
    <n v="-7.9000000000006843"/>
  </r>
  <r>
    <n v="201"/>
    <d v="2013-10-07T23:00:00"/>
    <n v="1.3580700000000001"/>
    <n v="1.3607100000000001"/>
    <n v="1.3557600000000001"/>
    <n v="1.35728"/>
    <n v="0"/>
    <n v="-5.5242312595855188E-4"/>
    <n v="1.1117577939769507E-3"/>
    <n v="3.7734696839973867E-3"/>
    <n v="-3.7734696839973867E-3"/>
    <x v="186"/>
    <n v="-48.799999999999955"/>
  </r>
  <r>
    <n v="202"/>
    <d v="2013-10-08T23:00:00"/>
    <n v="1.35727"/>
    <n v="1.3604499999999999"/>
    <n v="1.3485499999999999"/>
    <n v="1.35239"/>
    <n v="0"/>
    <n v="-3.6092995150840703E-3"/>
    <n v="7.723754166333712E-4"/>
    <n v="3.9457050951696489E-3"/>
    <n v="-3.9457050951696489E-3"/>
    <x v="187"/>
    <n v="-4.2000000000008697"/>
  </r>
  <r>
    <n v="203"/>
    <d v="2013-10-09T23:00:00"/>
    <n v="1.35239"/>
    <n v="1.3545700000000001"/>
    <n v="1.34877"/>
    <n v="1.3519699999999999"/>
    <n v="0"/>
    <n v="-3.1060953673091952E-4"/>
    <n v="-5.5472141926703578E-6"/>
    <n v="2.5282884603736312E-3"/>
    <n v="-2.5282884603736312E-3"/>
    <x v="188"/>
    <n v="20.999999999999908"/>
  </r>
  <r>
    <n v="204"/>
    <d v="2013-10-10T23:00:00"/>
    <n v="1.3519600000000001"/>
    <n v="1.35816"/>
    <n v="1.3517999999999999"/>
    <n v="1.35406"/>
    <n v="1"/>
    <n v="1.5446986290457039E-3"/>
    <n v="5.4489574701637055E-5"/>
    <n v="2.5544932173568046E-3"/>
    <n v="2.5544932173568046E-3"/>
    <x v="189"/>
    <n v="1.2999999999996348"/>
  </r>
  <r>
    <n v="205"/>
    <d v="2013-10-13T23:00:00"/>
    <n v="1.35595"/>
    <n v="1.35975"/>
    <n v="1.3545"/>
    <n v="1.35608"/>
    <n v="1"/>
    <n v="1.4906981735754742E-3"/>
    <n v="1.7908057210333983E-4"/>
    <n v="2.5740414114312133E-3"/>
    <n v="2.5740414114312133E-3"/>
    <x v="190"/>
    <n v="-37.399999999998542"/>
  </r>
  <r>
    <n v="206"/>
    <d v="2013-10-14T23:00:00"/>
    <n v="1.35608"/>
    <n v="1.3570899999999999"/>
    <n v="1.3479000000000001"/>
    <n v="1.3523400000000001"/>
    <n v="0"/>
    <n v="-2.7617595329968705E-3"/>
    <n v="1.4204498990623399E-4"/>
    <n v="2.6140333648433387E-3"/>
    <n v="-2.6140333648433387E-3"/>
    <x v="191"/>
    <n v="9.7999999999998089"/>
  </r>
  <r>
    <n v="207"/>
    <d v="2013-10-15T23:00:00"/>
    <n v="1.3523499999999999"/>
    <n v="1.3567499999999999"/>
    <n v="1.34727"/>
    <n v="1.3533299999999999"/>
    <n v="1"/>
    <n v="7.3179659321414604E-4"/>
    <n v="2.7724647135694385E-4"/>
    <n v="2.5829837777624418E-3"/>
    <n v="2.5829837777624418E-3"/>
    <x v="192"/>
    <n v="141.90000000000146"/>
  </r>
  <r>
    <n v="208"/>
    <d v="2013-10-16T23:00:00"/>
    <n v="1.3533599999999999"/>
    <n v="1.36818"/>
    <n v="1.35158"/>
    <n v="1.36755"/>
    <n v="1"/>
    <n v="1.0452595828573465E-2"/>
    <n v="6.8931988031227043E-4"/>
    <n v="3.5408658468112286E-3"/>
    <n v="3.5408658468112286E-3"/>
    <x v="193"/>
    <n v="8.9000000000005741"/>
  </r>
  <r>
    <n v="209"/>
    <d v="2013-10-17T23:00:00"/>
    <n v="1.36755"/>
    <n v="1.3703700000000001"/>
    <n v="1.36592"/>
    <n v="1.3684400000000001"/>
    <n v="1"/>
    <n v="6.5058719614627717E-4"/>
    <n v="9.0257929764097342E-4"/>
    <n v="3.4198557002511486E-3"/>
    <n v="3.4198557002511486E-3"/>
    <x v="194"/>
    <n v="-4.6999999999997044"/>
  </r>
  <r>
    <n v="210"/>
    <d v="2013-10-20T23:00:00"/>
    <n v="1.3684000000000001"/>
    <n v="1.3688400000000001"/>
    <n v="1.3650899999999999"/>
    <n v="1.3679300000000001"/>
    <n v="0"/>
    <n v="-3.7275661252341829E-4"/>
    <n v="7.2748180737075942E-4"/>
    <n v="3.4082035468075765E-3"/>
    <n v="-3.4082035468075765E-3"/>
    <x v="195"/>
    <n v="101.19999999999906"/>
  </r>
  <r>
    <n v="211"/>
    <d v="2013-10-21T23:00:00"/>
    <n v="1.3679300000000001"/>
    <n v="1.3791899999999999"/>
    <n v="1.3662300000000001"/>
    <n v="1.37805"/>
    <n v="1"/>
    <n v="7.3708081029407665E-3"/>
    <n v="1.1655114650492211E-3"/>
    <n v="3.7874204290211733E-3"/>
    <n v="3.7874204290211733E-3"/>
    <x v="196"/>
    <n v="-4.9999999999994493"/>
  </r>
  <r>
    <n v="212"/>
    <d v="2013-10-22T23:00:00"/>
    <n v="1.3780699999999999"/>
    <n v="1.3792800000000001"/>
    <n v="1.3741000000000001"/>
    <n v="1.37757"/>
    <n v="0"/>
    <n v="-3.4837895272556098E-4"/>
    <n v="1.1428136344148361E-3"/>
    <n v="3.7958552431649212E-3"/>
    <n v="-3.7958552431649212E-3"/>
    <x v="197"/>
    <n v="25.100000000000122"/>
  </r>
  <r>
    <n v="213"/>
    <d v="2013-10-23T23:00:00"/>
    <n v="1.37757"/>
    <n v="1.38252"/>
    <n v="1.3764000000000001"/>
    <n v="1.38008"/>
    <n v="1"/>
    <n v="1.8203910526291532E-3"/>
    <n v="1.0158519560803973E-3"/>
    <n v="3.7326529515859345E-3"/>
    <n v="3.7326529515859345E-3"/>
    <x v="198"/>
    <n v="1.2000000000012001"/>
  </r>
  <r>
    <n v="214"/>
    <d v="2013-10-24T23:00:00"/>
    <n v="1.3800699999999999"/>
    <n v="1.3832100000000001"/>
    <n v="1.3774"/>
    <n v="1.38019"/>
    <n v="1"/>
    <n v="7.9702348001050316E-5"/>
    <n v="8.3836354903898068E-4"/>
    <n v="3.703501700826459E-3"/>
    <n v="3.703501700826459E-3"/>
    <x v="199"/>
    <n v="-20.800000000000818"/>
  </r>
  <r>
    <n v="215"/>
    <d v="2013-10-27T23:00:00"/>
    <n v="1.38059"/>
    <n v="1.38174"/>
    <n v="1.3774999999999999"/>
    <n v="1.3785099999999999"/>
    <n v="0"/>
    <n v="-1.2179651340715983E-3"/>
    <n v="1.0432909940290252E-3"/>
    <n v="3.4720927480348211E-3"/>
    <n v="-3.4720927480348211E-3"/>
    <x v="200"/>
    <n v="-40.099999999998474"/>
  </r>
  <r>
    <n v="216"/>
    <d v="2013-10-28T23:00:00"/>
    <n v="1.3785099999999999"/>
    <n v="1.3813"/>
    <n v="1.3736200000000001"/>
    <n v="1.3745000000000001"/>
    <n v="0"/>
    <n v="-2.913177094117795E-3"/>
    <n v="7.5343177624482801E-4"/>
    <n v="3.6025604322736265E-3"/>
    <n v="-3.6025604322736265E-3"/>
    <x v="201"/>
    <n v="-9.5000000000000639"/>
  </r>
  <r>
    <n v="217"/>
    <d v="2013-10-29T23:00:00"/>
    <n v="1.3745000000000001"/>
    <n v="1.3784700000000001"/>
    <n v="1.3695999999999999"/>
    <n v="1.37355"/>
    <n v="0"/>
    <n v="-6.913993834495309E-4"/>
    <n v="7.4474576015164204E-4"/>
    <n v="3.6060846535373057E-3"/>
    <n v="-3.6060846535373057E-3"/>
    <x v="202"/>
    <n v="-152.30000000000078"/>
  </r>
  <r>
    <n v="218"/>
    <d v="2013-10-30T23:00:00"/>
    <n v="1.37355"/>
    <n v="1.3738600000000001"/>
    <n v="1.3574999999999999"/>
    <n v="1.35832"/>
    <n v="0"/>
    <n v="-1.1149987214094525E-2"/>
    <n v="2.7345277896348842E-4"/>
    <n v="4.5755202765084555E-3"/>
    <n v="-4.5755202765084555E-3"/>
    <x v="203"/>
    <n v="-98.000000000000313"/>
  </r>
  <r>
    <n v="219"/>
    <d v="2013-10-31T23:00:00"/>
    <n v="1.35833"/>
    <n v="1.35894"/>
    <n v="1.34795"/>
    <n v="1.34853"/>
    <n v="0"/>
    <n v="-7.2335317343855971E-3"/>
    <n v="-1.592298583899289E-4"/>
    <n v="4.9467096570782968E-3"/>
    <n v="-4.9467096570782968E-3"/>
    <x v="204"/>
    <n v="27.300000000001212"/>
  </r>
  <r>
    <n v="220"/>
    <d v="2013-11-04T00:00:00"/>
    <n v="1.34866"/>
    <n v="1.35243"/>
    <n v="1.3442000000000001"/>
    <n v="1.3513900000000001"/>
    <n v="1"/>
    <n v="2.1185820837157634E-3"/>
    <n v="-1.2336214247305014E-4"/>
    <n v="4.9619453008946561E-3"/>
    <n v="4.9619453008946561E-3"/>
    <x v="205"/>
    <n v="-40.000000000000036"/>
  </r>
  <r>
    <n v="221"/>
    <d v="2013-11-05T00:00:00"/>
    <n v="1.3513999999999999"/>
    <n v="1.3522400000000001"/>
    <n v="1.3449"/>
    <n v="1.3473999999999999"/>
    <n v="0"/>
    <n v="-2.9568828305271554E-3"/>
    <n v="-4.013359552294646E-4"/>
    <n v="4.989995693201835E-3"/>
    <n v="-4.989995693201835E-3"/>
    <x v="206"/>
    <n v="38.399999999998435"/>
  </r>
  <r>
    <n v="222"/>
    <d v="2013-11-06T00:00:00"/>
    <n v="1.3474200000000001"/>
    <n v="1.3547100000000001"/>
    <n v="1.3467499999999999"/>
    <n v="1.3512599999999999"/>
    <n v="1"/>
    <n v="2.8606809545161202E-3"/>
    <n v="-4.9933424759902704E-5"/>
    <n v="5.0106171962533861E-3"/>
    <n v="5.0106171962533861E-3"/>
    <x v="207"/>
    <n v="-93.000000000000853"/>
  </r>
  <r>
    <n v="223"/>
    <d v="2013-11-07T00:00:00"/>
    <n v="1.35124"/>
    <n v="1.35287"/>
    <n v="1.3294999999999999"/>
    <n v="1.3419399999999999"/>
    <n v="0"/>
    <n v="-6.9211623379147611E-3"/>
    <n v="-5.2824335795545918E-4"/>
    <n v="5.2885818451435486E-3"/>
    <n v="-5.2885818451435486E-3"/>
    <x v="208"/>
    <n v="-54.100000000001373"/>
  </r>
  <r>
    <n v="224"/>
    <d v="2013-11-08T00:00:00"/>
    <n v="1.34189"/>
    <n v="1.3437699999999999"/>
    <n v="1.33178"/>
    <n v="1.3364799999999999"/>
    <n v="0"/>
    <n v="-4.0770361355647634E-3"/>
    <n v="-1.4363453557140983E-3"/>
    <n v="4.4598743040314501E-3"/>
    <n v="-4.4598743040314501E-3"/>
    <x v="209"/>
    <n v="49.399999999999444"/>
  </r>
  <r>
    <n v="225"/>
    <d v="2013-11-11T00:00:00"/>
    <n v="1.33572"/>
    <n v="1.34162"/>
    <n v="1.33446"/>
    <n v="1.34066"/>
    <n v="1"/>
    <n v="3.1227379941052942E-3"/>
    <n v="-1.2818359308416597E-3"/>
    <n v="4.5782468626683987E-3"/>
    <n v="4.5782468626683987E-3"/>
    <x v="210"/>
    <n v="29.600000000000737"/>
  </r>
  <r>
    <n v="226"/>
    <d v="2013-11-12T00:00:00"/>
    <n v="1.3405899999999999"/>
    <n v="1.34561"/>
    <n v="1.3359000000000001"/>
    <n v="1.34355"/>
    <n v="1"/>
    <n v="2.1533345876127716E-3"/>
    <n v="-1.123955230833148E-3"/>
    <n v="4.6546057138415579E-3"/>
    <n v="4.6546057138415579E-3"/>
    <x v="211"/>
    <n v="50.699999999999079"/>
  </r>
  <r>
    <n v="227"/>
    <d v="2013-11-13T00:00:00"/>
    <n v="1.34355"/>
    <n v="1.3495299999999999"/>
    <n v="1.3389800000000001"/>
    <n v="1.3486199999999999"/>
    <n v="1"/>
    <n v="3.7664827954768648E-3"/>
    <n v="-1.3492255625496418E-3"/>
    <n v="4.2889295300390894E-3"/>
    <n v="4.2889295300390894E-3"/>
    <x v="212"/>
    <n v="-27.699999999999392"/>
  </r>
  <r>
    <n v="228"/>
    <d v="2013-11-14T00:00:00"/>
    <n v="1.34863"/>
    <n v="1.34972"/>
    <n v="1.34179"/>
    <n v="1.3458600000000001"/>
    <n v="0"/>
    <n v="-2.048633476801899E-3"/>
    <n v="-1.4554914703044128E-3"/>
    <n v="4.2835386158978968E-3"/>
    <n v="-4.2835386158978968E-3"/>
    <x v="213"/>
    <n v="35.499999999999417"/>
  </r>
  <r>
    <n v="229"/>
    <d v="2013-11-15T00:00:00"/>
    <n v="1.3458600000000001"/>
    <n v="1.3505199999999999"/>
    <n v="1.3432200000000001"/>
    <n v="1.34941"/>
    <n v="1"/>
    <n v="2.634245958929258E-3"/>
    <n v="-1.4046255386606563E-3"/>
    <n v="4.329616569291931E-3"/>
    <n v="4.329616569291931E-3"/>
    <x v="214"/>
    <n v="9.5000000000000639"/>
  </r>
  <r>
    <n v="230"/>
    <d v="2013-11-18T00:00:00"/>
    <n v="1.3495999999999999"/>
    <n v="1.35415"/>
    <n v="1.34745"/>
    <n v="1.3505499999999999"/>
    <n v="1"/>
    <n v="8.4445700510017707E-4"/>
    <n v="-1.356828372591961E-3"/>
    <n v="4.351262532985796E-3"/>
    <n v="4.351262532985796E-3"/>
    <x v="215"/>
    <n v="32.800000000001717"/>
  </r>
  <r>
    <n v="231"/>
    <d v="2013-11-19T00:00:00"/>
    <n v="1.3505499999999999"/>
    <n v="1.3546800000000001"/>
    <n v="1.3487199999999999"/>
    <n v="1.3538300000000001"/>
    <n v="1"/>
    <n v="2.4256958033216365E-3"/>
    <n v="-1.1290995640048835E-3"/>
    <n v="4.453169089107068E-3"/>
    <n v="4.453169089107068E-3"/>
    <x v="216"/>
    <n v="-99.799999999998775"/>
  </r>
  <r>
    <n v="232"/>
    <d v="2013-11-20T00:00:00"/>
    <n v="1.3537999999999999"/>
    <n v="1.3577399999999999"/>
    <n v="1.3414699999999999"/>
    <n v="1.34382"/>
    <n v="0"/>
    <n v="-7.4213081329056333E-3"/>
    <n v="-1.4108577539291235E-3"/>
    <n v="4.7088532025136376E-3"/>
    <n v="-4.7088532025136376E-3"/>
    <x v="217"/>
    <n v="42.999999999999702"/>
  </r>
  <r>
    <n v="233"/>
    <d v="2013-11-21T00:00:00"/>
    <n v="1.3438300000000001"/>
    <n v="1.3486400000000001"/>
    <n v="1.33992"/>
    <n v="1.3481300000000001"/>
    <n v="1"/>
    <n v="3.2021424489997621E-3"/>
    <n v="-1.1675113894010426E-3"/>
    <n v="4.8470894945155723E-3"/>
    <n v="4.8470894945155723E-3"/>
    <x v="218"/>
    <n v="75.000000000000625"/>
  </r>
  <r>
    <n v="234"/>
    <d v="2013-11-22T00:00:00"/>
    <n v="1.3481399999999999"/>
    <n v="1.3556900000000001"/>
    <n v="1.34623"/>
    <n v="1.35564"/>
    <n v="1"/>
    <n v="5.5552205354034521E-3"/>
    <n v="-1.2343590505741939E-4"/>
    <n v="4.3244880358852978E-3"/>
    <n v="4.3244880358852978E-3"/>
    <x v="219"/>
    <n v="-32.399999999999096"/>
  </r>
  <r>
    <n v="235"/>
    <d v="2013-11-25T00:00:00"/>
    <n v="1.35486"/>
    <n v="1.35599"/>
    <n v="1.349"/>
    <n v="1.35162"/>
    <n v="0"/>
    <n v="-2.9697945188804399E-3"/>
    <n v="1.4304767091165294E-4"/>
    <n v="3.9743345799752063E-3"/>
    <n v="-3.9743345799752063E-3"/>
    <x v="220"/>
    <n v="55.700000000000749"/>
  </r>
  <r>
    <n v="236"/>
    <d v="2013-11-26T00:00:00"/>
    <n v="1.35164"/>
    <n v="1.35747"/>
    <n v="1.35155"/>
    <n v="1.35721"/>
    <n v="1"/>
    <n v="4.127248985789791E-3"/>
    <n v="2.6858935229127987E-4"/>
    <n v="4.07143695178075E-3"/>
    <n v="4.07143695178075E-3"/>
    <x v="221"/>
    <n v="7.299999999998974"/>
  </r>
  <r>
    <n v="237"/>
    <d v="2013-11-27T00:00:00"/>
    <n v="1.3572200000000001"/>
    <n v="1.36128"/>
    <n v="1.3557699999999999"/>
    <n v="1.35795"/>
    <n v="1"/>
    <n v="5.4508759581200768E-4"/>
    <n v="4.8746250393747739E-4"/>
    <n v="3.9795751528459737E-3"/>
    <n v="3.9795751528459737E-3"/>
    <x v="222"/>
    <n v="25.600000000001177"/>
  </r>
  <r>
    <n v="238"/>
    <d v="2013-11-28T00:00:00"/>
    <n v="1.35791"/>
    <n v="1.3617999999999999"/>
    <n v="1.35636"/>
    <n v="1.3604700000000001"/>
    <n v="1"/>
    <n v="1.854018673973172E-3"/>
    <n v="4.2454611140354333E-4"/>
    <n v="3.9473809912374379E-3"/>
    <n v="3.9473809912374379E-3"/>
    <x v="223"/>
    <n v="-14.400000000001079"/>
  </r>
  <r>
    <n v="239"/>
    <d v="2013-11-29T00:00:00"/>
    <n v="1.36043"/>
    <n v="1.36216"/>
    <n v="1.3580000000000001"/>
    <n v="1.3589899999999999"/>
    <n v="0"/>
    <n v="-1.0884514911904857E-3"/>
    <n v="7.8909053932381032E-4"/>
    <n v="3.4634346847598691E-3"/>
    <n v="-3.4634346847598691E-3"/>
    <x v="224"/>
    <n v="-43.09999999999814"/>
  </r>
  <r>
    <n v="240"/>
    <d v="2013-12-02T00:00:00"/>
    <n v="1.3584799999999999"/>
    <n v="1.3615699999999999"/>
    <n v="1.3525499999999999"/>
    <n v="1.3541700000000001"/>
    <n v="0"/>
    <n v="-3.5530562670263539E-3"/>
    <n v="8.2183928110746087E-4"/>
    <n v="3.4165146726294585E-3"/>
    <n v="-3.4165146726294585E-3"/>
    <x v="225"/>
    <n v="47.200000000000571"/>
  </r>
  <r>
    <n v="241"/>
    <d v="2013-12-03T00:00:00"/>
    <n v="1.35416"/>
    <n v="1.36137"/>
    <n v="1.3524"/>
    <n v="1.3588800000000001"/>
    <n v="1"/>
    <n v="3.4721105263838771E-3"/>
    <n v="8.436750643748723E-4"/>
    <n v="3.4332760019895004E-3"/>
    <n v="3.4332760019895004E-3"/>
    <x v="226"/>
    <n v="4.5000000000006146"/>
  </r>
  <r>
    <n v="242"/>
    <d v="2013-12-04T00:00:00"/>
    <n v="1.35886"/>
    <n v="1.3605100000000001"/>
    <n v="1.35283"/>
    <n v="1.35931"/>
    <n v="1"/>
    <n v="3.1638701016990447E-4"/>
    <n v="7.2886584078469315E-4"/>
    <n v="3.417237555762574E-3"/>
    <n v="3.417237555762574E-3"/>
    <x v="227"/>
    <n v="74.399999999998911"/>
  </r>
  <r>
    <n v="243"/>
    <d v="2013-12-05T00:00:00"/>
    <n v="1.3592900000000001"/>
    <n v="1.36772"/>
    <n v="1.3543099999999999"/>
    <n v="1.36673"/>
    <n v="1"/>
    <n v="5.4438073721025876E-3"/>
    <n v="8.3369862682380089E-4"/>
    <n v="3.5401544783579338E-3"/>
    <n v="3.5401544783579338E-3"/>
    <x v="228"/>
    <n v="36.300000000000225"/>
  </r>
  <r>
    <n v="244"/>
    <d v="2013-12-06T00:00:00"/>
    <n v="1.3667199999999999"/>
    <n v="1.37063"/>
    <n v="1.36124"/>
    <n v="1.37035"/>
    <n v="1"/>
    <n v="2.6451562327125945E-3"/>
    <n v="1.1270604836684567E-3"/>
    <n v="3.4793387053393301E-3"/>
    <n v="3.4793387053393301E-3"/>
    <x v="229"/>
    <n v="24.500000000000632"/>
  </r>
  <r>
    <n v="245"/>
    <d v="2013-12-09T00:00:00"/>
    <n v="1.3714299999999999"/>
    <n v="1.3745700000000001"/>
    <n v="1.3694200000000001"/>
    <n v="1.37388"/>
    <n v="1"/>
    <n v="2.5726720770370324E-3"/>
    <n v="1.1232121160501926E-3"/>
    <n v="3.4775941421256239E-3"/>
    <n v="3.4775941421256239E-3"/>
    <x v="230"/>
    <n v="22.200000000001108"/>
  </r>
  <r>
    <n v="246"/>
    <d v="2013-12-10T00:00:00"/>
    <n v="1.37388"/>
    <n v="1.37948"/>
    <n v="1.3733599999999999"/>
    <n v="1.3761000000000001"/>
    <n v="1"/>
    <n v="1.6145575475146974E-3"/>
    <n v="1.1713433999511001E-3"/>
    <n v="3.47880789211379E-3"/>
    <n v="3.47880789211379E-3"/>
    <x v="231"/>
    <n v="24.899999999998812"/>
  </r>
  <r>
    <n v="247"/>
    <d v="2013-12-11T00:00:00"/>
    <n v="1.3761000000000001"/>
    <n v="1.38107"/>
    <n v="1.37405"/>
    <n v="1.37859"/>
    <n v="1"/>
    <n v="1.8078264183330674E-3"/>
    <n v="1.1327265633893147E-3"/>
    <n v="3.4673661067471987E-3"/>
    <n v="3.4673661067471987E-3"/>
    <x v="232"/>
    <n v="-32.700000000001062"/>
  </r>
  <r>
    <n v="248"/>
    <d v="2013-12-12T00:00:00"/>
    <n v="1.37856"/>
    <n v="1.38032"/>
    <n v="1.3736999999999999"/>
    <n v="1.3752899999999999"/>
    <n v="0"/>
    <n v="-2.3966197361839788E-3"/>
    <n v="1.4467695881844179E-3"/>
    <n v="2.805307150710631E-3"/>
    <n v="-2.805307150710631E-3"/>
    <x v="233"/>
    <n v="-12.899999999997913"/>
  </r>
  <r>
    <n v="249"/>
    <d v="2013-12-13T00:00:00"/>
    <n v="1.3752899999999999"/>
    <n v="1.3769100000000001"/>
    <n v="1.3708800000000001"/>
    <n v="1.3740000000000001"/>
    <n v="0"/>
    <n v="-9.3842417109038913E-4"/>
    <n v="1.1879841744287835E-3"/>
    <n v="2.8235027925168489E-3"/>
    <n v="-2.8235027925168489E-3"/>
    <x v="234"/>
    <n v="31.200000000000117"/>
  </r>
  <r>
    <n v="250"/>
    <d v="2013-12-16T00:00:00"/>
    <n v="1.3729"/>
    <n v="1.3798299999999999"/>
    <n v="1.37286"/>
    <n v="1.37602"/>
    <n v="1"/>
    <n v="1.4690804890847094E-3"/>
    <n v="9.3260042153386208E-4"/>
    <n v="2.5761113875486497E-3"/>
    <n v="2.5761113875486497E-3"/>
    <x v="235"/>
    <n v="8.2000000000004292"/>
  </r>
  <r>
    <n v="251"/>
    <d v="2013-12-17T00:00:00"/>
    <n v="1.37601"/>
    <n v="1.3782099999999999"/>
    <n v="1.37229"/>
    <n v="1.37683"/>
    <n v="1"/>
    <n v="5.8848104573517896E-4"/>
    <n v="1.1549926443223382E-3"/>
    <n v="2.3614070279897054E-3"/>
    <n v="2.3614070279897054E-3"/>
    <x v="236"/>
    <n v="-85.100000000000179"/>
  </r>
  <r>
    <n v="252"/>
    <d v="2013-12-18T00:00:00"/>
    <n v="1.37683"/>
    <n v="1.3811199999999999"/>
    <n v="1.36738"/>
    <n v="1.36832"/>
    <n v="0"/>
    <n v="-6.2000453605436066E-3"/>
    <n v="5.09536747676501E-4"/>
    <n v="2.8547050114851725E-3"/>
    <n v="-2.8547050114851725E-3"/>
    <x v="237"/>
    <n v="-22.400000000000198"/>
  </r>
  <r>
    <n v="253"/>
    <d v="2013-12-19T00:00:00"/>
    <n v="1.36833"/>
    <n v="1.36938"/>
    <n v="1.3649"/>
    <n v="1.36609"/>
    <n v="0"/>
    <n v="-1.6310651982592522E-3"/>
    <n v="3.7352719804704731E-4"/>
    <n v="2.9043076720126453E-3"/>
    <n v="-2.9043076720126453E-3"/>
    <x v="238"/>
    <n v="9.6000000000007191"/>
  </r>
  <r>
    <n v="254"/>
    <d v="2013-12-20T00:00:00"/>
    <n v="1.3660699999999999"/>
    <n v="1.3709100000000001"/>
    <n v="1.3624799999999999"/>
    <n v="1.36703"/>
    <n v="1"/>
    <n v="6.8785859169253271E-4"/>
    <n v="3.0064219290450742E-4"/>
    <n v="2.8792012716124331E-3"/>
    <n v="2.8792012716124331E-3"/>
    <x v="239"/>
    <n v="23.299999999999432"/>
  </r>
  <r>
    <n v="255"/>
    <d v="2013-12-23T00:00:00"/>
    <n v="1.36724"/>
    <n v="1.3716600000000001"/>
    <n v="1.3667199999999999"/>
    <n v="1.36957"/>
    <n v="1"/>
    <n v="1.8563185919653221E-3"/>
    <n v="4.8469032310174536E-4"/>
    <n v="2.8786057713710003E-3"/>
    <n v="2.8786057713710003E-3"/>
    <x v="240"/>
    <n v="-19.900000000001583"/>
  </r>
  <r>
    <n v="256"/>
    <d v="2013-12-24T00:00:00"/>
    <n v="1.3695600000000001"/>
    <n v="1.3712299999999999"/>
    <n v="1.3654900000000001"/>
    <n v="1.36757"/>
    <n v="0"/>
    <n v="-1.4613796560924513E-3"/>
    <n v="6.1542011128511414E-4"/>
    <n v="2.7264863127242573E-3"/>
    <n v="-2.7264863127242573E-3"/>
    <x v="241"/>
    <n v="4.9000000000010147"/>
  </r>
  <r>
    <n v="257"/>
    <d v="2013-12-25T00:00:00"/>
    <n v="1.36751"/>
    <n v="1.36809"/>
    <n v="1.3660600000000001"/>
    <n v="1.3680000000000001"/>
    <n v="1"/>
    <n v="3.1437689661878079E-4"/>
    <n v="4.1806175942479568E-4"/>
    <n v="2.6180483314444478E-3"/>
    <n v="2.6180483314444478E-3"/>
    <x v="242"/>
    <n v="10.799999999999699"/>
  </r>
  <r>
    <n v="258"/>
    <d v="2013-12-26T00:00:00"/>
    <n v="1.3680000000000001"/>
    <n v="1.37015"/>
    <n v="1.36619"/>
    <n v="1.3690800000000001"/>
    <n v="1"/>
    <n v="7.8916221378244437E-4"/>
    <n v="4.4761020965057954E-4"/>
    <n v="2.6194918591806106E-3"/>
    <n v="2.6194918591806106E-3"/>
    <x v="243"/>
    <n v="57.299999999997908"/>
  </r>
  <r>
    <n v="259"/>
    <d v="2013-12-27T00:00:00"/>
    <n v="1.3690500000000001"/>
    <n v="1.3893200000000001"/>
    <n v="1.36869"/>
    <n v="1.3747799999999999"/>
    <n v="1"/>
    <n v="4.1547369030277368E-3"/>
    <n v="3.6704330533340109E-4"/>
    <n v="2.4712076645804614E-3"/>
    <n v="2.4712076645804614E-3"/>
    <x v="244"/>
    <n v="46.399999999999778"/>
  </r>
  <r>
    <n v="260"/>
    <d v="2013-12-30T00:00:00"/>
    <n v="1.37558"/>
    <n v="1.3818900000000001"/>
    <n v="1.3728"/>
    <n v="1.38022"/>
    <n v="1"/>
    <n v="3.9491884357352814E-3"/>
    <n v="4.485453180223191E-4"/>
    <n v="2.5708454354995162E-3"/>
    <n v="2.5708454354995162E-3"/>
    <x v="245"/>
    <n v="-56.099999999998929"/>
  </r>
  <r>
    <n v="261"/>
    <d v="2013-12-31T00:00:00"/>
    <n v="1.37971"/>
    <n v="1.38123"/>
    <n v="1.3741000000000001"/>
    <n v="1.3741000000000001"/>
    <n v="0"/>
    <n v="-4.4439353973126285E-3"/>
    <n v="1.0007350875465375E-5"/>
    <n v="2.7747203832929877E-3"/>
    <n v="-2.7747203832929877E-3"/>
    <x v="246"/>
    <n v="0"/>
  </r>
  <r>
    <n v="262"/>
    <d v="2014-01-01T00:00:00"/>
    <n v="1.3741000000000001"/>
    <n v="1.3741000000000001"/>
    <n v="1.3741000000000001"/>
    <n v="1.3741000000000001"/>
    <n v="0"/>
    <n v="0"/>
    <n v="-9.0902495844203226E-5"/>
    <n v="2.741638100854068E-3"/>
    <n v="-2.741638100854068E-3"/>
    <x v="247"/>
    <n v="-83.499999999998579"/>
  </r>
  <r>
    <n v="263"/>
    <d v="2014-01-02T00:00:00"/>
    <n v="1.3755299999999999"/>
    <n v="1.3774599999999999"/>
    <n v="1.36294"/>
    <n v="1.3671800000000001"/>
    <n v="0"/>
    <n v="-5.048747081027068E-3"/>
    <n v="-5.1943833955421168E-4"/>
    <n v="2.9528004343064656E-3"/>
    <n v="-2.9528004343064656E-3"/>
    <x v="248"/>
    <n v="-84.400000000000034"/>
  </r>
  <r>
    <n v="264"/>
    <d v="2014-01-03T00:00:00"/>
    <n v="1.3671800000000001"/>
    <n v="1.3672599999999999"/>
    <n v="1.3582000000000001"/>
    <n v="1.3587400000000001"/>
    <n v="0"/>
    <n v="-6.1924245539770372E-3"/>
    <n v="-7.5667614066627785E-4"/>
    <n v="3.2510912042713852E-3"/>
    <n v="-3.2510912042713852E-3"/>
    <x v="249"/>
    <n v="34.19999999999979"/>
  </r>
  <r>
    <n v="265"/>
    <d v="2014-01-06T00:00:00"/>
    <n v="1.3593500000000001"/>
    <n v="1.36527"/>
    <n v="1.3571500000000001"/>
    <n v="1.36277"/>
    <n v="1"/>
    <n v="2.9615933401717764E-3"/>
    <n v="-5.1292504621239254E-4"/>
    <n v="3.3801949877304486E-3"/>
    <n v="3.3801949877304486E-3"/>
    <x v="250"/>
    <n v="-12.399999999999078"/>
  </r>
  <r>
    <n v="266"/>
    <d v="2014-01-07T00:00:00"/>
    <n v="1.36276"/>
    <n v="1.3656200000000001"/>
    <n v="1.35965"/>
    <n v="1.3615200000000001"/>
    <n v="0"/>
    <n v="-9.1767035647504413E-4"/>
    <n v="-6.6209697405987717E-4"/>
    <n v="3.3393133917566362E-3"/>
    <n v="-3.3393133917566362E-3"/>
    <x v="251"/>
    <n v="-40.000000000000036"/>
  </r>
  <r>
    <n v="267"/>
    <d v="2014-01-08T00:00:00"/>
    <n v="1.36154"/>
    <n v="1.3634999999999999"/>
    <n v="1.3552900000000001"/>
    <n v="1.35754"/>
    <n v="0"/>
    <n v="-2.92748438242457E-3"/>
    <n v="-8.8184481331986145E-4"/>
    <n v="3.3671017987393853E-3"/>
    <n v="-3.3671017987393853E-3"/>
    <x v="252"/>
    <n v="32.900000000000148"/>
  </r>
  <r>
    <n v="268"/>
    <d v="2014-01-09T00:00:00"/>
    <n v="1.3575200000000001"/>
    <n v="1.3633"/>
    <n v="1.3548"/>
    <n v="1.3608100000000001"/>
    <n v="1"/>
    <n v="2.4058723691138795E-3"/>
    <n v="-3.4397495521626864E-4"/>
    <n v="3.1406748882916564E-3"/>
    <n v="3.1406748882916564E-3"/>
    <x v="253"/>
    <n v="58.100000000000932"/>
  </r>
  <r>
    <n v="269"/>
    <d v="2014-01-10T00:00:00"/>
    <n v="1.3608"/>
    <n v="1.36869"/>
    <n v="1.3571"/>
    <n v="1.3666100000000001"/>
    <n v="1"/>
    <n v="4.2531100769133473E-3"/>
    <n v="2.3785999482018894E-5"/>
    <n v="3.3193393006367118E-3"/>
    <n v="3.3193393006367118E-3"/>
    <x v="254"/>
    <n v="-7.4000000000018495"/>
  </r>
  <r>
    <n v="270"/>
    <d v="2014-01-13T00:00:00"/>
    <n v="1.3678300000000001"/>
    <n v="1.3684700000000001"/>
    <n v="1.3636999999999999"/>
    <n v="1.3670899999999999"/>
    <n v="1"/>
    <n v="3.5117240731080202E-4"/>
    <n v="2.7431129581607328E-6"/>
    <n v="3.3159142077201476E-3"/>
    <n v="3.3159142077201476E-3"/>
    <x v="255"/>
    <n v="8.0000000000013394"/>
  </r>
  <r>
    <n v="271"/>
    <d v="2014-01-14T00:00:00"/>
    <n v="1.3670899999999999"/>
    <n v="1.3699300000000001"/>
    <n v="1.3649"/>
    <n v="1.3678900000000001"/>
    <n v="1"/>
    <n v="5.8501343543007742E-4"/>
    <n v="-7.6713459325292003E-5"/>
    <n v="3.28361171696041E-3"/>
    <n v="3.28361171696041E-3"/>
    <x v="256"/>
    <n v="-73.999999999998508"/>
  </r>
  <r>
    <n v="272"/>
    <d v="2014-01-15T00:00:00"/>
    <n v="1.3678699999999999"/>
    <n v="1.3680600000000001"/>
    <n v="1.3581399999999999"/>
    <n v="1.3604700000000001"/>
    <n v="0"/>
    <n v="-5.4391783292329571E-3"/>
    <n v="-3.253258763965737E-4"/>
    <n v="3.5363011511857713E-3"/>
    <n v="-3.5363011511857713E-3"/>
    <x v="257"/>
    <n v="15.099999999999003"/>
  </r>
  <r>
    <n v="273"/>
    <d v="2014-01-16T00:00:00"/>
    <n v="1.36046"/>
    <n v="1.36493"/>
    <n v="1.3583000000000001"/>
    <n v="1.3619699999999999"/>
    <n v="1"/>
    <n v="1.101952771621953E-3"/>
    <n v="-2.7610238420887546E-4"/>
    <n v="3.5512488408494906E-3"/>
    <n v="3.5512488408494906E-3"/>
    <x v="258"/>
    <n v="-80.599999999999568"/>
  </r>
  <r>
    <n v="274"/>
    <d v="2014-01-17T00:00:00"/>
    <n v="1.36195"/>
    <n v="1.36209"/>
    <n v="1.3516900000000001"/>
    <n v="1.35389"/>
    <n v="0"/>
    <n v="-5.9502506312382993E-3"/>
    <n v="-6.9731568702267183E-4"/>
    <n v="3.8069494722728623E-3"/>
    <n v="-3.8069494722728623E-3"/>
    <x v="259"/>
    <n v="14.099999999999113"/>
  </r>
  <r>
    <n v="275"/>
    <d v="2014-01-20T00:00:00"/>
    <n v="1.3537300000000001"/>
    <n v="1.3567899999999999"/>
    <n v="1.3507499999999999"/>
    <n v="1.35514"/>
    <n v="1"/>
    <n v="9.2283960584550219E-4"/>
    <n v="-8.993092680965616E-4"/>
    <n v="3.6131484939892554E-3"/>
    <n v="3.6131484939892554E-3"/>
    <x v="260"/>
    <n v="9.4000000000016293"/>
  </r>
  <r>
    <n v="276"/>
    <d v="2014-01-21T00:00:00"/>
    <n v="1.3551299999999999"/>
    <n v="1.35687"/>
    <n v="1.35164"/>
    <n v="1.3560700000000001"/>
    <n v="1"/>
    <n v="6.8604057706759733E-4"/>
    <n v="-1.1032560092632917E-3"/>
    <n v="3.4074675480971818E-3"/>
    <n v="3.4074675480971818E-3"/>
    <x v="261"/>
    <n v="-13.499999999999623"/>
  </r>
  <r>
    <n v="277"/>
    <d v="2014-01-22T00:00:00"/>
    <n v="1.35608"/>
    <n v="1.3583499999999999"/>
    <n v="1.35345"/>
    <n v="1.35473"/>
    <n v="0"/>
    <n v="-9.8863812095591891E-4"/>
    <n v="-8.8729992949099755E-4"/>
    <n v="3.289066051858934E-3"/>
    <n v="-3.289066051858934E-3"/>
    <x v="262"/>
    <n v="148.69999999999939"/>
  </r>
  <r>
    <n v="278"/>
    <d v="2014-01-23T00:00:00"/>
    <n v="1.35473"/>
    <n v="1.3698300000000001"/>
    <n v="1.35303"/>
    <n v="1.3695999999999999"/>
    <n v="1"/>
    <n v="1.0916553921604781E-2"/>
    <n v="-2.0501530939069873E-4"/>
    <n v="4.4224035706865042E-3"/>
    <n v="4.4224035706865042E-3"/>
    <x v="263"/>
    <n v="-21.999999999999797"/>
  </r>
  <r>
    <n v="279"/>
    <d v="2014-01-24T00:00:00"/>
    <n v="1.36957"/>
    <n v="1.3739399999999999"/>
    <n v="1.3662700000000001"/>
    <n v="1.36737"/>
    <n v="0"/>
    <n v="-1.6295395955832179E-3"/>
    <n v="8.6851584495420094E-6"/>
    <n v="4.2520712275111415E-3"/>
    <n v="-4.2520712275111415E-3"/>
    <x v="264"/>
    <n v="-4.5999999999990493"/>
  </r>
  <r>
    <n v="280"/>
    <d v="2014-01-27T00:00:00"/>
    <n v="1.3677299999999999"/>
    <n v="1.3716600000000001"/>
    <n v="1.36531"/>
    <n v="1.36727"/>
    <n v="0"/>
    <n v="-7.3135769274584961E-5"/>
    <n v="3.9114070749344523E-4"/>
    <n v="3.9193045548427969E-3"/>
    <n v="-3.9193045548427969E-3"/>
    <x v="265"/>
    <n v="-2.1000000000004349"/>
  </r>
  <r>
    <n v="281"/>
    <d v="2014-01-28T00:00:00"/>
    <n v="1.3672800000000001"/>
    <n v="1.3688499999999999"/>
    <n v="1.3629"/>
    <n v="1.36707"/>
    <n v="0"/>
    <n v="-1.4628758702765353E-4"/>
    <n v="1.9689814954348091E-4"/>
    <n v="3.8599839602255531E-3"/>
    <n v="-3.8599839602255531E-3"/>
    <x v="266"/>
    <n v="-7.699999999999374"/>
  </r>
  <r>
    <n v="282"/>
    <d v="2014-01-29T00:00:00"/>
    <n v="1.3670599999999999"/>
    <n v="1.36846"/>
    <n v="1.3603000000000001"/>
    <n v="1.36629"/>
    <n v="0"/>
    <n v="-5.7072615474902438E-4"/>
    <n v="2.1858216215135703E-4"/>
    <n v="3.8542755789163622E-3"/>
    <n v="-3.8542755789163622E-3"/>
    <x v="267"/>
    <n v="-108.09999999999987"/>
  </r>
  <r>
    <n v="283"/>
    <d v="2014-01-30T00:00:00"/>
    <n v="1.3662799999999999"/>
    <n v="1.36652"/>
    <n v="1.3543400000000001"/>
    <n v="1.35547"/>
    <n v="0"/>
    <n v="-7.9507796416328838E-3"/>
    <n v="-9.5373791549162529E-5"/>
    <n v="4.3057732383229444E-3"/>
    <n v="-4.3057732383229444E-3"/>
    <x v="268"/>
    <n v="-70.200000000000259"/>
  </r>
  <r>
    <n v="284"/>
    <d v="2014-01-31T00:00:00"/>
    <n v="1.35548"/>
    <n v="1.35728"/>
    <n v="1.3479000000000001"/>
    <n v="1.34846"/>
    <n v="0"/>
    <n v="-5.1850570874296354E-3"/>
    <n v="-5.6980688258313219E-4"/>
    <n v="4.4282615344934566E-3"/>
    <n v="-4.4282615344934566E-3"/>
    <x v="269"/>
    <n v="40.299999999999784"/>
  </r>
  <r>
    <n v="285"/>
    <d v="2014-02-03T00:00:00"/>
    <n v="1.34842"/>
    <n v="1.35354"/>
    <n v="1.34772"/>
    <n v="1.3524499999999999"/>
    <n v="1"/>
    <n v="2.9545619087915482E-3"/>
    <n v="-6.5096614309074466E-4"/>
    <n v="4.3450950234218046E-3"/>
    <n v="4.3450950234218046E-3"/>
    <x v="270"/>
    <n v="-6.6000000000010495"/>
  </r>
  <r>
    <n v="286"/>
    <d v="2014-02-04T00:00:00"/>
    <n v="1.3524700000000001"/>
    <n v="1.35385"/>
    <n v="1.34934"/>
    <n v="1.35181"/>
    <n v="0"/>
    <n v="-4.7332727766469707E-4"/>
    <n v="-7.0249737340171347E-4"/>
    <n v="4.3372998347483817E-3"/>
    <n v="-4.3372998347483817E-3"/>
    <x v="271"/>
    <n v="14.999999999998348"/>
  </r>
  <r>
    <n v="287"/>
    <d v="2014-02-05T00:00:00"/>
    <n v="1.3518300000000001"/>
    <n v="1.35554"/>
    <n v="1.3499000000000001"/>
    <n v="1.3533299999999999"/>
    <n v="1"/>
    <n v="1.1237866875406688E-3"/>
    <n v="-6.6882404514480146E-4"/>
    <n v="4.3500347504163246E-3"/>
    <n v="4.3500347504163246E-3"/>
    <x v="272"/>
    <n v="56.899999999999729"/>
  </r>
  <r>
    <n v="288"/>
    <d v="2014-02-06T00:00:00"/>
    <n v="1.35328"/>
    <n v="1.36188"/>
    <n v="1.3482000000000001"/>
    <n v="1.35897"/>
    <n v="1"/>
    <n v="4.1588379818503288E-3"/>
    <n v="-6.8948025702095825E-5"/>
    <n v="4.3099455199911594E-3"/>
    <n v="4.3099455199911594E-3"/>
    <x v="273"/>
    <n v="44.399999999999991"/>
  </r>
  <r>
    <n v="289"/>
    <d v="2014-02-07T00:00:00"/>
    <n v="1.3589800000000001"/>
    <n v="1.3642399999999999"/>
    <n v="1.3551899999999999"/>
    <n v="1.3634200000000001"/>
    <n v="1"/>
    <n v="3.2691891781242992E-3"/>
    <n v="6.6504249704300774E-5"/>
    <n v="4.3826403760835733E-3"/>
    <n v="4.3826403760835733E-3"/>
    <x v="274"/>
    <n v="29.300000000000992"/>
  </r>
  <r>
    <n v="290"/>
    <d v="2014-02-10T00:00:00"/>
    <n v="1.3616299999999999"/>
    <n v="1.36514"/>
    <n v="1.3615999999999999"/>
    <n v="1.36456"/>
    <n v="1"/>
    <n v="8.3578330219479652E-4"/>
    <n v="4.9063137054386908E-4"/>
    <n v="4.0794228343424346E-3"/>
    <n v="4.0794228343424346E-3"/>
    <x v="275"/>
    <n v="-7.3999999999996291"/>
  </r>
  <r>
    <n v="291"/>
    <d v="2014-02-11T00:00:00"/>
    <n v="1.36453"/>
    <n v="1.36829"/>
    <n v="1.3629500000000001"/>
    <n v="1.3637900000000001"/>
    <n v="0"/>
    <n v="-5.6444372638642852E-4"/>
    <n v="3.9767616227937339E-4"/>
    <n v="4.0858576308197602E-3"/>
    <n v="-4.0858576308197602E-3"/>
    <x v="276"/>
    <n v="-44.500000000000654"/>
  </r>
  <r>
    <n v="292"/>
    <d v="2014-02-12T00:00:00"/>
    <n v="1.36378"/>
    <n v="1.36527"/>
    <n v="1.35623"/>
    <n v="1.3593299999999999"/>
    <n v="0"/>
    <n v="-3.2756573253893469E-3"/>
    <n v="1.5007004337581442E-4"/>
    <n v="4.1860305216592127E-3"/>
    <n v="-4.1860305216592127E-3"/>
    <x v="277"/>
    <n v="86.80000000000021"/>
  </r>
  <r>
    <n v="293"/>
    <d v="2014-02-13T00:00:00"/>
    <n v="1.3593"/>
    <n v="1.3691800000000001"/>
    <n v="1.3585"/>
    <n v="1.36798"/>
    <n v="1"/>
    <n v="6.3432679117414693E-3"/>
    <n v="6.0831417041940113E-4"/>
    <n v="4.4462869422896489E-3"/>
    <n v="4.4462869422896489E-3"/>
    <x v="278"/>
    <n v="11.600000000000499"/>
  </r>
  <r>
    <n v="294"/>
    <d v="2014-02-14T00:00:00"/>
    <n v="1.36798"/>
    <n v="1.37147"/>
    <n v="1.3673599999999999"/>
    <n v="1.36914"/>
    <n v="1"/>
    <n v="8.4760629380447705E-4"/>
    <n v="-2.099505631811798E-5"/>
    <n v="3.5024085608270183E-3"/>
    <n v="3.5024085608270183E-3"/>
    <x v="279"/>
    <n v="-1.5999999999993797"/>
  </r>
  <r>
    <n v="295"/>
    <d v="2014-02-17T00:00:00"/>
    <n v="1.37083"/>
    <n v="1.3724000000000001"/>
    <n v="1.36921"/>
    <n v="1.3706700000000001"/>
    <n v="1"/>
    <n v="1.1168658841614694E-3"/>
    <n v="1.5065528616592524E-4"/>
    <n v="3.48557863630691E-3"/>
    <n v="3.48557863630691E-3"/>
    <x v="280"/>
    <n v="51.600000000000534"/>
  </r>
  <r>
    <n v="296"/>
    <d v="2014-02-18T00:00:00"/>
    <n v="1.3706700000000001"/>
    <n v="1.37704"/>
    <n v="1.3694599999999999"/>
    <n v="1.3758300000000001"/>
    <n v="1"/>
    <n v="3.7575139786131489E-3"/>
    <n v="3.9007089540890854E-4"/>
    <n v="3.5988989639961365E-3"/>
    <n v="3.5988989639961365E-3"/>
    <x v="281"/>
    <n v="-25.200000000000777"/>
  </r>
  <r>
    <n v="297"/>
    <d v="2014-02-19T00:00:00"/>
    <n v="1.3758300000000001"/>
    <n v="1.37731"/>
    <n v="1.3724400000000001"/>
    <n v="1.37331"/>
    <n v="0"/>
    <n v="-1.8333011092985588E-3"/>
    <n v="2.84632550266977E-4"/>
    <n v="3.640136746803174E-3"/>
    <n v="-3.640136746803174E-3"/>
    <x v="282"/>
    <n v="-14.400000000001079"/>
  </r>
  <r>
    <n v="298"/>
    <d v="2014-02-20T00:00:00"/>
    <n v="1.3732800000000001"/>
    <n v="1.37625"/>
    <n v="1.3685499999999999"/>
    <n v="1.3718399999999999"/>
    <n v="0"/>
    <n v="-1.0709798302513647E-3"/>
    <n v="2.5336669554808065E-4"/>
    <n v="3.6501081133269559E-3"/>
    <n v="-3.6501081133269559E-3"/>
    <x v="283"/>
    <n v="19.000000000000128"/>
  </r>
  <r>
    <n v="299"/>
    <d v="2014-02-21T00:00:00"/>
    <n v="1.37185"/>
    <n v="1.3758600000000001"/>
    <n v="1.3702000000000001"/>
    <n v="1.37375"/>
    <n v="1"/>
    <n v="1.3913223082187879E-3"/>
    <n v="8.3724806741381007E-4"/>
    <n v="2.9255379577845055E-3"/>
    <n v="2.9255379577845055E-3"/>
    <x v="284"/>
    <n v="2.1000000000004349"/>
  </r>
  <r>
    <n v="300"/>
    <d v="2014-02-24T00:00:00"/>
    <n v="1.3732599999999999"/>
    <n v="1.3771"/>
    <n v="1.3708400000000001"/>
    <n v="1.37347"/>
    <n v="0"/>
    <n v="-2.0384243050768148E-4"/>
    <n v="1.1485739834714323E-3"/>
    <n v="2.4717944084845411E-3"/>
    <n v="-2.4717944084845411E-3"/>
    <x v="285"/>
    <n v="10.100000000001774"/>
  </r>
  <r>
    <n v="301"/>
    <d v="2014-02-25T00:00:00"/>
    <n v="1.3734599999999999"/>
    <n v="1.3767100000000001"/>
    <n v="1.37155"/>
    <n v="1.3744700000000001"/>
    <n v="1"/>
    <n v="7.2781796119511641E-4"/>
    <n v="1.0094024867466553E-3"/>
    <n v="2.4255866358897115E-3"/>
    <n v="2.4255866358897115E-3"/>
    <x v="286"/>
    <n v="-58.00000000000027"/>
  </r>
  <r>
    <n v="302"/>
    <d v="2014-02-26T00:00:00"/>
    <n v="1.3744499999999999"/>
    <n v="1.37571"/>
    <n v="1.3661700000000001"/>
    <n v="1.3686499999999999"/>
    <n v="0"/>
    <n v="-4.2433497134035086E-3"/>
    <n v="7.7377608451297951E-4"/>
    <n v="2.7417349643627624E-3"/>
    <n v="-2.7417349643627624E-3"/>
    <x v="287"/>
    <n v="23.299999999999432"/>
  </r>
  <r>
    <n v="303"/>
    <d v="2014-02-27T00:00:00"/>
    <n v="1.36863"/>
    <n v="1.3726799999999999"/>
    <n v="1.36432"/>
    <n v="1.37096"/>
    <n v="1"/>
    <n v="1.6863718174784817E-3"/>
    <n v="8.0893765513409294E-4"/>
    <n v="2.7501175901520711E-3"/>
    <n v="2.7501175901520711E-3"/>
    <x v="288"/>
    <n v="90.399999999999366"/>
  </r>
  <r>
    <n v="304"/>
    <d v="2014-02-28T00:00:00"/>
    <n v="1.37096"/>
    <n v="1.3824799999999999"/>
    <n v="1.36941"/>
    <n v="1.38"/>
    <n v="1"/>
    <n v="6.5722747986565414E-3"/>
    <n v="9.5977745618448123E-4"/>
    <n v="3.0008596756777852E-3"/>
    <n v="3.0008596756777852E-3"/>
    <x v="289"/>
    <n v="-24.700000000001943"/>
  </r>
  <r>
    <n v="305"/>
    <d v="2014-03-03T00:00:00"/>
    <n v="1.3759300000000001"/>
    <n v="1.3792599999999999"/>
    <n v="1.37263"/>
    <n v="1.3734599999999999"/>
    <n v="0"/>
    <n v="-4.7503957192817437E-3"/>
    <n v="4.5855340009660347E-4"/>
    <n v="3.2489020526797136E-3"/>
    <n v="-3.2489020526797136E-3"/>
    <x v="290"/>
    <n v="8.5000000000001741"/>
  </r>
  <r>
    <n v="306"/>
    <d v="2014-03-04T00:00:00"/>
    <n v="1.3734500000000001"/>
    <n v="1.37815"/>
    <n v="1.37208"/>
    <n v="1.3743000000000001"/>
    <n v="1"/>
    <n v="6.1140712883754806E-4"/>
    <n v="4.4452988926177531E-4"/>
    <n v="3.2476492374254508E-3"/>
    <n v="3.2476492374254508E-3"/>
    <x v="291"/>
    <n v="-10.200000000000209"/>
  </r>
  <r>
    <n v="307"/>
    <d v="2014-03-05T00:00:00"/>
    <n v="1.3743000000000001"/>
    <n v="1.3748800000000001"/>
    <n v="1.3707499999999999"/>
    <n v="1.3732800000000001"/>
    <n v="0"/>
    <n v="-7.4247159089636252E-4"/>
    <n v="4.334031477299046E-4"/>
    <n v="3.2516390474860647E-3"/>
    <n v="-3.2516390474860647E-3"/>
    <x v="292"/>
    <n v="128.39999999999964"/>
  </r>
  <r>
    <n v="308"/>
    <d v="2014-03-06T00:00:00"/>
    <n v="1.37324"/>
    <n v="1.3872899999999999"/>
    <n v="1.37212"/>
    <n v="1.38608"/>
    <n v="1"/>
    <n v="9.2775801719202477E-3"/>
    <n v="1.2179804913117543E-3"/>
    <n v="3.7701520689048316E-3"/>
    <n v="3.7701520689048316E-3"/>
    <x v="293"/>
    <n v="14.499999999999513"/>
  </r>
  <r>
    <n v="309"/>
    <d v="2014-03-07T00:00:00"/>
    <n v="1.38608"/>
    <n v="1.3915"/>
    <n v="1.3852100000000001"/>
    <n v="1.3875299999999999"/>
    <n v="1"/>
    <n v="1.0455688666371789E-3"/>
    <n v="8.86874300992736E-4"/>
    <n v="3.5139507966393739E-3"/>
    <n v="3.5139507966393739E-3"/>
    <x v="294"/>
    <n v="1.100000000000545"/>
  </r>
  <r>
    <n v="310"/>
    <d v="2014-03-09T23:00:00"/>
    <n v="1.3874899999999999"/>
    <n v="1.38978"/>
    <n v="1.3861600000000001"/>
    <n v="1.3875999999999999"/>
    <n v="1"/>
    <n v="5.0448087127446495E-5"/>
    <n v="8.3705191307542159E-4"/>
    <n v="3.5201903691655209E-3"/>
    <n v="3.5201903691655209E-3"/>
    <x v="295"/>
    <n v="-16.599999999999948"/>
  </r>
  <r>
    <n v="311"/>
    <d v="2014-03-10T23:00:00"/>
    <n v="1.38761"/>
    <n v="1.3878699999999999"/>
    <n v="1.3833800000000001"/>
    <n v="1.38595"/>
    <n v="0"/>
    <n v="-1.1898110325408069E-3"/>
    <n v="6.9288460578152938E-4"/>
    <n v="3.5550286793920947E-3"/>
    <n v="-3.5550286793920947E-3"/>
    <x v="296"/>
    <n v="43.400000000000105"/>
  </r>
  <r>
    <n v="312"/>
    <d v="2014-03-11T23:00:00"/>
    <n v="1.38595"/>
    <n v="1.3914200000000001"/>
    <n v="1.3843300000000001"/>
    <n v="1.39029"/>
    <n v="1"/>
    <n v="3.1265333943516047E-3"/>
    <n v="6.5344831926518292E-4"/>
    <n v="3.5221134126324741E-3"/>
    <n v="3.5221134126324741E-3"/>
    <x v="297"/>
    <n v="-34.300000000000438"/>
  </r>
  <r>
    <n v="313"/>
    <d v="2014-03-12T23:00:00"/>
    <n v="1.3903000000000001"/>
    <n v="1.3966700000000001"/>
    <n v="1.38456"/>
    <n v="1.38687"/>
    <n v="0"/>
    <n v="-2.4629490046258842E-3"/>
    <n v="6.14095325807225E-4"/>
    <n v="3.5551134478107376E-3"/>
    <n v="-3.5551134478107376E-3"/>
    <x v="298"/>
    <n v="43.89999999999894"/>
  </r>
  <r>
    <n v="314"/>
    <d v="2014-03-13T23:00:00"/>
    <n v="1.38687"/>
    <n v="1.3937200000000001"/>
    <n v="1.38476"/>
    <n v="1.3912599999999999"/>
    <n v="1"/>
    <n v="3.160401891915634E-3"/>
    <n v="8.7855668344266234E-4"/>
    <n v="3.5787114654504178E-3"/>
    <n v="3.5787114654504178E-3"/>
    <x v="299"/>
    <n v="15.100000000001224"/>
  </r>
  <r>
    <n v="315"/>
    <d v="2014-03-16T23:00:00"/>
    <n v="1.3906499999999999"/>
    <n v="1.3947499999999999"/>
    <n v="1.38791"/>
    <n v="1.3921600000000001"/>
    <n v="1"/>
    <n v="6.466864730191327E-4"/>
    <n v="8.3201694374268392E-4"/>
    <n v="3.5764397226364891E-3"/>
    <n v="3.5764397226364891E-3"/>
    <x v="300"/>
    <n v="12.300000000000644"/>
  </r>
  <r>
    <n v="316"/>
    <d v="2014-03-17T23:00:00"/>
    <n v="1.39215"/>
    <n v="1.39425"/>
    <n v="1.3879900000000001"/>
    <n v="1.3933800000000001"/>
    <n v="1"/>
    <n v="8.7595229507251497E-4"/>
    <n v="8.9950411409144622E-4"/>
    <n v="3.5657619076065608E-3"/>
    <n v="3.5657619076065608E-3"/>
    <x v="301"/>
    <n v="-101.40000000000038"/>
  </r>
  <r>
    <n v="317"/>
    <d v="2014-03-18T23:00:00"/>
    <n v="1.39337"/>
    <n v="1.39341"/>
    <n v="1.38097"/>
    <n v="1.38323"/>
    <n v="0"/>
    <n v="-7.3111061414271629E-3"/>
    <n v="3.9707135767755373E-4"/>
    <n v="4.11554367055369E-3"/>
    <n v="-4.11554367055369E-3"/>
    <x v="302"/>
    <n v="-54.000000000000711"/>
  </r>
  <r>
    <n v="318"/>
    <d v="2014-03-19T23:00:00"/>
    <n v="1.38324"/>
    <n v="1.3844799999999999"/>
    <n v="1.3749400000000001"/>
    <n v="1.37784"/>
    <n v="0"/>
    <n v="-3.904288443868554E-3"/>
    <n v="4.1826268702348831E-4"/>
    <n v="4.0908556466824932E-3"/>
    <n v="-4.0908556466824932E-3"/>
    <x v="303"/>
    <n v="13.799999999999368"/>
  </r>
  <r>
    <n v="319"/>
    <d v="2014-03-20T23:00:00"/>
    <n v="1.37781"/>
    <n v="1.38106"/>
    <n v="1.3765700000000001"/>
    <n v="1.3791899999999999"/>
    <n v="1"/>
    <n v="9.7931477560564526E-4"/>
    <n v="3.7407162190643614E-4"/>
    <n v="4.0800484629923278E-3"/>
    <n v="4.0800484629923278E-3"/>
    <x v="304"/>
    <n v="41.800000000000722"/>
  </r>
  <r>
    <n v="320"/>
    <d v="2014-03-23T23:00:00"/>
    <n v="1.37968"/>
    <n v="1.38754"/>
    <n v="1.3760399999999999"/>
    <n v="1.3838600000000001"/>
    <n v="1"/>
    <n v="3.3803256885339512E-3"/>
    <n v="1.7457480252377436E-4"/>
    <n v="3.8269656309163915E-3"/>
    <n v="3.8269656309163915E-3"/>
    <x v="305"/>
    <n v="-12.100000000001554"/>
  </r>
  <r>
    <n v="321"/>
    <d v="2014-03-24T23:00:00"/>
    <n v="1.3838600000000001"/>
    <n v="1.38469"/>
    <n v="1.3749100000000001"/>
    <n v="1.3826499999999999"/>
    <n v="0"/>
    <n v="-8.7474838490101596E-4"/>
    <n v="4.1680276092256966E-4"/>
    <n v="3.6110196479938335E-3"/>
    <n v="-3.6110196479938335E-3"/>
    <x v="306"/>
    <n v="-45.499999999998323"/>
  </r>
  <r>
    <n v="322"/>
    <d v="2014-03-25T23:00:00"/>
    <n v="1.3826499999999999"/>
    <n v="1.3827700000000001"/>
    <n v="1.3776600000000001"/>
    <n v="1.3781000000000001"/>
    <n v="0"/>
    <n v="-3.2962087256302314E-3"/>
    <n v="1.7257677001833346E-4"/>
    <n v="3.7272526571912952E-3"/>
    <n v="-3.7272526571912952E-3"/>
    <x v="307"/>
    <n v="-38.599999999999746"/>
  </r>
  <r>
    <n v="323"/>
    <d v="2014-03-26T23:00:00"/>
    <n v="1.37788"/>
    <n v="1.37968"/>
    <n v="1.37286"/>
    <n v="1.37402"/>
    <n v="0"/>
    <n v="-2.9649891639857862E-3"/>
    <n v="3.36694217002445E-5"/>
    <n v="3.8042473458213856E-3"/>
    <n v="-3.8042473458213856E-3"/>
    <x v="308"/>
    <n v="10.200000000000209"/>
  </r>
  <r>
    <n v="324"/>
    <d v="2014-03-27T23:00:00"/>
    <n v="1.37402"/>
    <n v="1.3773"/>
    <n v="1.3704799999999999"/>
    <n v="1.37504"/>
    <n v="1"/>
    <n v="7.4207186951691373E-4"/>
    <n v="-4.9979984719996371E-4"/>
    <n v="2.9164245772189479E-3"/>
    <n v="2.9164245772189479E-3"/>
    <x v="309"/>
    <n v="7.8000000000000291"/>
  </r>
  <r>
    <n v="325"/>
    <d v="2014-03-30T23:00:00"/>
    <n v="1.37612"/>
    <n v="1.3806700000000001"/>
    <n v="1.37216"/>
    <n v="1.3769"/>
    <n v="1"/>
    <n v="1.3517738636964769E-3"/>
    <n v="-4.8066203488375759E-4"/>
    <n v="2.9282222749251003E-3"/>
    <n v="2.9282222749251003E-3"/>
    <x v="310"/>
    <n v="23.899999999998922"/>
  </r>
  <r>
    <n v="326"/>
    <d v="2014-03-31T23:00:00"/>
    <n v="1.37687"/>
    <n v="1.3815500000000001"/>
    <n v="1.37679"/>
    <n v="1.3792599999999999"/>
    <n v="1"/>
    <n v="1.7125279931312612E-3"/>
    <n v="-3.7678204075851921E-4"/>
    <n v="2.97738848721407E-3"/>
    <n v="2.97738848721407E-3"/>
    <x v="311"/>
    <n v="-25.499999999998302"/>
  </r>
  <r>
    <n v="327"/>
    <d v="2014-04-01T23:00:00"/>
    <n v="1.3792599999999999"/>
    <n v="1.38202"/>
    <n v="1.3753200000000001"/>
    <n v="1.3767100000000001"/>
    <n v="0"/>
    <n v="-1.8505286543008439E-3"/>
    <n v="-4.180768921185215E-4"/>
    <n v="2.9939523683629394E-3"/>
    <n v="-2.9939523683629394E-3"/>
    <x v="312"/>
    <n v="-47.200000000000571"/>
  </r>
  <r>
    <n v="328"/>
    <d v="2014-04-02T23:00:00"/>
    <n v="1.3767100000000001"/>
    <n v="1.3806400000000001"/>
    <n v="1.36982"/>
    <n v="1.37199"/>
    <n v="0"/>
    <n v="-3.4343541596264272E-3"/>
    <n v="-8.2813236424214836E-4"/>
    <n v="2.9246036812809288E-3"/>
    <n v="-2.9246036812809288E-3"/>
    <x v="313"/>
    <n v="-18.299999999999983"/>
  </r>
  <r>
    <n v="329"/>
    <d v="2014-04-03T23:00:00"/>
    <n v="1.37199"/>
    <n v="1.3730800000000001"/>
    <n v="1.3672800000000001"/>
    <n v="1.37016"/>
    <n v="0"/>
    <n v="-1.3347193054173338E-3"/>
    <n v="-7.5761800804161408E-4"/>
    <n v="2.8960208203537606E-3"/>
    <n v="-2.8960208203537606E-3"/>
    <x v="314"/>
    <n v="45.100000000000136"/>
  </r>
  <r>
    <n v="330"/>
    <d v="2014-04-06T23:00:00"/>
    <n v="1.36964"/>
    <n v="1.37486"/>
    <n v="1.3694299999999999"/>
    <n v="1.37415"/>
    <n v="1"/>
    <n v="2.9078368052139567E-3"/>
    <n v="-7.7340332596046878E-4"/>
    <n v="2.8738445922979867E-3"/>
    <n v="2.8738445922979867E-3"/>
    <x v="315"/>
    <n v="55.300000000000352"/>
  </r>
  <r>
    <n v="331"/>
    <d v="2014-04-07T23:00:00"/>
    <n v="1.37415"/>
    <n v="1.3811500000000001"/>
    <n v="1.37374"/>
    <n v="1.37968"/>
    <n v="1"/>
    <n v="4.0162300746869242E-3"/>
    <n v="-5.6280685085623194E-4"/>
    <n v="3.0994522116057385E-3"/>
    <n v="3.0994522116057385E-3"/>
    <x v="316"/>
    <n v="58.300000000000018"/>
  </r>
  <r>
    <n v="332"/>
    <d v="2014-04-08T23:00:00"/>
    <n v="1.37968"/>
    <n v="1.38619"/>
    <n v="1.37799"/>
    <n v="1.38551"/>
    <n v="1"/>
    <n v="4.2167146839427669E-3"/>
    <n v="-3.5400920155184115E-4"/>
    <n v="3.3083260124353799E-3"/>
    <n v="3.3083260124353799E-3"/>
    <x v="317"/>
    <n v="30.999999999998806"/>
  </r>
  <r>
    <n v="333"/>
    <d v="2014-04-09T23:00:00"/>
    <n v="1.3854900000000001"/>
    <n v="1.3898999999999999"/>
    <n v="1.3835999999999999"/>
    <n v="1.38859"/>
    <n v="1"/>
    <n v="2.2205409073733705E-3"/>
    <n v="2.4171873899819218E-4"/>
    <n v="2.7895538118064838E-3"/>
    <n v="2.7895538118064838E-3"/>
    <x v="318"/>
    <n v="-1.5999999999993797"/>
  </r>
  <r>
    <n v="334"/>
    <d v="2014-04-10T23:00:00"/>
    <n v="1.38859"/>
    <n v="1.39056"/>
    <n v="1.38635"/>
    <n v="1.3884300000000001"/>
    <n v="0"/>
    <n v="-1.1523143526298769E-4"/>
    <n v="4.7853480203604009E-4"/>
    <n v="2.5659940937523577E-3"/>
    <n v="-2.5659940937523577E-3"/>
    <x v="319"/>
    <n v="-22.699999999999942"/>
  </r>
  <r>
    <n v="335"/>
    <d v="2014-04-13T23:00:00"/>
    <n v="1.3843300000000001"/>
    <n v="1.3863000000000001"/>
    <n v="1.3808100000000001"/>
    <n v="1.3820600000000001"/>
    <n v="0"/>
    <n v="-4.5984726347840293E-3"/>
    <n v="1.2992308888668539E-4"/>
    <n v="2.8559368252170053E-3"/>
    <n v="-2.8559368252170053E-3"/>
    <x v="320"/>
    <n v="-6.2999999999990841"/>
  </r>
  <r>
    <n v="336"/>
    <d v="2014-04-14T23:00:00"/>
    <n v="1.3820699999999999"/>
    <n v="1.38331"/>
    <n v="1.37903"/>
    <n v="1.38144"/>
    <n v="0"/>
    <n v="-4.4870635817081874E-4"/>
    <n v="-1.0939141403236273E-4"/>
    <n v="2.7227312184734524E-3"/>
    <n v="-2.7227312184734524E-3"/>
    <x v="321"/>
    <n v="0.99999999999988987"/>
  </r>
  <r>
    <n v="337"/>
    <d v="2014-04-15T23:00:00"/>
    <n v="1.3814200000000001"/>
    <n v="1.3850800000000001"/>
    <n v="1.3803700000000001"/>
    <n v="1.3815200000000001"/>
    <n v="1"/>
    <n v="5.790890930194429E-5"/>
    <n v="-5.1100333144677699E-5"/>
    <n v="2.7152265936664487E-3"/>
    <n v="2.7152265936664487E-3"/>
    <x v="322"/>
    <n v="-1.9999999999997797"/>
  </r>
  <r>
    <n v="338"/>
    <d v="2014-04-16T23:00:00"/>
    <n v="1.3815299999999999"/>
    <n v="1.38645"/>
    <n v="1.3811100000000001"/>
    <n v="1.3813299999999999"/>
    <n v="0"/>
    <n v="-1.3753913553011577E-4"/>
    <n v="1.4631651623657954E-4"/>
    <n v="2.5747491840716744E-3"/>
    <n v="-2.5747491840716744E-3"/>
    <x v="323"/>
    <n v="-5.8000000000002494"/>
  </r>
  <r>
    <n v="339"/>
    <d v="2014-04-17T23:00:00"/>
    <n v="1.3813500000000001"/>
    <n v="1.3822300000000001"/>
    <n v="1.3807700000000001"/>
    <n v="1.3807700000000001"/>
    <n v="0"/>
    <n v="-4.0548858308739441E-4"/>
    <n v="3.0628530254272904E-4"/>
    <n v="2.4447880077632647E-3"/>
    <n v="-2.4447880077632647E-3"/>
    <x v="324"/>
    <n v="-19.400000000000528"/>
  </r>
  <r>
    <n v="340"/>
    <d v="2014-04-20T23:00:00"/>
    <n v="1.38121"/>
    <n v="1.38304"/>
    <n v="1.3787100000000001"/>
    <n v="1.37927"/>
    <n v="0"/>
    <n v="-1.0869408759873697E-3"/>
    <n v="1.9197200594871133E-4"/>
    <n v="2.4657238939735523E-3"/>
    <n v="-2.4657238939735523E-3"/>
    <x v="325"/>
    <n v="12.099999999999334"/>
  </r>
  <r>
    <n v="341"/>
    <d v="2014-04-21T23:00:00"/>
    <n v="1.37927"/>
    <n v="1.3824799999999999"/>
    <n v="1.3785000000000001"/>
    <n v="1.3804799999999999"/>
    <n v="1"/>
    <n v="8.768910789271056E-4"/>
    <n v="1.6229183190062557E-4"/>
    <n v="2.4536611285080573E-3"/>
    <n v="2.4536611285080573E-3"/>
    <x v="326"/>
    <n v="11.900000000000244"/>
  </r>
  <r>
    <n v="342"/>
    <d v="2014-04-22T23:00:00"/>
    <n v="1.3804700000000001"/>
    <n v="1.3854599999999999"/>
    <n v="1.3800300000000001"/>
    <n v="1.3816600000000001"/>
    <n v="1"/>
    <n v="8.5441003843777532E-4"/>
    <n v="1.0865945973228267E-4"/>
    <n v="2.4267477077767291E-3"/>
    <n v="2.4267477077767291E-3"/>
    <x v="327"/>
    <n v="14.399999999998858"/>
  </r>
  <r>
    <n v="343"/>
    <d v="2014-04-23T23:00:00"/>
    <n v="1.3816900000000001"/>
    <n v="1.38429"/>
    <n v="1.37914"/>
    <n v="1.38313"/>
    <n v="1"/>
    <n v="1.0633720018649259E-3"/>
    <n v="2.9077825074264339E-4"/>
    <n v="2.3787804783867105E-3"/>
    <n v="2.3787804783867105E-3"/>
    <x v="328"/>
    <n v="1.5999999999993797"/>
  </r>
  <r>
    <n v="344"/>
    <d v="2014-04-24T23:00:00"/>
    <n v="1.38313"/>
    <n v="1.3848199999999999"/>
    <n v="1.3826700000000001"/>
    <n v="1.3832899999999999"/>
    <n v="1"/>
    <n v="1.1567296374250644E-4"/>
    <n v="5.1265494595320181E-4"/>
    <n v="2.1640291212769139E-3"/>
    <n v="2.1640291212769139E-3"/>
    <x v="329"/>
    <n v="6.2999999999990841"/>
  </r>
  <r>
    <n v="345"/>
    <d v="2014-04-27T23:00:00"/>
    <n v="1.3844700000000001"/>
    <n v="1.38794"/>
    <n v="1.38147"/>
    <n v="1.3851"/>
    <n v="1"/>
    <n v="1.3076194162711149E-3"/>
    <n v="6.778011160587298E-4"/>
    <n v="2.1138927019513955E-3"/>
    <n v="2.1138927019513955E-3"/>
    <x v="330"/>
    <n v="-39.299999999999891"/>
  </r>
  <r>
    <n v="346"/>
    <d v="2014-04-28T23:00:00"/>
    <n v="1.3851"/>
    <n v="1.38791"/>
    <n v="1.3805499999999999"/>
    <n v="1.38117"/>
    <n v="0"/>
    <n v="-2.8413731443703021E-3"/>
    <n v="3.1847549420971366E-4"/>
    <n v="2.1965704357859903E-3"/>
    <n v="-2.1965704357859903E-3"/>
    <x v="331"/>
    <n v="54.799999999999294"/>
  </r>
  <r>
    <n v="347"/>
    <d v="2014-04-29T23:00:00"/>
    <n v="1.38121"/>
    <n v="1.3876500000000001"/>
    <n v="1.3774999999999999"/>
    <n v="1.38669"/>
    <n v="1"/>
    <n v="3.9886463320225165E-3"/>
    <n v="3.1675151029318812E-4"/>
    <n v="2.1934834195543622E-3"/>
    <n v="2.1934834195543622E-3"/>
    <x v="332"/>
    <n v="3.4000000000000696"/>
  </r>
  <r>
    <n v="348"/>
    <d v="2014-04-30T23:00:00"/>
    <n v="1.38656"/>
    <n v="1.3889199999999999"/>
    <n v="1.38628"/>
    <n v="1.3869"/>
    <n v="1"/>
    <n v="1.5142829358431512E-4"/>
    <n v="6.267111089578478E-5"/>
    <n v="1.9314114372367072E-3"/>
    <n v="1.9314114372367072E-3"/>
    <x v="333"/>
    <n v="1.4999999999987246"/>
  </r>
  <r>
    <n v="349"/>
    <d v="2014-05-01T23:00:00"/>
    <n v="1.3869100000000001"/>
    <n v="1.3881300000000001"/>
    <n v="1.3812199999999999"/>
    <n v="1.38706"/>
    <n v="1"/>
    <n v="1.1535854891734969E-4"/>
    <n v="-6.8902786507716389E-5"/>
    <n v="1.8443542493830436E-3"/>
    <n v="1.8443542493830436E-3"/>
    <x v="334"/>
    <n v="-6.8000000000001393"/>
  </r>
  <r>
    <n v="350"/>
    <d v="2014-05-04T23:00:00"/>
    <n v="1.38818"/>
    <n v="1.3886000000000001"/>
    <n v="1.38645"/>
    <n v="1.3875"/>
    <n v="1"/>
    <n v="3.1716740938264159E-4"/>
    <n v="-4.1877858717364569E-5"/>
    <n v="1.8467964562662827E-3"/>
    <n v="1.8467964562662827E-3"/>
    <x v="335"/>
    <n v="52.499999999999773"/>
  </r>
  <r>
    <n v="351"/>
    <d v="2014-05-05T23:00:00"/>
    <n v="1.38747"/>
    <n v="1.3951199999999999"/>
    <n v="1.3872100000000001"/>
    <n v="1.39272"/>
    <n v="1"/>
    <n v="3.7551029298729796E-3"/>
    <n v="4.8022061407369836E-4"/>
    <n v="1.6422134529177274E-3"/>
    <n v="1.6422134529177274E-3"/>
    <x v="336"/>
    <n v="-17.099999999998783"/>
  </r>
  <r>
    <n v="352"/>
    <d v="2014-05-06T23:00:00"/>
    <n v="1.3927099999999999"/>
    <n v="1.39385"/>
    <n v="1.391"/>
    <n v="1.391"/>
    <n v="0"/>
    <n v="-1.2357566270195263E-3"/>
    <n v="4.3102997227065416E-4"/>
    <n v="1.6831702714122558E-3"/>
    <n v="-1.6831702714122558E-3"/>
    <x v="337"/>
    <n v="-70.399999999999352"/>
  </r>
  <r>
    <n v="353"/>
    <d v="2014-05-07T23:00:00"/>
    <n v="1.391"/>
    <n v="1.39933"/>
    <n v="1.38331"/>
    <n v="1.3839600000000001"/>
    <n v="0"/>
    <n v="-5.073957897595246E-3"/>
    <n v="1.1028829683957972E-4"/>
    <n v="2.1758615305283342E-3"/>
    <n v="-2.1758615305283342E-3"/>
    <x v="338"/>
    <n v="-84.200000000000941"/>
  </r>
  <r>
    <n v="354"/>
    <d v="2014-05-08T23:00:00"/>
    <n v="1.38395"/>
    <n v="1.3844399999999999"/>
    <n v="1.3745099999999999"/>
    <n v="1.3755299999999999"/>
    <n v="0"/>
    <n v="-6.1098436482407382E-3"/>
    <n v="-2.6298073520483408E-4"/>
    <n v="2.6760038322585452E-3"/>
    <n v="-2.6760038322585452E-3"/>
    <x v="339"/>
    <n v="4.5000000000006146"/>
  </r>
  <r>
    <n v="355"/>
    <d v="2014-05-11T23:00:00"/>
    <n v="1.3752599999999999"/>
    <n v="1.37748"/>
    <n v="1.3749400000000001"/>
    <n v="1.37571"/>
    <n v="1"/>
    <n v="1.3085008960089293E-4"/>
    <n v="-2.2945956816181621E-4"/>
    <n v="2.6774585360942135E-3"/>
    <n v="2.6774585360942135E-3"/>
    <x v="340"/>
    <n v="-53.999999999998494"/>
  </r>
  <r>
    <n v="356"/>
    <d v="2014-05-12T23:00:00"/>
    <n v="1.3757299999999999"/>
    <n v="1.37714"/>
    <n v="1.3689100000000001"/>
    <n v="1.37033"/>
    <n v="0"/>
    <n v="-3.9183747385733159E-3"/>
    <n v="-4.0642418457343776E-4"/>
    <n v="2.8272898745546771E-3"/>
    <n v="-2.8272898745546771E-3"/>
    <x v="341"/>
    <n v="11.499999999999844"/>
  </r>
  <r>
    <n v="357"/>
    <d v="2014-05-13T23:00:00"/>
    <n v="1.37029"/>
    <n v="1.3730800000000001"/>
    <n v="1.3697900000000001"/>
    <n v="1.37144"/>
    <n v="1"/>
    <n v="8.0969597059110828E-4"/>
    <n v="-4.1062387884443759E-4"/>
    <n v="2.8253057473335928E-3"/>
    <n v="2.8253057473335928E-3"/>
    <x v="342"/>
    <n v="-5.2000000000007596"/>
  </r>
  <r>
    <n v="358"/>
    <d v="2014-05-14T23:00:00"/>
    <n v="1.37144"/>
    <n v="1.3732200000000001"/>
    <n v="1.3648400000000001"/>
    <n v="1.3709199999999999"/>
    <n v="0"/>
    <n v="-3.7923540762869052E-4"/>
    <n v="-4.8772671922359172E-4"/>
    <n v="2.8052432496438024E-3"/>
    <n v="-2.8052432496438024E-3"/>
    <x v="343"/>
    <n v="-16.400000000000858"/>
  </r>
  <r>
    <n v="359"/>
    <d v="2014-05-15T23:00:00"/>
    <n v="1.3709"/>
    <n v="1.3726799999999999"/>
    <n v="1.36853"/>
    <n v="1.3692599999999999"/>
    <n v="0"/>
    <n v="-1.2115993862224759E-3"/>
    <n v="-6.2991243097905436E-4"/>
    <n v="2.7789141922042013E-3"/>
    <n v="-2.7789141922042013E-3"/>
    <x v="344"/>
    <n v="16.199999999999548"/>
  </r>
  <r>
    <n v="360"/>
    <d v="2014-05-18T23:00:00"/>
    <n v="1.36927"/>
    <n v="1.37341"/>
    <n v="1.3692599999999999"/>
    <n v="1.3708899999999999"/>
    <n v="1"/>
    <n v="1.1897160317951654E-3"/>
    <n v="-5.6278473922576316E-4"/>
    <n v="2.8109134155314816E-3"/>
    <n v="2.8109134155314816E-3"/>
    <x v="345"/>
    <n v="-7.3999999999996291"/>
  </r>
  <r>
    <n v="361"/>
    <d v="2014-05-19T23:00:00"/>
    <n v="1.3708499999999999"/>
    <n v="1.37138"/>
    <n v="1.3677999999999999"/>
    <n v="1.3701099999999999"/>
    <n v="0"/>
    <n v="-5.6913536742391954E-4"/>
    <n v="-6.8008191320670277E-4"/>
    <n v="2.7664659048133207E-3"/>
    <n v="-2.7664659048133207E-3"/>
    <x v="346"/>
    <n v="-14.700000000000824"/>
  </r>
  <r>
    <n v="362"/>
    <d v="2014-05-20T23:00:00"/>
    <n v="1.37009"/>
    <n v="1.3723099999999999"/>
    <n v="1.3634500000000001"/>
    <n v="1.3686199999999999"/>
    <n v="0"/>
    <n v="-1.0880956845015128E-3"/>
    <n v="-5.7050207196490351E-4"/>
    <n v="2.7092825080129619E-3"/>
    <n v="-2.7092825080129619E-3"/>
    <x v="347"/>
    <n v="-30.599999999998406"/>
  </r>
  <r>
    <n v="363"/>
    <d v="2014-05-21T23:00:00"/>
    <n v="1.3686199999999999"/>
    <n v="1.36877"/>
    <n v="1.36452"/>
    <n v="1.3655600000000001"/>
    <n v="0"/>
    <n v="-2.2383319880790037E-3"/>
    <n v="-9.5968821697124858E-4"/>
    <n v="2.4450704747231151E-3"/>
    <n v="-2.4450704747231151E-3"/>
    <x v="348"/>
    <n v="-28.000000000001357"/>
  </r>
  <r>
    <n v="364"/>
    <d v="2014-05-22T23:00:00"/>
    <n v="1.36555"/>
    <n v="1.3658399999999999"/>
    <n v="1.3615600000000001"/>
    <n v="1.3627499999999999"/>
    <n v="0"/>
    <n v="-2.05988395277507E-3"/>
    <n v="-1.0978952323687102E-3"/>
    <n v="2.44057064757147E-3"/>
    <n v="-2.44057064757147E-3"/>
    <x v="349"/>
    <n v="22.199999999998887"/>
  </r>
  <r>
    <n v="365"/>
    <d v="2014-05-25T23:00:00"/>
    <n v="1.36233"/>
    <n v="1.36544"/>
    <n v="1.36145"/>
    <n v="1.3645499999999999"/>
    <n v="1"/>
    <n v="1.3199869917904122E-3"/>
    <n v="-1.0226059546891437E-3"/>
    <n v="2.4983894864969171E-3"/>
    <n v="2.4983894864969171E-3"/>
    <x v="350"/>
    <n v="-11.299999999998533"/>
  </r>
  <r>
    <n v="366"/>
    <d v="2014-05-26T23:00:00"/>
    <n v="1.3645499999999999"/>
    <n v="1.3668499999999999"/>
    <n v="1.3612500000000001"/>
    <n v="1.3634200000000001"/>
    <n v="0"/>
    <n v="-8.2845490575769872E-4"/>
    <n v="-1.0942073493854149E-3"/>
    <n v="2.4737276082967131E-3"/>
    <n v="-2.4737276082967131E-3"/>
    <x v="351"/>
    <n v="-43.699999999999847"/>
  </r>
  <r>
    <n v="367"/>
    <d v="2014-05-27T23:00:00"/>
    <n v="1.3634200000000001"/>
    <n v="1.36378"/>
    <n v="1.3588499999999999"/>
    <n v="1.3590500000000001"/>
    <n v="0"/>
    <n v="-3.2103227974330591E-3"/>
    <n v="-1.5295464573420424E-3"/>
    <n v="2.1559180006518776E-3"/>
    <n v="-2.1559180006518776E-3"/>
    <x v="352"/>
    <n v="11.300000000000754"/>
  </r>
  <r>
    <n v="368"/>
    <d v="2014-05-28T23:00:00"/>
    <n v="1.3590199999999999"/>
    <n v="1.3625499999999999"/>
    <n v="1.3586199999999999"/>
    <n v="1.36015"/>
    <n v="1"/>
    <n v="8.0906153280605169E-4"/>
    <n v="-1.4017453223529434E-3"/>
    <n v="2.2336991914539946E-3"/>
    <n v="2.2336991914539946E-3"/>
    <x v="353"/>
    <n v="31.700000000001172"/>
  </r>
  <r>
    <n v="369"/>
    <d v="2014-05-29T23:00:00"/>
    <n v="1.3601399999999999"/>
    <n v="1.365"/>
    <n v="1.3598399999999999"/>
    <n v="1.36331"/>
    <n v="1"/>
    <n v="2.3205785420548331E-3"/>
    <n v="-9.3958679487481371E-4"/>
    <n v="2.1877581043916977E-3"/>
    <n v="2.1877581043916977E-3"/>
    <x v="354"/>
    <n v="-39.400000000000546"/>
  </r>
  <r>
    <n v="370"/>
    <d v="2014-06-01T23:00:00"/>
    <n v="1.3635900000000001"/>
    <n v="1.3637300000000001"/>
    <n v="1.3588100000000001"/>
    <n v="1.35965"/>
    <n v="0"/>
    <n v="-2.688252639880115E-3"/>
    <n v="-7.2573735685227468E-4"/>
    <n v="1.7774298644091548E-3"/>
    <n v="-1.7774298644091548E-3"/>
    <x v="355"/>
    <n v="31.099999999999461"/>
  </r>
  <r>
    <n v="371"/>
    <d v="2014-06-02T23:00:00"/>
    <n v="1.35965"/>
    <n v="1.3647800000000001"/>
    <n v="1.3587499999999999"/>
    <n v="1.36276"/>
    <n v="1"/>
    <n v="2.2847413525965122E-3"/>
    <n v="-5.9111915291504855E-4"/>
    <n v="1.9222927435179401E-3"/>
    <n v="1.9222927435179401E-3"/>
    <x v="356"/>
    <n v="-28.900000000000592"/>
  </r>
  <r>
    <n v="372"/>
    <d v="2014-06-03T23:00:00"/>
    <n v="1.3627400000000001"/>
    <n v="1.3638699999999999"/>
    <n v="1.35965"/>
    <n v="1.35985"/>
    <n v="0"/>
    <n v="-2.1376554909596623E-3"/>
    <n v="-4.7982419993919531E-4"/>
    <n v="1.7616488625602602E-3"/>
    <n v="-1.7616488625602602E-3"/>
    <x v="357"/>
    <n v="61.900000000001398"/>
  </r>
  <r>
    <n v="373"/>
    <d v="2014-06-04T23:00:00"/>
    <n v="1.3598399999999999"/>
    <n v="1.3669800000000001"/>
    <n v="1.3503000000000001"/>
    <n v="1.3660300000000001"/>
    <n v="1"/>
    <n v="4.5343232926187277E-3"/>
    <n v="-2.470349923124691E-4"/>
    <n v="2.1472907036281575E-3"/>
    <n v="2.1472907036281575E-3"/>
    <x v="358"/>
    <n v="-18.500000000001293"/>
  </r>
  <r>
    <n v="374"/>
    <d v="2014-06-05T23:00:00"/>
    <n v="1.3660300000000001"/>
    <n v="1.36765"/>
    <n v="1.3621000000000001"/>
    <n v="1.3641799999999999"/>
    <n v="0"/>
    <n v="-1.3552073160237727E-3"/>
    <n v="-3.0803323658716157E-4"/>
    <n v="2.1650850154928485E-3"/>
    <n v="-2.1650850154928485E-3"/>
    <x v="359"/>
    <n v="-49.600000000000755"/>
  </r>
  <r>
    <n v="375"/>
    <d v="2014-06-08T23:00:00"/>
    <n v="1.36432"/>
    <n v="1.36687"/>
    <n v="1.35826"/>
    <n v="1.3593599999999999"/>
    <n v="0"/>
    <n v="-3.5395147727921975E-3"/>
    <n v="-4.5352794824776938E-4"/>
    <n v="2.3036382618053415E-3"/>
    <n v="-2.3036382618053415E-3"/>
    <x v="360"/>
    <n v="-46.200000000000685"/>
  </r>
  <r>
    <n v="376"/>
    <d v="2014-06-09T23:00:00"/>
    <n v="1.35934"/>
    <n v="1.3601799999999999"/>
    <n v="1.3533500000000001"/>
    <n v="1.3547199999999999"/>
    <n v="0"/>
    <n v="-3.4192098394428857E-3"/>
    <n v="-7.4158581520014741E-4"/>
    <n v="2.3716185691802392E-3"/>
    <n v="-2.3716185691802392E-3"/>
    <x v="361"/>
    <n v="-15.499999999999403"/>
  </r>
  <r>
    <n v="377"/>
    <d v="2014-06-10T23:00:00"/>
    <n v="1.35467"/>
    <n v="1.35571"/>
    <n v="1.35215"/>
    <n v="1.3531200000000001"/>
    <n v="0"/>
    <n v="-1.1817538600548394E-3"/>
    <n v="-7.7987447098957997E-4"/>
    <n v="2.3735932251530414E-3"/>
    <n v="-2.3735932251530414E-3"/>
    <x v="362"/>
    <n v="21.100000000000563"/>
  </r>
  <r>
    <n v="378"/>
    <d v="2014-06-11T23:00:00"/>
    <n v="1.3531"/>
    <n v="1.3571899999999999"/>
    <n v="1.3512299999999999"/>
    <n v="1.35521"/>
    <n v="1"/>
    <n v="1.5433868213049118E-3"/>
    <n v="-6.1540681437667849E-4"/>
    <n v="2.4410232954241895E-3"/>
    <n v="2.4410232954241895E-3"/>
    <x v="363"/>
    <n v="-16.700000000000603"/>
  </r>
  <r>
    <n v="379"/>
    <d v="2014-06-12T23:00:00"/>
    <n v="1.35521"/>
    <n v="1.3579000000000001"/>
    <n v="1.3521000000000001"/>
    <n v="1.35354"/>
    <n v="0"/>
    <n v="-1.2330412268298774E-3"/>
    <n v="-5.5257614179860795E-4"/>
    <n v="2.4091954948405139E-3"/>
    <n v="-2.4091954948405139E-3"/>
    <x v="364"/>
    <n v="32.7999999999995"/>
  </r>
  <r>
    <n v="380"/>
    <d v="2014-06-15T23:00:00"/>
    <n v="1.35406"/>
    <n v="1.3579399999999999"/>
    <n v="1.3512999999999999"/>
    <n v="1.35734"/>
    <n v="1"/>
    <n v="2.8035195131556005E-3"/>
    <n v="-2.4861342517794121E-4"/>
    <n v="2.5109951793932574E-3"/>
    <n v="2.5109951793932574E-3"/>
    <x v="365"/>
    <n v="-26.199999999998447"/>
  </r>
  <r>
    <n v="381"/>
    <d v="2014-06-16T23:00:00"/>
    <n v="1.3573299999999999"/>
    <n v="1.3587"/>
    <n v="1.35364"/>
    <n v="1.3547100000000001"/>
    <n v="0"/>
    <n v="-1.9394928739693887E-3"/>
    <n v="-4.523309167879287E-4"/>
    <n v="2.5074689076712234E-3"/>
    <n v="-2.5074689076712234E-3"/>
    <x v="366"/>
    <n v="48.599999999998644"/>
  </r>
  <r>
    <n v="382"/>
    <d v="2014-06-17T23:00:00"/>
    <n v="1.35467"/>
    <n v="1.3599300000000001"/>
    <n v="1.3541700000000001"/>
    <n v="1.3595299999999999"/>
    <n v="1"/>
    <n v="3.551642497854275E-3"/>
    <n v="-1.7857482906218043E-4"/>
    <n v="2.6957034995844934E-3"/>
    <n v="2.6957034995844934E-3"/>
    <x v="367"/>
    <n v="11.300000000000754"/>
  </r>
  <r>
    <n v="383"/>
    <d v="2014-06-18T23:00:00"/>
    <n v="1.3595299999999999"/>
    <n v="1.3643400000000001"/>
    <n v="1.3584099999999999"/>
    <n v="1.36066"/>
    <n v="1"/>
    <n v="8.3082436521004339E-4"/>
    <n v="7.3996868603013532E-5"/>
    <n v="2.5795215571286869E-3"/>
    <n v="2.5795215571286869E-3"/>
    <x v="368"/>
    <n v="-7.3999999999996291"/>
  </r>
  <r>
    <n v="384"/>
    <d v="2014-06-19T23:00:00"/>
    <n v="1.36066"/>
    <n v="1.3633900000000001"/>
    <n v="1.35643"/>
    <n v="1.35992"/>
    <n v="0"/>
    <n v="-5.4400166012352909E-4"/>
    <n v="-1.0569580955085295E-5"/>
    <n v="2.57599366363181E-3"/>
    <n v="-2.57599366363181E-3"/>
    <x v="369"/>
    <n v="15.299999999998093"/>
  </r>
  <r>
    <n v="385"/>
    <d v="2014-06-22T23:00:00"/>
    <n v="1.3588800000000001"/>
    <n v="1.3613500000000001"/>
    <n v="1.35741"/>
    <n v="1.3604099999999999"/>
    <n v="1"/>
    <n v="3.6025041469186619E-4"/>
    <n v="-1.3309008891527075E-4"/>
    <n v="2.5033208054621404E-3"/>
    <n v="2.5033208054621404E-3"/>
    <x v="370"/>
    <n v="1.4999999999987246"/>
  </r>
  <r>
    <n v="386"/>
    <d v="2014-06-23T23:00:00"/>
    <n v="1.36043"/>
    <n v="1.36277"/>
    <n v="1.3583400000000001"/>
    <n v="1.3605799999999999"/>
    <n v="1"/>
    <n v="1.2495452039241404E-4"/>
    <n v="4.273535860176237E-5"/>
    <n v="2.4089046442525267E-3"/>
    <n v="2.4089046442525267E-3"/>
    <x v="371"/>
    <n v="23.599999999999177"/>
  </r>
  <r>
    <n v="387"/>
    <d v="2014-06-24T23:00:00"/>
    <n v="1.36053"/>
    <n v="1.36511"/>
    <n v="1.36005"/>
    <n v="1.3628899999999999"/>
    <n v="1"/>
    <n v="1.6963657054779487E-3"/>
    <n v="5.9618806568521496E-6"/>
    <n v="2.3766725984681425E-3"/>
    <n v="2.3766725984681425E-3"/>
    <x v="372"/>
    <n v="-17.599999999999838"/>
  </r>
  <r>
    <n v="388"/>
    <d v="2014-06-25T23:00:00"/>
    <n v="1.3628899999999999"/>
    <n v="1.3641300000000001"/>
    <n v="1.35762"/>
    <n v="1.36113"/>
    <n v="0"/>
    <n v="-1.2922080196945225E-3"/>
    <n v="5.880234761092336E-5"/>
    <n v="2.3348670971421494E-3"/>
    <n v="-2.3348670971421494E-3"/>
    <x v="373"/>
    <n v="37.300000000000111"/>
  </r>
  <r>
    <n v="389"/>
    <d v="2014-06-26T23:00:00"/>
    <n v="1.3610899999999999"/>
    <n v="1.3650500000000001"/>
    <n v="1.36093"/>
    <n v="1.3648199999999999"/>
    <n v="1"/>
    <n v="2.7073147004437505E-3"/>
    <n v="-5.538568940001258E-5"/>
    <n v="2.1377522907470993E-3"/>
    <n v="2.1377522907470993E-3"/>
    <x v="374"/>
    <n v="48.500000000000213"/>
  </r>
  <r>
    <n v="390"/>
    <d v="2014-06-29T23:00:00"/>
    <n v="1.36435"/>
    <n v="1.3697699999999999"/>
    <n v="1.36402"/>
    <n v="1.3692"/>
    <n v="1"/>
    <n v="3.2040758642048169E-3"/>
    <n v="2.2956950936427423E-4"/>
    <n v="2.2536656771056573E-3"/>
    <n v="2.2536656771056573E-3"/>
    <x v="375"/>
    <n v="-13.399999999998968"/>
  </r>
  <r>
    <n v="391"/>
    <d v="2014-06-30T23:00:00"/>
    <n v="1.3692"/>
    <n v="1.3700399999999999"/>
    <n v="1.36755"/>
    <n v="1.3678600000000001"/>
    <n v="0"/>
    <n v="-9.7915289183232918E-4"/>
    <n v="3.8959212692426598E-4"/>
    <n v="2.049885077584026E-3"/>
    <n v="-2.049885077584026E-3"/>
    <x v="376"/>
    <n v="-19.400000000000528"/>
  </r>
  <r>
    <n v="392"/>
    <d v="2014-07-01T23:00:00"/>
    <n v="1.3678600000000001"/>
    <n v="1.3682399999999999"/>
    <n v="1.3640000000000001"/>
    <n v="1.36592"/>
    <n v="0"/>
    <n v="-1.4192805022016466E-3"/>
    <n v="5.1458771050184339E-4"/>
    <n v="1.8537439216227832E-3"/>
    <n v="-1.8537439216227832E-3"/>
    <x v="377"/>
    <n v="-49.299999999998789"/>
  </r>
  <r>
    <n v="393"/>
    <d v="2014-07-02T23:00:00"/>
    <n v="1.3658999999999999"/>
    <n v="1.36642"/>
    <n v="1.3595999999999999"/>
    <n v="1.36097"/>
    <n v="0"/>
    <n v="-3.6305134691959852E-3"/>
    <n v="3.6154023493052164E-4"/>
    <n v="2.0892584090018607E-3"/>
    <n v="-2.0892584090018607E-3"/>
    <x v="378"/>
    <n v="-15.600000000000058"/>
  </r>
  <r>
    <n v="394"/>
    <d v="2014-07-03T23:00:00"/>
    <n v="1.361"/>
    <n v="1.3611200000000001"/>
    <n v="1.3585499999999999"/>
    <n v="1.35944"/>
    <n v="0"/>
    <n v="-1.1248305669502791E-3"/>
    <n v="1.947766481645723E-4"/>
    <n v="2.0951147271497579E-3"/>
    <n v="-2.0951147271497579E-3"/>
    <x v="379"/>
    <n v="9.6999999999991537"/>
  </r>
  <r>
    <n v="395"/>
    <d v="2014-07-06T23:00:00"/>
    <n v="1.35945"/>
    <n v="1.3609100000000001"/>
    <n v="1.3575900000000001"/>
    <n v="1.36042"/>
    <n v="1"/>
    <n v="7.2062535748868581E-4"/>
    <n v="3.1688080968448256E-4"/>
    <n v="2.0630380180625776E-3"/>
    <n v="2.0630380180625776E-3"/>
    <x v="380"/>
    <n v="7.5000000000002842"/>
  </r>
  <r>
    <n v="396"/>
    <d v="2014-07-07T23:00:00"/>
    <n v="1.36043"/>
    <n v="1.3617300000000001"/>
    <n v="1.3588199999999999"/>
    <n v="1.3611800000000001"/>
    <n v="1"/>
    <n v="5.584950174564614E-4"/>
    <n v="1.7656677870328628E-4"/>
    <n v="1.956218885277194E-3"/>
    <n v="1.956218885277194E-3"/>
    <x v="381"/>
    <n v="29.500000000000082"/>
  </r>
  <r>
    <n v="397"/>
    <d v="2014-07-08T23:00:00"/>
    <n v="1.36117"/>
    <n v="1.36483"/>
    <n v="1.36022"/>
    <n v="1.36412"/>
    <n v="1"/>
    <n v="2.1575614724928449E-3"/>
    <n v="4.3263267535717601E-4"/>
    <n v="1.9287197919002101E-3"/>
    <n v="1.9287197919002101E-3"/>
    <x v="382"/>
    <n v="-32.900000000000148"/>
  </r>
  <r>
    <n v="398"/>
    <d v="2014-07-09T23:00:00"/>
    <n v="1.36412"/>
    <n v="1.36507"/>
    <n v="1.3589100000000001"/>
    <n v="1.36083"/>
    <n v="0"/>
    <n v="-2.4147243792632077E-3"/>
    <n v="5.9734745537333293E-5"/>
    <n v="1.8610709211213875E-3"/>
    <n v="-1.8610709211213875E-3"/>
    <x v="383"/>
    <n v="-2.8999999999990145"/>
  </r>
  <r>
    <n v="399"/>
    <d v="2014-07-10T23:00:00"/>
    <n v="1.36083"/>
    <n v="1.3624700000000001"/>
    <n v="1.3591899999999999"/>
    <n v="1.3605400000000001"/>
    <n v="0"/>
    <n v="-2.1312794739238825E-4"/>
    <n v="-5.5122740003186981E-6"/>
    <n v="1.8505050602892756E-3"/>
    <n v="-1.8505050602892756E-3"/>
    <x v="384"/>
    <n v="19.700000000000273"/>
  </r>
  <r>
    <n v="400"/>
    <d v="2014-07-13T23:00:00"/>
    <n v="1.35989"/>
    <n v="1.36402"/>
    <n v="1.3597399999999999"/>
    <n v="1.3618600000000001"/>
    <n v="1"/>
    <n v="9.6973266488532893E-4"/>
    <n v="8.9096121312734938E-5"/>
    <n v="1.859811004175399E-3"/>
    <n v="1.859811004175399E-3"/>
    <x v="385"/>
    <n v="-51.1000000000017"/>
  </r>
  <r>
    <n v="401"/>
    <d v="2014-07-14T23:00:00"/>
    <n v="1.3618600000000001"/>
    <n v="1.3628100000000001"/>
    <n v="1.3562000000000001"/>
    <n v="1.3567499999999999"/>
    <n v="0"/>
    <n v="-3.7592784680036567E-3"/>
    <n v="-1.6837443385573524E-4"/>
    <n v="2.0906021382877007E-3"/>
    <n v="-2.0906021382877007E-3"/>
    <x v="386"/>
    <n v="-42.10000000000047"/>
  </r>
  <r>
    <n v="402"/>
    <d v="2014-07-15T23:00:00"/>
    <n v="1.3567"/>
    <n v="1.3572299999999999"/>
    <n v="1.3521000000000001"/>
    <n v="1.35249"/>
    <n v="0"/>
    <n v="-3.1447959655531549E-3"/>
    <n v="-3.7273383922733334E-4"/>
    <n v="2.2160640559804367E-3"/>
    <n v="-2.2160640559804367E-3"/>
    <x v="387"/>
    <n v="1.7000000000000348"/>
  </r>
  <r>
    <n v="403"/>
    <d v="2014-07-16T23:00:00"/>
    <n v="1.35246"/>
    <n v="1.3540099999999999"/>
    <n v="1.35165"/>
    <n v="1.35263"/>
    <n v="1"/>
    <n v="1.035074230532873E-4"/>
    <n v="-4.7228748187887469E-4"/>
    <n v="2.1517613943446883E-3"/>
    <n v="2.1517613943446883E-3"/>
    <x v="388"/>
    <n v="-2.8000000000005798"/>
  </r>
  <r>
    <n v="404"/>
    <d v="2014-07-17T23:00:00"/>
    <n v="1.35259"/>
    <n v="1.3535999999999999"/>
    <n v="1.3491"/>
    <n v="1.3523099999999999"/>
    <n v="0"/>
    <n v="-2.3660414019754014E-4"/>
    <n v="-4.0631223941031322E-4"/>
    <n v="2.1411023593808955E-3"/>
    <n v="-2.1411023593808955E-3"/>
    <x v="389"/>
    <n v="-4.8000000000003595"/>
  </r>
  <r>
    <n v="405"/>
    <d v="2014-07-20T23:00:00"/>
    <n v="1.35283"/>
    <n v="1.3549"/>
    <n v="1.3512999999999999"/>
    <n v="1.3523499999999999"/>
    <n v="1"/>
    <n v="2.9578579195088961E-5"/>
    <n v="-5.7367074698835461E-4"/>
    <n v="1.9801006012223395E-3"/>
    <n v="1.9801006012223395E-3"/>
    <x v="390"/>
    <n v="-57.899999999999622"/>
  </r>
  <r>
    <n v="406"/>
    <d v="2014-07-21T23:00:00"/>
    <n v="1.3523499999999999"/>
    <n v="1.3529599999999999"/>
    <n v="1.3459000000000001"/>
    <n v="1.34656"/>
    <n v="0"/>
    <n v="-4.2906276108309258E-3"/>
    <n v="-1.0420897141780886E-3"/>
    <n v="1.912166545614885E-3"/>
    <n v="-1.912166545614885E-3"/>
    <x v="391"/>
    <n v="-2.5999999999992696"/>
  </r>
  <r>
    <n v="407"/>
    <d v="2014-07-22T23:00:00"/>
    <n v="1.34656"/>
    <n v="1.34741"/>
    <n v="1.3454999999999999"/>
    <n v="1.3463000000000001"/>
    <n v="0"/>
    <n v="-1.9310324399177386E-4"/>
    <n v="-9.9296161118805405E-4"/>
    <n v="1.923952759770528E-3"/>
    <n v="-1.923952759770528E-3"/>
    <x v="392"/>
    <n v="0.30000000000196536"/>
  </r>
  <r>
    <n v="408"/>
    <d v="2014-07-23T23:00:00"/>
    <n v="1.3463099999999999"/>
    <n v="1.34849"/>
    <n v="1.34382"/>
    <n v="1.3463400000000001"/>
    <n v="1"/>
    <n v="2.9710618577295477E-5"/>
    <n v="-9.0239966613936992E-4"/>
    <n v="1.9366087294696646E-3"/>
    <n v="1.9366087294696646E-3"/>
    <x v="393"/>
    <n v="-34.699999999998624"/>
  </r>
  <r>
    <n v="409"/>
    <d v="2014-07-24T23:00:00"/>
    <n v="1.34632"/>
    <n v="1.3475600000000001"/>
    <n v="1.3421400000000001"/>
    <n v="1.3428500000000001"/>
    <n v="0"/>
    <n v="-2.5955785640673101E-3"/>
    <n v="-8.3771623456882765E-4"/>
    <n v="1.8549772196753292E-3"/>
    <n v="-1.8549772196753292E-3"/>
    <x v="394"/>
    <n v="8.8999999999983537"/>
  </r>
  <r>
    <n v="410"/>
    <d v="2014-07-27T23:00:00"/>
    <n v="1.3430500000000001"/>
    <n v="1.3443799999999999"/>
    <n v="1.3426899999999999"/>
    <n v="1.3439399999999999"/>
    <n v="1"/>
    <n v="8.113771897307378E-4"/>
    <n v="-7.1670324977626408E-4"/>
    <n v="1.8976630449952729E-3"/>
    <n v="1.8976630449952729E-3"/>
    <x v="395"/>
    <n v="-30.999999999998806"/>
  </r>
  <r>
    <n v="411"/>
    <d v="2014-07-28T23:00:00"/>
    <n v="1.34395"/>
    <n v="1.3444499999999999"/>
    <n v="1.3404199999999999"/>
    <n v="1.3408500000000001"/>
    <n v="0"/>
    <n v="-2.3018570274585858E-3"/>
    <n v="-9.0560839883546858E-4"/>
    <n v="1.8954808004530497E-3"/>
    <n v="-1.8954808004530497E-3"/>
    <x v="396"/>
    <n v="-11.700000000001154"/>
  </r>
  <r>
    <n v="412"/>
    <d v="2014-07-29T23:00:00"/>
    <n v="1.3408500000000001"/>
    <n v="1.34154"/>
    <n v="1.3366899999999999"/>
    <n v="1.33968"/>
    <n v="0"/>
    <n v="-8.7296174584968443E-4"/>
    <n v="-9.9507444654210286E-4"/>
    <n v="1.8551210595640301E-3"/>
    <n v="-1.8551210595640301E-3"/>
    <x v="397"/>
    <n v="-6.0999999999999943"/>
  </r>
  <r>
    <n v="413"/>
    <d v="2014-07-30T23:00:00"/>
    <n v="1.33962"/>
    <n v="1.34006"/>
    <n v="1.3371599999999999"/>
    <n v="1.33901"/>
    <n v="0"/>
    <n v="-5.00244532941026E-4"/>
    <n v="-1.1611873218817198E-3"/>
    <n v="1.6630566194473983E-3"/>
    <n v="-1.6630566194473983E-3"/>
    <x v="398"/>
    <n v="36.099999999998914"/>
  </r>
  <r>
    <n v="414"/>
    <d v="2014-07-31T23:00:00"/>
    <n v="1.33901"/>
    <n v="1.3444700000000001"/>
    <n v="1.33785"/>
    <n v="1.3426199999999999"/>
    <n v="1"/>
    <n v="2.6923939400557511E-3"/>
    <n v="-8.4199242692428462E-4"/>
    <n v="1.8821074550438377E-3"/>
    <n v="1.8821074550438377E-3"/>
    <x v="399"/>
    <n v="-8.2999999999988638"/>
  </r>
  <r>
    <n v="415"/>
    <d v="2014-08-03T23:00:00"/>
    <n v="1.343"/>
    <n v="1.3432900000000001"/>
    <n v="1.34094"/>
    <n v="1.3421700000000001"/>
    <n v="0"/>
    <n v="-3.3522175232615712E-4"/>
    <n v="-8.4962328973264519E-4"/>
    <n v="1.8796336768444077E-3"/>
    <n v="-1.8796336768444077E-3"/>
    <x v="400"/>
    <n v="-45.600000000001195"/>
  </r>
  <r>
    <n v="416"/>
    <d v="2014-08-04T23:00:00"/>
    <n v="1.3421400000000001"/>
    <n v="1.3424799999999999"/>
    <n v="1.33582"/>
    <n v="1.33758"/>
    <n v="0"/>
    <n v="-3.4256960453678221E-3"/>
    <n v="-1.124337584123467E-3"/>
    <n v="1.9168367874000817E-3"/>
    <n v="-1.9168367874000817E-3"/>
    <x v="401"/>
    <n v="6.6000000000010495"/>
  </r>
  <r>
    <n v="417"/>
    <d v="2014-08-05T23:00:00"/>
    <n v="1.33758"/>
    <n v="1.3386800000000001"/>
    <n v="1.3332999999999999"/>
    <n v="1.3382400000000001"/>
    <n v="1"/>
    <n v="4.9330673467166519E-4"/>
    <n v="-8.585510089562596E-4"/>
    <n v="1.8194784722902516E-3"/>
    <n v="1.8194784722902516E-3"/>
    <x v="402"/>
    <n v="-19.100000000000783"/>
  </r>
  <r>
    <n v="418"/>
    <d v="2014-08-06T23:00:00"/>
    <n v="1.33823"/>
    <n v="1.3393600000000001"/>
    <n v="1.33371"/>
    <n v="1.33632"/>
    <n v="0"/>
    <n v="-1.4357504261043759E-3"/>
    <n v="-7.5173566274071096E-4"/>
    <n v="1.7239725353866489E-3"/>
    <n v="-1.7239725353866489E-3"/>
    <x v="403"/>
    <n v="45.70000000000185"/>
  </r>
  <r>
    <n v="419"/>
    <d v="2014-08-07T23:00:00"/>
    <n v="1.3362799999999999"/>
    <n v="1.34324"/>
    <n v="1.3343499999999999"/>
    <n v="1.3408500000000001"/>
    <n v="1"/>
    <n v="3.3841738278616454E-3"/>
    <n v="-5.4669401244018855E-4"/>
    <n v="2.0047086715437542E-3"/>
    <n v="2.0047086715437542E-3"/>
    <x v="404"/>
    <n v="-22.699999999999942"/>
  </r>
  <r>
    <n v="420"/>
    <d v="2014-08-10T23:00:00"/>
    <n v="1.34077"/>
    <n v="1.3411299999999999"/>
    <n v="1.3380300000000001"/>
    <n v="1.3385"/>
    <n v="0"/>
    <n v="-1.7541572415641867E-3"/>
    <n v="-6.4154108127560401E-4"/>
    <n v="2.0248576760485866E-3"/>
    <n v="-2.0248576760485866E-3"/>
    <x v="405"/>
    <n v="-16.000000000000458"/>
  </r>
  <r>
    <n v="421"/>
    <d v="2014-08-11T23:00:00"/>
    <n v="1.3385"/>
    <n v="1.3386"/>
    <n v="1.3335999999999999"/>
    <n v="1.3369"/>
    <n v="0"/>
    <n v="-1.196082971330421E-3"/>
    <n v="-7.1814492818344849E-4"/>
    <n v="2.0209561077729394E-3"/>
    <n v="-2.0209561077729394E-3"/>
    <x v="406"/>
    <n v="-5.1000000000001044"/>
  </r>
  <r>
    <n v="422"/>
    <d v="2014-08-12T23:00:00"/>
    <n v="1.33691"/>
    <n v="1.34151"/>
    <n v="1.33423"/>
    <n v="1.3364"/>
    <n v="0"/>
    <n v="-3.7406950647539714E-4"/>
    <n v="-4.7336004666122792E-4"/>
    <n v="1.7825262038210286E-3"/>
    <n v="-1.7825262038210286E-3"/>
    <x v="407"/>
    <n v="0.59999999999948983"/>
  </r>
  <r>
    <n v="423"/>
    <d v="2014-08-13T23:00:00"/>
    <n v="1.3364"/>
    <n v="1.34077"/>
    <n v="1.33484"/>
    <n v="1.33646"/>
    <n v="1"/>
    <n v="4.4895729675387355E-5"/>
    <n v="-4.5848511080703028E-4"/>
    <n v="1.7860104509665523E-3"/>
    <n v="1.7860104509665523E-3"/>
    <x v="408"/>
    <n v="33.100000000001458"/>
  </r>
  <r>
    <n v="424"/>
    <d v="2014-08-14T23:00:00"/>
    <n v="1.3364499999999999"/>
    <n v="1.34117"/>
    <n v="1.3358699999999999"/>
    <n v="1.3397600000000001"/>
    <n v="1"/>
    <n v="2.4661662139459643E-3"/>
    <n v="-3.0620663609648847E-4"/>
    <n v="1.9285872294480893E-3"/>
    <n v="1.9285872294480893E-3"/>
    <x v="409"/>
    <n v="-27.399999999999647"/>
  </r>
  <r>
    <n v="425"/>
    <d v="2014-08-17T23:00:00"/>
    <n v="1.33908"/>
    <n v="1.3399099999999999"/>
    <n v="1.3352900000000001"/>
    <n v="1.3363400000000001"/>
    <n v="0"/>
    <n v="-2.5559596890137133E-3"/>
    <n v="-3.0373045640563865E-4"/>
    <n v="1.9254747881138237E-3"/>
    <n v="-1.9254747881138237E-3"/>
    <x v="410"/>
    <n v="-43.50000000000076"/>
  </r>
  <r>
    <n v="426"/>
    <d v="2014-08-18T23:00:00"/>
    <n v="1.33633"/>
    <n v="1.3364"/>
    <n v="1.3313299999999999"/>
    <n v="1.3319799999999999"/>
    <n v="0"/>
    <n v="-3.2679767646162225E-3"/>
    <n v="-5.5869007855232364E-4"/>
    <n v="2.0349450109752349E-3"/>
    <n v="-2.0349450109752349E-3"/>
    <x v="411"/>
    <n v="-61.099999999998374"/>
  </r>
  <r>
    <n v="427"/>
    <d v="2014-08-19T23:00:00"/>
    <n v="1.3319799999999999"/>
    <n v="1.33243"/>
    <n v="1.3255300000000001"/>
    <n v="1.3258700000000001"/>
    <n v="0"/>
    <n v="-4.5977092486293196E-3"/>
    <n v="-7.021808423754945E-4"/>
    <n v="2.2369716019810409E-3"/>
    <n v="-2.2369716019810409E-3"/>
    <x v="412"/>
    <n v="21.499999999998742"/>
  </r>
  <r>
    <n v="428"/>
    <d v="2014-08-20T23:00:00"/>
    <n v="1.3259000000000001"/>
    <n v="1.32884"/>
    <n v="1.3241700000000001"/>
    <n v="1.32805"/>
    <n v="1"/>
    <n v="1.6428532060591416E-3"/>
    <n v="-5.4494240788119288E-4"/>
    <n v="2.3113497497905876E-3"/>
    <n v="2.3113497497905876E-3"/>
    <x v="413"/>
    <n v="-41.100000000000577"/>
  </r>
  <r>
    <n v="429"/>
    <d v="2014-08-21T23:00:00"/>
    <n v="1.32803"/>
    <n v="1.3296600000000001"/>
    <n v="1.32206"/>
    <n v="1.32392"/>
    <n v="0"/>
    <n v="-3.1146682193348681E-3"/>
    <n v="-7.0834388828080802E-4"/>
    <n v="2.3987407409323987E-3"/>
    <n v="-2.3987407409323987E-3"/>
    <x v="414"/>
    <n v="-2.8999999999990145"/>
  </r>
  <r>
    <n v="430"/>
    <d v="2014-08-24T23:00:00"/>
    <n v="1.31948"/>
    <n v="1.3210299999999999"/>
    <n v="1.31837"/>
    <n v="1.3191900000000001"/>
    <n v="0"/>
    <n v="-3.5791208457579145E-3"/>
    <n v="-1.1003135623941622E-3"/>
    <n v="2.3170017420342105E-3"/>
    <n v="-2.3170017420342105E-3"/>
    <x v="415"/>
    <n v="-25.000000000001688"/>
  </r>
  <r>
    <n v="431"/>
    <d v="2014-08-25T23:00:00"/>
    <n v="1.3191900000000001"/>
    <n v="1.3214699999999999"/>
    <n v="1.31646"/>
    <n v="1.3166899999999999"/>
    <n v="0"/>
    <n v="-1.8969002759089799E-3"/>
    <n v="-1.1979184701180884E-3"/>
    <n v="2.3155159758315919E-3"/>
    <n v="-2.3155159758315919E-3"/>
    <x v="416"/>
    <n v="25.700000000001832"/>
  </r>
  <r>
    <n v="432"/>
    <d v="2014-08-26T23:00:00"/>
    <n v="1.3166899999999999"/>
    <n v="1.32098"/>
    <n v="1.3152600000000001"/>
    <n v="1.3192600000000001"/>
    <n v="1"/>
    <n v="1.949961732458387E-3"/>
    <n v="-8.6193985900395048E-4"/>
    <n v="2.3602862019387718E-3"/>
    <n v="2.3602862019387718E-3"/>
    <x v="417"/>
    <n v="-10.799999999999699"/>
  </r>
  <r>
    <n v="433"/>
    <d v="2014-08-27T23:00:00"/>
    <n v="1.31925"/>
    <n v="1.3220799999999999"/>
    <n v="1.3159700000000001"/>
    <n v="1.3181700000000001"/>
    <n v="0"/>
    <n v="-8.2656226861596604E-4"/>
    <n v="-9.4443167170942747E-4"/>
    <n v="2.3326657737955179E-3"/>
    <n v="-2.3326657737955179E-3"/>
    <x v="418"/>
    <n v="-50.600000000000648"/>
  </r>
  <r>
    <n v="434"/>
    <d v="2014-08-28T23:00:00"/>
    <n v="1.3181700000000001"/>
    <n v="1.3196000000000001"/>
    <n v="1.31311"/>
    <n v="1.31311"/>
    <n v="0"/>
    <n v="-3.8460416506850142E-3"/>
    <n v="-1.0950748732457172E-3"/>
    <n v="2.4417861843129027E-3"/>
    <n v="-2.4417861843129027E-3"/>
    <x v="419"/>
    <n v="0.79999999999857963"/>
  </r>
  <r>
    <n v="435"/>
    <d v="2014-08-31T23:00:00"/>
    <n v="1.3127200000000001"/>
    <n v="1.31454"/>
    <n v="1.3119000000000001"/>
    <n v="1.3128"/>
    <n v="0"/>
    <n v="-2.3610862629725474E-4"/>
    <n v="-1.3213425266306487E-3"/>
    <n v="2.149260304074435E-3"/>
    <n v="-2.149260304074435E-3"/>
    <x v="420"/>
    <n v="5.1000000000001044"/>
  </r>
  <r>
    <n v="436"/>
    <d v="2014-09-01T23:00:00"/>
    <n v="1.3127800000000001"/>
    <n v="1.3136699999999999"/>
    <n v="1.3110200000000001"/>
    <n v="1.3132900000000001"/>
    <n v="1"/>
    <n v="3.7317837978647034E-4"/>
    <n v="-1.1883840502962325E-3"/>
    <n v="2.186184241122829E-3"/>
    <n v="2.186184241122829E-3"/>
    <x v="421"/>
    <n v="16.899999999999693"/>
  </r>
  <r>
    <n v="437"/>
    <d v="2014-09-02T23:00:00"/>
    <n v="1.3132699999999999"/>
    <n v="1.31599"/>
    <n v="1.3122"/>
    <n v="1.3149599999999999"/>
    <n v="1"/>
    <n v="1.2708077426023588E-3"/>
    <n v="-1.0342033806754337E-3"/>
    <n v="2.270950479141956E-3"/>
    <n v="2.270950479141956E-3"/>
    <x v="422"/>
    <n v="-206.39999999999992"/>
  </r>
  <r>
    <n v="438"/>
    <d v="2014-09-03T23:00:00"/>
    <n v="1.3149599999999999"/>
    <n v="1.3153900000000001"/>
    <n v="1.2920199999999999"/>
    <n v="1.2943199999999999"/>
    <n v="0"/>
    <n v="-1.5820786201188694E-2"/>
    <n v="-1.9996231740950147E-3"/>
    <n v="4.3255283293206839E-3"/>
    <n v="-4.3255283293206839E-3"/>
    <x v="423"/>
    <n v="7.0000000000014495"/>
  </r>
  <r>
    <n v="439"/>
    <d v="2014-09-04T23:00:00"/>
    <n v="1.2943499999999999"/>
    <n v="1.29878"/>
    <n v="1.2921899999999999"/>
    <n v="1.29505"/>
    <n v="1"/>
    <n v="5.6384372981858042E-4"/>
    <n v="-1.967188924086065E-3"/>
    <n v="4.3437879264281495E-3"/>
    <n v="4.3437879264281495E-3"/>
    <x v="424"/>
    <n v="-61.200000000001253"/>
  </r>
  <r>
    <n v="440"/>
    <d v="2014-09-07T23:00:00"/>
    <n v="1.29556"/>
    <n v="1.2959000000000001"/>
    <n v="1.2881400000000001"/>
    <n v="1.2894399999999999"/>
    <n v="0"/>
    <n v="-4.3412888506987549E-3"/>
    <n v="-2.3926548656263598E-3"/>
    <n v="4.2119890443811266E-3"/>
    <n v="-4.2119890443811266E-3"/>
    <x v="425"/>
    <n v="42.600000000001529"/>
  </r>
  <r>
    <n v="441"/>
    <d v="2014-09-08T23:00:00"/>
    <n v="1.2894399999999999"/>
    <n v="1.2957399999999999"/>
    <n v="1.2859400000000001"/>
    <n v="1.2937000000000001"/>
    <n v="1"/>
    <n v="3.2983143476550572E-3"/>
    <n v="-2.026762738334562E-3"/>
    <n v="4.4447062519357332E-3"/>
    <n v="4.4447062519357332E-3"/>
    <x v="426"/>
    <n v="-20.400000000000418"/>
  </r>
  <r>
    <n v="442"/>
    <d v="2014-09-09T23:00:00"/>
    <n v="1.2937000000000001"/>
    <n v="1.2962899999999999"/>
    <n v="1.2883800000000001"/>
    <n v="1.29166"/>
    <n v="0"/>
    <n v="-1.5781171081606748E-3"/>
    <n v="-1.92114650980609E-3"/>
    <n v="4.4333087645589461E-3"/>
    <n v="-4.4333087645589461E-3"/>
    <x v="427"/>
    <n v="7.0000000000014495"/>
  </r>
  <r>
    <n v="443"/>
    <d v="2014-09-10T23:00:00"/>
    <n v="1.29165"/>
    <n v="1.2951699999999999"/>
    <n v="1.2897000000000001"/>
    <n v="1.2923500000000001"/>
    <n v="1"/>
    <n v="5.340536734764178E-4"/>
    <n v="-1.6004113271744817E-3"/>
    <n v="4.4123424010066529E-3"/>
    <n v="4.4123424010066529E-3"/>
    <x v="428"/>
    <n v="38.400000000000659"/>
  </r>
  <r>
    <n v="444"/>
    <d v="2014-09-11T23:00:00"/>
    <n v="1.2923199999999999"/>
    <n v="1.29793"/>
    <n v="1.29088"/>
    <n v="1.29616"/>
    <n v="1"/>
    <n v="2.9437805930092077E-3"/>
    <n v="-1.5191033654901025E-3"/>
    <n v="4.4874389249445808E-3"/>
    <n v="4.4874389249445808E-3"/>
    <x v="429"/>
    <n v="-32.200000000000003"/>
  </r>
  <r>
    <n v="445"/>
    <d v="2014-09-14T23:00:00"/>
    <n v="1.2971900000000001"/>
    <n v="1.2972699999999999"/>
    <n v="1.2908599999999999"/>
    <n v="1.2939700000000001"/>
    <n v="0"/>
    <n v="-1.6910352158979846E-3"/>
    <n v="-1.4301263027752971E-3"/>
    <n v="4.467763678112701E-3"/>
    <n v="-4.467763678112701E-3"/>
    <x v="430"/>
    <n v="19.800000000000928"/>
  </r>
  <r>
    <n v="446"/>
    <d v="2014-09-15T23:00:00"/>
    <n v="1.2939499999999999"/>
    <n v="1.2995000000000001"/>
    <n v="1.29223"/>
    <n v="1.29593"/>
    <n v="1"/>
    <n v="1.5135722415385703E-3"/>
    <n v="-1.1118329848192668E-3"/>
    <n v="4.4858287799534966E-3"/>
    <n v="4.4858287799534966E-3"/>
    <x v="431"/>
    <n v="-94.799999999999329"/>
  </r>
  <r>
    <n v="447"/>
    <d v="2014-09-16T23:00:00"/>
    <n v="1.29592"/>
    <n v="1.29813"/>
    <n v="1.2851999999999999"/>
    <n v="1.28644"/>
    <n v="0"/>
    <n v="-7.3498706391813915E-3"/>
    <n v="-1.4526436325237929E-3"/>
    <n v="4.7488823275248426E-3"/>
    <n v="-4.7488823275248426E-3"/>
    <x v="432"/>
    <n v="57.000000000000384"/>
  </r>
  <r>
    <n v="448"/>
    <d v="2014-09-17T23:00:00"/>
    <n v="1.28644"/>
    <n v="1.2930200000000001"/>
    <n v="1.2834399999999999"/>
    <n v="1.2921400000000001"/>
    <n v="1"/>
    <n v="4.4210451366069386E-3"/>
    <n v="-1.2982009197645083E-3"/>
    <n v="4.9045496298340679E-3"/>
    <n v="4.9045496298340679E-3"/>
    <x v="433"/>
    <n v="-93.900000000000091"/>
  </r>
  <r>
    <n v="449"/>
    <d v="2014-09-18T23:00:00"/>
    <n v="1.2922"/>
    <n v="1.29288"/>
    <n v="1.2827500000000001"/>
    <n v="1.28281"/>
    <n v="0"/>
    <n v="-7.2467743691732043E-3"/>
    <n v="-1.6994641760493356E-3"/>
    <n v="5.121236790234864E-3"/>
    <n v="-5.121236790234864E-3"/>
    <x v="434"/>
    <n v="15.700000000000713"/>
  </r>
  <r>
    <n v="450"/>
    <d v="2014-09-21T23:00:00"/>
    <n v="1.28331"/>
    <n v="1.28677"/>
    <n v="1.28162"/>
    <n v="1.28488"/>
    <n v="1"/>
    <n v="1.6123445185676655E-3"/>
    <n v="-1.3583150404710431E-3"/>
    <n v="5.1504313876066772E-3"/>
    <n v="5.1504313876066772E-3"/>
    <x v="435"/>
    <n v="-2.4000000000001798"/>
  </r>
  <r>
    <n v="451"/>
    <d v="2014-09-22T23:00:00"/>
    <n v="1.28488"/>
    <n v="1.2901199999999999"/>
    <n v="1.28426"/>
    <n v="1.28464"/>
    <n v="0"/>
    <n v="-1.8680531826798487E-4"/>
    <n v="-1.355233583719214E-3"/>
    <n v="5.1511622510125666E-3"/>
    <n v="-5.1511622510125666E-3"/>
    <x v="436"/>
    <n v="-66.29999999999913"/>
  </r>
  <r>
    <n v="452"/>
    <d v="2014-09-23T23:00:00"/>
    <n v="1.2846299999999999"/>
    <n v="1.2863599999999999"/>
    <n v="1.2774099999999999"/>
    <n v="1.278"/>
    <n v="0"/>
    <n v="-5.1821674988936943E-3"/>
    <n v="-1.7024427011367244E-3"/>
    <n v="5.2137397747355364E-3"/>
    <n v="-5.2137397747355364E-3"/>
    <x v="437"/>
    <n v="-29.900000000000482"/>
  </r>
  <r>
    <n v="453"/>
    <d v="2014-09-24T23:00:00"/>
    <n v="1.2780100000000001"/>
    <n v="1.2783199999999999"/>
    <n v="1.2697000000000001"/>
    <n v="1.27502"/>
    <n v="0"/>
    <n v="-2.3344911934721378E-3"/>
    <n v="-1.9277738846413804E-3"/>
    <n v="5.1542417314881239E-3"/>
    <n v="-5.1542417314881239E-3"/>
    <x v="438"/>
    <n v="-68.200000000000486"/>
  </r>
  <r>
    <n v="454"/>
    <d v="2014-09-25T23:00:00"/>
    <n v="1.27502"/>
    <n v="1.27607"/>
    <n v="1.26769"/>
    <n v="1.2682"/>
    <n v="0"/>
    <n v="-5.3632924780767435E-3"/>
    <n v="-1.2741805269468832E-3"/>
    <n v="3.7456211388922963E-3"/>
    <n v="-3.7456211388922963E-3"/>
    <x v="439"/>
    <n v="3.9999999999995595"/>
  </r>
  <r>
    <n v="455"/>
    <d v="2014-09-28T23:00:00"/>
    <n v="1.2680800000000001"/>
    <n v="1.2714700000000001"/>
    <n v="1.2663599999999999"/>
    <n v="1.2684800000000001"/>
    <n v="1"/>
    <n v="2.2076099558257747E-4"/>
    <n v="-1.2956231978366334E-3"/>
    <n v="3.7353654539542141E-3"/>
    <n v="3.7353654539542141E-3"/>
    <x v="440"/>
    <n v="-54.800000000001518"/>
  </r>
  <r>
    <n v="456"/>
    <d v="2014-09-29T23:00:00"/>
    <n v="1.2684800000000001"/>
    <n v="1.2702199999999999"/>
    <n v="1.2571000000000001"/>
    <n v="1.2629999999999999"/>
    <n v="0"/>
    <n v="-4.3294899110228454E-3"/>
    <n v="-1.294885764106889E-3"/>
    <n v="3.734725205262432E-3"/>
    <n v="-3.734725205262432E-3"/>
    <x v="441"/>
    <n v="-8.0000000000013394"/>
  </r>
  <r>
    <n v="457"/>
    <d v="2014-09-30T23:00:00"/>
    <n v="1.2630300000000001"/>
    <n v="1.26396"/>
    <n v="1.2583599999999999"/>
    <n v="1.26223"/>
    <n v="0"/>
    <n v="-6.0984545872195606E-4"/>
    <n v="-1.5391457520054525E-3"/>
    <n v="3.5368514365994919E-3"/>
    <n v="-3.5368514365994919E-3"/>
    <x v="442"/>
    <n v="46.200000000000685"/>
  </r>
  <r>
    <n v="458"/>
    <d v="2014-10-01T23:00:00"/>
    <n v="1.26223"/>
    <n v="1.2698700000000001"/>
    <n v="1.2613799999999999"/>
    <n v="1.26685"/>
    <n v="1"/>
    <n v="3.6535065233374276E-3"/>
    <n v="-1.2121692750368214E-3"/>
    <n v="3.7673268355763725E-3"/>
    <n v="3.7673268355763725E-3"/>
    <x v="443"/>
    <n v="-153.60000000000039"/>
  </r>
  <r>
    <n v="459"/>
    <d v="2014-10-02T23:00:00"/>
    <n v="1.26681"/>
    <n v="1.26749"/>
    <n v="1.2500500000000001"/>
    <n v="1.25145"/>
    <n v="0"/>
    <n v="-1.2230625398913375E-2"/>
    <n v="-2.0099617170611832E-3"/>
    <n v="4.6264802212903902E-3"/>
    <n v="-4.6264802212903902E-3"/>
    <x v="444"/>
    <n v="143.90000000000126"/>
  </r>
  <r>
    <n v="460"/>
    <d v="2014-10-05T23:00:00"/>
    <n v="1.2510699999999999"/>
    <n v="1.26749"/>
    <n v="1.2508900000000001"/>
    <n v="1.26546"/>
    <n v="1"/>
    <n v="1.1132813409385055E-2"/>
    <n v="-1.4981471660376929E-3"/>
    <n v="5.5681624591085704E-3"/>
    <n v="5.5681624591085704E-3"/>
    <x v="445"/>
    <n v="14.199999999999768"/>
  </r>
  <r>
    <n v="461"/>
    <d v="2014-10-06T23:00:00"/>
    <n v="1.26545"/>
    <n v="1.2681800000000001"/>
    <n v="1.25837"/>
    <n v="1.2668699999999999"/>
    <n v="1"/>
    <n v="1.1135990536082622E-3"/>
    <n v="-1.3228575241935523E-3"/>
    <n v="5.6057047534622591E-3"/>
    <n v="5.6057047534622591E-3"/>
    <x v="446"/>
    <n v="64.900000000001071"/>
  </r>
  <r>
    <n v="462"/>
    <d v="2014-10-07T23:00:00"/>
    <n v="1.26684"/>
    <n v="1.27488"/>
    <n v="1.2622599999999999"/>
    <n v="1.2733300000000001"/>
    <n v="1"/>
    <n v="5.086224648851086E-3"/>
    <n v="-1.09956674873652E-3"/>
    <n v="5.7942048456670952E-3"/>
    <n v="5.7942048456670952E-3"/>
    <x v="447"/>
    <n v="-43.100000000000364"/>
  </r>
  <r>
    <n v="463"/>
    <d v="2014-10-08T23:00:00"/>
    <n v="1.2733300000000001"/>
    <n v="1.2791300000000001"/>
    <n v="1.2664"/>
    <n v="1.26902"/>
    <n v="0"/>
    <n v="-3.3905670965520499E-3"/>
    <n v="-8.5211027732218626E-4"/>
    <n v="5.5904369268131686E-3"/>
    <n v="-5.5904369268131686E-3"/>
    <x v="448"/>
    <n v="-63.199999999998809"/>
  </r>
  <r>
    <n v="464"/>
    <d v="2014-10-09T23:00:00"/>
    <n v="1.2689999999999999"/>
    <n v="1.2716000000000001"/>
    <n v="1.26054"/>
    <n v="1.26268"/>
    <n v="0"/>
    <n v="-5.0085027872884842E-3"/>
    <n v="-1.4414570225656505E-3"/>
    <n v="5.4936747433724951E-3"/>
    <n v="-5.4936747433724951E-3"/>
    <x v="449"/>
    <n v="120.29999999999986"/>
  </r>
  <r>
    <n v="465"/>
    <d v="2014-10-12T23:00:00"/>
    <n v="1.26311"/>
    <n v="1.2760899999999999"/>
    <n v="1.2620100000000001"/>
    <n v="1.2751399999999999"/>
    <n v="1"/>
    <n v="9.819530241888693E-3"/>
    <n v="-3.748129843742815E-4"/>
    <n v="5.930775021853193E-3"/>
    <n v="5.930775021853193E-3"/>
    <x v="450"/>
    <n v="-93.80000000000166"/>
  </r>
  <r>
    <n v="466"/>
    <d v="2014-10-13T23:00:00"/>
    <n v="1.2751300000000001"/>
    <n v="1.2767900000000001"/>
    <n v="1.2639899999999999"/>
    <n v="1.2657499999999999"/>
    <n v="0"/>
    <n v="-7.391144636067222E-3"/>
    <n v="-9.3753105653896201E-4"/>
    <n v="6.1526421112817545E-3"/>
    <n v="-6.1526421112817545E-3"/>
    <x v="451"/>
    <n v="180.00000000000017"/>
  </r>
  <r>
    <n v="467"/>
    <d v="2014-10-14T23:00:00"/>
    <n v="1.2657400000000001"/>
    <n v="1.2886500000000001"/>
    <n v="1.26247"/>
    <n v="1.2837400000000001"/>
    <n v="1"/>
    <n v="1.4112860683734164E-2"/>
    <n v="-4.3801931413827789E-5"/>
    <n v="7.2157039326679329E-3"/>
    <n v="7.2157039326679329E-3"/>
    <x v="452"/>
    <n v="-28.799999999999937"/>
  </r>
  <r>
    <n v="468"/>
    <d v="2014-10-15T23:00:00"/>
    <n v="1.2837400000000001"/>
    <n v="1.2844899999999999"/>
    <n v="1.27057"/>
    <n v="1.2808600000000001"/>
    <n v="0"/>
    <n v="-2.2459652270500141E-3"/>
    <n v="1.3971071057640249E-4"/>
    <n v="7.1129161431771563E-3"/>
    <n v="-7.1129161431771563E-3"/>
    <x v="453"/>
    <n v="-49.200000000000358"/>
  </r>
  <r>
    <n v="469"/>
    <d v="2014-10-16T23:00:00"/>
    <n v="1.28081"/>
    <n v="1.28369"/>
    <n v="1.2743599999999999"/>
    <n v="1.27589"/>
    <n v="0"/>
    <n v="-3.887753014547214E-3"/>
    <n v="4.2631846759210064E-5"/>
    <n v="7.1593837770227188E-3"/>
    <n v="-7.1593837770227188E-3"/>
    <x v="454"/>
    <n v="49.300000000001006"/>
  </r>
  <r>
    <n v="470"/>
    <d v="2014-10-19T23:00:00"/>
    <n v="1.2750699999999999"/>
    <n v="1.2816799999999999"/>
    <n v="1.27312"/>
    <n v="1.28"/>
    <n v="1"/>
    <n v="3.2161036215074133E-3"/>
    <n v="5.7884410298321995E-4"/>
    <n v="7.0479224785753442E-3"/>
    <n v="7.0479224785753442E-3"/>
    <x v="455"/>
    <n v="-83.899999999998983"/>
  </r>
  <r>
    <n v="471"/>
    <d v="2014-10-20T23:00:00"/>
    <n v="1.27996"/>
    <n v="1.2840100000000001"/>
    <n v="1.2714399999999999"/>
    <n v="1.2715700000000001"/>
    <n v="0"/>
    <n v="-6.6077204799487813E-3"/>
    <n v="1.5206401076250996E-4"/>
    <n v="7.2741661423565999E-3"/>
    <n v="-7.2741661423565999E-3"/>
    <x v="456"/>
    <n v="-67.300000000001248"/>
  </r>
  <r>
    <n v="472"/>
    <d v="2014-10-21T23:00:00"/>
    <n v="1.27156"/>
    <n v="1.27396"/>
    <n v="1.26372"/>
    <n v="1.2648299999999999"/>
    <n v="0"/>
    <n v="-5.3146316546613843E-3"/>
    <n v="9.049265178510122E-5"/>
    <n v="7.3186618787301101E-3"/>
    <n v="-7.3186618787301101E-3"/>
    <x v="457"/>
    <n v="-2.5999999999992696"/>
  </r>
  <r>
    <n v="473"/>
    <d v="2014-10-22T23:00:00"/>
    <n v="1.2648299999999999"/>
    <n v="1.26766"/>
    <n v="1.2613700000000001"/>
    <n v="1.26457"/>
    <n v="0"/>
    <n v="-2.0558235226977081E-4"/>
    <n v="1.1575909593836289E-4"/>
    <n v="7.3167804762999198E-3"/>
    <n v="-7.3167804762999198E-3"/>
    <x v="458"/>
    <n v="22.999999999999687"/>
  </r>
  <r>
    <n v="474"/>
    <d v="2014-10-23T23:00:00"/>
    <n v="1.26458"/>
    <n v="1.2695700000000001"/>
    <n v="1.26349"/>
    <n v="1.26688"/>
    <n v="1"/>
    <n v="1.8250414909830655E-3"/>
    <n v="1.4800314162152301E-6"/>
    <n v="7.2719836003114829E-3"/>
    <n v="7.2719836003114829E-3"/>
    <x v="459"/>
    <n v="22.600000000001508"/>
  </r>
  <r>
    <n v="475"/>
    <d v="2014-10-26T23:00:00"/>
    <n v="1.2675399999999999"/>
    <n v="1.2723100000000001"/>
    <n v="1.26657"/>
    <n v="1.2698"/>
    <n v="1"/>
    <n v="2.3022228185838288E-3"/>
    <n v="9.0978304500979055E-4"/>
    <n v="6.5099665464063211E-3"/>
    <n v="6.5099665464063211E-3"/>
    <x v="460"/>
    <n v="36.300000000000225"/>
  </r>
  <r>
    <n v="476"/>
    <d v="2014-10-27T23:00:00"/>
    <n v="1.26979"/>
    <n v="1.2764800000000001"/>
    <n v="1.2684500000000001"/>
    <n v="1.27342"/>
    <n v="1"/>
    <n v="2.846786707217551E-3"/>
    <n v="3.9190637612432138E-4"/>
    <n v="5.9478032918582353E-3"/>
    <n v="5.9478032918582353E-3"/>
    <x v="461"/>
    <n v="-102.70000000000002"/>
  </r>
  <r>
    <n v="477"/>
    <d v="2014-10-28T23:00:00"/>
    <n v="1.27338"/>
    <n v="1.27705"/>
    <n v="1.2630699999999999"/>
    <n v="1.26311"/>
    <n v="0"/>
    <n v="-8.1292606654466346E-3"/>
    <n v="-1.8577235631660964E-4"/>
    <n v="6.3108134917910699E-3"/>
    <n v="-6.3108134917910699E-3"/>
    <x v="462"/>
    <n v="-18.400000000000638"/>
  </r>
  <r>
    <n v="478"/>
    <d v="2014-10-29T23:00:00"/>
    <n v="1.2631300000000001"/>
    <n v="1.2639400000000001"/>
    <n v="1.25474"/>
    <n v="1.26129"/>
    <n v="0"/>
    <n v="-1.4419270443180373E-3"/>
    <n v="-5.9378183713967988E-4"/>
    <n v="6.1563838320733361E-3"/>
    <n v="-6.1563838320733361E-3"/>
    <x v="463"/>
    <n v="-90.79999999999977"/>
  </r>
  <r>
    <n v="479"/>
    <d v="2014-10-30T23:00:00"/>
    <n v="1.26132"/>
    <n v="1.26173"/>
    <n v="1.2485999999999999"/>
    <n v="1.25224"/>
    <n v="0"/>
    <n v="-7.2010591538349987E-3"/>
    <n v="-8.3193759071986412E-4"/>
    <n v="6.3426731665349968E-3"/>
    <n v="-6.3426731665349968E-3"/>
    <x v="464"/>
    <n v="-25.599999999998957"/>
  </r>
  <r>
    <n v="480"/>
    <d v="2014-11-03T00:00:00"/>
    <n v="1.2506699999999999"/>
    <n v="1.2513799999999999"/>
    <n v="1.24396"/>
    <n v="1.2481100000000001"/>
    <n v="0"/>
    <n v="-3.3035405091454625E-3"/>
    <n v="-7.2537744833592527E-4"/>
    <n v="6.2818574035832736E-3"/>
    <n v="-6.2818574035832736E-3"/>
    <x v="465"/>
    <n v="63.999999999999616"/>
  </r>
  <r>
    <n v="481"/>
    <d v="2014-11-04T00:00:00"/>
    <n v="1.2482"/>
    <n v="1.25773"/>
    <n v="1.24804"/>
    <n v="1.2545999999999999"/>
    <n v="1"/>
    <n v="5.1863895918207049E-3"/>
    <n v="-1.0149487389651745E-3"/>
    <n v="5.8556996360146218E-3"/>
    <n v="5.8556996360146218E-3"/>
    <x v="466"/>
    <n v="-59.899999999999395"/>
  </r>
  <r>
    <n v="482"/>
    <d v="2014-11-05T00:00:00"/>
    <n v="1.2545599999999999"/>
    <n v="1.2566900000000001"/>
    <n v="1.2457199999999999"/>
    <n v="1.24857"/>
    <n v="0"/>
    <n v="-4.8179002337892943E-3"/>
    <n v="-8.54120963822804E-4"/>
    <n v="5.7022275775347941E-3"/>
    <n v="-5.7022275775347941E-3"/>
    <x v="467"/>
    <n v="-110.69999999999914"/>
  </r>
  <r>
    <n v="483"/>
    <d v="2014-11-06T00:00:00"/>
    <n v="1.2485299999999999"/>
    <n v="1.2533300000000001"/>
    <n v="1.23648"/>
    <n v="1.23746"/>
    <n v="0"/>
    <n v="-8.9380047407383052E-3"/>
    <n v="-2.2948000528523332E-3"/>
    <n v="4.4411764782864623E-3"/>
    <n v="-4.4411764782864623E-3"/>
    <x v="468"/>
    <n v="78.50000000000135"/>
  </r>
  <r>
    <n v="484"/>
    <d v="2014-11-07T00:00:00"/>
    <n v="1.2374799999999999"/>
    <n v="1.2469399999999999"/>
    <n v="1.2358"/>
    <n v="1.24533"/>
    <n v="1"/>
    <n v="6.3396633293972045E-3"/>
    <n v="-1.758198268074382E-3"/>
    <n v="4.9383211527916446E-3"/>
    <n v="4.9383211527916446E-3"/>
    <x v="469"/>
    <n v="-51.600000000000534"/>
  </r>
  <r>
    <n v="485"/>
    <d v="2014-11-10T00:00:00"/>
    <n v="1.24722"/>
    <n v="1.25091"/>
    <n v="1.24186"/>
    <n v="1.2420599999999999"/>
    <n v="0"/>
    <n v="-2.6292635121952096E-3"/>
    <n v="-1.6795426741773815E-3"/>
    <n v="4.9120939263801455E-3"/>
    <n v="-4.9120939263801455E-3"/>
    <x v="470"/>
    <n v="54.499999999999545"/>
  </r>
  <r>
    <n v="486"/>
    <d v="2014-11-11T00:00:00"/>
    <n v="1.2420100000000001"/>
    <n v="1.2499100000000001"/>
    <n v="1.23943"/>
    <n v="1.24746"/>
    <n v="1"/>
    <n v="4.3381924780348819E-3"/>
    <n v="-1.6094121206444148E-3"/>
    <n v="4.9939769864695231E-3"/>
    <n v="4.9939769864695231E-3"/>
    <x v="471"/>
    <n v="-36.499999999999311"/>
  </r>
  <r>
    <n v="487"/>
    <d v="2014-11-12T00:00:00"/>
    <n v="1.2474499999999999"/>
    <n v="1.2497799999999999"/>
    <n v="1.24194"/>
    <n v="1.2438"/>
    <n v="0"/>
    <n v="-2.9382743135631662E-3"/>
    <n v="-1.3800717352453144E-3"/>
    <n v="4.8307233978351861E-3"/>
    <n v="-4.8307233978351861E-3"/>
    <x v="472"/>
    <n v="38.699999999998184"/>
  </r>
  <r>
    <n v="488"/>
    <d v="2014-11-13T00:00:00"/>
    <n v="1.2437800000000001"/>
    <n v="1.24915"/>
    <n v="1.24265"/>
    <n v="1.2476499999999999"/>
    <n v="1"/>
    <n v="3.0905722085393969E-3"/>
    <n v="-8.5474649379526529E-4"/>
    <n v="4.8313473480292276E-3"/>
    <n v="4.8313473480292276E-3"/>
    <x v="473"/>
    <n v="48.400000000001775"/>
  </r>
  <r>
    <n v="489"/>
    <d v="2014-11-14T00:00:00"/>
    <n v="1.2476499999999999"/>
    <n v="1.2546299999999999"/>
    <n v="1.2398499999999999"/>
    <n v="1.2524900000000001"/>
    <n v="1"/>
    <n v="3.8717880168829886E-3"/>
    <n v="-5.9991084572321774E-4"/>
    <n v="4.973318228555075E-3"/>
    <n v="4.973318228555075E-3"/>
    <x v="474"/>
    <n v="-80.499999999998906"/>
  </r>
  <r>
    <n v="490"/>
    <d v="2014-11-17T00:00:00"/>
    <n v="1.25301"/>
    <n v="1.2577400000000001"/>
    <n v="1.24451"/>
    <n v="1.2449600000000001"/>
    <n v="0"/>
    <n v="-6.0301690265911877E-3"/>
    <n v="-1.0908615030716085E-3"/>
    <n v="5.1039801615702885E-3"/>
    <n v="-5.1039801615702885E-3"/>
    <x v="475"/>
    <n v="86.899999999998641"/>
  </r>
  <r>
    <n v="491"/>
    <d v="2014-11-18T00:00:00"/>
    <n v="1.2449300000000001"/>
    <n v="1.2544999999999999"/>
    <n v="1.2443500000000001"/>
    <n v="1.25362"/>
    <n v="1"/>
    <n v="6.9319650982557065E-3"/>
    <n v="-8.0150261059211631E-4"/>
    <n v="5.4299924536972488E-3"/>
    <n v="5.4299924536972488E-3"/>
    <x v="476"/>
    <n v="17.500000000001403"/>
  </r>
  <r>
    <n v="492"/>
    <d v="2014-11-19T00:00:00"/>
    <n v="1.25362"/>
    <n v="1.2598499999999999"/>
    <n v="1.2512300000000001"/>
    <n v="1.2553700000000001"/>
    <n v="1"/>
    <n v="1.3949838650523763E-3"/>
    <n v="-8.9224028822743984E-4"/>
    <n v="5.3768334880987248E-3"/>
    <n v="5.3768334880987248E-3"/>
    <x v="477"/>
    <n v="-14.499999999999513"/>
  </r>
  <r>
    <n v="493"/>
    <d v="2014-11-20T00:00:00"/>
    <n v="1.2553399999999999"/>
    <n v="1.25752"/>
    <n v="1.2504200000000001"/>
    <n v="1.2538899999999999"/>
    <n v="0"/>
    <n v="-1.1796307848704378E-3"/>
    <n v="-4.5788842069142711E-4"/>
    <n v="5.0222479695919767E-3"/>
    <n v="-5.0222479695919767E-3"/>
    <x v="478"/>
    <n v="-151.79999999999973"/>
  </r>
  <r>
    <n v="494"/>
    <d v="2014-11-21T00:00:00"/>
    <n v="1.2538899999999999"/>
    <n v="1.25682"/>
    <n v="1.2375"/>
    <n v="1.23871"/>
    <n v="0"/>
    <n v="-1.2180203539752953E-2"/>
    <n v="-1.1290307016561098E-3"/>
    <n v="5.8171129630775606E-3"/>
    <n v="-5.8171129630775606E-3"/>
    <x v="479"/>
    <n v="79.400000000000574"/>
  </r>
  <r>
    <n v="495"/>
    <d v="2014-11-24T00:00:00"/>
    <n v="1.23627"/>
    <n v="1.2444599999999999"/>
    <n v="1.2362200000000001"/>
    <n v="1.24421"/>
    <n v="1"/>
    <n v="4.4302748343556554E-3"/>
    <n v="-4.0207232739419374E-4"/>
    <n v="5.7338928094281842E-3"/>
    <n v="5.7338928094281842E-3"/>
    <x v="480"/>
    <n v="31.900000000000261"/>
  </r>
  <r>
    <n v="496"/>
    <d v="2014-11-25T00:00:00"/>
    <n v="1.24421"/>
    <n v="1.2486900000000001"/>
    <n v="1.2401800000000001"/>
    <n v="1.2474000000000001"/>
    <n v="1"/>
    <n v="2.5605947503620245E-3"/>
    <n v="-3.5563873674975856E-5"/>
    <n v="5.7234751955301108E-3"/>
    <n v="5.7234751955301108E-3"/>
    <x v="481"/>
    <n v="31.499999999999861"/>
  </r>
  <r>
    <n v="497"/>
    <d v="2014-11-26T00:00:00"/>
    <n v="1.2474000000000001"/>
    <n v="1.25312"/>
    <n v="1.24437"/>
    <n v="1.2505500000000001"/>
    <n v="1"/>
    <n v="2.5220694327099391E-3"/>
    <n v="-2.0208388361939877E-4"/>
    <n v="5.5988186386204926E-3"/>
    <n v="5.5988186386204926E-3"/>
    <x v="482"/>
    <n v="-38.399999999998435"/>
  </r>
  <r>
    <n v="498"/>
    <d v="2014-11-27T00:00:00"/>
    <n v="1.2505299999999999"/>
    <n v="1.2523500000000001"/>
    <n v="1.2464599999999999"/>
    <n v="1.2466900000000001"/>
    <n v="0"/>
    <n v="-3.0914153818769508E-3"/>
    <n v="-9.4178580374877245E-5"/>
    <n v="5.5200104545752348E-3"/>
    <n v="-5.5200104545752348E-3"/>
    <x v="483"/>
    <n v="-17.200000000001658"/>
  </r>
  <r>
    <n v="499"/>
    <d v="2014-11-28T00:00:00"/>
    <n v="1.2466900000000001"/>
    <n v="1.24902"/>
    <n v="1.2426299999999999"/>
    <n v="1.2449699999999999"/>
    <n v="0"/>
    <n v="-1.3806059199119188E-3"/>
    <n v="3.7815884592677185E-4"/>
    <n v="5.0128483128584278E-3"/>
    <n v="-5.0128483128584278E-3"/>
    <x v="484"/>
    <n v="5.8000000000002494"/>
  </r>
  <r>
    <n v="500"/>
    <d v="2014-12-01T00:00:00"/>
    <n v="1.24631"/>
    <n v="1.2506699999999999"/>
    <n v="1.24194"/>
    <n v="1.2468900000000001"/>
    <n v="1"/>
    <n v="1.5410178581122846E-3"/>
    <n v="7.8243503971464349E-5"/>
    <n v="4.7700680714517713E-3"/>
    <n v="4.7700680714517713E-3"/>
    <x v="485"/>
    <n v="-86.80000000000021"/>
  </r>
  <r>
    <n v="501"/>
    <d v="2014-12-02T00:00:00"/>
    <n v="1.24695"/>
    <n v="1.24762"/>
    <n v="1.23769"/>
    <n v="1.23827"/>
    <n v="0"/>
    <n v="-6.9372069159723548E-3"/>
    <n v="-1.9100295876460705E-4"/>
    <n v="5.0466443829751415E-3"/>
    <n v="-5.0466443829751415E-3"/>
    <x v="486"/>
    <n v="-71.899999999998073"/>
  </r>
  <r>
    <n v="502"/>
    <d v="2014-12-03T00:00:00"/>
    <n v="1.2382899999999999"/>
    <n v="1.23905"/>
    <n v="1.2301200000000001"/>
    <n v="1.2311000000000001"/>
    <n v="0"/>
    <n v="-5.8071655115137996E-3"/>
    <n v="-8.2508783311139981E-4"/>
    <n v="5.0769015839150621E-3"/>
    <n v="-5.0769015839150621E-3"/>
    <x v="487"/>
    <n v="68.200000000000486"/>
  </r>
  <r>
    <n v="503"/>
    <d v="2014-12-04T00:00:00"/>
    <n v="1.2310399999999999"/>
    <n v="1.24563"/>
    <n v="1.2279500000000001"/>
    <n v="1.23786"/>
    <n v="1"/>
    <n v="5.4760035743401493E-3"/>
    <n v="-2.9919546511744248E-4"/>
    <n v="5.2753333966796571E-3"/>
    <n v="5.2753333966796571E-3"/>
    <x v="488"/>
    <n v="-95.600000000000136"/>
  </r>
  <r>
    <n v="504"/>
    <d v="2014-12-05T00:00:00"/>
    <n v="1.2378100000000001"/>
    <n v="1.2393099999999999"/>
    <n v="1.22709"/>
    <n v="1.2282500000000001"/>
    <n v="0"/>
    <n v="-7.7936901791517783E-3"/>
    <n v="-9.7946186434814107E-4"/>
    <n v="5.5058142894363277E-3"/>
    <n v="-5.5058142894363277E-3"/>
    <x v="489"/>
    <n v="30.799999999999716"/>
  </r>
  <r>
    <n v="505"/>
    <d v="2014-12-08T00:00:00"/>
    <n v="1.22864"/>
    <n v="1.2343900000000001"/>
    <n v="1.22472"/>
    <n v="1.2317199999999999"/>
    <n v="1"/>
    <n v="2.8211744870745552E-3"/>
    <n v="-1.0451252099611683E-3"/>
    <n v="5.4500831144287196E-3"/>
    <n v="5.4500831144287196E-3"/>
    <x v="490"/>
    <n v="56.59999999999998"/>
  </r>
  <r>
    <n v="506"/>
    <d v="2014-12-09T00:00:00"/>
    <n v="1.2317199999999999"/>
    <n v="1.24475"/>
    <n v="1.2292000000000001"/>
    <n v="1.2373799999999999"/>
    <n v="1"/>
    <n v="4.5846745081784303E-3"/>
    <n v="-3.8169748903806695E-4"/>
    <n v="5.4488707751920605E-3"/>
    <n v="5.4488707751920605E-3"/>
    <x v="491"/>
    <n v="73.900000000000077"/>
  </r>
  <r>
    <n v="507"/>
    <d v="2014-12-10T00:00:00"/>
    <n v="1.2373700000000001"/>
    <n v="1.24481"/>
    <n v="1.2362200000000001"/>
    <n v="1.2447600000000001"/>
    <n v="1"/>
    <n v="5.9464991877265236E-3"/>
    <n v="-4.4328910844614104E-4"/>
    <n v="5.3656227173172521E-3"/>
    <n v="5.3656227173172521E-3"/>
    <x v="492"/>
    <n v="-37.700000000000514"/>
  </r>
  <r>
    <n v="508"/>
    <d v="2014-12-11T00:00:00"/>
    <n v="1.2447600000000001"/>
    <n v="1.2495099999999999"/>
    <n v="1.23702"/>
    <n v="1.24099"/>
    <n v="0"/>
    <n v="-3.0332920773234501E-3"/>
    <n v="-7.2005635484463041E-4"/>
    <n v="5.3786731528863065E-3"/>
    <n v="-5.3786731528863065E-3"/>
    <x v="493"/>
    <n v="49.399999999999444"/>
  </r>
  <r>
    <n v="509"/>
    <d v="2014-12-12T00:00:00"/>
    <n v="1.2410099999999999"/>
    <n v="1.24851"/>
    <n v="1.2384299999999999"/>
    <n v="1.2459499999999999"/>
    <n v="1"/>
    <n v="3.9888429769035956E-3"/>
    <n v="-3.9702674473375316E-4"/>
    <n v="5.5029981372543332E-3"/>
    <n v="5.5029981372543332E-3"/>
    <x v="494"/>
    <n v="-37.700000000000514"/>
  </r>
  <r>
    <n v="510"/>
    <d v="2014-12-15T00:00:00"/>
    <n v="1.2474000000000001"/>
    <n v="1.24786"/>
    <n v="1.24146"/>
    <n v="1.24363"/>
    <n v="0"/>
    <n v="-1.8637687253022877E-3"/>
    <n v="2.4775043116941363E-4"/>
    <n v="4.5526629747815539E-3"/>
    <n v="-4.5526629747815539E-3"/>
    <x v="495"/>
    <n v="73.799999999999415"/>
  </r>
  <r>
    <n v="511"/>
    <d v="2014-12-16T00:00:00"/>
    <n v="1.24363"/>
    <n v="1.2569900000000001"/>
    <n v="1.2434000000000001"/>
    <n v="1.25101"/>
    <n v="1"/>
    <n v="5.9167026340633967E-3"/>
    <n v="3.406521686511474E-4"/>
    <n v="4.6576569173739178E-3"/>
    <n v="4.6576569173739178E-3"/>
    <x v="496"/>
    <n v="-168.59999999999874"/>
  </r>
  <r>
    <n v="512"/>
    <d v="2014-12-17T00:00:00"/>
    <n v="1.25101"/>
    <n v="1.25159"/>
    <n v="1.2320899999999999"/>
    <n v="1.2341500000000001"/>
    <n v="0"/>
    <n v="-1.3568751046345527E-2"/>
    <n v="-6.674319436430745E-4"/>
    <n v="5.760151241598452E-3"/>
    <n v="-5.760151241598452E-3"/>
    <x v="497"/>
    <n v="-55.400000000001"/>
  </r>
  <r>
    <n v="513"/>
    <d v="2014-12-18T00:00:00"/>
    <n v="1.2341500000000001"/>
    <n v="1.2352399999999999"/>
    <n v="1.2265699999999999"/>
    <n v="1.22861"/>
    <n v="0"/>
    <n v="-4.4990249514333877E-3"/>
    <n v="-1.1062503426520324E-3"/>
    <n v="5.7684043746485739E-3"/>
    <n v="-5.7684043746485739E-3"/>
    <x v="498"/>
    <n v="-59.299999999999912"/>
  </r>
  <r>
    <n v="514"/>
    <d v="2014-12-19T00:00:00"/>
    <n v="1.22858"/>
    <n v="1.2302200000000001"/>
    <n v="1.22201"/>
    <n v="1.22265"/>
    <n v="0"/>
    <n v="-4.862814833723173E-3"/>
    <n v="-1.2169628083924214E-3"/>
    <n v="5.8257595555341549E-3"/>
    <n v="-5.8257595555341549E-3"/>
    <x v="499"/>
    <n v="5.9999999999993392"/>
  </r>
  <r>
    <n v="515"/>
    <d v="2014-12-22T00:00:00"/>
    <n v="1.2222900000000001"/>
    <n v="1.22725"/>
    <n v="1.22166"/>
    <n v="1.22289"/>
    <n v="1"/>
    <n v="1.9627566980754267E-4"/>
    <n v="-1.118407709034955E-3"/>
    <n v="5.8361355375512545E-3"/>
    <n v="5.8361355375512545E-3"/>
    <x v="500"/>
    <n v="-57.199999999999477"/>
  </r>
  <r>
    <n v="516"/>
    <d v="2014-12-23T00:00:00"/>
    <n v="1.22288"/>
    <n v="1.2245600000000001"/>
    <n v="1.2164600000000001"/>
    <n v="1.21716"/>
    <n v="0"/>
    <n v="-4.6966337024789973E-3"/>
    <n v="-1.5082609315719103E-3"/>
    <n v="5.8549498064517057E-3"/>
    <n v="-5.8549498064517057E-3"/>
    <x v="501"/>
    <n v="23.699999999999832"/>
  </r>
  <r>
    <n v="517"/>
    <d v="2014-12-24T00:00:00"/>
    <n v="1.21716"/>
    <n v="1.22201"/>
    <n v="1.21695"/>
    <n v="1.21953"/>
    <n v="1"/>
    <n v="1.9452624234916906E-3"/>
    <n v="-9.5310659785540722E-4"/>
    <n v="5.7255496752455001E-3"/>
    <n v="5.7255496752455001E-3"/>
    <x v="502"/>
    <n v="32.000000000000917"/>
  </r>
  <r>
    <n v="518"/>
    <d v="2014-12-25T00:00:00"/>
    <n v="1.21953"/>
    <n v="1.2228300000000001"/>
    <n v="1.2186900000000001"/>
    <n v="1.2227300000000001"/>
    <n v="1"/>
    <n v="2.6205251130021309E-3"/>
    <n v="-4.2637593382316159E-4"/>
    <n v="5.6361843998945973E-3"/>
    <n v="5.6361843998945973E-3"/>
    <x v="503"/>
    <n v="-43.89999999999894"/>
  </r>
  <r>
    <n v="519"/>
    <d v="2014-12-26T00:00:00"/>
    <n v="1.2221599999999999"/>
    <n v="1.22261"/>
    <n v="1.2168600000000001"/>
    <n v="1.21777"/>
    <n v="0"/>
    <n v="-4.0647464283213169E-3"/>
    <n v="-1.0226728089895031E-3"/>
    <n v="5.4724105317964259E-3"/>
    <n v="-5.4724105317964259E-3"/>
    <x v="504"/>
    <n v="-27.399999999999647"/>
  </r>
  <r>
    <n v="520"/>
    <d v="2014-12-29T00:00:00"/>
    <n v="1.2179199999999999"/>
    <n v="1.2221"/>
    <n v="1.2142900000000001"/>
    <n v="1.2151799999999999"/>
    <n v="0"/>
    <n v="-2.1291033341334343E-3"/>
    <n v="-6.6863613117585665E-4"/>
    <n v="5.1806125519406835E-3"/>
    <n v="-5.1806125519406835E-3"/>
    <x v="505"/>
    <n v="2.9000000000012349"/>
  </r>
  <r>
    <n v="521"/>
    <d v="2014-12-30T00:00:00"/>
    <n v="1.2151799999999999"/>
    <n v="1.2187300000000001"/>
    <n v="1.2123900000000001"/>
    <n v="1.2154700000000001"/>
    <n v="1"/>
    <n v="2.3861930049672779E-4"/>
    <n v="-8.3004583033697101E-4"/>
    <n v="5.1043032891289804E-3"/>
    <n v="5.1043032891289804E-3"/>
    <x v="506"/>
    <n v="-57.199999999999477"/>
  </r>
  <r>
    <n v="522"/>
    <d v="2014-12-31T00:00:00"/>
    <n v="1.21543"/>
    <n v="1.2169700000000001"/>
    <n v="1.2096800000000001"/>
    <n v="1.2097100000000001"/>
    <n v="0"/>
    <n v="-4.7501718064468087E-3"/>
    <n v="-1.4134737250010483E-3"/>
    <n v="4.9760135490375433E-3"/>
    <n v="-4.9760135490375433E-3"/>
    <x v="507"/>
    <n v="0.70000000000014495"/>
  </r>
  <r>
    <n v="523"/>
    <d v="2015-01-01T00:00:00"/>
    <n v="1.2096899999999999"/>
    <n v="1.2097599999999999"/>
    <n v="1.2096899999999999"/>
    <n v="1.2097599999999999"/>
    <n v="1"/>
    <n v="4.1331365966032043E-5"/>
    <n v="-1.7825467138610795E-3"/>
    <n v="4.5983945114354934E-3"/>
    <n v="4.5983945114354934E-3"/>
    <x v="508"/>
    <n v="-102.10000000000052"/>
  </r>
  <r>
    <n v="524"/>
    <d v="2015-01-02T00:00:00"/>
    <n v="1.21038"/>
    <n v="1.2107300000000001"/>
    <n v="1.20004"/>
    <n v="1.20017"/>
    <n v="0"/>
    <n v="-7.9587794009760501E-3"/>
    <n v="-2.0903896715893668E-3"/>
    <n v="4.845917119233465E-3"/>
    <n v="-4.845917119233465E-3"/>
    <x v="509"/>
    <n v="-17.099999999998783"/>
  </r>
  <r>
    <n v="525"/>
    <d v="2015-01-05T00:00:00"/>
    <n v="1.19495"/>
    <n v="1.1976199999999999"/>
    <n v="1.1867700000000001"/>
    <n v="1.1932400000000001"/>
    <n v="0"/>
    <n v="-5.7909170315908276E-3"/>
    <n v="-2.7016246721202684E-3"/>
    <n v="4.6404223401958575E-3"/>
    <n v="-4.6404223401958575E-3"/>
    <x v="510"/>
    <n v="-43.400000000000105"/>
  </r>
  <r>
    <n v="526"/>
    <d v="2015-01-06T00:00:00"/>
    <n v="1.1932400000000001"/>
    <n v="1.1968700000000001"/>
    <n v="1.18842"/>
    <n v="1.1889000000000001"/>
    <n v="0"/>
    <n v="-3.6437865128937717E-3"/>
    <n v="-2.8128757838447359E-3"/>
    <n v="4.6403335355673491E-3"/>
    <n v="-4.6403335355673491E-3"/>
    <x v="511"/>
    <n v="-50.000000000001151"/>
  </r>
  <r>
    <n v="527"/>
    <d v="2015-01-07T00:00:00"/>
    <n v="1.1889000000000001"/>
    <n v="1.1896599999999999"/>
    <n v="1.18022"/>
    <n v="1.1839"/>
    <n v="0"/>
    <n v="-4.2144364469085434E-3"/>
    <n v="-3.4460719764054818E-3"/>
    <n v="4.0194051306557807E-3"/>
    <n v="-4.0194051306557807E-3"/>
    <x v="512"/>
    <n v="-46.800000000000175"/>
  </r>
  <r>
    <n v="528"/>
    <d v="2015-01-08T00:00:00"/>
    <n v="1.18387"/>
    <n v="1.18475"/>
    <n v="1.17543"/>
    <n v="1.17919"/>
    <n v="0"/>
    <n v="-3.986311344121073E-3"/>
    <n v="-2.8471694950164541E-3"/>
    <n v="2.9935324080550127E-3"/>
    <n v="-2.9935324080550127E-3"/>
    <x v="513"/>
    <n v="48.399999999999551"/>
  </r>
  <r>
    <n v="529"/>
    <d v="2015-01-09T00:00:00"/>
    <n v="1.1792199999999999"/>
    <n v="1.1846000000000001"/>
    <n v="1.1762900000000001"/>
    <n v="1.1840599999999999"/>
    <n v="1"/>
    <n v="4.1214487621883972E-3"/>
    <n v="-2.3083898879150922E-3"/>
    <n v="3.4215690620575069E-3"/>
    <n v="3.4215690620575069E-3"/>
    <x v="514"/>
    <n v="-11.700000000001154"/>
  </r>
  <r>
    <n v="530"/>
    <d v="2015-01-12T00:00:00"/>
    <n v="1.18452"/>
    <n v="1.1870799999999999"/>
    <n v="1.1786099999999999"/>
    <n v="1.1833499999999999"/>
    <n v="0"/>
    <n v="-5.9981162644967697E-4"/>
    <n v="-2.0419521874604982E-3"/>
    <n v="3.3750590196977336E-3"/>
    <n v="-3.3750590196977336E-3"/>
    <x v="515"/>
    <n v="-60.799999999998633"/>
  </r>
  <r>
    <n v="531"/>
    <d v="2015-01-13T00:00:00"/>
    <n v="1.1833499999999999"/>
    <n v="1.1859599999999999"/>
    <n v="1.1753100000000001"/>
    <n v="1.17727"/>
    <n v="0"/>
    <n v="-5.1512004848948117E-3"/>
    <n v="-2.376169447129396E-3"/>
    <n v="3.4032914754604203E-3"/>
    <n v="-3.4032914754604203E-3"/>
    <x v="516"/>
    <n v="16.500000000001513"/>
  </r>
  <r>
    <n v="532"/>
    <d v="2015-01-14T00:00:00"/>
    <n v="1.1772499999999999"/>
    <n v="1.1846399999999999"/>
    <n v="1.1727300000000001"/>
    <n v="1.1789000000000001"/>
    <n v="1"/>
    <n v="1.3836015737683719E-3"/>
    <n v="-1.9961547423639355E-3"/>
    <n v="3.4658008979161241E-3"/>
    <n v="3.4658008979161241E-3"/>
    <x v="517"/>
    <n v="-158.59999999999985"/>
  </r>
  <r>
    <n v="533"/>
    <d v="2015-01-15T00:00:00"/>
    <n v="1.1788700000000001"/>
    <n v="1.1792499999999999"/>
    <n v="1.1567499999999999"/>
    <n v="1.1630100000000001"/>
    <n v="0"/>
    <n v="-1.3570328364105233E-2"/>
    <n v="-2.9658791665887431E-3"/>
    <n v="4.3478540022087817E-3"/>
    <n v="-4.3478540022087817E-3"/>
    <x v="518"/>
    <n v="-68.299999999998917"/>
  </r>
  <r>
    <n v="534"/>
    <d v="2015-01-16T00:00:00"/>
    <n v="1.16309"/>
    <n v="1.1648700000000001"/>
    <n v="1.1459999999999999"/>
    <n v="1.1562600000000001"/>
    <n v="0"/>
    <n v="-5.8208134960922647E-3"/>
    <n v="-3.493462829657143E-3"/>
    <n v="4.1315593607741171E-3"/>
    <n v="-4.1315593607741171E-3"/>
    <x v="519"/>
    <n v="55.400000000001"/>
  </r>
  <r>
    <n v="535"/>
    <d v="2015-01-19T00:00:00"/>
    <n v="1.1551499999999999"/>
    <n v="1.16388"/>
    <n v="1.1551400000000001"/>
    <n v="1.16069"/>
    <n v="1"/>
    <n v="3.8239974089269418E-3"/>
    <n v="-3.0004163398291268E-3"/>
    <n v="4.5120289834253216E-3"/>
    <n v="4.5120289834253216E-3"/>
    <x v="520"/>
    <n v="-56.499999999999332"/>
  </r>
  <r>
    <n v="536"/>
    <d v="2015-01-20T00:00:00"/>
    <n v="1.16048"/>
    <n v="1.1615"/>
    <n v="1.15405"/>
    <n v="1.15483"/>
    <n v="0"/>
    <n v="-5.0615088710473438E-3"/>
    <n v="-3.183691685886246E-3"/>
    <n v="4.5337810683640468E-3"/>
    <n v="-4.5337810683640468E-3"/>
    <x v="521"/>
    <n v="61.299999999999685"/>
  </r>
  <r>
    <n v="537"/>
    <d v="2015-01-21T00:00:00"/>
    <n v="1.1548400000000001"/>
    <n v="1.1679900000000001"/>
    <n v="1.15412"/>
    <n v="1.1609700000000001"/>
    <n v="1"/>
    <n v="5.3027155949928028E-3"/>
    <n v="-2.8671856674802412E-3"/>
    <n v="4.9465923673594888E-3"/>
    <n v="4.9465923673594888E-3"/>
    <x v="522"/>
    <n v="-244.80000000000058"/>
  </r>
  <r>
    <n v="538"/>
    <d v="2015-01-22T00:00:00"/>
    <n v="1.1609700000000001"/>
    <n v="1.1650499999999999"/>
    <n v="1.1315999999999999"/>
    <n v="1.13649"/>
    <n v="0"/>
    <n v="-2.1311297260996391E-2"/>
    <n v="-3.90225600838959E-3"/>
    <n v="6.7652510504624085E-3"/>
    <n v="-6.7652510504624085E-3"/>
    <x v="523"/>
    <n v="-163.29999999999956"/>
  </r>
  <r>
    <n v="539"/>
    <d v="2015-01-23T00:00:00"/>
    <n v="1.13653"/>
    <n v="1.1374"/>
    <n v="1.1114599999999999"/>
    <n v="1.1202000000000001"/>
    <n v="0"/>
    <n v="-1.443732453402825E-2"/>
    <n v="-4.8071720021392325E-3"/>
    <n v="7.1594373466335268E-3"/>
    <n v="-7.1594373466335268E-3"/>
    <x v="524"/>
    <n v="86.5999999999989"/>
  </r>
  <r>
    <n v="540"/>
    <d v="2015-01-26T00:00:00"/>
    <n v="1.11521"/>
    <n v="1.12954"/>
    <n v="1.1097900000000001"/>
    <n v="1.1238699999999999"/>
    <n v="1"/>
    <n v="3.2708456259707649E-3"/>
    <n v="-4.1053204379550567E-3"/>
    <n v="7.3770064231992831E-3"/>
    <n v="7.3770064231992831E-3"/>
    <x v="525"/>
    <n v="141.99999999999991"/>
  </r>
  <r>
    <n v="541"/>
    <d v="2015-01-27T00:00:00"/>
    <n v="1.12384"/>
    <n v="1.14225"/>
    <n v="1.1223700000000001"/>
    <n v="1.1380399999999999"/>
    <n v="1"/>
    <n v="1.252939805173402E-2"/>
    <n v="-2.9603007452472536E-3"/>
    <n v="8.4427438601699482E-3"/>
    <n v="8.4427438601699482E-3"/>
    <x v="526"/>
    <n v="-94.199999999999847"/>
  </r>
  <r>
    <n v="542"/>
    <d v="2015-01-28T00:00:00"/>
    <n v="1.1380699999999999"/>
    <n v="1.13828"/>
    <n v="1.1275999999999999"/>
    <n v="1.1286499999999999"/>
    <n v="0"/>
    <n v="-8.2852562238500804E-3"/>
    <n v="-3.2503926021820234E-3"/>
    <n v="8.5468918475811225E-3"/>
    <n v="-8.5468918475811225E-3"/>
    <x v="527"/>
    <n v="32.900000000000148"/>
  </r>
  <r>
    <n v="543"/>
    <d v="2015-01-29T00:00:00"/>
    <n v="1.12866"/>
    <n v="1.1367799999999999"/>
    <n v="1.12619"/>
    <n v="1.13195"/>
    <n v="1"/>
    <n v="2.9195809467280512E-3"/>
    <n v="-2.8045165150797358E-3"/>
    <n v="8.6783205330395203E-3"/>
    <n v="8.6783205330395203E-3"/>
    <x v="528"/>
    <n v="-34.600000000000186"/>
  </r>
  <r>
    <n v="544"/>
    <d v="2015-01-30T00:00:00"/>
    <n v="1.1319600000000001"/>
    <n v="1.13635"/>
    <n v="1.1278300000000001"/>
    <n v="1.1285000000000001"/>
    <n v="0"/>
    <n v="-3.0524919187243761E-3"/>
    <n v="-2.7461528009924425E-3"/>
    <n v="8.6729812664601905E-3"/>
    <n v="-8.6729812664601905E-3"/>
    <x v="529"/>
    <n v="30.000000000001137"/>
  </r>
  <r>
    <n v="545"/>
    <d v="2015-02-02T00:00:00"/>
    <n v="1.1311199999999999"/>
    <n v="1.1362099999999999"/>
    <n v="1.1292199999999999"/>
    <n v="1.13412"/>
    <n v="1"/>
    <n v="4.9677025373746969E-3"/>
    <n v="-2.6932619400432986E-3"/>
    <n v="8.7201067064780098E-3"/>
    <n v="8.7201067064780098E-3"/>
    <x v="530"/>
    <n v="138.19999999999942"/>
  </r>
  <r>
    <n v="546"/>
    <d v="2015-02-03T00:00:00"/>
    <n v="1.13412"/>
    <n v="1.1533800000000001"/>
    <n v="1.13124"/>
    <n v="1.14794"/>
    <n v="1"/>
    <n v="1.2112011910331498E-2"/>
    <n v="-1.8987729689944753E-3"/>
    <n v="9.4703682102040658E-3"/>
    <n v="9.4703682102040658E-3"/>
    <x v="531"/>
    <n v="-136.89999999999981"/>
  </r>
  <r>
    <n v="547"/>
    <d v="2015-02-04T00:00:00"/>
    <n v="1.1479699999999999"/>
    <n v="1.1484799999999999"/>
    <n v="1.1315599999999999"/>
    <n v="1.13428"/>
    <n v="0"/>
    <n v="-1.1970943315493561E-2"/>
    <n v="-2.325006895906897E-3"/>
    <n v="9.7750759094346589E-3"/>
    <n v="-9.7750759094346589E-3"/>
    <x v="532"/>
    <n v="134.10000000000144"/>
  </r>
  <r>
    <n v="548"/>
    <d v="2015-02-05T00:00:00"/>
    <n v="1.13428"/>
    <n v="1.14988"/>
    <n v="1.13039"/>
    <n v="1.1476900000000001"/>
    <n v="1"/>
    <n v="1.1753138180530075E-2"/>
    <n v="-1.676910857984291E-3"/>
    <n v="1.0363402182520536E-2"/>
    <n v="1.0363402182520536E-2"/>
    <x v="533"/>
    <n v="-164.10000000000036"/>
  </r>
  <r>
    <n v="549"/>
    <d v="2015-02-06T00:00:00"/>
    <n v="1.1476900000000001"/>
    <n v="1.1485399999999999"/>
    <n v="1.1311899999999999"/>
    <n v="1.1312800000000001"/>
    <n v="0"/>
    <n v="-1.4401491570811966E-2"/>
    <n v="-1.7288585584034608E-3"/>
    <n v="1.0428870086687792E-2"/>
    <n v="-1.0428870086687792E-2"/>
    <x v="534"/>
    <n v="27.600000000000957"/>
  </r>
  <r>
    <n v="550"/>
    <d v="2015-02-09T00:00:00"/>
    <n v="1.12957"/>
    <n v="1.13595"/>
    <n v="1.12703"/>
    <n v="1.1323300000000001"/>
    <n v="1"/>
    <n v="9.2772171470208186E-4"/>
    <n v="-1.3070751077288146E-3"/>
    <n v="1.0388733873263355E-2"/>
    <n v="1.0388733873263355E-2"/>
    <x v="535"/>
    <n v="-3.2999999999994145"/>
  </r>
  <r>
    <n v="551"/>
    <d v="2015-02-10T00:00:00"/>
    <n v="1.13236"/>
    <n v="1.1345400000000001"/>
    <n v="1.1272899999999999"/>
    <n v="1.1320300000000001"/>
    <n v="0"/>
    <n v="-2.6497553547608456E-4"/>
    <n v="-1.5626359167540038E-3"/>
    <n v="1.0304044375732268E-2"/>
    <n v="-1.0304044375732268E-2"/>
    <x v="536"/>
    <n v="14.899999999999913"/>
  </r>
  <r>
    <n v="552"/>
    <d v="2015-02-11T00:00:00"/>
    <n v="1.13201"/>
    <n v="1.1347100000000001"/>
    <n v="1.1279999999999999"/>
    <n v="1.1335"/>
    <n v="1"/>
    <n v="1.297709768836507E-3"/>
    <n v="-1.1651847517612627E-3"/>
    <n v="1.0282710226685771E-2"/>
    <n v="1.0282710226685771E-2"/>
    <x v="537"/>
    <n v="67.69999999999942"/>
  </r>
  <r>
    <n v="553"/>
    <d v="2015-02-12T00:00:00"/>
    <n v="1.1335"/>
    <n v="1.14228"/>
    <n v="1.1302300000000001"/>
    <n v="1.1402699999999999"/>
    <n v="1"/>
    <n v="5.9548855035569071E-3"/>
    <n v="-1.1244241324760062E-3"/>
    <n v="1.0311311028139905E-2"/>
    <n v="1.0311311028139905E-2"/>
    <x v="538"/>
    <n v="-15.399999999998748"/>
  </r>
  <r>
    <n v="554"/>
    <d v="2015-02-13T00:00:00"/>
    <n v="1.1403099999999999"/>
    <n v="1.1442699999999999"/>
    <n v="1.1379999999999999"/>
    <n v="1.1387700000000001"/>
    <n v="0"/>
    <n v="-1.3163439137487652E-3"/>
    <n v="1.2526045172696993E-4"/>
    <n v="8.8029791484517603E-3"/>
    <n v="-8.8029791484517603E-3"/>
    <x v="539"/>
    <n v="-45.699999999999633"/>
  </r>
  <r>
    <n v="555"/>
    <d v="2015-02-16T00:00:00"/>
    <n v="1.1398999999999999"/>
    <n v="1.1429"/>
    <n v="1.1319300000000001"/>
    <n v="1.13533"/>
    <n v="0"/>
    <n v="-3.0253749824803652E-3"/>
    <n v="8.3850729869871274E-4"/>
    <n v="7.9670350547642876E-3"/>
    <n v="-7.9670350547642876E-3"/>
    <x v="540"/>
    <n v="55.800000000001404"/>
  </r>
  <r>
    <n v="556"/>
    <d v="2015-02-17T00:00:00"/>
    <n v="1.1355299999999999"/>
    <n v="1.14489"/>
    <n v="1.13218"/>
    <n v="1.1411100000000001"/>
    <n v="1"/>
    <n v="5.0781153211646203E-3"/>
    <n v="9.5146165464832884E-4"/>
    <n v="8.0164771186976205E-3"/>
    <n v="8.0164771186976205E-3"/>
    <x v="541"/>
    <n v="-14.400000000001079"/>
  </r>
  <r>
    <n v="557"/>
    <d v="2015-02-18T00:00:00"/>
    <n v="1.1411100000000001"/>
    <n v="1.1415599999999999"/>
    <n v="1.1333899999999999"/>
    <n v="1.13967"/>
    <n v="0"/>
    <n v="-1.262726077339641E-3"/>
    <n v="8.9453896581224776E-5"/>
    <n v="7.4068602390715043E-3"/>
    <n v="-7.4068602390715043E-3"/>
    <x v="542"/>
    <n v="-28.699999999999282"/>
  </r>
  <r>
    <n v="558"/>
    <d v="2015-02-19T00:00:00"/>
    <n v="1.13968"/>
    <n v="1.145"/>
    <n v="1.1355200000000001"/>
    <n v="1.1368100000000001"/>
    <n v="0"/>
    <n v="-2.5126524324384195E-3"/>
    <n v="4.5024163354445376E-4"/>
    <n v="7.1062234794817079E-3"/>
    <n v="-7.1062234794817079E-3"/>
    <x v="543"/>
    <n v="9.3999999999994088"/>
  </r>
  <r>
    <n v="559"/>
    <d v="2015-02-20T00:00:00"/>
    <n v="1.13679"/>
    <n v="1.14297"/>
    <n v="1.1278999999999999"/>
    <n v="1.1377299999999999"/>
    <n v="1"/>
    <n v="8.0895482178480293E-4"/>
    <n v="3.1832750073550062E-4"/>
    <n v="7.0768580561238912E-3"/>
    <n v="7.0768580561238912E-3"/>
    <x v="544"/>
    <n v="-57.100000000001039"/>
  </r>
  <r>
    <n v="560"/>
    <d v="2015-02-23T00:00:00"/>
    <n v="1.1391100000000001"/>
    <n v="1.13961"/>
    <n v="1.12951"/>
    <n v="1.1334"/>
    <n v="0"/>
    <n v="-3.8130844525639169E-3"/>
    <n v="2.7079046737052935E-4"/>
    <n v="7.1035145482335419E-3"/>
    <n v="-7.1035145482335419E-3"/>
    <x v="545"/>
    <n v="5.1000000000001044"/>
  </r>
  <r>
    <n v="561"/>
    <d v="2015-02-24T00:00:00"/>
    <n v="1.1334200000000001"/>
    <n v="1.13581"/>
    <n v="1.12883"/>
    <n v="1.1339300000000001"/>
    <n v="1"/>
    <n v="4.6751025184112481E-4"/>
    <n v="-1.0471550475318931E-5"/>
    <n v="6.9933814738022664E-3"/>
    <n v="6.9933814738022664E-3"/>
    <x v="546"/>
    <n v="20.400000000000418"/>
  </r>
  <r>
    <n v="562"/>
    <d v="2015-02-25T00:00:00"/>
    <n v="1.1339999999999999"/>
    <n v="1.13886"/>
    <n v="1.13358"/>
    <n v="1.1360399999999999"/>
    <n v="1"/>
    <n v="1.8590559414401184E-3"/>
    <n v="-6.5128129853103016E-4"/>
    <n v="6.2374198737728771E-3"/>
    <n v="6.2374198737728771E-3"/>
    <x v="547"/>
    <n v="-162.50000000000097"/>
  </r>
  <r>
    <n v="563"/>
    <d v="2015-02-26T00:00:00"/>
    <n v="1.1359900000000001"/>
    <n v="1.1379600000000001"/>
    <n v="1.11836"/>
    <n v="1.11974"/>
    <n v="0"/>
    <n v="-1.4452015446126643E-2"/>
    <n v="-8.0634830669559776E-4"/>
    <n v="6.5600908663831902E-3"/>
    <n v="-6.5600908663831902E-3"/>
    <x v="548"/>
    <n v="-0.70000000000014495"/>
  </r>
  <r>
    <n v="564"/>
    <d v="2015-02-27T00:00:00"/>
    <n v="1.1197699999999999"/>
    <n v="1.1245099999999999"/>
    <n v="1.1175600000000001"/>
    <n v="1.1196999999999999"/>
    <n v="0"/>
    <n v="-3.5723216522244954E-5"/>
    <n v="-1.5431521440113678E-3"/>
    <n v="5.6550211701338528E-3"/>
    <n v="-5.6550211701338528E-3"/>
    <x v="549"/>
    <n v="1.9999999999997797"/>
  </r>
  <r>
    <n v="565"/>
    <d v="2015-03-02T00:00:00"/>
    <n v="1.11808"/>
    <n v="1.12405"/>
    <n v="1.1160099999999999"/>
    <n v="1.1182799999999999"/>
    <n v="0"/>
    <n v="-1.2690016805868046E-3"/>
    <n v="-7.2237152587229512E-4"/>
    <n v="4.4992468926247928E-3"/>
    <n v="-4.4992468926247928E-3"/>
    <x v="550"/>
    <n v="-7.299999999998974"/>
  </r>
  <r>
    <n v="566"/>
    <d v="2015-03-03T00:00:00"/>
    <n v="1.1182799999999999"/>
    <n v="1.12175"/>
    <n v="1.1154599999999999"/>
    <n v="1.11755"/>
    <n v="0"/>
    <n v="-6.5300136946002188E-4"/>
    <n v="-8.2116671863242659E-4"/>
    <n v="4.4779026019340726E-3"/>
    <n v="-4.4779026019340726E-3"/>
    <x v="551"/>
    <n v="-98.100000000000961"/>
  </r>
  <r>
    <n v="567"/>
    <d v="2015-03-04T00:00:00"/>
    <n v="1.11755"/>
    <n v="1.11856"/>
    <n v="1.10616"/>
    <n v="1.1077399999999999"/>
    <n v="0"/>
    <n v="-8.8168854848573817E-3"/>
    <n v="-1.3556610904687577E-3"/>
    <n v="4.8977913247099771E-3"/>
    <n v="-4.8977913247099771E-3"/>
    <x v="552"/>
    <n v="-48.09999999999981"/>
  </r>
  <r>
    <n v="568"/>
    <d v="2015-03-05T00:00:00"/>
    <n v="1.1077399999999999"/>
    <n v="1.1114200000000001"/>
    <n v="1.09874"/>
    <n v="1.10293"/>
    <n v="0"/>
    <n v="-4.3516287735820888E-3"/>
    <n v="-1.7087447493699197E-3"/>
    <n v="4.8973881081271972E-3"/>
    <n v="-4.8973881081271972E-3"/>
    <x v="553"/>
    <n v="-185.29999999999936"/>
  </r>
  <r>
    <n v="569"/>
    <d v="2015-03-06T00:00:00"/>
    <n v="1.10293"/>
    <n v="1.10327"/>
    <n v="1.0839000000000001"/>
    <n v="1.0844"/>
    <n v="0"/>
    <n v="-1.694343633315441E-2"/>
    <n v="-3.1398898641643771E-3"/>
    <n v="5.7755803852094561E-3"/>
    <n v="-5.7755803852094561E-3"/>
    <x v="554"/>
    <n v="20.999999999999908"/>
  </r>
  <r>
    <n v="570"/>
    <d v="2015-03-08T23:00:00"/>
    <n v="1.0830200000000001"/>
    <n v="1.0906499999999999"/>
    <n v="1.0822799999999999"/>
    <n v="1.0851200000000001"/>
    <n v="1"/>
    <n v="6.637413127634508E-4"/>
    <n v="-3.0161345375073643E-3"/>
    <n v="5.8381342681433626E-3"/>
    <n v="5.8381342681433626E-3"/>
    <x v="555"/>
    <n v="-153.90000000000015"/>
  </r>
  <r>
    <n v="571"/>
    <d v="2015-03-09T23:00:00"/>
    <n v="1.0851299999999999"/>
    <n v="1.0855300000000001"/>
    <n v="1.0692600000000001"/>
    <n v="1.0697399999999999"/>
    <n v="0"/>
    <n v="-1.4274951662539993E-2"/>
    <n v="-3.7192330800110904E-3"/>
    <n v="6.4812987005929534E-3"/>
    <n v="-6.4812987005929534E-3"/>
    <x v="556"/>
    <n v="-150.20000000000033"/>
  </r>
  <r>
    <n v="572"/>
    <d v="2015-03-10T23:00:00"/>
    <n v="1.06968"/>
    <n v="1.0717000000000001"/>
    <n v="1.0511200000000001"/>
    <n v="1.0546599999999999"/>
    <n v="0"/>
    <n v="-1.4197188187793211E-2"/>
    <n v="-4.9239395493209546E-3"/>
    <n v="6.5283056209529825E-3"/>
    <n v="-6.5283056209529825E-3"/>
    <x v="557"/>
    <n v="87.600000000001017"/>
  </r>
  <r>
    <n v="573"/>
    <d v="2015-03-11T23:00:00"/>
    <n v="1.0546199999999999"/>
    <n v="1.06837"/>
    <n v="1.0494000000000001"/>
    <n v="1.06338"/>
    <n v="1"/>
    <n v="8.2340742081627779E-3"/>
    <n v="-4.3303895314770538E-3"/>
    <n v="7.2726594410586296E-3"/>
    <n v="7.2726594410586296E-3"/>
    <x v="558"/>
    <n v="-139.69999999999817"/>
  </r>
  <r>
    <n v="574"/>
    <d v="2015-03-12T23:00:00"/>
    <n v="1.0633999999999999"/>
    <n v="1.0634699999999999"/>
    <n v="1.0462400000000001"/>
    <n v="1.0494300000000001"/>
    <n v="0"/>
    <n v="-1.320535468667733E-2"/>
    <n v="-4.9986834223669854E-3"/>
    <n v="7.5793078001247273E-3"/>
    <n v="-7.5793078001247273E-3"/>
    <x v="559"/>
    <n v="96.600000000000023"/>
  </r>
  <r>
    <n v="575"/>
    <d v="2015-03-15T23:00:00"/>
    <n v="1.04701"/>
    <n v="1.06193"/>
    <n v="1.04697"/>
    <n v="1.05667"/>
    <n v="1"/>
    <n v="6.8752941639475332E-3"/>
    <n v="-4.6195372134818155E-3"/>
    <n v="8.0276657176601724E-3"/>
    <n v="8.0276657176601724E-3"/>
    <x v="560"/>
    <n v="30.699999999999061"/>
  </r>
  <r>
    <n v="576"/>
    <d v="2015-03-16T23:00:00"/>
    <n v="1.0566500000000001"/>
    <n v="1.06507"/>
    <n v="1.05514"/>
    <n v="1.05972"/>
    <n v="1"/>
    <n v="2.8822684963377763E-3"/>
    <n v="-4.2010776541754596E-3"/>
    <n v="8.2440938112297007E-3"/>
    <n v="8.2440938112297007E-3"/>
    <x v="561"/>
    <n v="264.69999999999993"/>
  </r>
  <r>
    <n v="577"/>
    <d v="2015-03-17T23:00:00"/>
    <n v="1.0597000000000001"/>
    <n v="1.10351"/>
    <n v="1.05799"/>
    <n v="1.0861700000000001"/>
    <n v="1"/>
    <n v="2.4653024727636939E-2"/>
    <n v="-2.6894829994382218E-3"/>
    <n v="1.0935206318265674E-2"/>
    <n v="1.0935206318265674E-2"/>
    <x v="562"/>
    <n v="-204.20000000000104"/>
  </r>
  <r>
    <n v="578"/>
    <d v="2015-03-18T23:00:00"/>
    <n v="1.0862700000000001"/>
    <n v="1.0919300000000001"/>
    <n v="1.06128"/>
    <n v="1.06585"/>
    <n v="0"/>
    <n v="-1.8885144117144585E-2"/>
    <n v="-3.9859955030997658E-3"/>
    <n v="1.1571217671832843E-2"/>
    <n v="-1.1571217671832843E-2"/>
    <x v="563"/>
    <n v="157.49999999999932"/>
  </r>
  <r>
    <n v="579"/>
    <d v="2015-03-19T23:00:00"/>
    <n v="1.06585"/>
    <n v="1.08816"/>
    <n v="1.0649299999999999"/>
    <n v="1.0815999999999999"/>
    <n v="1"/>
    <n v="1.4668823409496127E-2"/>
    <n v="-2.1659430746233414E-3"/>
    <n v="1.2093688210162943E-2"/>
    <n v="1.2093688210162943E-2"/>
    <x v="564"/>
    <n v="105.20000000000084"/>
  </r>
  <r>
    <n v="580"/>
    <d v="2015-03-22T23:00:00"/>
    <n v="1.0840399999999999"/>
    <n v="1.0971299999999999"/>
    <n v="1.07673"/>
    <n v="1.09456"/>
    <n v="1"/>
    <n v="1.191102972398834E-2"/>
    <n v="-1.4192710158414299E-3"/>
    <n v="1.2592490984139892E-2"/>
    <n v="1.2592490984139892E-2"/>
    <x v="565"/>
    <n v="-21.200000000001218"/>
  </r>
  <r>
    <n v="581"/>
    <d v="2015-03-23T23:00:00"/>
    <n v="1.0944700000000001"/>
    <n v="1.1029199999999999"/>
    <n v="1.08904"/>
    <n v="1.0923499999999999"/>
    <n v="0"/>
    <n v="-2.0211172405861897E-3"/>
    <n v="-1.4662782383413917E-3"/>
    <n v="1.2593296420255539E-2"/>
    <n v="-1.2593296420255539E-2"/>
    <x v="566"/>
    <n v="46.500000000000426"/>
  </r>
  <r>
    <n v="582"/>
    <d v="2015-03-24T23:00:00"/>
    <n v="1.09233"/>
    <n v="1.10144"/>
    <n v="1.0900700000000001"/>
    <n v="1.0969800000000001"/>
    <n v="1"/>
    <n v="4.2296107963669212E-3"/>
    <n v="-1.1611149779772079E-3"/>
    <n v="1.26732223203334E-2"/>
    <n v="1.26732223203334E-2"/>
    <x v="567"/>
    <n v="-85.39999999999992"/>
  </r>
  <r>
    <n v="583"/>
    <d v="2015-03-25T23:00:00"/>
    <n v="1.0969100000000001"/>
    <n v="1.1052200000000001"/>
    <n v="1.0856399999999999"/>
    <n v="1.0883700000000001"/>
    <n v="0"/>
    <n v="-7.8797854350650173E-3"/>
    <n v="-1.1025462248651845E-3"/>
    <n v="1.2637598098753894E-2"/>
    <n v="-1.2637598098753894E-2"/>
    <x v="568"/>
    <n v="3.6999999999998145"/>
  </r>
  <r>
    <n v="584"/>
    <d v="2015-03-26T23:00:00"/>
    <n v="1.0883700000000001"/>
    <n v="1.0948500000000001"/>
    <n v="1.0801099999999999"/>
    <n v="1.08874"/>
    <n v="1"/>
    <n v="3.3990014612231333E-4"/>
    <n v="-8.0932566738365947E-4"/>
    <n v="1.2611586595888565E-2"/>
    <n v="1.2611586595888565E-2"/>
    <x v="569"/>
    <n v="-53.400000000001228"/>
  </r>
  <r>
    <n v="585"/>
    <d v="2015-03-29T23:00:00"/>
    <n v="1.0886100000000001"/>
    <n v="1.0894999999999999"/>
    <n v="1.0809800000000001"/>
    <n v="1.08327"/>
    <n v="0"/>
    <n v="-5.0368198712562968E-3"/>
    <n v="-6.5162138515027258E-5"/>
    <n v="1.1928910141694168E-2"/>
    <n v="-1.1928910141694168E-2"/>
    <x v="570"/>
    <n v="-101.99999999999987"/>
  </r>
  <r>
    <n v="586"/>
    <d v="2015-03-30T23:00:00"/>
    <n v="1.08328"/>
    <n v="1.0845499999999999"/>
    <n v="1.0712999999999999"/>
    <n v="1.07308"/>
    <n v="0"/>
    <n v="-9.451226240892974E-3"/>
    <n v="-6.9734761061855416E-4"/>
    <n v="1.2153616254935955E-2"/>
    <n v="-1.2153616254935955E-2"/>
    <x v="571"/>
    <n v="31.600000000000517"/>
  </r>
  <r>
    <n v="587"/>
    <d v="2015-03-31T23:00:00"/>
    <n v="1.07308"/>
    <n v="1.07999"/>
    <n v="1.0718399999999999"/>
    <n v="1.0762400000000001"/>
    <n v="1"/>
    <n v="2.9404670099109388E-3"/>
    <n v="3.7861605640962905E-4"/>
    <n v="1.1621861639462073E-2"/>
    <n v="1.1621861639462073E-2"/>
    <x v="572"/>
    <n v="117.09999999999887"/>
  </r>
  <r>
    <n v="588"/>
    <d v="2015-04-01T23:00:00"/>
    <n v="1.0762400000000001"/>
    <n v="1.0905"/>
    <n v="1.0750200000000001"/>
    <n v="1.08795"/>
    <n v="1"/>
    <n v="1.0821706300243516E-2"/>
    <n v="1.9422969619119234E-3"/>
    <n v="1.1205645947139978E-2"/>
    <n v="1.1205645947139978E-2"/>
    <x v="573"/>
    <n v="91.799999999999656"/>
  </r>
  <r>
    <n v="589"/>
    <d v="2015-04-02T23:00:00"/>
    <n v="1.08795"/>
    <n v="1.1027"/>
    <n v="1.0863799999999999"/>
    <n v="1.0971299999999999"/>
    <n v="1"/>
    <n v="8.4024877902084301E-3"/>
    <n v="1.9528228107897772E-3"/>
    <n v="1.1212027316875605E-2"/>
    <n v="1.1212027316875605E-2"/>
    <x v="574"/>
    <n v="-78.699999999998212"/>
  </r>
  <r>
    <n v="590"/>
    <d v="2015-04-05T23:00:00"/>
    <n v="1.1000399999999999"/>
    <n v="1.1035600000000001"/>
    <n v="1.091"/>
    <n v="1.0921700000000001"/>
    <n v="0"/>
    <n v="-4.531136423720104E-3"/>
    <n v="2.4949614522246037E-3"/>
    <n v="1.0624537956137044E-2"/>
    <n v="-1.0624537956137044E-2"/>
    <x v="575"/>
    <n v="-107.50000000000037"/>
  </r>
  <r>
    <n v="591"/>
    <d v="2015-04-06T23:00:00"/>
    <n v="1.09216"/>
    <n v="1.0954699999999999"/>
    <n v="1.0803199999999999"/>
    <n v="1.08141"/>
    <n v="0"/>
    <n v="-9.900797666815897E-3"/>
    <n v="1.4464557128018897E-3"/>
    <n v="1.0985110536913738E-2"/>
    <n v="-1.0985110536913738E-2"/>
    <x v="576"/>
    <n v="-33.799999999999386"/>
  </r>
  <r>
    <n v="592"/>
    <d v="2015-04-07T23:00:00"/>
    <n v="1.0814299999999999"/>
    <n v="1.08873"/>
    <n v="1.07629"/>
    <n v="1.07805"/>
    <n v="0"/>
    <n v="-3.1118915946421674E-3"/>
    <n v="1.0718207071156432E-3"/>
    <n v="1.1034978182275206E-2"/>
    <n v="-1.1034978182275206E-2"/>
    <x v="577"/>
    <n v="-121.29999999999974"/>
  </r>
  <r>
    <n v="593"/>
    <d v="2015-04-08T23:00:00"/>
    <n v="1.0780000000000001"/>
    <n v="1.0788599999999999"/>
    <n v="1.0637700000000001"/>
    <n v="1.0658700000000001"/>
    <n v="0"/>
    <n v="-1.1362486512938101E-2"/>
    <n v="-1.1791487454202965E-3"/>
    <n v="9.4658338235099632E-3"/>
    <n v="-9.4658338235099632E-3"/>
    <x v="578"/>
    <n v="-56.59999999999998"/>
  </r>
  <r>
    <n v="594"/>
    <d v="2015-04-09T23:00:00"/>
    <n v="1.0658799999999999"/>
    <n v="1.06837"/>
    <n v="1.0567899999999999"/>
    <n v="1.0602199999999999"/>
    <n v="0"/>
    <n v="-5.3149333286332768E-3"/>
    <n v="-3.3101057113834009E-4"/>
    <n v="8.3111297981562429E-3"/>
    <n v="-8.3111297981562429E-3"/>
    <x v="579"/>
    <n v="-18.400000000000638"/>
  </r>
  <r>
    <n v="595"/>
    <d v="2015-04-12T23:00:00"/>
    <n v="1.05853"/>
    <n v="1.0619000000000001"/>
    <n v="1.05203"/>
    <n v="1.0566899999999999"/>
    <n v="0"/>
    <n v="-3.3350527626500974E-3"/>
    <n v="-1.456252831897479E-3"/>
    <n v="7.3024822516841162E-3"/>
    <n v="-7.3024822516841162E-3"/>
    <x v="580"/>
    <n v="87.200000000000614"/>
  </r>
  <r>
    <n v="596"/>
    <d v="2015-04-13T23:00:00"/>
    <n v="1.0566899999999999"/>
    <n v="1.07074"/>
    <n v="1.05315"/>
    <n v="1.06541"/>
    <n v="1"/>
    <n v="8.2183206065577184E-3"/>
    <n v="-1.6870471517368929E-3"/>
    <n v="6.8990558655537496E-3"/>
    <n v="6.8990558655537496E-3"/>
    <x v="581"/>
    <n v="29.400000000001647"/>
  </r>
  <r>
    <n v="597"/>
    <d v="2015-04-14T23:00:00"/>
    <n v="1.0653999999999999"/>
    <n v="1.0701700000000001"/>
    <n v="1.05708"/>
    <n v="1.0683400000000001"/>
    <n v="1"/>
    <n v="2.7463403319029039E-3"/>
    <n v="-1.3890810534563243E-3"/>
    <n v="6.9860687970880611E-3"/>
    <n v="6.9860687970880611E-3"/>
    <x v="582"/>
    <n v="76.300000000000253"/>
  </r>
  <r>
    <n v="598"/>
    <d v="2015-04-15T23:00:00"/>
    <n v="1.0684199999999999"/>
    <n v="1.08175"/>
    <n v="1.06247"/>
    <n v="1.07605"/>
    <n v="1"/>
    <n v="7.1908871267934793E-3"/>
    <n v="-1.2040012828046639E-3"/>
    <n v="7.1813436165825721E-3"/>
    <n v="7.1813436165825721E-3"/>
    <x v="583"/>
    <n v="44.399999999999991"/>
  </r>
  <r>
    <n v="599"/>
    <d v="2015-04-16T23:00:00"/>
    <n v="1.0760400000000001"/>
    <n v="1.08487"/>
    <n v="1.07335"/>
    <n v="1.0804800000000001"/>
    <n v="1"/>
    <n v="4.1084577829378893E-3"/>
    <n v="-4.5473608167948302E-4"/>
    <n v="7.0628096198949702E-3"/>
    <n v="7.0628096198949702E-3"/>
    <x v="584"/>
    <n v="-81.200000000001268"/>
  </r>
  <r>
    <n v="600"/>
    <d v="2015-04-19T23:00:00"/>
    <n v="1.08186"/>
    <n v="1.0821000000000001"/>
    <n v="1.07124"/>
    <n v="1.0737399999999999"/>
    <n v="0"/>
    <n v="-6.2575057262657038E-3"/>
    <n v="-8.6707394870373406E-4"/>
    <n v="7.204487140902752E-3"/>
    <n v="-7.204487140902752E-3"/>
    <x v="585"/>
    <n v="-1.4000000000002899"/>
  </r>
  <r>
    <n v="601"/>
    <d v="2015-04-20T23:00:00"/>
    <n v="1.07368"/>
    <n v="1.0781099999999999"/>
    <n v="1.06599"/>
    <n v="1.0735399999999999"/>
    <n v="0"/>
    <n v="-1.8628218078533751E-4"/>
    <n v="-5.6391534304929894E-4"/>
    <n v="7.1188750917599384E-3"/>
    <n v="-7.1188750917599384E-3"/>
    <x v="586"/>
    <n v="-10.599999999998388"/>
  </r>
  <r>
    <n v="602"/>
    <d v="2015-04-21T23:00:00"/>
    <n v="1.0735399999999999"/>
    <n v="1.0800799999999999"/>
    <n v="1.0708599999999999"/>
    <n v="1.0724800000000001"/>
    <n v="0"/>
    <n v="-9.8787530983320319E-4"/>
    <n v="-3.4955909858063207E-5"/>
    <n v="6.7176107673701637E-3"/>
    <n v="-6.7176107673701637E-3"/>
    <x v="587"/>
    <n v="98.700000000000458"/>
  </r>
  <r>
    <n v="603"/>
    <d v="2015-04-22T23:00:00"/>
    <n v="1.07247"/>
    <n v="1.0845199999999999"/>
    <n v="1.0665899999999999"/>
    <n v="1.0823400000000001"/>
    <n v="1"/>
    <n v="9.1516403379944024E-3"/>
    <n v="3.5324242314715304E-4"/>
    <n v="7.0711793371210493E-3"/>
    <n v="7.0711793371210493E-3"/>
    <x v="588"/>
    <n v="47.199999999998354"/>
  </r>
  <r>
    <n v="604"/>
    <d v="2015-04-23T23:00:00"/>
    <n v="1.0823400000000001"/>
    <n v="1.0900000000000001"/>
    <n v="1.0784800000000001"/>
    <n v="1.0870599999999999"/>
    <n v="1"/>
    <n v="4.351440442313571E-3"/>
    <n v="-5.1149192973468484E-5"/>
    <n v="6.602040030441559E-3"/>
    <n v="6.602040030441559E-3"/>
    <x v="589"/>
    <n v="27.499999999998082"/>
  </r>
  <r>
    <n v="605"/>
    <d v="2015-04-26T23:00:00"/>
    <n v="1.0863400000000001"/>
    <n v="1.09266"/>
    <n v="1.08192"/>
    <n v="1.0890899999999999"/>
    <n v="1"/>
    <n v="1.86568075622487E-3"/>
    <n v="-4.5969963259744089E-4"/>
    <n v="6.2361506924092378E-3"/>
    <n v="6.2361506924092378E-3"/>
    <x v="590"/>
    <n v="89.099999999999739"/>
  </r>
  <r>
    <n v="606"/>
    <d v="2015-04-27T23:00:00"/>
    <n v="1.08911"/>
    <n v="1.0991"/>
    <n v="1.0859799999999999"/>
    <n v="1.09802"/>
    <n v="1"/>
    <n v="8.1660726936533708E-3"/>
    <n v="3.3387593723840139E-4"/>
    <n v="6.4863692339968138E-3"/>
    <n v="6.4863692339968138E-3"/>
    <x v="591"/>
    <n v="147.60000000000107"/>
  </r>
  <r>
    <n v="607"/>
    <d v="2015-04-28T23:00:00"/>
    <n v="1.0980399999999999"/>
    <n v="1.11879"/>
    <n v="1.09595"/>
    <n v="1.1128"/>
    <n v="1"/>
    <n v="1.337080376939939E-2"/>
    <n v="1.788351027001857E-3"/>
    <n v="6.6455988770898877E-3"/>
    <n v="6.6455988770898877E-3"/>
    <x v="592"/>
    <n v="95.199999999999733"/>
  </r>
  <r>
    <n v="608"/>
    <d v="2015-04-29T23:00:00"/>
    <n v="1.1128400000000001"/>
    <n v="1.12662"/>
    <n v="1.1071200000000001"/>
    <n v="1.12236"/>
    <n v="1"/>
    <n v="8.5542496252268476E-3"/>
    <n v="2.5174848532436706E-3"/>
    <n v="6.7117737071161823E-3"/>
    <n v="6.7117737071161823E-3"/>
    <x v="593"/>
    <n v="-28.799999999999937"/>
  </r>
  <r>
    <n v="609"/>
    <d v="2015-04-30T23:00:00"/>
    <n v="1.12236"/>
    <n v="1.129"/>
    <n v="1.1174599999999999"/>
    <n v="1.11948"/>
    <n v="0"/>
    <n v="-2.5693194735899216E-3"/>
    <n v="3.0670577932029311E-3"/>
    <n v="5.7971721894106336E-3"/>
    <n v="-5.7971721894106336E-3"/>
    <x v="594"/>
    <n v="-46.399999999999778"/>
  </r>
  <r>
    <n v="610"/>
    <d v="2015-05-03T23:00:00"/>
    <n v="1.1191800000000001"/>
    <n v="1.1224499999999999"/>
    <n v="1.1122799999999999"/>
    <n v="1.1145400000000001"/>
    <n v="0"/>
    <n v="-4.4225280451245207E-3"/>
    <n v="3.1228331234222284E-3"/>
    <n v="5.714860322404495E-3"/>
    <n v="-5.714860322404495E-3"/>
    <x v="595"/>
    <n v="39.399999999998329"/>
  </r>
  <r>
    <n v="611"/>
    <d v="2015-05-04T23:00:00"/>
    <n v="1.1145400000000001"/>
    <n v="1.1223099999999999"/>
    <n v="1.10663"/>
    <n v="1.1184799999999999"/>
    <n v="1"/>
    <n v="3.5288569638236224E-3"/>
    <n v="3.551827481326836E-3"/>
    <n v="5.4492226617779563E-3"/>
    <n v="5.4492226617779563E-3"/>
    <x v="596"/>
    <n v="161.29999999999978"/>
  </r>
  <r>
    <n v="612"/>
    <d v="2015-05-05T23:00:00"/>
    <n v="1.11846"/>
    <n v="1.137"/>
    <n v="1.1174999999999999"/>
    <n v="1.13459"/>
    <n v="1"/>
    <n v="1.4300731495227419E-2"/>
    <n v="3.9319781618686921E-3"/>
    <n v="5.9825354771928961E-3"/>
    <n v="5.9825354771928961E-3"/>
    <x v="597"/>
    <n v="-79.800000000000978"/>
  </r>
  <r>
    <n v="613"/>
    <d v="2015-05-06T23:00:00"/>
    <n v="1.1346000000000001"/>
    <n v="1.13916"/>
    <n v="1.1237299999999999"/>
    <n v="1.12662"/>
    <n v="0"/>
    <n v="-7.0493523420218284E-3"/>
    <n v="3.319747369748396E-3"/>
    <n v="6.5830470094264655E-3"/>
    <n v="-6.5830470094264655E-3"/>
    <x v="598"/>
    <n v="-64.699999999999761"/>
  </r>
  <r>
    <n v="614"/>
    <d v="2015-05-07T23:00:00"/>
    <n v="1.12662"/>
    <n v="1.1288"/>
    <n v="1.1178999999999999"/>
    <n v="1.12015"/>
    <n v="0"/>
    <n v="-5.7593949398363773E-3"/>
    <n v="2.5103547405840305E-3"/>
    <n v="6.8654247653662749E-3"/>
    <n v="-6.8654247653662749E-3"/>
    <x v="599"/>
    <n v="-42.90000000000127"/>
  </r>
  <r>
    <n v="615"/>
    <d v="2015-05-10T23:00:00"/>
    <n v="1.11975"/>
    <n v="1.1206499999999999"/>
    <n v="1.1131"/>
    <n v="1.1154599999999999"/>
    <n v="0"/>
    <n v="-4.1957290227576114E-3"/>
    <n v="1.9913430652280621E-3"/>
    <n v="7.0480187018955864E-3"/>
    <n v="-7.0480187018955864E-3"/>
    <x v="600"/>
    <n v="58.300000000000018"/>
  </r>
  <r>
    <n v="616"/>
    <d v="2015-05-11T23:00:00"/>
    <n v="1.11544"/>
    <n v="1.1278699999999999"/>
    <n v="1.1134299999999999"/>
    <n v="1.12127"/>
    <n v="1"/>
    <n v="5.1950955789721864E-3"/>
    <n v="2.7071306468054303E-3"/>
    <n v="6.7287512874598899E-3"/>
    <n v="6.7287512874598899E-3"/>
    <x v="601"/>
    <n v="140.7999999999987"/>
  </r>
  <r>
    <n v="617"/>
    <d v="2015-05-12T23:00:00"/>
    <n v="1.1212800000000001"/>
    <n v="1.1382699999999999"/>
    <n v="1.1202300000000001"/>
    <n v="1.1353599999999999"/>
    <n v="1"/>
    <n v="1.248780979195232E-2"/>
    <n v="3.4992613951015331E-3"/>
    <n v="7.1011347314754473E-3"/>
    <n v="7.1011347314754473E-3"/>
    <x v="602"/>
    <n v="56.100000000001145"/>
  </r>
  <r>
    <n v="618"/>
    <d v="2015-05-13T23:00:00"/>
    <n v="1.1353599999999999"/>
    <n v="1.1444700000000001"/>
    <n v="1.1340600000000001"/>
    <n v="1.14097"/>
    <n v="1"/>
    <n v="4.9289965496314937E-3"/>
    <n v="3.8690658863180772E-3"/>
    <n v="7.0052997943663891E-3"/>
    <n v="7.0052997943663891E-3"/>
    <x v="603"/>
    <n v="39.000000000000142"/>
  </r>
  <r>
    <n v="619"/>
    <d v="2015-05-14T23:00:00"/>
    <n v="1.1409400000000001"/>
    <n v="1.14669"/>
    <n v="1.13239"/>
    <n v="1.1448400000000001"/>
    <n v="1"/>
    <n v="3.3861114420743301E-3"/>
    <n v="3.5087203303230726E-3"/>
    <n v="6.8622807072496054E-3"/>
    <n v="6.8622807072496054E-3"/>
    <x v="604"/>
    <n v="-132.79999999999959"/>
  </r>
  <r>
    <n v="620"/>
    <d v="2015-05-17T23:00:00"/>
    <n v="1.14469"/>
    <n v="1.1449199999999999"/>
    <n v="1.1298699999999999"/>
    <n v="1.13141"/>
    <n v="0"/>
    <n v="-1.1800246755780385E-2"/>
    <n v="2.4992398804422004E-3"/>
    <n v="7.8473474549197453E-3"/>
    <n v="-7.8473474549197453E-3"/>
    <x v="605"/>
    <n v="-165.50000000000065"/>
  </r>
  <r>
    <n v="621"/>
    <d v="2015-05-18T23:00:00"/>
    <n v="1.13148"/>
    <n v="1.1326400000000001"/>
    <n v="1.1118399999999999"/>
    <n v="1.11493"/>
    <n v="0"/>
    <n v="-1.46730198226334E-2"/>
    <n v="1.4655710942635585E-3"/>
    <n v="8.9483797370146119E-3"/>
    <n v="-8.9483797370146119E-3"/>
    <x v="606"/>
    <n v="-55.800000000001404"/>
  </r>
  <r>
    <n v="622"/>
    <d v="2015-05-19T23:00:00"/>
    <n v="1.1149500000000001"/>
    <n v="1.1152200000000001"/>
    <n v="1.1062099999999999"/>
    <n v="1.10937"/>
    <n v="0"/>
    <n v="-4.999336043026944E-3"/>
    <n v="6.4273304822103864E-4"/>
    <n v="8.8963205959067832E-3"/>
    <n v="-8.8963205959067832E-3"/>
    <x v="607"/>
    <n v="19.299999999999873"/>
  </r>
  <r>
    <n v="623"/>
    <d v="2015-05-20T23:00:00"/>
    <n v="1.10924"/>
    <n v="1.1181300000000001"/>
    <n v="1.1079699999999999"/>
    <n v="1.11117"/>
    <n v="1"/>
    <n v="1.6212276241427128E-3"/>
    <n v="-9.1615460857503319E-5"/>
    <n v="8.2360718217871515E-3"/>
    <n v="8.2360718217871515E-3"/>
    <x v="608"/>
    <n v="-104.19999999999874"/>
  </r>
  <r>
    <n v="624"/>
    <d v="2015-05-21T23:00:00"/>
    <n v="1.1111599999999999"/>
    <n v="1.12083"/>
    <n v="1.10023"/>
    <n v="1.1007400000000001"/>
    <n v="0"/>
    <n v="-9.4308333558830778E-3"/>
    <n v="-1.2156831471768739E-3"/>
    <n v="8.2046602326308043E-3"/>
    <n v="-8.2046602326308043E-3"/>
    <x v="609"/>
    <n v="-24.999999999999467"/>
  </r>
  <r>
    <n v="625"/>
    <d v="2015-05-24T23:00:00"/>
    <n v="1.10016"/>
    <n v="1.1009500000000001"/>
    <n v="1.0959000000000001"/>
    <n v="1.0976600000000001"/>
    <n v="0"/>
    <n v="-2.8020396790384809E-3"/>
    <n v="-1.2302281600174087E-3"/>
    <n v="8.2074257182843027E-3"/>
    <n v="-8.2074257182843027E-3"/>
    <x v="610"/>
    <n v="-104.69999999999979"/>
  </r>
  <r>
    <n v="626"/>
    <d v="2015-05-25T23:00:00"/>
    <n v="1.0976600000000001"/>
    <n v="1.0981000000000001"/>
    <n v="1.08633"/>
    <n v="1.0871900000000001"/>
    <n v="0"/>
    <n v="-9.58425534562014E-3"/>
    <n v="-1.5528361162983851E-3"/>
    <n v="8.4394365182491552E-3"/>
    <n v="-8.4394365182491552E-3"/>
    <x v="611"/>
    <n v="31.899999999998041"/>
  </r>
  <r>
    <n v="627"/>
    <d v="2015-05-26T23:00:00"/>
    <n v="1.0871900000000001"/>
    <n v="1.0929"/>
    <n v="1.08192"/>
    <n v="1.0903799999999999"/>
    <n v="1"/>
    <n v="2.9298734662535843E-3"/>
    <n v="-1.5902725848965125E-3"/>
    <n v="8.4166897214102993E-3"/>
    <n v="8.4166897214102993E-3"/>
    <x v="612"/>
    <n v="43.800000000000509"/>
  </r>
  <r>
    <n v="628"/>
    <d v="2015-05-27T23:00:00"/>
    <n v="1.09036"/>
    <n v="1.0958399999999999"/>
    <n v="1.0867100000000001"/>
    <n v="1.09474"/>
    <n v="1"/>
    <n v="3.9906328129683038E-3"/>
    <n v="-2.2346537525377071E-3"/>
    <n v="7.4591726482921145E-3"/>
    <n v="7.4591726482921145E-3"/>
    <x v="613"/>
    <n v="35.699999999998511"/>
  </r>
  <r>
    <n v="629"/>
    <d v="2015-05-28T23:00:00"/>
    <n v="1.09474"/>
    <n v="1.1006199999999999"/>
    <n v="1.0925800000000001"/>
    <n v="1.0983099999999999"/>
    <n v="1"/>
    <n v="3.2557425990813889E-3"/>
    <n v="-1.5905853187187561E-3"/>
    <n v="7.4606290717188981E-3"/>
    <n v="7.4606290717188981E-3"/>
    <x v="614"/>
    <n v="-54.400000000001114"/>
  </r>
  <r>
    <n v="630"/>
    <d v="2015-05-31T23:00:00"/>
    <n v="1.0980300000000001"/>
    <n v="1.0988500000000001"/>
    <n v="1.08873"/>
    <n v="1.09259"/>
    <n v="0"/>
    <n v="-5.2216102938634932E-3"/>
    <n v="-1.5569737783454509E-3"/>
    <n v="7.4417833218000445E-3"/>
    <n v="-7.4417833218000445E-3"/>
    <x v="615"/>
    <n v="224.59999999999926"/>
  </r>
  <r>
    <n v="631"/>
    <d v="2015-06-01T23:00:00"/>
    <n v="1.0925800000000001"/>
    <n v="1.1194200000000001"/>
    <n v="1.0915900000000001"/>
    <n v="1.11504"/>
    <n v="1"/>
    <n v="2.0339254250797908E-2"/>
    <n v="-2.3537323748230822E-5"/>
    <n v="9.1853543572691376E-3"/>
    <n v="9.1853543572691376E-3"/>
    <x v="616"/>
    <n v="123.49999999999861"/>
  </r>
  <r>
    <n v="632"/>
    <d v="2015-06-02T23:00:00"/>
    <n v="1.1150500000000001"/>
    <n v="1.1285000000000001"/>
    <n v="1.1079399999999999"/>
    <n v="1.1274"/>
    <n v="1"/>
    <n v="1.1023817957265815E-2"/>
    <n v="3.4075782489512076E-4"/>
    <n v="9.5157678760936538E-3"/>
    <n v="9.5157678760936538E-3"/>
    <x v="617"/>
    <n v="-35.700000000000728"/>
  </r>
  <r>
    <n v="633"/>
    <d v="2015-06-03T23:00:00"/>
    <n v="1.1273200000000001"/>
    <n v="1.13798"/>
    <n v="1.12222"/>
    <n v="1.12375"/>
    <n v="0"/>
    <n v="-3.2427898616445377E-3"/>
    <n v="-6.4240465345468257E-4"/>
    <n v="8.9743069603002226E-3"/>
    <n v="-8.9743069603002226E-3"/>
    <x v="618"/>
    <n v="-125.2999999999993"/>
  </r>
  <r>
    <n v="634"/>
    <d v="2015-06-04T23:00:00"/>
    <n v="1.1237699999999999"/>
    <n v="1.12801"/>
    <n v="1.1049500000000001"/>
    <n v="1.11124"/>
    <n v="0"/>
    <n v="-1.119479787334641E-2"/>
    <n v="-1.6501418048908019E-3"/>
    <n v="9.2091864494272188E-3"/>
    <n v="-9.2091864494272188E-3"/>
    <x v="619"/>
    <n v="193.99999999999861"/>
  </r>
  <r>
    <n v="635"/>
    <d v="2015-06-07T23:00:00"/>
    <n v="1.1096600000000001"/>
    <n v="1.1306799999999999"/>
    <n v="1.10842"/>
    <n v="1.12906"/>
    <n v="1"/>
    <n v="1.5908919200619584E-2"/>
    <n v="-8.6746631998172374E-4"/>
    <n v="1.0149851256373283E-2"/>
    <n v="1.0149851256373283E-2"/>
    <x v="620"/>
    <n v="-8.399999999999519"/>
  </r>
  <r>
    <n v="636"/>
    <d v="2015-06-08T23:00:00"/>
    <n v="1.12906"/>
    <n v="1.1345400000000001"/>
    <n v="1.1214"/>
    <n v="1.12822"/>
    <n v="0"/>
    <n v="-7.4425861104900916E-4"/>
    <n v="-1.7646706093601245E-4"/>
    <n v="9.7233122626797144E-3"/>
    <n v="-9.7233122626797144E-3"/>
    <x v="621"/>
    <n v="41.300000000001887"/>
  </r>
  <r>
    <n v="637"/>
    <d v="2015-06-09T23:00:00"/>
    <n v="1.1282399999999999"/>
    <n v="1.1386499999999999"/>
    <n v="1.1259999999999999"/>
    <n v="1.1323700000000001"/>
    <n v="1"/>
    <n v="3.6716119792500499E-3"/>
    <n v="9.7007242668170342E-4"/>
    <n v="8.9508541340806939E-3"/>
    <n v="8.9508541340806939E-3"/>
    <x v="622"/>
    <n v="-66.300000000001361"/>
  </r>
  <r>
    <n v="638"/>
    <d v="2015-06-10T23:00:00"/>
    <n v="1.13236"/>
    <n v="1.1331500000000001"/>
    <n v="1.1182000000000001"/>
    <n v="1.1257299999999999"/>
    <n v="0"/>
    <n v="-5.8810673912612389E-3"/>
    <n v="9.1496421741706015E-4"/>
    <n v="8.9926730717659331E-3"/>
    <n v="-8.9926730717659331E-3"/>
    <x v="623"/>
    <n v="7.299999999998974"/>
  </r>
  <r>
    <n v="639"/>
    <d v="2015-06-11T23:00:00"/>
    <n v="1.12575"/>
    <n v="1.12965"/>
    <n v="1.1151199999999999"/>
    <n v="1.1264799999999999"/>
    <n v="1"/>
    <n v="6.6601251901324016E-4"/>
    <n v="8.5526327334646773E-4"/>
    <n v="8.9908422903153852E-3"/>
    <n v="8.9908422903153852E-3"/>
    <x v="624"/>
    <n v="72.400000000001356"/>
  </r>
  <r>
    <n v="640"/>
    <d v="2015-06-14T23:00:00"/>
    <n v="1.1210199999999999"/>
    <n v="1.12944"/>
    <n v="1.1189100000000001"/>
    <n v="1.12826"/>
    <n v="1"/>
    <n v="1.578896342622443E-3"/>
    <n v="1.5433713795030631E-3"/>
    <n v="8.5622140946557401E-3"/>
    <n v="8.5622140946557401E-3"/>
    <x v="625"/>
    <n v="-34.599999999997962"/>
  </r>
  <r>
    <n v="641"/>
    <d v="2015-06-15T23:00:00"/>
    <n v="1.1281699999999999"/>
    <n v="1.1329800000000001"/>
    <n v="1.1204799999999999"/>
    <n v="1.1247100000000001"/>
    <n v="0"/>
    <n v="-3.1513983213380154E-3"/>
    <n v="1.5215364643593424E-3"/>
    <n v="8.5744709850452856E-3"/>
    <n v="-8.5744709850452856E-3"/>
    <x v="626"/>
    <n v="90.500000000000028"/>
  </r>
  <r>
    <n v="642"/>
    <d v="2015-06-16T23:00:00"/>
    <n v="1.1246700000000001"/>
    <n v="1.13578"/>
    <n v="1.1206499999999999"/>
    <n v="1.1337200000000001"/>
    <n v="1"/>
    <n v="7.9790365889331766E-3"/>
    <n v="2.6192422102689242E-3"/>
    <n v="8.1727378511706802E-3"/>
    <n v="8.1727378511706802E-3"/>
    <x v="627"/>
    <n v="23.099999999998122"/>
  </r>
  <r>
    <n v="643"/>
    <d v="2015-06-17T23:00:00"/>
    <n v="1.1336900000000001"/>
    <n v="1.14364"/>
    <n v="1.1330199999999999"/>
    <n v="1.1359999999999999"/>
    <n v="1"/>
    <n v="2.0090590618229093E-3"/>
    <n v="2.5616913099920069E-3"/>
    <n v="8.1736466678338018E-3"/>
    <n v="8.1736466678338018E-3"/>
    <x v="628"/>
    <n v="-9.7999999999998089"/>
  </r>
  <r>
    <n v="644"/>
    <d v="2015-06-18T23:00:00"/>
    <n v="1.13585"/>
    <n v="1.13992"/>
    <n v="1.1292"/>
    <n v="1.13487"/>
    <n v="0"/>
    <n v="-9.9521337044140693E-4"/>
    <n v="2.2500759235289003E-3"/>
    <n v="8.2104954315003909E-3"/>
    <n v="-8.2104954315003909E-3"/>
    <x v="629"/>
    <n v="-36.899999999999707"/>
  </r>
  <r>
    <n v="645"/>
    <d v="2015-06-21T23:00:00"/>
    <n v="1.13771"/>
    <n v="1.1410199999999999"/>
    <n v="1.1312"/>
    <n v="1.13402"/>
    <n v="0"/>
    <n v="-7.4926509417881009E-4"/>
    <n v="1.999762942700138E-3"/>
    <n v="8.2387932131050053E-3"/>
    <n v="-8.2387932131050053E-3"/>
    <x v="630"/>
    <n v="-172.49999999999989"/>
  </r>
  <r>
    <n v="646"/>
    <d v="2015-06-22T23:00:00"/>
    <n v="1.13402"/>
    <n v="1.13472"/>
    <n v="1.11351"/>
    <n v="1.11677"/>
    <n v="0"/>
    <n v="-1.5328251633353997E-2"/>
    <n v="1.3680978589819814E-3"/>
    <n v="9.164764224655739E-3"/>
    <n v="-9.164764224655739E-3"/>
    <x v="631"/>
    <n v="37.300000000000111"/>
  </r>
  <r>
    <n v="647"/>
    <d v="2015-06-23T23:00:00"/>
    <n v="1.1166700000000001"/>
    <n v="1.12347"/>
    <n v="1.11544"/>
    <n v="1.1204000000000001"/>
    <n v="1"/>
    <n v="3.2451742028312136E-3"/>
    <n v="2.9971785598406273E-4"/>
    <n v="7.6822271808287121E-3"/>
    <n v="7.6822271808287121E-3"/>
    <x v="632"/>
    <n v="0.49999999999883471"/>
  </r>
  <r>
    <n v="648"/>
    <d v="2015-06-24T23:00:00"/>
    <n v="1.1204000000000001"/>
    <n v="1.12276"/>
    <n v="1.11537"/>
    <n v="1.1204499999999999"/>
    <n v="1"/>
    <n v="4.4625923206023673E-5"/>
    <n v="-3.8648164614467416E-4"/>
    <n v="7.1310310132185022E-3"/>
    <n v="7.1310310132185022E-3"/>
    <x v="633"/>
    <n v="-40.599999999999525"/>
  </r>
  <r>
    <n v="649"/>
    <d v="2015-06-25T23:00:00"/>
    <n v="1.1203099999999999"/>
    <n v="1.1219699999999999"/>
    <n v="1.1130100000000001"/>
    <n v="1.11625"/>
    <n v="0"/>
    <n v="-3.7555371184508088E-3"/>
    <n v="-4.1852834969506602E-4"/>
    <n v="7.1458596682110048E-3"/>
    <n v="-7.1458596682110048E-3"/>
    <x v="634"/>
    <n v="230.69999999999925"/>
  </r>
  <r>
    <n v="650"/>
    <d v="2015-06-28T23:00:00"/>
    <n v="1.10049"/>
    <n v="1.1278300000000001"/>
    <n v="1.09545"/>
    <n v="1.1235599999999999"/>
    <n v="1"/>
    <n v="6.5273625480892529E-3"/>
    <n v="6.891066766446627E-4"/>
    <n v="6.7252627500533277E-3"/>
    <n v="6.7252627500533277E-3"/>
    <x v="635"/>
    <n v="-91.499999999999915"/>
  </r>
  <r>
    <n v="651"/>
    <d v="2015-06-29T23:00:00"/>
    <n v="1.1235999999999999"/>
    <n v="1.12435"/>
    <n v="1.11124"/>
    <n v="1.1144499999999999"/>
    <n v="0"/>
    <n v="-8.1412060865960582E-3"/>
    <n v="-8.1402615380631472E-4"/>
    <n v="5.7074137937414794E-3"/>
    <n v="-5.7074137937414794E-3"/>
    <x v="636"/>
    <n v="-92.900000000000205"/>
  </r>
  <r>
    <n v="652"/>
    <d v="2015-06-30T23:00:00"/>
    <n v="1.11452"/>
    <n v="1.11713"/>
    <n v="1.10426"/>
    <n v="1.1052299999999999"/>
    <n v="0"/>
    <n v="-8.3075515630913546E-3"/>
    <n v="-1.2867319633089614E-3"/>
    <n v="6.0066153876484939E-3"/>
    <n v="-6.0066153876484939E-3"/>
    <x v="637"/>
    <n v="30.699999999999061"/>
  </r>
  <r>
    <n v="653"/>
    <d v="2015-07-01T23:00:00"/>
    <n v="1.1052500000000001"/>
    <n v="1.1121399999999999"/>
    <n v="1.10321"/>
    <n v="1.10832"/>
    <n v="1"/>
    <n v="2.7918971851843893E-3"/>
    <n v="-1.341714137938065E-3"/>
    <n v="5.9620639528764532E-3"/>
    <n v="5.9620639528764532E-3"/>
    <x v="638"/>
    <n v="26.199999999998447"/>
  </r>
  <r>
    <n v="654"/>
    <d v="2015-07-02T23:00:00"/>
    <n v="1.1083000000000001"/>
    <n v="1.1117699999999999"/>
    <n v="1.1065"/>
    <n v="1.1109199999999999"/>
    <n v="1"/>
    <n v="2.3431455719720301E-3"/>
    <n v="-8.2770082773598566E-4"/>
    <n v="5.8988033072652768E-3"/>
    <n v="5.8988033072652768E-3"/>
    <x v="639"/>
    <n v="62.400000000000233"/>
  </r>
  <r>
    <n v="655"/>
    <d v="2015-07-05T23:00:00"/>
    <n v="1.0993200000000001"/>
    <n v="1.10954"/>
    <n v="1.0969"/>
    <n v="1.1055600000000001"/>
    <n v="0"/>
    <n v="-4.83650693742584E-3"/>
    <n v="-1.1716082937634283E-3"/>
    <n v="5.9659321496133687E-3"/>
    <n v="-5.9659321496133687E-3"/>
    <x v="640"/>
    <n v="-44.90000000000105"/>
  </r>
  <r>
    <n v="656"/>
    <d v="2015-07-06T23:00:00"/>
    <n v="1.1055600000000001"/>
    <n v="1.1058399999999999"/>
    <n v="1.0916300000000001"/>
    <n v="1.10107"/>
    <n v="0"/>
    <n v="-4.069559642251505E-3"/>
    <n v="-1.5246367928180499E-3"/>
    <n v="5.9594405583743813E-3"/>
    <n v="-5.9594405583743813E-3"/>
    <x v="641"/>
    <n v="65.100000000000165"/>
  </r>
  <r>
    <n v="657"/>
    <d v="2015-07-07T23:00:00"/>
    <n v="1.10107"/>
    <n v="1.10927"/>
    <n v="1.0974299999999999"/>
    <n v="1.10758"/>
    <n v="1"/>
    <n v="5.895020806875876E-3"/>
    <n v="-9.5923559730468175E-4"/>
    <n v="6.2183282113859699E-3"/>
    <n v="6.2183282113859699E-3"/>
    <x v="642"/>
    <n v="-40.000000000000036"/>
  </r>
  <r>
    <n v="658"/>
    <d v="2015-07-08T23:00:00"/>
    <n v="1.1075600000000001"/>
    <n v="1.11249"/>
    <n v="1.0991500000000001"/>
    <n v="1.1035600000000001"/>
    <n v="0"/>
    <n v="-3.6361374035111058E-3"/>
    <n v="-1.6851839718324494E-3"/>
    <n v="5.7668891850685272E-3"/>
    <n v="-5.7668891850685272E-3"/>
    <x v="643"/>
    <n v="116.60000000000004"/>
  </r>
  <r>
    <n v="659"/>
    <d v="2015-07-09T23:00:00"/>
    <n v="1.1035299999999999"/>
    <n v="1.12157"/>
    <n v="1.10304"/>
    <n v="1.1151899999999999"/>
    <n v="1"/>
    <n v="1.0483476294666479E-2"/>
    <n v="-1.1555328947797264E-3"/>
    <n v="6.4745426606460993E-3"/>
    <n v="6.4745426606460993E-3"/>
    <x v="644"/>
    <n v="-91.600000000000563"/>
  </r>
  <r>
    <n v="660"/>
    <d v="2015-07-12T23:00:00"/>
    <n v="1.1092200000000001"/>
    <n v="1.11968"/>
    <n v="1.09954"/>
    <n v="1.10006"/>
    <n v="0"/>
    <n v="-1.3660070211162693E-2"/>
    <n v="-1.9470864473248072E-3"/>
    <n v="7.1884554608533085E-3"/>
    <n v="-7.1884554608533085E-3"/>
    <x v="645"/>
    <n v="7.8000000000000291"/>
  </r>
  <r>
    <n v="661"/>
    <d v="2015-07-13T23:00:00"/>
    <n v="1.10005"/>
    <n v="1.10832"/>
    <n v="1.09653"/>
    <n v="1.10083"/>
    <n v="1"/>
    <n v="6.9971696124406174E-4"/>
    <n v="-1.8565250688608772E-3"/>
    <n v="7.2136350021669701E-3"/>
    <n v="7.2136350021669701E-3"/>
    <x v="646"/>
    <n v="-59.799999999998747"/>
  </r>
  <r>
    <n v="662"/>
    <d v="2015-07-14T23:00:00"/>
    <n v="1.10083"/>
    <n v="1.10355"/>
    <n v="1.0929899999999999"/>
    <n v="1.0948500000000001"/>
    <n v="0"/>
    <n v="-5.4470731489511528E-3"/>
    <n v="-1.2389514135856996E-3"/>
    <n v="6.3553138529331404E-3"/>
    <n v="-6.3553138529331404E-3"/>
    <x v="647"/>
    <n v="-73.499999999999673"/>
  </r>
  <r>
    <n v="663"/>
    <d v="2015-07-15T23:00:00"/>
    <n v="1.09466"/>
    <n v="1.09626"/>
    <n v="1.0855300000000001"/>
    <n v="1.08731"/>
    <n v="0"/>
    <n v="-6.9106115106218873E-3"/>
    <n v="-1.8736880206765183E-3"/>
    <n v="6.3846916359140676E-3"/>
    <n v="-6.3846916359140676E-3"/>
    <x v="648"/>
    <n v="-45.70000000000185"/>
  </r>
  <r>
    <n v="664"/>
    <d v="2015-07-16T23:00:00"/>
    <n v="1.0873600000000001"/>
    <n v="1.0906899999999999"/>
    <n v="1.0827899999999999"/>
    <n v="1.0827899999999999"/>
    <n v="0"/>
    <n v="-4.165712673476661E-3"/>
    <n v="-2.1368341829691856E-3"/>
    <n v="6.3871215398056819E-3"/>
    <n v="-6.3871215398056819E-3"/>
    <x v="649"/>
    <n v="-4.5000000000006146"/>
  </r>
  <r>
    <n v="665"/>
    <d v="2015-07-19T23:00:00"/>
    <n v="1.0829500000000001"/>
    <n v="1.0870200000000001"/>
    <n v="1.0808599999999999"/>
    <n v="1.0825"/>
    <n v="0"/>
    <n v="-2.6786250500750023E-4"/>
    <n v="-1.9188545196289796E-3"/>
    <n v="6.3877092256162948E-3"/>
    <n v="-6.3877092256162948E-3"/>
    <x v="650"/>
    <n v="109.20000000000041"/>
  </r>
  <r>
    <n v="666"/>
    <d v="2015-07-20T23:00:00"/>
    <n v="1.0825"/>
    <n v="1.0968500000000001"/>
    <n v="1.0811599999999999"/>
    <n v="1.0934200000000001"/>
    <n v="1"/>
    <n v="1.0037217984552609E-2"/>
    <n v="-1.6994885548500195E-3"/>
    <n v="6.7472541645300955E-3"/>
    <n v="6.7472541645300955E-3"/>
    <x v="651"/>
    <n v="-5.6999999999995943"/>
  </r>
  <r>
    <n v="667"/>
    <d v="2015-07-21T23:00:00"/>
    <n v="1.0934299999999999"/>
    <n v="1.09666"/>
    <n v="1.08693"/>
    <n v="1.0928599999999999"/>
    <n v="0"/>
    <n v="-5.1228572026198603E-4"/>
    <n v="-1.2226810319541403E-3"/>
    <n v="6.5276732996320547E-3"/>
    <n v="-6.5276732996320547E-3"/>
    <x v="652"/>
    <n v="54.100000000001373"/>
  </r>
  <r>
    <n v="668"/>
    <d v="2015-07-22T23:00:00"/>
    <n v="1.0928599999999999"/>
    <n v="1.10179"/>
    <n v="1.09216"/>
    <n v="1.0982700000000001"/>
    <n v="1"/>
    <n v="4.9381013390320198E-3"/>
    <n v="-3.9482772557142948E-4"/>
    <n v="6.4080791299233886E-3"/>
    <n v="6.4080791299233886E-3"/>
    <x v="653"/>
    <n v="-1.500000000000945"/>
  </r>
  <r>
    <n v="669"/>
    <d v="2015-07-23T23:00:00"/>
    <n v="1.0982700000000001"/>
    <n v="1.0995699999999999"/>
    <n v="1.09253"/>
    <n v="1.09812"/>
    <n v="0"/>
    <n v="-1.365877646804802E-4"/>
    <n v="-5.7785803493798393E-4"/>
    <n v="6.3525724067478662E-3"/>
    <n v="-6.3525724067478662E-3"/>
    <x v="654"/>
    <n v="105.80000000000034"/>
  </r>
  <r>
    <n v="670"/>
    <d v="2015-07-26T23:00:00"/>
    <n v="1.0981300000000001"/>
    <n v="1.1129199999999999"/>
    <n v="1.0968899999999999"/>
    <n v="1.1087100000000001"/>
    <n v="1"/>
    <n v="9.5975505948150165E-3"/>
    <n v="-1.2445772101029717E-4"/>
    <n v="6.8168671785054386E-3"/>
    <n v="6.8168671785054386E-3"/>
    <x v="655"/>
    <n v="-27.800000000000047"/>
  </r>
  <r>
    <n v="671"/>
    <d v="2015-07-27T23:00:00"/>
    <n v="1.1087400000000001"/>
    <n v="1.1099600000000001"/>
    <n v="1.1022099999999999"/>
    <n v="1.1059600000000001"/>
    <n v="0"/>
    <n v="-2.483441247121021E-3"/>
    <n v="2.2608884633754133E-5"/>
    <n v="6.7333028547926343E-3"/>
    <n v="-6.7333028547926343E-3"/>
    <x v="656"/>
    <n v="-77.50000000000145"/>
  </r>
  <r>
    <n v="672"/>
    <d v="2015-07-28T23:00:00"/>
    <n v="1.1059300000000001"/>
    <n v="1.1084000000000001"/>
    <n v="1.0966899999999999"/>
    <n v="1.0981799999999999"/>
    <n v="0"/>
    <n v="-7.0594720030553925E-3"/>
    <n v="-1.6426063791648873E-4"/>
    <n v="6.8940158251795478E-3"/>
    <n v="-6.8940158251795478E-3"/>
    <x v="657"/>
    <n v="-51.499999999999879"/>
  </r>
  <r>
    <n v="673"/>
    <d v="2015-07-29T23:00:00"/>
    <n v="1.0982499999999999"/>
    <n v="1.0989100000000001"/>
    <n v="1.0893299999999999"/>
    <n v="1.0931"/>
    <n v="0"/>
    <n v="-4.636567760135918E-3"/>
    <n v="-8.2248492335472586E-4"/>
    <n v="6.7787231097338153E-3"/>
    <n v="-6.7787231097338153E-3"/>
    <x v="658"/>
    <n v="51.900000000000276"/>
  </r>
  <r>
    <n v="674"/>
    <d v="2015-07-30T23:00:00"/>
    <n v="1.09311"/>
    <n v="1.1113999999999999"/>
    <n v="1.0921099999999999"/>
    <n v="1.0983000000000001"/>
    <n v="1"/>
    <n v="4.74583349451048E-3"/>
    <n v="-2.9861174222837664E-4"/>
    <n v="6.8700545603936356E-3"/>
    <n v="6.8700545603936356E-3"/>
    <x v="659"/>
    <n v="-21.400000000000308"/>
  </r>
  <r>
    <n v="675"/>
    <d v="2015-08-02T23:00:00"/>
    <n v="1.0970500000000001"/>
    <n v="1.0995699999999999"/>
    <n v="1.09413"/>
    <n v="1.09491"/>
    <n v="0"/>
    <n v="-3.0913617024504476E-3"/>
    <n v="-1.1470391170481848E-3"/>
    <n v="6.2609557879568321E-3"/>
    <n v="-6.2609557879568321E-3"/>
    <x v="660"/>
    <n v="-68.699999999999321"/>
  </r>
  <r>
    <n v="676"/>
    <d v="2015-08-03T23:00:00"/>
    <n v="1.09493"/>
    <n v="1.0987499999999999"/>
    <n v="1.08789"/>
    <n v="1.08806"/>
    <n v="0"/>
    <n v="-6.2758741376814685E-3"/>
    <n v="-6.8552686245560801E-4"/>
    <n v="5.5034208465258166E-3"/>
    <n v="-5.5034208465258166E-3"/>
    <x v="661"/>
    <n v="24.299999999999322"/>
  </r>
  <r>
    <n v="677"/>
    <d v="2015-08-04T23:00:00"/>
    <n v="1.08813"/>
    <n v="1.0934200000000001"/>
    <n v="1.0848100000000001"/>
    <n v="1.09056"/>
    <n v="1"/>
    <n v="2.2950318066731253E-3"/>
    <n v="-5.8581968461629162E-4"/>
    <n v="5.5444890380607747E-3"/>
    <n v="5.5444890380607747E-3"/>
    <x v="662"/>
    <n v="18.400000000000638"/>
  </r>
  <r>
    <n v="678"/>
    <d v="2015-08-05T23:00:00"/>
    <n v="1.09056"/>
    <n v="1.09439"/>
    <n v="1.0873699999999999"/>
    <n v="1.0924"/>
    <n v="1"/>
    <n v="1.6857848387084554E-3"/>
    <n v="-1.4001606038756596E-4"/>
    <n v="5.4127560959983884E-3"/>
    <n v="5.4127560959983884E-3"/>
    <x v="663"/>
    <n v="42.400000000000219"/>
  </r>
  <r>
    <n v="679"/>
    <d v="2015-08-06T23:00:00"/>
    <n v="1.09223"/>
    <n v="1.0978300000000001"/>
    <n v="1.0855300000000001"/>
    <n v="1.0964700000000001"/>
    <n v="1"/>
    <n v="3.7188181029855797E-3"/>
    <n v="5.2432329046290041E-4"/>
    <n v="5.1733742586554544E-3"/>
    <n v="5.1733742586554544E-3"/>
    <x v="664"/>
    <n v="55.799999999999187"/>
  </r>
  <r>
    <n v="680"/>
    <d v="2015-08-09T23:00:00"/>
    <n v="1.0962700000000001"/>
    <n v="1.1041399999999999"/>
    <n v="1.0925400000000001"/>
    <n v="1.10185"/>
    <n v="1"/>
    <n v="4.8946565932300569E-3"/>
    <n v="1.0905963696320703E-3"/>
    <n v="5.1213914185694008E-3"/>
    <n v="5.1213914185694008E-3"/>
    <x v="665"/>
    <n v="23.100000000000342"/>
  </r>
  <r>
    <n v="681"/>
    <d v="2015-08-10T23:00:00"/>
    <n v="1.10185"/>
    <n v="1.1088199999999999"/>
    <n v="1.0960399999999999"/>
    <n v="1.10416"/>
    <n v="1"/>
    <n v="2.0942795765263116E-3"/>
    <n v="1.2382302497279333E-3"/>
    <n v="5.1136613640836281E-3"/>
    <n v="5.1136613640836281E-3"/>
    <x v="666"/>
    <n v="115.60000000000015"/>
  </r>
  <r>
    <n v="682"/>
    <d v="2015-08-11T23:00:00"/>
    <n v="1.1041799999999999"/>
    <n v="1.1213299999999999"/>
    <n v="1.10242"/>
    <n v="1.11574"/>
    <n v="1"/>
    <n v="1.0432997015699906E-2"/>
    <n v="1.2629664391746397E-3"/>
    <n v="5.1598110356598564E-3"/>
    <n v="5.1598110356598564E-3"/>
    <x v="667"/>
    <n v="-8.5000000000001741"/>
  </r>
  <r>
    <n v="683"/>
    <d v="2015-08-12T23:00:00"/>
    <n v="1.1157600000000001"/>
    <n v="1.1189"/>
    <n v="1.1080000000000001"/>
    <n v="1.1149100000000001"/>
    <n v="0"/>
    <n v="-7.4417774039357864E-4"/>
    <n v="1.2484731879164154E-3"/>
    <n v="5.165452516572233E-3"/>
    <n v="-5.165452516572233E-3"/>
    <x v="668"/>
    <n v="-41.100000000000577"/>
  </r>
  <r>
    <n v="684"/>
    <d v="2015-08-13T23:00:00"/>
    <n v="1.1149"/>
    <n v="1.11887"/>
    <n v="1.10978"/>
    <n v="1.1107899999999999"/>
    <n v="0"/>
    <n v="-3.7022102761824893E-3"/>
    <n v="7.0845371196550831E-4"/>
    <n v="5.2055001029816727E-3"/>
    <n v="-5.2055001029816727E-3"/>
    <x v="669"/>
    <n v="-37.800000000001162"/>
  </r>
  <r>
    <n v="685"/>
    <d v="2015-08-16T23:00:00"/>
    <n v="1.11155"/>
    <n v="1.11249"/>
    <n v="1.10588"/>
    <n v="1.1077699999999999"/>
    <n v="0"/>
    <n v="-2.7224883395884567E-3"/>
    <n v="5.4683492603375993E-4"/>
    <n v="5.2731888390520438E-3"/>
    <n v="-5.2731888390520438E-3"/>
    <x v="670"/>
    <n v="-56.199999999999584"/>
  </r>
  <r>
    <n v="686"/>
    <d v="2015-08-17T23:00:00"/>
    <n v="1.10778"/>
    <n v="1.10938"/>
    <n v="1.10175"/>
    <n v="1.10216"/>
    <n v="0"/>
    <n v="-5.0770947954836198E-3"/>
    <n v="-3.7033041085990495E-4"/>
    <n v="4.8535338554967786E-3"/>
    <n v="-4.8535338554967786E-3"/>
    <x v="671"/>
    <n v="98.499999999999147"/>
  </r>
  <r>
    <n v="687"/>
    <d v="2015-08-18T23:00:00"/>
    <n v="1.1021300000000001"/>
    <n v="1.1134200000000001"/>
    <n v="1.10178"/>
    <n v="1.11198"/>
    <n v="1"/>
    <n v="8.870319300930166E-3"/>
    <n v="3.3927962339329445E-4"/>
    <n v="5.3305377500778659E-3"/>
    <n v="5.3305377500778659E-3"/>
    <x v="672"/>
    <n v="120.90000000000157"/>
  </r>
  <r>
    <n v="688"/>
    <d v="2015-08-19T23:00:00"/>
    <n v="1.11191"/>
    <n v="1.12446"/>
    <n v="1.1107199999999999"/>
    <n v="1.1240000000000001"/>
    <n v="1"/>
    <n v="1.0751541416362635E-2"/>
    <n v="1.4524679621069211E-3"/>
    <n v="5.5381473927139328E-3"/>
    <n v="5.5381473927139328E-3"/>
    <x v="673"/>
    <n v="143.10000000000045"/>
  </r>
  <r>
    <n v="689"/>
    <d v="2015-08-20T23:00:00"/>
    <n v="1.1239699999999999"/>
    <n v="1.13887"/>
    <n v="1.1229199999999999"/>
    <n v="1.13828"/>
    <n v="1"/>
    <n v="1.262459966256238E-2"/>
    <n v="2.5312909260255647E-3"/>
    <n v="5.9396103971965644E-3"/>
    <n v="5.9396103971965644E-3"/>
    <x v="674"/>
    <n v="242.79999999999856"/>
  </r>
  <r>
    <n v="690"/>
    <d v="2015-08-23T23:00:00"/>
    <n v="1.13748"/>
    <n v="1.1713899999999999"/>
    <n v="1.1369199999999999"/>
    <n v="1.1617599999999999"/>
    <n v="1"/>
    <n v="2.0417745515737679E-2"/>
    <n v="3.5107854273522645E-3"/>
    <n v="7.4335055992419304E-3"/>
    <n v="7.4335055992419304E-3"/>
    <x v="675"/>
    <n v="-103.10000000000042"/>
  </r>
  <r>
    <n v="691"/>
    <d v="2015-08-24T23:00:00"/>
    <n v="1.1617200000000001"/>
    <n v="1.16218"/>
    <n v="1.13968"/>
    <n v="1.15141"/>
    <n v="0"/>
    <n v="-8.9488183489081722E-3"/>
    <n v="3.1446943869486567E-3"/>
    <n v="7.9093366748817281E-3"/>
    <n v="-7.9093366748817281E-3"/>
    <x v="676"/>
    <n v="-201.20000000000138"/>
  </r>
  <r>
    <n v="692"/>
    <d v="2015-08-25T23:00:00"/>
    <n v="1.1513800000000001"/>
    <n v="1.1560900000000001"/>
    <n v="1.12914"/>
    <n v="1.1312599999999999"/>
    <n v="0"/>
    <n v="-1.7655222528957681E-2"/>
    <n v="2.4334851124938931E-3"/>
    <n v="9.2165084994903397E-3"/>
    <n v="-9.2165084994903397E-3"/>
    <x v="677"/>
    <n v="-65.700000000001864"/>
  </r>
  <r>
    <n v="693"/>
    <d v="2015-08-26T23:00:00"/>
    <n v="1.1311500000000001"/>
    <n v="1.1364399999999999"/>
    <n v="1.1203000000000001"/>
    <n v="1.1245799999999999"/>
    <n v="0"/>
    <n v="-5.9224231551221725E-3"/>
    <n v="1.9198941773816874E-3"/>
    <n v="9.4507215142496416E-3"/>
    <n v="-9.4507215142496416E-3"/>
    <x v="678"/>
    <n v="-65.599999999999"/>
  </r>
  <r>
    <n v="694"/>
    <d v="2015-08-27T23:00:00"/>
    <n v="1.12456"/>
    <n v="1.13097"/>
    <n v="1.1155900000000001"/>
    <n v="1.1180000000000001"/>
    <n v="0"/>
    <n v="-5.8682578839039518E-3"/>
    <n v="1.4477665072184117E-3"/>
    <n v="9.6497878728147128E-3"/>
    <n v="-9.6497878728147128E-3"/>
    <x v="679"/>
    <n v="39.599999999999639"/>
  </r>
  <r>
    <n v="695"/>
    <d v="2015-08-30T23:00:00"/>
    <n v="1.11703"/>
    <n v="1.1262399999999999"/>
    <n v="1.11693"/>
    <n v="1.1209899999999999"/>
    <n v="1"/>
    <n v="2.6708487107251905E-3"/>
    <n v="1.3822684202021375E-3"/>
    <n v="9.6368933603808316E-3"/>
    <n v="9.6368933603808316E-3"/>
    <x v="680"/>
    <n v="103.6999999999999"/>
  </r>
  <r>
    <n v="696"/>
    <d v="2015-08-31T23:00:00"/>
    <n v="1.12094"/>
    <n v="1.1332"/>
    <n v="1.1208199999999999"/>
    <n v="1.13131"/>
    <n v="1"/>
    <n v="9.1640298558985627E-3"/>
    <n v="1.6491042491189197E-3"/>
    <n v="9.7983856602362421E-3"/>
    <n v="9.7983856602362421E-3"/>
    <x v="681"/>
    <n v="-87.500000000000355"/>
  </r>
  <r>
    <n v="697"/>
    <d v="2015-09-01T23:00:00"/>
    <n v="1.13131"/>
    <n v="1.13191"/>
    <n v="1.12164"/>
    <n v="1.12256"/>
    <n v="0"/>
    <n v="-7.7644619779594533E-3"/>
    <n v="1.032932901963559E-3"/>
    <n v="1.0074614292618264E-2"/>
    <n v="-1.0074614292618264E-2"/>
    <x v="682"/>
    <n v="-102.70000000000002"/>
  </r>
  <r>
    <n v="698"/>
    <d v="2015-09-02T23:00:00"/>
    <n v="1.1225499999999999"/>
    <n v="1.1243399999999999"/>
    <n v="1.10873"/>
    <n v="1.1122799999999999"/>
    <n v="0"/>
    <n v="-9.1998286279672634E-3"/>
    <n v="-1.9411870076563851E-4"/>
    <n v="1.0048965154645978E-2"/>
    <n v="-1.0048965154645978E-2"/>
    <x v="683"/>
    <n v="27.099999999999902"/>
  </r>
  <r>
    <n v="699"/>
    <d v="2015-09-03T23:00:00"/>
    <n v="1.1122799999999999"/>
    <n v="1.1189499999999999"/>
    <n v="1.1089800000000001"/>
    <n v="1.1149899999999999"/>
    <n v="1"/>
    <n v="2.4334735683938353E-3"/>
    <n v="4.484506033574845E-6"/>
    <n v="1.0068750649526788E-2"/>
    <n v="1.0068750649526788E-2"/>
    <x v="684"/>
    <n v="6.599999999998829"/>
  </r>
  <r>
    <n v="700"/>
    <d v="2015-09-06T23:00:00"/>
    <n v="1.1162700000000001"/>
    <n v="1.11778"/>
    <n v="1.1121300000000001"/>
    <n v="1.11693"/>
    <n v="1"/>
    <n v="1.7384140010127226E-3"/>
    <n v="3.4452352335827513E-4"/>
    <n v="1.002700684946208E-2"/>
    <n v="1.002700684946208E-2"/>
    <x v="685"/>
    <n v="32.499999999999751"/>
  </r>
  <r>
    <n v="701"/>
    <d v="2015-09-07T23:00:00"/>
    <n v="1.11693"/>
    <n v="1.12296"/>
    <n v="1.1152500000000001"/>
    <n v="1.12018"/>
    <n v="1"/>
    <n v="2.9055364165492055E-3"/>
    <n v="6.9627507061687899E-4"/>
    <n v="1.0010945856887667E-2"/>
    <n v="1.0010945856887667E-2"/>
    <x v="686"/>
    <n v="4.1000000000002146"/>
  </r>
  <r>
    <n v="702"/>
    <d v="2015-09-08T23:00:00"/>
    <n v="1.1202099999999999"/>
    <n v="1.1216200000000001"/>
    <n v="1.11317"/>
    <n v="1.1206199999999999"/>
    <n v="1"/>
    <n v="3.927168918733647E-4"/>
    <n v="1.0381383010766901E-3"/>
    <n v="9.8933512175490308E-3"/>
    <n v="9.8933512175490308E-3"/>
    <x v="687"/>
    <n v="72.999999999998622"/>
  </r>
  <r>
    <n v="703"/>
    <d v="2015-09-09T23:00:00"/>
    <n v="1.1206"/>
    <n v="1.12954"/>
    <n v="1.11717"/>
    <n v="1.1278999999999999"/>
    <n v="1"/>
    <n v="6.4753930923003656E-3"/>
    <n v="8.884554130373281E-4"/>
    <n v="9.7844712876590089E-3"/>
    <n v="9.7844712876590089E-3"/>
    <x v="688"/>
    <n v="55.700000000000749"/>
  </r>
  <r>
    <n v="704"/>
    <d v="2015-09-10T23:00:00"/>
    <n v="1.12791"/>
    <n v="1.1349499999999999"/>
    <n v="1.1254200000000001"/>
    <n v="1.13348"/>
    <n v="1"/>
    <n v="4.9350496819978093E-3"/>
    <n v="5.2492467963952626E-4"/>
    <n v="9.4974317996952915E-3"/>
    <n v="9.4974317996952915E-3"/>
    <x v="689"/>
    <n v="-15.300000000000313"/>
  </r>
  <r>
    <n v="705"/>
    <d v="2015-09-13T23:00:00"/>
    <n v="1.1331100000000001"/>
    <n v="1.1373200000000001"/>
    <n v="1.1283399999999999"/>
    <n v="1.13158"/>
    <n v="0"/>
    <n v="-1.677660146429694E-3"/>
    <n v="-3.6896655842247859E-4"/>
    <n v="8.9393614326149975E-3"/>
    <n v="-8.9393614326149975E-3"/>
    <x v="690"/>
    <n v="-48.09999999999981"/>
  </r>
  <r>
    <n v="706"/>
    <d v="2015-09-14T23:00:00"/>
    <n v="1.1316200000000001"/>
    <n v="1.13287"/>
    <n v="1.12588"/>
    <n v="1.1268100000000001"/>
    <n v="0"/>
    <n v="-4.2242545292155865E-3"/>
    <n v="-1.9090915612320568E-3"/>
    <n v="7.0403921691863432E-3"/>
    <n v="-7.0403921691863432E-3"/>
    <x v="691"/>
    <n v="21.299999999999653"/>
  </r>
  <r>
    <n v="707"/>
    <d v="2015-09-15T23:00:00"/>
    <n v="1.1268100000000001"/>
    <n v="1.1320399999999999"/>
    <n v="1.1214"/>
    <n v="1.1289400000000001"/>
    <n v="1"/>
    <n v="1.8885077096723755E-3"/>
    <n v="-1.2317586825707732E-3"/>
    <n v="6.8363262949243222E-3"/>
    <n v="6.8363262949243222E-3"/>
    <x v="692"/>
    <n v="144.69999999999982"/>
  </r>
  <r>
    <n v="708"/>
    <d v="2015-09-16T23:00:00"/>
    <n v="1.1289400000000001"/>
    <n v="1.1441300000000001"/>
    <n v="1.12846"/>
    <n v="1.14341"/>
    <n v="1"/>
    <n v="1.2735886275453495E-2"/>
    <n v="6.6768561770492551E-4"/>
    <n v="6.1572130098086373E-3"/>
    <n v="6.1572130098086373E-3"/>
    <x v="693"/>
    <n v="-136.7000000000007"/>
  </r>
  <r>
    <n v="709"/>
    <d v="2015-09-17T23:00:00"/>
    <n v="1.14341"/>
    <n v="1.1459900000000001"/>
    <n v="1.1269400000000001"/>
    <n v="1.12974"/>
    <n v="0"/>
    <n v="-1.2027507900957532E-2"/>
    <n v="2.8611782109021547E-4"/>
    <n v="6.7531621325437035E-3"/>
    <n v="-6.7531621325437035E-3"/>
    <x v="694"/>
    <n v="-91.699999999999008"/>
  </r>
  <r>
    <n v="710"/>
    <d v="2015-09-20T23:00:00"/>
    <n v="1.1280699999999999"/>
    <n v="1.1329899999999999"/>
    <n v="1.11812"/>
    <n v="1.1189"/>
    <n v="0"/>
    <n v="-9.6414579227166123E-3"/>
    <n v="5.0292818664424187E-5"/>
    <n v="7.0421047362694356E-3"/>
    <n v="-7.0421047362694356E-3"/>
    <x v="695"/>
    <n v="-70.099999999999611"/>
  </r>
  <r>
    <n v="711"/>
    <d v="2015-09-21T23:00:00"/>
    <n v="1.1188899999999999"/>
    <n v="1.1207499999999999"/>
    <n v="1.1113200000000001"/>
    <n v="1.11188"/>
    <n v="0"/>
    <n v="-6.2937834953115017E-3"/>
    <n v="-5.0999669421286902E-4"/>
    <n v="7.1750762524687636E-3"/>
    <n v="-7.1750762524687636E-3"/>
    <x v="696"/>
    <n v="66.800000000000196"/>
  </r>
  <r>
    <n v="712"/>
    <d v="2015-09-22T23:00:00"/>
    <n v="1.1118699999999999"/>
    <n v="1.1212899999999999"/>
    <n v="1.1105100000000001"/>
    <n v="1.1185499999999999"/>
    <n v="1"/>
    <n v="5.9809273395494741E-3"/>
    <n v="-7.0894060148468717E-4"/>
    <n v="6.9288663560454654E-3"/>
    <n v="6.9288663560454654E-3"/>
    <x v="697"/>
    <n v="43.50000000000076"/>
  </r>
  <r>
    <n v="713"/>
    <d v="2015-09-23T23:00:00"/>
    <n v="1.11856"/>
    <n v="1.12958"/>
    <n v="1.1164499999999999"/>
    <n v="1.1229100000000001"/>
    <n v="1"/>
    <n v="3.8903263934379766E-3"/>
    <n v="1.9483671727652197E-5"/>
    <n v="6.7479432863991736E-3"/>
    <n v="6.7479432863991736E-3"/>
    <x v="698"/>
    <n v="-36.299999999998001"/>
  </r>
  <r>
    <n v="714"/>
    <d v="2015-09-24T23:00:00"/>
    <n v="1.1228499999999999"/>
    <n v="1.12324"/>
    <n v="1.11161"/>
    <n v="1.1192200000000001"/>
    <n v="0"/>
    <n v="-3.2915159526683353E-3"/>
    <n v="3.8875321393383531E-4"/>
    <n v="6.3603266072507162E-3"/>
    <n v="-6.3603266072507162E-3"/>
    <x v="699"/>
    <n v="60.600000000001764"/>
  </r>
  <r>
    <n v="715"/>
    <d v="2015-09-27T23:00:00"/>
    <n v="1.1183099999999999"/>
    <n v="1.12477"/>
    <n v="1.1146799999999999"/>
    <n v="1.1243700000000001"/>
    <n v="1"/>
    <n v="4.5908646812742012E-3"/>
    <n v="5.2359015848885799E-4"/>
    <n v="6.4290604896498965E-3"/>
    <n v="6.4290604896498965E-3"/>
    <x v="700"/>
    <n v="3.6999999999998145"/>
  </r>
  <r>
    <n v="716"/>
    <d v="2015-09-28T23:00:00"/>
    <n v="1.1243700000000001"/>
    <n v="1.1281300000000001"/>
    <n v="1.1193900000000001"/>
    <n v="1.1247400000000001"/>
    <n v="1"/>
    <n v="3.2901903716382768E-4"/>
    <n v="4.3550297324830209E-4"/>
    <n v="6.4209562787863727E-3"/>
    <n v="6.4209562787863727E-3"/>
    <x v="701"/>
    <n v="-71.000000000001066"/>
  </r>
  <r>
    <n v="717"/>
    <d v="2015-09-29T23:00:00"/>
    <n v="1.1247400000000001"/>
    <n v="1.1261399999999999"/>
    <n v="1.11574"/>
    <n v="1.11764"/>
    <n v="0"/>
    <n v="-6.3325785341781047E-3"/>
    <n v="-1.4187921117215499E-4"/>
    <n v="6.596979774115103E-3"/>
    <n v="-6.596979774115103E-3"/>
    <x v="702"/>
    <n v="18.499999999999073"/>
  </r>
  <r>
    <n v="718"/>
    <d v="2015-09-30T23:00:00"/>
    <n v="1.11758"/>
    <n v="1.1209"/>
    <n v="1.11351"/>
    <n v="1.1194299999999999"/>
    <n v="1"/>
    <n v="1.6003078866674519E-3"/>
    <n v="-6.6404773997524232E-5"/>
    <n v="6.6103979342702927E-3"/>
    <n v="6.6103979342702927E-3"/>
    <x v="703"/>
    <n v="14.000000000000679"/>
  </r>
  <r>
    <n v="719"/>
    <d v="2015-10-01T23:00:00"/>
    <n v="1.11937"/>
    <n v="1.1318299999999999"/>
    <n v="1.1150500000000001"/>
    <n v="1.12077"/>
    <n v="1"/>
    <n v="1.1963218996661105E-3"/>
    <n v="-3.963467235371653E-4"/>
    <n v="6.3901903207384996E-3"/>
    <n v="6.3901903207384996E-3"/>
    <x v="704"/>
    <n v="-30.999999999998806"/>
  </r>
  <r>
    <n v="720"/>
    <d v="2015-10-04T23:00:00"/>
    <n v="1.1217299999999999"/>
    <n v="1.1289199999999999"/>
    <n v="1.11734"/>
    <n v="1.11863"/>
    <n v="0"/>
    <n v="-1.9112268030846179E-3"/>
    <n v="-8.2423900385481701E-4"/>
    <n v="6.2367704794199985E-3"/>
    <n v="-6.2367704794199985E-3"/>
    <x v="705"/>
    <n v="84.299999999999372"/>
  </r>
  <r>
    <n v="721"/>
    <d v="2015-10-05T23:00:00"/>
    <n v="1.11863"/>
    <n v="1.1279600000000001"/>
    <n v="1.1172"/>
    <n v="1.12706"/>
    <n v="1"/>
    <n v="7.5077500432347314E-3"/>
    <n v="-2.5015086700079042E-4"/>
    <n v="6.5669884980695857E-3"/>
    <n v="6.5669884980695857E-3"/>
    <x v="706"/>
    <n v="-33.999999999998479"/>
  </r>
  <r>
    <n v="722"/>
    <d v="2015-10-06T23:00:00"/>
    <n v="1.1270899999999999"/>
    <n v="1.1284099999999999"/>
    <n v="1.1211500000000001"/>
    <n v="1.1236900000000001"/>
    <n v="0"/>
    <n v="-2.9945596075447839E-3"/>
    <n v="-1.7329493439636527E-4"/>
    <n v="6.5244352965029076E-3"/>
    <n v="-6.5244352965029076E-3"/>
    <x v="707"/>
    <n v="39.000000000000142"/>
  </r>
  <r>
    <n v="723"/>
    <d v="2015-10-07T23:00:00"/>
    <n v="1.12368"/>
    <n v="1.13273"/>
    <n v="1.12344"/>
    <n v="1.12758"/>
    <n v="1"/>
    <n v="3.4558305946826625E-3"/>
    <n v="-7.5337254083222209E-5"/>
    <n v="6.5690680704972746E-3"/>
    <n v="6.5690680704972746E-3"/>
    <x v="708"/>
    <n v="81.299999999999699"/>
  </r>
  <r>
    <n v="724"/>
    <d v="2015-10-08T23:00:00"/>
    <n v="1.12758"/>
    <n v="1.1387100000000001"/>
    <n v="1.1267100000000001"/>
    <n v="1.13571"/>
    <n v="1"/>
    <n v="7.1842627044741945E-3"/>
    <n v="-4.223137272694285E-4"/>
    <n v="5.9662265583857793E-3"/>
    <n v="5.9662265583857793E-3"/>
    <x v="709"/>
    <n v="-2.20000000000109"/>
  </r>
  <r>
    <n v="725"/>
    <d v="2015-10-11T23:00:00"/>
    <n v="1.1360300000000001"/>
    <n v="1.13968"/>
    <n v="1.13544"/>
    <n v="1.13581"/>
    <n v="1"/>
    <n v="8.8046770501347245E-5"/>
    <n v="3.3490843969675126E-4"/>
    <n v="5.1012655923550225E-3"/>
    <n v="5.1012655923550225E-3"/>
    <x v="710"/>
    <n v="20.399999999998197"/>
  </r>
  <r>
    <n v="726"/>
    <d v="2015-10-12T23:00:00"/>
    <n v="1.1357900000000001"/>
    <n v="1.1411"/>
    <n v="1.13442"/>
    <n v="1.1378299999999999"/>
    <n v="1"/>
    <n v="1.7768868699383363E-3"/>
    <n v="1.0485549892376856E-3"/>
    <n v="4.3569592859364729E-3"/>
    <n v="4.3569592859364729E-3"/>
    <x v="711"/>
    <n v="95.899999999999878"/>
  </r>
  <r>
    <n v="727"/>
    <d v="2015-10-13T23:00:00"/>
    <n v="1.13781"/>
    <n v="1.1489100000000001"/>
    <n v="1.1377200000000001"/>
    <n v="1.1474"/>
    <n v="1"/>
    <n v="8.3755735262924878E-3"/>
    <n v="1.9653898030879348E-3"/>
    <n v="4.2510571414341039E-3"/>
    <n v="4.2510571414341039E-3"/>
    <x v="712"/>
    <n v="-90.999999999998863"/>
  </r>
  <r>
    <n v="728"/>
    <d v="2015-10-14T23:00:00"/>
    <n v="1.1474"/>
    <n v="1.1495"/>
    <n v="1.13632"/>
    <n v="1.1383000000000001"/>
    <n v="0"/>
    <n v="-7.9625918365995758E-3"/>
    <n v="1.0939198545786195E-3"/>
    <n v="4.7704732266225036E-3"/>
    <n v="-4.7704732266225036E-3"/>
    <x v="713"/>
    <n v="-36.400000000000873"/>
  </r>
  <r>
    <n v="729"/>
    <d v="2015-10-15T23:00:00"/>
    <n v="1.1383000000000001"/>
    <n v="1.1395"/>
    <n v="1.13344"/>
    <n v="1.13466"/>
    <n v="0"/>
    <n v="-3.2028747639345342E-3"/>
    <n v="6.5059478224283756E-4"/>
    <n v="4.8225801022257478E-3"/>
    <n v="-4.8225801022257478E-3"/>
    <x v="714"/>
    <n v="-30.699999999999061"/>
  </r>
  <r>
    <n v="730"/>
    <d v="2015-10-18T23:00:00"/>
    <n v="1.1356299999999999"/>
    <n v="1.1378900000000001"/>
    <n v="1.1305799999999999"/>
    <n v="1.13256"/>
    <n v="0"/>
    <n v="-1.8524894809947971E-3"/>
    <n v="7.405339367224337E-4"/>
    <n v="4.7571346529480365E-3"/>
    <n v="-4.7571346529480365E-3"/>
    <x v="715"/>
    <n v="20.499999999998852"/>
  </r>
  <r>
    <n v="731"/>
    <d v="2015-10-19T23:00:00"/>
    <n v="1.1325400000000001"/>
    <n v="1.1387100000000001"/>
    <n v="1.1324000000000001"/>
    <n v="1.13459"/>
    <n v="1"/>
    <n v="1.7907950885548082E-3"/>
    <n v="5.6552958717747152E-4"/>
    <n v="4.6564860061426771E-3"/>
    <n v="4.6564860061426771E-3"/>
    <x v="716"/>
    <n v="-7.0999999999998842"/>
  </r>
  <r>
    <n v="732"/>
    <d v="2015-10-20T23:00:00"/>
    <n v="1.13459"/>
    <n v="1.13775"/>
    <n v="1.1334500000000001"/>
    <n v="1.13388"/>
    <n v="0"/>
    <n v="-6.2597259226174933E-4"/>
    <n v="5.0584261033837299E-4"/>
    <n v="4.6658308907854221E-3"/>
    <n v="-4.6658308907854221E-3"/>
    <x v="717"/>
    <n v="-230.69999999999925"/>
  </r>
  <r>
    <n v="733"/>
    <d v="2015-10-21T23:00:00"/>
    <n v="1.1338999999999999"/>
    <n v="1.1350899999999999"/>
    <n v="1.1100300000000001"/>
    <n v="1.11083"/>
    <n v="0"/>
    <n v="-2.0537895952470627E-2"/>
    <n v="-3.8198972830490977E-4"/>
    <n v="6.879983804663807E-3"/>
    <n v="-6.879983804663807E-3"/>
    <x v="718"/>
    <n v="-91.799999999999656"/>
  </r>
  <r>
    <n v="734"/>
    <d v="2015-10-22T23:00:00"/>
    <n v="1.11083"/>
    <n v="1.11398"/>
    <n v="1.0996600000000001"/>
    <n v="1.10165"/>
    <n v="0"/>
    <n v="-8.2984277198663876E-3"/>
    <n v="-1.0006607037132747E-3"/>
    <n v="7.130353350353464E-3"/>
    <n v="-7.130353350353464E-3"/>
    <x v="719"/>
    <n v="55.600000000000094"/>
  </r>
  <r>
    <n v="735"/>
    <d v="2015-10-25T23:00:00"/>
    <n v="1.1002000000000001"/>
    <n v="1.1068199999999999"/>
    <n v="1.0999300000000001"/>
    <n v="1.1057600000000001"/>
    <n v="1"/>
    <n v="3.7238254328863657E-3"/>
    <n v="-8.4269173288700847E-4"/>
    <n v="7.2098259483241384E-3"/>
    <n v="7.2098259483241384E-3"/>
    <x v="720"/>
    <n v="-6.5000000000003944"/>
  </r>
  <r>
    <n v="736"/>
    <d v="2015-10-26T23:00:00"/>
    <n v="1.1057399999999999"/>
    <n v="1.1078399999999999"/>
    <n v="1.10303"/>
    <n v="1.1050899999999999"/>
    <n v="0"/>
    <n v="-6.061017441356195E-4"/>
    <n v="-7.6112141670269613E-4"/>
    <n v="7.2043116776910644E-3"/>
    <n v="-7.2043116776910644E-3"/>
    <x v="721"/>
    <n v="-128.49999999999807"/>
  </r>
  <r>
    <n v="737"/>
    <d v="2015-10-27T23:00:00"/>
    <n v="1.1050899999999999"/>
    <n v="1.1095600000000001"/>
    <n v="1.08969"/>
    <n v="1.0922400000000001"/>
    <n v="0"/>
    <n v="-1.1696146222452469E-2"/>
    <n v="-1.9613649333081466E-3"/>
    <n v="7.3334065823675619E-3"/>
    <n v="-7.3334065823675619E-3"/>
    <x v="722"/>
    <n v="54.300000000000459"/>
  </r>
  <r>
    <n v="738"/>
    <d v="2015-10-28T23:00:00"/>
    <n v="1.0922099999999999"/>
    <n v="1.09853"/>
    <n v="1.09036"/>
    <n v="1.0976399999999999"/>
    <n v="1"/>
    <n v="4.9317870797770547E-3"/>
    <n v="-1.4659682653505317E-3"/>
    <n v="7.5242016153978389E-3"/>
    <n v="7.5242016153978389E-3"/>
    <x v="723"/>
    <n v="27.300000000001212"/>
  </r>
  <r>
    <n v="739"/>
    <d v="2015-10-29T23:00:00"/>
    <n v="1.0975999999999999"/>
    <n v="1.1072200000000001"/>
    <n v="1.0965499999999999"/>
    <n v="1.10033"/>
    <n v="1"/>
    <n v="2.447714339186518E-3"/>
    <n v="-1.5289755313190408E-3"/>
    <n v="7.4843545172523116E-3"/>
    <n v="7.4843545172523116E-3"/>
    <x v="724"/>
    <n v="-20.599999999999508"/>
  </r>
  <r>
    <n v="740"/>
    <d v="2015-11-02T00:00:00"/>
    <n v="1.10354"/>
    <n v="1.1052500000000001"/>
    <n v="1.10002"/>
    <n v="1.10148"/>
    <n v="1"/>
    <n v="1.0445952235399905E-3"/>
    <n v="-1.9127047488774285E-3"/>
    <n v="7.1581199308979413E-3"/>
    <n v="7.1581199308979413E-3"/>
    <x v="725"/>
    <n v="-52.100000000001586"/>
  </r>
  <r>
    <n v="741"/>
    <d v="2015-11-03T00:00:00"/>
    <n v="1.1014600000000001"/>
    <n v="1.10301"/>
    <n v="1.0936300000000001"/>
    <n v="1.0962499999999999"/>
    <n v="0"/>
    <n v="-4.7594653326071797E-3"/>
    <n v="-2.2156742553217112E-3"/>
    <n v="7.1703677497796199E-3"/>
    <n v="-7.1703677497796199E-3"/>
    <x v="726"/>
    <n v="-97.300000000000168"/>
  </r>
  <r>
    <n v="742"/>
    <d v="2015-11-04T00:00:00"/>
    <n v="1.0962000000000001"/>
    <n v="1.0967800000000001"/>
    <n v="1.0844199999999999"/>
    <n v="1.08647"/>
    <n v="0"/>
    <n v="-8.9613559679861763E-3"/>
    <n v="-2.8868144326919939E-3"/>
    <n v="7.2735567467960846E-3"/>
    <n v="-7.2735567467960846E-3"/>
    <x v="727"/>
    <n v="19.000000000000128"/>
  </r>
  <r>
    <n v="743"/>
    <d v="2015-11-05T00:00:00"/>
    <n v="1.08643"/>
    <n v="1.08972"/>
    <n v="1.0833600000000001"/>
    <n v="1.08833"/>
    <n v="1"/>
    <n v="1.7105025321885871E-3"/>
    <n v="-3.3033813698234876E-3"/>
    <n v="6.7581403199404155E-3"/>
    <n v="6.7581403199404155E-3"/>
    <x v="728"/>
    <n v="-145.40000000000219"/>
  </r>
  <r>
    <n v="744"/>
    <d v="2015-11-06T00:00:00"/>
    <n v="1.0883100000000001"/>
    <n v="1.0893699999999999"/>
    <n v="1.07056"/>
    <n v="1.0737699999999999"/>
    <n v="0"/>
    <n v="-1.3468590815935237E-2"/>
    <n v="-3.6475063060319663E-3"/>
    <n v="7.140566728778797E-3"/>
    <n v="-7.140566728778797E-3"/>
    <x v="729"/>
    <n v="22.699999999999942"/>
  </r>
  <r>
    <n v="745"/>
    <d v="2015-11-09T00:00:00"/>
    <n v="1.07284"/>
    <n v="1.0789899999999999"/>
    <n v="1.07195"/>
    <n v="1.07511"/>
    <n v="1"/>
    <n v="1.2471614735935701E-3"/>
    <n v="-3.3693790411864592E-3"/>
    <n v="7.2449421307999888E-3"/>
    <n v="7.2449421307999888E-3"/>
    <x v="730"/>
    <n v="-27.800000000000047"/>
  </r>
  <r>
    <n v="746"/>
    <d v="2015-11-10T00:00:00"/>
    <n v="1.0751900000000001"/>
    <n v="1.0764"/>
    <n v="1.0674399999999999"/>
    <n v="1.0724100000000001"/>
    <n v="0"/>
    <n v="-2.5145297111488123E-3"/>
    <n v="-3.4107565555710857E-3"/>
    <n v="7.2375880744886796E-3"/>
    <n v="-7.2375880744886796E-3"/>
    <x v="731"/>
    <n v="18.199999999999328"/>
  </r>
  <r>
    <n v="747"/>
    <d v="2015-11-11T00:00:00"/>
    <n v="1.0724100000000001"/>
    <n v="1.0773699999999999"/>
    <n v="1.0705899999999999"/>
    <n v="1.07423"/>
    <n v="1"/>
    <n v="1.6956736444754656E-3"/>
    <n v="-3.4167016458260444E-3"/>
    <n v="7.2330682351524917E-3"/>
    <n v="7.2330682351524917E-3"/>
    <x v="732"/>
    <n v="71.100000000001714"/>
  </r>
  <r>
    <n v="748"/>
    <d v="2015-11-12T00:00:00"/>
    <n v="1.0741499999999999"/>
    <n v="1.083"/>
    <n v="1.0691200000000001"/>
    <n v="1.0812600000000001"/>
    <n v="1"/>
    <n v="6.5229019166548182E-3"/>
    <n v="-2.9698969890187589E-3"/>
    <n v="7.6270245020494476E-3"/>
    <n v="7.6270245020494476E-3"/>
    <x v="733"/>
    <n v="-42.899999999999054"/>
  </r>
  <r>
    <n v="749"/>
    <d v="2015-11-13T00:00:00"/>
    <n v="1.0812999999999999"/>
    <n v="1.08169"/>
    <n v="1.0713999999999999"/>
    <n v="1.07701"/>
    <n v="0"/>
    <n v="-3.9383445938843487E-3"/>
    <n v="-1.9324250291071162E-3"/>
    <n v="6.0423741218432608E-3"/>
    <n v="-6.0423741218432608E-3"/>
    <x v="734"/>
    <n v="-53.900000000000063"/>
  </r>
  <r>
    <n v="750"/>
    <d v="2015-11-16T00:00:00"/>
    <n v="1.0739700000000001"/>
    <n v="1.0758000000000001"/>
    <n v="1.06745"/>
    <n v="1.0685800000000001"/>
    <n v="0"/>
    <n v="-7.858018892937654E-3"/>
    <n v="-1.9048994774240702E-3"/>
    <n v="6.012369612220023E-3"/>
    <n v="-6.012369612220023E-3"/>
    <x v="735"/>
    <n v="-44.299999999999343"/>
  </r>
  <r>
    <n v="751"/>
    <d v="2015-11-17T00:00:00"/>
    <n v="1.0686199999999999"/>
    <n v="1.0690599999999999"/>
    <n v="1.06308"/>
    <n v="1.06419"/>
    <n v="0"/>
    <n v="-4.1167178832315068E-3"/>
    <n v="-2.3949334346814377E-3"/>
    <n v="5.8400701444718713E-3"/>
    <n v="-5.8400701444718713E-3"/>
    <x v="736"/>
    <n v="17.000000000000348"/>
  </r>
  <r>
    <n v="752"/>
    <d v="2015-11-18T00:00:00"/>
    <n v="1.06419"/>
    <n v="1.0692299999999999"/>
    <n v="1.06168"/>
    <n v="1.06589"/>
    <n v="1"/>
    <n v="1.5961845197730688E-3"/>
    <n v="-2.2572905431871449E-3"/>
    <n v="5.9105682978051058E-3"/>
    <n v="5.9105682978051058E-3"/>
    <x v="737"/>
    <n v="74.100000000001387"/>
  </r>
  <r>
    <n v="753"/>
    <d v="2015-11-19T00:00:00"/>
    <n v="1.0659099999999999"/>
    <n v="1.07629"/>
    <n v="1.06551"/>
    <n v="1.0733200000000001"/>
    <n v="1"/>
    <n v="6.9465175249833989E-3"/>
    <n v="-1.0921240589724024E-3"/>
    <n v="5.7614728643059412E-3"/>
    <n v="5.7614728643059412E-3"/>
    <x v="738"/>
    <n v="-87.900000000000759"/>
  </r>
  <r>
    <n v="754"/>
    <d v="2015-11-20T00:00:00"/>
    <n v="1.0732900000000001"/>
    <n v="1.07379"/>
    <n v="1.0639799999999999"/>
    <n v="1.0645"/>
    <n v="0"/>
    <n v="-8.2514430994035277E-3"/>
    <n v="-1.9160759451711891E-3"/>
    <n v="5.7851795698710849E-3"/>
    <n v="-5.7851795698710849E-3"/>
    <x v="739"/>
    <n v="-2.1000000000004349"/>
  </r>
  <r>
    <n v="755"/>
    <d v="2015-11-23T00:00:00"/>
    <n v="1.0638300000000001"/>
    <n v="1.0656699999999999"/>
    <n v="1.0592600000000001"/>
    <n v="1.06362"/>
    <n v="0"/>
    <n v="-8.270210797862638E-4"/>
    <n v="-2.1207469088569877E-3"/>
    <n v="5.6774270665196783E-3"/>
    <n v="-5.6774270665196783E-3"/>
    <x v="740"/>
    <n v="6.0000000000015596"/>
  </r>
  <r>
    <n v="756"/>
    <d v="2015-11-24T00:00:00"/>
    <n v="1.0636699999999999"/>
    <n v="1.06734"/>
    <n v="1.06196"/>
    <n v="1.06427"/>
    <n v="1"/>
    <n v="6.1093385486780841E-4"/>
    <n v="-2.1478507443989997E-3"/>
    <n v="5.6623234720275546E-3"/>
    <n v="5.6623234720275546E-3"/>
    <x v="741"/>
    <n v="-18.099999999998673"/>
  </r>
  <r>
    <n v="757"/>
    <d v="2015-11-25T00:00:00"/>
    <n v="1.0642799999999999"/>
    <n v="1.0689200000000001"/>
    <n v="1.0566"/>
    <n v="1.06247"/>
    <n v="0"/>
    <n v="-1.6927320027847596E-3"/>
    <n v="-1.9561799112850979E-3"/>
    <n v="5.6197710837570265E-3"/>
    <n v="-5.6197710837570265E-3"/>
    <x v="742"/>
    <n v="-14.400000000001079"/>
  </r>
  <r>
    <n v="758"/>
    <d v="2015-11-26T00:00:00"/>
    <n v="1.0624100000000001"/>
    <n v="1.0627200000000001"/>
    <n v="1.05999"/>
    <n v="1.06097"/>
    <n v="0"/>
    <n v="-1.4128021036632266E-3"/>
    <n v="-1.4843952947649138E-3"/>
    <n v="5.3002445338163444E-3"/>
    <n v="-5.3002445338163444E-3"/>
    <x v="743"/>
    <n v="-17.400000000000748"/>
  </r>
  <r>
    <n v="759"/>
    <d v="2015-11-27T00:00:00"/>
    <n v="1.06097"/>
    <n v="1.0638000000000001"/>
    <n v="1.05684"/>
    <n v="1.0592299999999999"/>
    <n v="0"/>
    <n v="-1.6413549576801882E-3"/>
    <n v="-1.6938863878817123E-3"/>
    <n v="5.2313412027594893E-3"/>
    <n v="-5.2313412027594893E-3"/>
    <x v="744"/>
    <n v="-24.499999999998412"/>
  </r>
  <r>
    <n v="760"/>
    <d v="2015-11-30T00:00:00"/>
    <n v="1.0588299999999999"/>
    <n v="1.0595000000000001"/>
    <n v="1.05579"/>
    <n v="1.0563800000000001"/>
    <n v="0"/>
    <n v="-2.6942600233700025E-3"/>
    <n v="-1.020490713346385E-3"/>
    <n v="4.2079738353604113E-3"/>
    <n v="-4.2079738353604113E-3"/>
    <x v="745"/>
    <n v="68.199999999998255"/>
  </r>
  <r>
    <n v="761"/>
    <d v="2015-12-01T00:00:00"/>
    <n v="1.0563800000000001"/>
    <n v="1.0637000000000001"/>
    <n v="1.0563199999999999"/>
    <n v="1.0631999999999999"/>
    <n v="1"/>
    <n v="6.4352593779179257E-3"/>
    <n v="-6.9623459432611285E-4"/>
    <n v="4.5779860745169595E-3"/>
    <n v="4.5779860745169595E-3"/>
    <x v="746"/>
    <n v="-18.499999999999073"/>
  </r>
  <r>
    <n v="762"/>
    <d v="2015-12-02T00:00:00"/>
    <n v="1.0631699999999999"/>
    <n v="1.0636300000000001"/>
    <n v="1.05508"/>
    <n v="1.06132"/>
    <n v="0"/>
    <n v="-1.7698119958546891E-3"/>
    <n v="-6.4968973712023026E-4"/>
    <n v="4.5620248136294507E-3"/>
    <n v="-4.5620248136294507E-3"/>
    <x v="747"/>
    <n v="325.49999999999858"/>
  </r>
  <r>
    <n v="763"/>
    <d v="2015-12-03T00:00:00"/>
    <n v="1.06132"/>
    <n v="1.09812"/>
    <n v="1.0522"/>
    <n v="1.0938699999999999"/>
    <n v="1"/>
    <n v="3.0208450536185538E-2"/>
    <n v="1.1323588186116494E-3"/>
    <n v="8.9743857537552228E-3"/>
    <n v="8.9743857537552228E-3"/>
    <x v="748"/>
    <n v="-56.899999999999729"/>
  </r>
  <r>
    <n v="764"/>
    <d v="2015-12-04T00:00:00"/>
    <n v="1.0938699999999999"/>
    <n v="1.09562"/>
    <n v="1.08361"/>
    <n v="1.0881799999999999"/>
    <n v="0"/>
    <n v="-5.2152910308900235E-3"/>
    <n v="3.9872175939009648E-4"/>
    <n v="8.9841234973089285E-3"/>
    <n v="-8.9841234973089285E-3"/>
    <x v="749"/>
    <n v="-33.399999999998983"/>
  </r>
  <r>
    <n v="765"/>
    <d v="2015-12-07T00:00:00"/>
    <n v="1.0870299999999999"/>
    <n v="1.0887100000000001"/>
    <n v="1.0795999999999999"/>
    <n v="1.08369"/>
    <n v="0"/>
    <n v="-4.1346916681291417E-3"/>
    <n v="3.864500672497973E-4"/>
    <n v="8.9905743548998225E-3"/>
    <n v="-8.9905743548998225E-3"/>
    <x v="750"/>
    <n v="54.699999999998639"/>
  </r>
  <r>
    <n v="766"/>
    <d v="2015-12-08T00:00:00"/>
    <n v="1.08369"/>
    <n v="1.09023"/>
    <n v="1.08301"/>
    <n v="1.0891599999999999"/>
    <n v="1"/>
    <n v="5.0348726836587573E-3"/>
    <n v="1.1922557907870729E-3"/>
    <n v="8.7776375220390453E-3"/>
    <n v="8.7776375220390453E-3"/>
    <x v="751"/>
    <n v="132.29999999999853"/>
  </r>
  <r>
    <n v="767"/>
    <d v="2015-12-09T00:00:00"/>
    <n v="1.0891500000000001"/>
    <n v="1.10426"/>
    <n v="1.0879099999999999"/>
    <n v="1.1023799999999999"/>
    <n v="1"/>
    <n v="1.2064721935692461E-2"/>
    <n v="2.2035957794698212E-3"/>
    <n v="9.053044380987597E-3"/>
    <n v="9.053044380987597E-3"/>
    <x v="752"/>
    <n v="-83.800000000000537"/>
  </r>
  <r>
    <n v="768"/>
    <d v="2015-12-10T00:00:00"/>
    <n v="1.1024"/>
    <n v="1.1024499999999999"/>
    <n v="1.0925199999999999"/>
    <n v="1.09402"/>
    <n v="0"/>
    <n v="-7.6124935092280804E-3"/>
    <n v="1.6280534026572491E-3"/>
    <n v="9.3810122570617306E-3"/>
    <n v="-9.3810122570617306E-3"/>
    <x v="753"/>
    <n v="52.300000000000679"/>
  </r>
  <r>
    <n v="769"/>
    <d v="2015-12-11T00:00:00"/>
    <n v="1.09405"/>
    <n v="1.10307"/>
    <n v="1.0926499999999999"/>
    <n v="1.09928"/>
    <n v="1"/>
    <n v="4.7964346730486876E-3"/>
    <n v="1.4936732244113296E-3"/>
    <n v="9.3149146184827222E-3"/>
    <n v="9.3149146184827222E-3"/>
    <x v="754"/>
    <n v="7.699999999999374"/>
  </r>
  <r>
    <n v="770"/>
    <d v="2015-12-14T00:00:00"/>
    <n v="1.09836"/>
    <n v="1.1048500000000001"/>
    <n v="1.0945499999999999"/>
    <n v="1.0991299999999999"/>
    <n v="0"/>
    <n v="-1.3646226157350226E-4"/>
    <n v="2.0008595267757066E-3"/>
    <n v="8.9632165270340097E-3"/>
    <n v="-8.9632165270340097E-3"/>
    <x v="755"/>
    <n v="-62.899999999999068"/>
  </r>
  <r>
    <n v="771"/>
    <d v="2015-12-15T00:00:00"/>
    <n v="1.0991299999999999"/>
    <n v="1.1059600000000001"/>
    <n v="1.09046"/>
    <n v="1.09284"/>
    <n v="0"/>
    <n v="-5.7391453942179805E-3"/>
    <n v="1.6938517571237241E-3"/>
    <n v="9.1487393112546552E-3"/>
    <n v="-9.1487393112546552E-3"/>
    <x v="756"/>
    <n v="-16.599999999999948"/>
  </r>
  <r>
    <n v="772"/>
    <d v="2015-12-16T00:00:00"/>
    <n v="1.0928199999999999"/>
    <n v="1.1011599999999999"/>
    <n v="1.0887899999999999"/>
    <n v="1.0911599999999999"/>
    <n v="0"/>
    <n v="-1.5384618419058422E-3"/>
    <n v="1.5595145260753709E-3"/>
    <n v="9.18142276894875E-3"/>
    <n v="-9.18142276894875E-3"/>
    <x v="757"/>
    <n v="-86.199999999998496"/>
  </r>
  <r>
    <n v="773"/>
    <d v="2015-12-17T00:00:00"/>
    <n v="1.0911599999999999"/>
    <n v="1.09134"/>
    <n v="1.08026"/>
    <n v="1.0825400000000001"/>
    <n v="0"/>
    <n v="-7.9312188307119075E-3"/>
    <n v="1.1696090993299243E-3"/>
    <n v="9.457069148627463E-3"/>
    <n v="-9.457069148627463E-3"/>
    <x v="758"/>
    <n v="37.099999999998801"/>
  </r>
  <r>
    <n v="774"/>
    <d v="2015-12-18T00:00:00"/>
    <n v="1.0826100000000001"/>
    <n v="1.08745"/>
    <n v="1.08049"/>
    <n v="1.08632"/>
    <n v="1"/>
    <n v="3.4857056954294289E-3"/>
    <n v="1.4757658367732149E-3"/>
    <n v="9.447179818633104E-3"/>
    <n v="9.447179818633104E-3"/>
    <x v="759"/>
    <n v="60.299999999999798"/>
  </r>
  <r>
    <n v="775"/>
    <d v="2015-12-21T00:00:00"/>
    <n v="1.0853900000000001"/>
    <n v="1.09389"/>
    <n v="1.0847899999999999"/>
    <n v="1.0914200000000001"/>
    <n v="1"/>
    <n v="4.6837632807342497E-3"/>
    <n v="1.8710857266741178E-3"/>
    <n v="9.4403829667779049E-3"/>
    <n v="9.4403829667779049E-3"/>
    <x v="760"/>
    <n v="41.700000000000074"/>
  </r>
  <r>
    <n v="776"/>
    <d v="2015-12-22T00:00:00"/>
    <n v="1.0914299999999999"/>
    <n v="1.09842"/>
    <n v="1.09022"/>
    <n v="1.0955999999999999"/>
    <n v="1"/>
    <n v="3.8225577176495039E-3"/>
    <n v="2.2783868354878372E-3"/>
    <n v="9.3706065702412137E-3"/>
    <n v="9.3706065702412137E-3"/>
    <x v="761"/>
    <n v="-45.200000000000799"/>
  </r>
  <r>
    <n v="777"/>
    <d v="2015-12-23T00:00:00"/>
    <n v="1.0956300000000001"/>
    <n v="1.0956900000000001"/>
    <n v="1.087"/>
    <n v="1.09111"/>
    <n v="0"/>
    <n v="-4.1066317070882164E-3"/>
    <n v="1.6195186426749527E-3"/>
    <n v="9.4292706262317019E-3"/>
    <n v="-9.4292706262317019E-3"/>
    <x v="762"/>
    <n v="49.099999999999696"/>
  </r>
  <r>
    <n v="778"/>
    <d v="2015-12-24T00:00:00"/>
    <n v="1.09111"/>
    <n v="1.09673"/>
    <n v="1.09032"/>
    <n v="1.09602"/>
    <n v="1"/>
    <n v="4.4899098348126672E-3"/>
    <n v="2.0107512570916625E-3"/>
    <n v="9.4091081554772676E-3"/>
    <n v="9.4091081554772676E-3"/>
    <x v="763"/>
    <n v="7.2000000000005393"/>
  </r>
  <r>
    <n v="779"/>
    <d v="2015-12-25T00:00:00"/>
    <n v="1.0957399999999999"/>
    <n v="1.09734"/>
    <n v="1.0943099999999999"/>
    <n v="1.09646"/>
    <n v="1"/>
    <n v="4.013719677324097E-4"/>
    <n v="1.4780884656334195E-4"/>
    <n v="5.6563871301135845E-3"/>
    <n v="5.6563871301135845E-3"/>
    <x v="764"/>
    <n v="14.399999999998858"/>
  </r>
  <r>
    <n v="780"/>
    <d v="2015-12-28T00:00:00"/>
    <n v="1.09528"/>
    <n v="1.0992299999999999"/>
    <n v="1.0947899999999999"/>
    <n v="1.0967199999999999"/>
    <n v="1"/>
    <n v="2.3709864326494517E-4"/>
    <n v="4.8858320119802743E-4"/>
    <n v="5.4730115310527572E-3"/>
    <n v="5.4730115310527572E-3"/>
    <x v="765"/>
    <n v="-47.699999999999406"/>
  </r>
  <r>
    <n v="781"/>
    <d v="2015-12-29T00:00:00"/>
    <n v="1.0967199999999999"/>
    <n v="1.09917"/>
    <n v="1.0899099999999999"/>
    <n v="1.09195"/>
    <n v="0"/>
    <n v="-4.3588184168636517E-3"/>
    <n v="4.7457527940212056E-4"/>
    <n v="5.4859050949684551E-3"/>
    <n v="-5.4859050949684551E-3"/>
    <x v="766"/>
    <n v="12.499999999999734"/>
  </r>
  <r>
    <n v="782"/>
    <d v="2015-12-30T00:00:00"/>
    <n v="1.0919300000000001"/>
    <n v="1.09436"/>
    <n v="1.0902000000000001"/>
    <n v="1.09318"/>
    <n v="1"/>
    <n v="1.1257912617640595E-3"/>
    <n v="2.3025769053370198E-4"/>
    <n v="5.3547488777578789E-3"/>
    <n v="5.3547488777578789E-3"/>
    <x v="767"/>
    <n v="-75.100000000001273"/>
  </r>
  <r>
    <n v="783"/>
    <d v="2015-12-31T00:00:00"/>
    <n v="1.0931500000000001"/>
    <n v="1.09372"/>
    <n v="1.0852900000000001"/>
    <n v="1.0856399999999999"/>
    <n v="0"/>
    <n v="-6.9212051468945969E-3"/>
    <n v="-9.5636275212798922E-4"/>
    <n v="4.6091200946517174E-3"/>
    <n v="-4.6091200946517174E-3"/>
    <x v="768"/>
    <n v="-43.400000000000105"/>
  </r>
  <r>
    <n v="784"/>
    <d v="2016-01-04T00:00:00"/>
    <n v="1.0872999999999999"/>
    <n v="1.09463"/>
    <n v="1.07812"/>
    <n v="1.0829599999999999"/>
    <n v="0"/>
    <n v="-2.4716419481198631E-3"/>
    <n v="-6.3505952955872553E-4"/>
    <n v="4.2817445269943532E-3"/>
    <n v="-4.2817445269943532E-3"/>
    <x v="769"/>
    <n v="-82.699999999999989"/>
  </r>
  <r>
    <n v="785"/>
    <d v="2016-01-05T00:00:00"/>
    <n v="1.0830299999999999"/>
    <n v="1.08388"/>
    <n v="1.07107"/>
    <n v="1.0747599999999999"/>
    <n v="0"/>
    <n v="-7.6006520550101261E-3"/>
    <n v="-1.4098774500624013E-3"/>
    <n v="4.3544070236594384E-3"/>
    <n v="-4.3544070236594384E-3"/>
    <x v="770"/>
    <n v="32.600000000000406"/>
  </r>
  <r>
    <n v="786"/>
    <d v="2016-01-06T00:00:00"/>
    <n v="1.07474"/>
    <n v="1.0799300000000001"/>
    <n v="1.07148"/>
    <n v="1.0780000000000001"/>
    <n v="1"/>
    <n v="3.0100916464220729E-3"/>
    <n v="-1.2132178308126779E-3"/>
    <n v="4.4848533858869765E-3"/>
    <n v="4.4848533858869765E-3"/>
    <x v="771"/>
    <n v="149.0999999999998"/>
  </r>
  <r>
    <n v="787"/>
    <d v="2016-01-07T00:00:00"/>
    <n v="1.0780099999999999"/>
    <n v="1.0940099999999999"/>
    <n v="1.0770999999999999"/>
    <n v="1.0929199999999999"/>
    <n v="1"/>
    <n v="1.3745540982193704E-2"/>
    <n v="4.5750677130523311E-6"/>
    <n v="5.6642785984379754E-3"/>
    <n v="5.6642785984379754E-3"/>
    <x v="772"/>
    <n v="-6.0000000000015596"/>
  </r>
  <r>
    <n v="788"/>
    <d v="2016-01-08T00:00:00"/>
    <n v="1.0929500000000001"/>
    <n v="1.0933299999999999"/>
    <n v="1.08033"/>
    <n v="1.0923499999999999"/>
    <n v="0"/>
    <n v="-5.2167467903443032E-4"/>
    <n v="6.8124265392515527E-5"/>
    <n v="5.6515021041249535E-3"/>
    <n v="-5.6515021041249535E-3"/>
    <x v="773"/>
    <n v="-58.199999999999363"/>
  </r>
  <r>
    <n v="789"/>
    <d v="2016-01-11T00:00:00"/>
    <n v="1.09172"/>
    <n v="1.09697"/>
    <n v="1.0847899999999999"/>
    <n v="1.0859000000000001"/>
    <n v="0"/>
    <n v="-5.9222025492468204E-3"/>
    <n v="1.9368778298408334E-4"/>
    <n v="5.481693209947242E-3"/>
    <n v="-5.481693209947242E-3"/>
    <x v="774"/>
    <n v="-2.2999999999995246"/>
  </r>
  <r>
    <n v="790"/>
    <d v="2016-01-12T00:00:00"/>
    <n v="1.0859300000000001"/>
    <n v="1.09002"/>
    <n v="1.0819700000000001"/>
    <n v="1.0857000000000001"/>
    <n v="0"/>
    <n v="-1.8419598504833092E-4"/>
    <n v="-3.5681072045776543E-5"/>
    <n v="5.4110877512719719E-3"/>
    <n v="-5.4110877512719719E-3"/>
    <x v="775"/>
    <n v="20.900000000001473"/>
  </r>
  <r>
    <n v="791"/>
    <d v="2016-01-13T00:00:00"/>
    <n v="1.0855999999999999"/>
    <n v="1.0887800000000001"/>
    <n v="1.08049"/>
    <n v="1.08769"/>
    <n v="1"/>
    <n v="1.8312411082343884E-3"/>
    <n v="-2.1396370782701782E-4"/>
    <n v="5.2908836567324658E-3"/>
    <n v="5.2908836567324658E-3"/>
    <x v="776"/>
    <n v="-12.400000000001299"/>
  </r>
  <r>
    <n v="792"/>
    <d v="2016-01-14T00:00:00"/>
    <n v="1.08769"/>
    <n v="1.09432"/>
    <n v="1.0834600000000001"/>
    <n v="1.0864499999999999"/>
    <n v="0"/>
    <n v="-1.1406810365962093E-3"/>
    <n v="-5.2416612996737514E-4"/>
    <n v="5.1828398852499314E-3"/>
    <n v="-5.1828398852499314E-3"/>
    <x v="777"/>
    <n v="50.200000000000244"/>
  </r>
  <r>
    <n v="793"/>
    <d v="2016-01-15T00:00:00"/>
    <n v="1.0864799999999999"/>
    <n v="1.09846"/>
    <n v="1.0854299999999999"/>
    <n v="1.0914999999999999"/>
    <n v="1"/>
    <n v="4.6373966805538991E-3"/>
    <n v="2.2335644260257457E-5"/>
    <n v="5.2405882821811795E-3"/>
    <n v="5.2405882821811795E-3"/>
    <x v="778"/>
    <n v="-30.799999999999716"/>
  </r>
  <r>
    <n v="794"/>
    <d v="2016-01-18T00:00:00"/>
    <n v="1.0921799999999999"/>
    <n v="1.09276"/>
    <n v="1.0868899999999999"/>
    <n v="1.0891"/>
    <n v="0"/>
    <n v="-2.2012299083577487E-3"/>
    <n v="-3.9586058968789383E-4"/>
    <n v="5.1260335434414588E-3"/>
    <n v="-5.1260335434414588E-3"/>
    <x v="779"/>
    <n v="16.700000000000603"/>
  </r>
  <r>
    <n v="795"/>
    <d v="2016-01-19T00:00:00"/>
    <n v="1.0890599999999999"/>
    <n v="1.09389"/>
    <n v="1.08595"/>
    <n v="1.09073"/>
    <n v="1"/>
    <n v="1.4955297466371907E-3"/>
    <n v="-3.274757285063448E-4"/>
    <n v="5.1446428586975589E-3"/>
    <n v="5.1446428586975589E-3"/>
    <x v="780"/>
    <n v="-19.100000000000783"/>
  </r>
  <r>
    <n v="796"/>
    <d v="2016-01-20T00:00:00"/>
    <n v="1.09074"/>
    <n v="1.0975999999999999"/>
    <n v="1.08772"/>
    <n v="1.08883"/>
    <n v="0"/>
    <n v="-1.743471600951368E-3"/>
    <n v="-4.5126136876986447E-4"/>
    <n v="5.1539718411271257E-3"/>
    <n v="-5.1539718411271257E-3"/>
    <x v="781"/>
    <n v="-15.700000000000713"/>
  </r>
  <r>
    <n v="797"/>
    <d v="2016-01-21T00:00:00"/>
    <n v="1.0889"/>
    <n v="1.0921000000000001"/>
    <n v="1.0778000000000001"/>
    <n v="1.0873299999999999"/>
    <n v="0"/>
    <n v="-1.3785753231001776E-3"/>
    <n v="-2.649961754096474E-4"/>
    <n v="5.0562646266233474E-3"/>
    <n v="-5.0562646266233474E-3"/>
    <x v="782"/>
    <n v="-78.700000000000443"/>
  </r>
  <r>
    <n v="798"/>
    <d v="2016-01-22T00:00:00"/>
    <n v="1.08734"/>
    <n v="1.08765"/>
    <n v="1.0789200000000001"/>
    <n v="1.0794699999999999"/>
    <n v="0"/>
    <n v="-7.2549699793481659E-3"/>
    <n v="-7.8879375297916132E-4"/>
    <n v="5.3293076552506733E-3"/>
    <n v="-5.3293076552506733E-3"/>
    <x v="783"/>
    <n v="57.300000000000125"/>
  </r>
  <r>
    <n v="799"/>
    <d v="2016-01-25T00:00:00"/>
    <n v="1.0791299999999999"/>
    <n v="1.08569"/>
    <n v="1.0789299999999999"/>
    <n v="1.0848599999999999"/>
    <n v="1"/>
    <n v="4.9807664662391725E-3"/>
    <n v="-4.4920527158300732E-5"/>
    <n v="5.2462723202045996E-3"/>
    <n v="5.2462723202045996E-3"/>
    <x v="784"/>
    <n v="20.899999999999253"/>
  </r>
  <r>
    <n v="800"/>
    <d v="2016-01-26T00:00:00"/>
    <n v="1.0848800000000001"/>
    <n v="1.0874299999999999"/>
    <n v="1.0818700000000001"/>
    <n v="1.08697"/>
    <n v="1"/>
    <n v="1.9430624531913091E-3"/>
    <n v="2.3099849792364735E-4"/>
    <n v="5.2261878867038156E-3"/>
    <n v="5.2261878867038156E-3"/>
    <x v="785"/>
    <n v="23.500000000000743"/>
  </r>
  <r>
    <n v="801"/>
    <d v="2016-01-27T00:00:00"/>
    <n v="1.08697"/>
    <n v="1.0916399999999999"/>
    <n v="1.08507"/>
    <n v="1.0893200000000001"/>
    <n v="1"/>
    <n v="2.1596394904861947E-3"/>
    <n v="8.4101671951716773E-4"/>
    <n v="4.8036551875355092E-3"/>
    <n v="4.8036551875355092E-3"/>
    <x v="786"/>
    <n v="45.89999999999872"/>
  </r>
  <r>
    <n v="802"/>
    <d v="2016-01-28T00:00:00"/>
    <n v="1.0893200000000001"/>
    <n v="1.09676"/>
    <n v="1.08697"/>
    <n v="1.0939099999999999"/>
    <n v="1"/>
    <n v="4.2047853526032027E-3"/>
    <n v="9.1568507615348799E-4"/>
    <n v="4.848693260207565E-3"/>
    <n v="4.848693260207565E-3"/>
    <x v="787"/>
    <n v="-108.50000000000026"/>
  </r>
  <r>
    <n v="803"/>
    <d v="2016-01-29T00:00:00"/>
    <n v="1.09385"/>
    <n v="1.0948500000000001"/>
    <n v="1.081"/>
    <n v="1.083"/>
    <n v="0"/>
    <n v="-1.0023465686407516E-2"/>
    <n v="-5.6987784063408816E-4"/>
    <n v="4.2614305652309403E-3"/>
    <n v="-4.2614305652309403E-3"/>
    <x v="788"/>
    <n v="56.700000000000642"/>
  </r>
  <r>
    <n v="804"/>
    <d v="2016-02-01T00:00:00"/>
    <n v="1.0831"/>
    <n v="1.09128"/>
    <n v="1.0814699999999999"/>
    <n v="1.08877"/>
    <n v="1"/>
    <n v="5.3136506870128863E-3"/>
    <n v="-2.0517000525613094E-4"/>
    <n v="4.5083792538053525E-3"/>
    <n v="4.5083792538053525E-3"/>
    <x v="789"/>
    <n v="30.599999999998406"/>
  </r>
  <r>
    <n v="805"/>
    <d v="2016-02-02T00:00:00"/>
    <n v="1.0887800000000001"/>
    <n v="1.09399"/>
    <n v="1.08833"/>
    <n v="1.0918399999999999"/>
    <n v="1"/>
    <n v="2.8157277352015603E-3"/>
    <n v="3.4095063752189294E-4"/>
    <n v="4.2938067833248614E-3"/>
    <n v="4.2938067833248614E-3"/>
    <x v="790"/>
    <n v="184.50000000000077"/>
  </r>
  <r>
    <n v="806"/>
    <d v="2016-02-03T00:00:00"/>
    <n v="1.0918399999999999"/>
    <n v="1.1145499999999999"/>
    <n v="1.0903799999999999"/>
    <n v="1.11029"/>
    <n v="1"/>
    <n v="1.6756896021656122E-2"/>
    <n v="1.3997688879409213E-3"/>
    <n v="5.9319563769403725E-3"/>
    <n v="5.9319563769403725E-3"/>
    <x v="791"/>
    <n v="103.899999999999"/>
  </r>
  <r>
    <n v="807"/>
    <d v="2016-02-04T00:00:00"/>
    <n v="1.11033"/>
    <n v="1.1238900000000001"/>
    <n v="1.1069599999999999"/>
    <n v="1.1207199999999999"/>
    <n v="1"/>
    <n v="9.3500934429974498E-3"/>
    <n v="1.8696971588636124E-3"/>
    <n v="6.257314481712341E-3"/>
    <n v="6.257314481712341E-3"/>
    <x v="792"/>
    <n v="-50.900000000000389"/>
  </r>
  <r>
    <n v="808"/>
    <d v="2016-02-05T00:00:00"/>
    <n v="1.1207"/>
    <n v="1.1247"/>
    <n v="1.1108800000000001"/>
    <n v="1.11561"/>
    <n v="0"/>
    <n v="-4.5699953883957412E-3"/>
    <n v="1.6553650118761418E-3"/>
    <n v="6.4238203522074336E-3"/>
    <n v="-6.4238203522074336E-3"/>
    <x v="793"/>
    <n v="50.599999999998424"/>
  </r>
  <r>
    <n v="809"/>
    <d v="2016-02-08T00:00:00"/>
    <n v="1.1142000000000001"/>
    <n v="1.1215900000000001"/>
    <n v="1.1086499999999999"/>
    <n v="1.1192599999999999"/>
    <n v="1"/>
    <n v="3.266412136088255E-3"/>
    <n v="1.569678477847039E-3"/>
    <n v="6.3904486217642486E-3"/>
    <n v="6.3904486217642486E-3"/>
    <x v="794"/>
    <n v="99.700000000000344"/>
  </r>
  <r>
    <n v="810"/>
    <d v="2016-02-09T00:00:00"/>
    <n v="1.1192599999999999"/>
    <n v="1.1337900000000001"/>
    <n v="1.1162399999999999"/>
    <n v="1.12923"/>
    <n v="1"/>
    <n v="8.8682318722767065E-3"/>
    <n v="2.2615198391366925E-3"/>
    <n v="6.5521412474511577E-3"/>
    <n v="6.5521412474511577E-3"/>
    <x v="795"/>
    <n v="-3.8000000000004697"/>
  </r>
  <r>
    <n v="811"/>
    <d v="2016-02-10T00:00:00"/>
    <n v="1.1292800000000001"/>
    <n v="1.1311500000000001"/>
    <n v="1.1160600000000001"/>
    <n v="1.1289"/>
    <n v="0"/>
    <n v="-2.9227724032641574E-4"/>
    <n v="2.1497819024514668E-3"/>
    <n v="6.5812546764053743E-3"/>
    <n v="-6.5812546764053743E-3"/>
    <x v="796"/>
    <n v="33.999999999998479"/>
  </r>
  <r>
    <n v="812"/>
    <d v="2016-02-11T00:00:00"/>
    <n v="1.1288400000000001"/>
    <n v="1.1376200000000001"/>
    <n v="1.12741"/>
    <n v="1.1322399999999999"/>
    <n v="1"/>
    <n v="2.9542641580821614E-3"/>
    <n v="2.4433903873910625E-3"/>
    <n v="6.5002777915748808E-3"/>
    <n v="6.5002777915748808E-3"/>
    <x v="797"/>
    <n v="-69.299999999998803"/>
  </r>
  <r>
    <n v="813"/>
    <d v="2016-02-12T00:00:00"/>
    <n v="1.13225"/>
    <n v="1.1333800000000001"/>
    <n v="1.12141"/>
    <n v="1.1253200000000001"/>
    <n v="0"/>
    <n v="-6.1305317892696061E-3"/>
    <n v="2.1463931082554731E-3"/>
    <n v="6.7887042061199653E-3"/>
    <n v="-6.7887042061199653E-3"/>
    <x v="798"/>
    <n v="-80.299999999999812"/>
  </r>
  <r>
    <n v="814"/>
    <d v="2016-02-15T00:00:00"/>
    <n v="1.12347"/>
    <n v="1.1249899999999999"/>
    <n v="1.1128"/>
    <n v="1.11544"/>
    <n v="0"/>
    <n v="-8.8184937495482084E-3"/>
    <n v="2.0486728726179706E-3"/>
    <n v="6.9425638874078526E-3"/>
    <n v="-6.9425638874078526E-3"/>
    <x v="799"/>
    <n v="-11.099999999999444"/>
  </r>
  <r>
    <n v="815"/>
    <d v="2016-02-16T00:00:00"/>
    <n v="1.11544"/>
    <n v="1.11931"/>
    <n v="1.11242"/>
    <n v="1.11433"/>
    <n v="0"/>
    <n v="-9.9561846440763971E-4"/>
    <n v="1.6751488144525451E-3"/>
    <n v="6.9350612268942293E-3"/>
    <n v="-6.9350612268942293E-3"/>
    <x v="800"/>
    <n v="-16.799999999999038"/>
  </r>
  <r>
    <n v="816"/>
    <d v="2016-02-17T00:00:00"/>
    <n v="1.11435"/>
    <n v="1.1178999999999999"/>
    <n v="1.1106"/>
    <n v="1.11267"/>
    <n v="0"/>
    <n v="-1.4907950673028318E-3"/>
    <n v="1.460532719421661E-3"/>
    <n v="6.9792099608491339E-3"/>
    <n v="-6.9792099608491339E-3"/>
    <x v="801"/>
    <n v="-20.900000000001473"/>
  </r>
  <r>
    <n v="817"/>
    <d v="2016-02-18T00:00:00"/>
    <n v="1.1127100000000001"/>
    <n v="1.11497"/>
    <n v="1.1071"/>
    <n v="1.1106199999999999"/>
    <n v="0"/>
    <n v="-1.8441144258849556E-3"/>
    <n v="1.2102980996484638E-3"/>
    <n v="7.0241044022373075E-3"/>
    <n v="-7.0241044022373075E-3"/>
    <x v="802"/>
    <n v="22.600000000001508"/>
  </r>
  <r>
    <n v="818"/>
    <d v="2016-02-19T00:00:00"/>
    <n v="1.1105799999999999"/>
    <n v="1.11392"/>
    <n v="1.10669"/>
    <n v="1.1128400000000001"/>
    <n v="1"/>
    <n v="1.9968883970920793E-3"/>
    <n v="1.0723045399290191E-3"/>
    <n v="6.9829207577273003E-3"/>
    <n v="6.9829207577273003E-3"/>
    <x v="803"/>
    <n v="-81.10000000000062"/>
  </r>
  <r>
    <n v="819"/>
    <d v="2016-02-22T00:00:00"/>
    <n v="1.11103"/>
    <n v="1.11246"/>
    <n v="1.10032"/>
    <n v="1.1029199999999999"/>
    <n v="0"/>
    <n v="-8.954098168243942E-3"/>
    <n v="1.1391400098142426E-3"/>
    <n v="6.8739066878582104E-3"/>
    <n v="-6.8739066878582104E-3"/>
    <x v="804"/>
    <n v="-10.199999999997988"/>
  </r>
  <r>
    <n v="820"/>
    <d v="2016-02-23T00:00:00"/>
    <n v="1.1029199999999999"/>
    <n v="1.10527"/>
    <n v="1.09901"/>
    <n v="1.1019000000000001"/>
    <n v="0"/>
    <n v="-9.2524566428696441E-4"/>
    <n v="7.4920898785800158E-4"/>
    <n v="6.7978492034268942E-3"/>
    <n v="-6.7978492034268942E-3"/>
    <x v="805"/>
    <n v="-5.499999999998284"/>
  </r>
  <r>
    <n v="821"/>
    <d v="2016-02-24T00:00:00"/>
    <n v="1.1018699999999999"/>
    <n v="1.1046100000000001"/>
    <n v="1.0957300000000001"/>
    <n v="1.1013200000000001"/>
    <n v="0"/>
    <n v="-5.2650213178728322E-4"/>
    <n v="5.4031962117119894E-4"/>
    <n v="6.7814457147690969E-3"/>
    <n v="-6.7814457147690969E-3"/>
    <x v="806"/>
    <n v="4.3999999999999595"/>
  </r>
  <r>
    <n v="822"/>
    <d v="2016-02-25T00:00:00"/>
    <n v="1.1013200000000001"/>
    <n v="1.1049800000000001"/>
    <n v="1.09867"/>
    <n v="1.1017600000000001"/>
    <n v="1"/>
    <n v="3.9944078821486641E-4"/>
    <n v="-4.820213309188795E-4"/>
    <n v="5.2290196026348037E-3"/>
    <n v="5.2290196026348037E-3"/>
    <x v="807"/>
    <n v="-87.600000000001017"/>
  </r>
  <r>
    <n v="823"/>
    <d v="2016-02-26T00:00:00"/>
    <n v="1.1017600000000001"/>
    <n v="1.10683"/>
    <n v="1.0911599999999999"/>
    <n v="1.093"/>
    <n v="0"/>
    <n v="-7.9826919736205142E-3"/>
    <n v="-1.565320419457502E-3"/>
    <n v="4.8370285547379198E-3"/>
    <n v="-4.8370285547379198E-3"/>
    <x v="808"/>
    <n v="-43.100000000000364"/>
  </r>
  <r>
    <n v="824"/>
    <d v="2016-02-29T00:00:00"/>
    <n v="1.0915900000000001"/>
    <n v="1.0962499999999999"/>
    <n v="1.0859300000000001"/>
    <n v="1.08728"/>
    <n v="0"/>
    <n v="-5.2470445294465979E-3"/>
    <n v="-1.6076359907731806E-3"/>
    <n v="4.8679293998040466E-3"/>
    <n v="-4.8679293998040466E-3"/>
    <x v="809"/>
    <n v="-6.5000000000003944"/>
  </r>
  <r>
    <n v="825"/>
    <d v="2016-03-01T00:00:00"/>
    <n v="1.08724"/>
    <n v="1.08935"/>
    <n v="1.08342"/>
    <n v="1.0865899999999999"/>
    <n v="0"/>
    <n v="-6.3481259060733963E-4"/>
    <n v="-1.8514625361916552E-3"/>
    <n v="4.7024097914373387E-3"/>
    <n v="-4.7024097914373387E-3"/>
    <x v="810"/>
    <n v="1.7999999999984695"/>
  </r>
  <r>
    <n v="826"/>
    <d v="2016-03-02T00:00:00"/>
    <n v="1.0865800000000001"/>
    <n v="1.08809"/>
    <n v="1.0825499999999999"/>
    <n v="1.0867599999999999"/>
    <n v="1"/>
    <n v="1.5644051841324816E-4"/>
    <n v="-2.3959494958081212E-3"/>
    <n v="3.7953149836585992E-3"/>
    <n v="3.7953149836585992E-3"/>
    <x v="811"/>
    <n v="88.399999999999594"/>
  </r>
  <r>
    <n v="827"/>
    <d v="2016-03-03T00:00:00"/>
    <n v="1.0867800000000001"/>
    <n v="1.09727"/>
    <n v="1.0853600000000001"/>
    <n v="1.09562"/>
    <n v="1"/>
    <n v="8.1196204849397578E-3"/>
    <n v="-1.8702058879789853E-3"/>
    <n v="4.602865129318936E-3"/>
    <n v="4.602865129318936E-3"/>
    <x v="812"/>
    <n v="48.999999999999048"/>
  </r>
  <r>
    <n v="828"/>
    <d v="2016-03-04T00:00:00"/>
    <n v="1.09565"/>
    <n v="1.1043400000000001"/>
    <n v="1.0903400000000001"/>
    <n v="1.1005499999999999"/>
    <n v="1"/>
    <n v="4.4896417682753877E-3"/>
    <n v="-1.7742447873419092E-3"/>
    <n v="4.7245481296490756E-3"/>
    <n v="4.7245481296490756E-3"/>
    <x v="813"/>
    <n v="24.699999999999722"/>
  </r>
  <r>
    <n v="829"/>
    <d v="2016-03-07T00:00:00"/>
    <n v="1.0988599999999999"/>
    <n v="1.1025799999999999"/>
    <n v="1.0940000000000001"/>
    <n v="1.1013299999999999"/>
    <n v="1"/>
    <n v="7.0848550568318718E-4"/>
    <n v="-1.3468062064073594E-3"/>
    <n v="4.6121851571517053E-3"/>
    <n v="4.6121851571517053E-3"/>
    <x v="814"/>
    <n v="-2.1000000000004349"/>
  </r>
  <r>
    <n v="830"/>
    <d v="2016-03-08T00:00:00"/>
    <n v="1.1012500000000001"/>
    <n v="1.10578"/>
    <n v="1.0993599999999999"/>
    <n v="1.10104"/>
    <n v="0"/>
    <n v="-2.6335266251902961E-4"/>
    <n v="-8.1210988846803589E-4"/>
    <n v="4.1621879923786041E-3"/>
    <n v="-4.1621879923786041E-3"/>
    <x v="815"/>
    <n v="-11.200000000000099"/>
  </r>
  <r>
    <n v="831"/>
    <d v="2016-03-09T00:00:00"/>
    <n v="1.1010599999999999"/>
    <n v="1.1034900000000001"/>
    <n v="1.0946100000000001"/>
    <n v="1.0999399999999999"/>
    <n v="0"/>
    <n v="-9.9955482701816851E-4"/>
    <n v="-8.1235591113119389E-4"/>
    <n v="4.1621996788366597E-3"/>
    <n v="-4.1621996788366597E-3"/>
    <x v="816"/>
    <n v="177.80000000000129"/>
  </r>
  <r>
    <n v="832"/>
    <d v="2016-03-10T00:00:00"/>
    <n v="1.09988"/>
    <n v="1.1217900000000001"/>
    <n v="1.08222"/>
    <n v="1.1176600000000001"/>
    <n v="1"/>
    <n v="1.5981581128435521E-2"/>
    <n v="2.7966760110245345E-4"/>
    <n v="5.9011546241820962E-3"/>
    <n v="5.9011546241820962E-3"/>
    <x v="817"/>
    <n v="-30.200000000000227"/>
  </r>
  <r>
    <n v="833"/>
    <d v="2016-03-11T00:00:00"/>
    <n v="1.1176999999999999"/>
    <n v="1.12096"/>
    <n v="1.1080300000000001"/>
    <n v="1.1146799999999999"/>
    <n v="0"/>
    <n v="-2.6698457852648168E-3"/>
    <n v="2.2805939114121197E-4"/>
    <n v="5.924530659770581E-3"/>
    <n v="-5.924530659770581E-3"/>
    <x v="818"/>
    <n v="-33.700000000000955"/>
  </r>
  <r>
    <n v="834"/>
    <d v="2016-03-13T23:00:00"/>
    <n v="1.11355"/>
    <n v="1.1176299999999999"/>
    <n v="1.1077900000000001"/>
    <n v="1.1101799999999999"/>
    <n v="0"/>
    <n v="-4.0452038657498475E-3"/>
    <n v="-1.4957137528640829E-4"/>
    <n v="5.996395005650107E-3"/>
    <n v="-5.996395005650107E-3"/>
    <x v="819"/>
    <n v="7.8000000000000291"/>
  </r>
  <r>
    <n v="835"/>
    <d v="2016-03-14T23:00:00"/>
    <n v="1.11009"/>
    <n v="1.1124799999999999"/>
    <n v="1.1071899999999999"/>
    <n v="1.11087"/>
    <n v="1"/>
    <n v="6.2132777037691251E-4"/>
    <n v="4.48892745877395E-4"/>
    <n v="5.5178216748552429E-3"/>
    <n v="5.5178216748552429E-3"/>
    <x v="820"/>
    <n v="116.20000000000186"/>
  </r>
  <r>
    <n v="836"/>
    <d v="2016-03-15T23:00:00"/>
    <n v="1.1107499999999999"/>
    <n v="1.1242099999999999"/>
    <n v="1.1057900000000001"/>
    <n v="1.1223700000000001"/>
    <n v="1"/>
    <n v="1.0299028899924314E-2"/>
    <n v="1.1504099061405999E-3"/>
    <n v="6.0219501005195318E-3"/>
    <n v="6.0219501005195318E-3"/>
    <x v="821"/>
    <n v="93.999999999998522"/>
  </r>
  <r>
    <n v="837"/>
    <d v="2016-03-16T23:00:00"/>
    <n v="1.1223700000000001"/>
    <n v="1.13425"/>
    <n v="1.1205499999999999"/>
    <n v="1.1317699999999999"/>
    <n v="1"/>
    <n v="8.3402579152374381E-3"/>
    <n v="1.704582409079645E-3"/>
    <n v="6.2605985390107588E-3"/>
    <n v="6.2605985390107588E-3"/>
    <x v="822"/>
    <n v="-48.09999999999981"/>
  </r>
  <r>
    <n v="838"/>
    <d v="2016-03-17T23:00:00"/>
    <n v="1.1317699999999999"/>
    <n v="1.13368"/>
    <n v="1.1256200000000001"/>
    <n v="1.12696"/>
    <n v="0"/>
    <n v="-4.2590369551670946E-3"/>
    <n v="1.4134275501182724E-3"/>
    <n v="6.4313369985859641E-3"/>
    <n v="-6.4313369985859641E-3"/>
    <x v="823"/>
    <n v="-16.499999999999293"/>
  </r>
  <r>
    <n v="839"/>
    <d v="2016-03-20T23:00:00"/>
    <n v="1.12575"/>
    <n v="1.1284799999999999"/>
    <n v="1.1234500000000001"/>
    <n v="1.1241000000000001"/>
    <n v="0"/>
    <n v="-2.5410264842998576E-3"/>
    <n v="1.7535316432008132E-3"/>
    <n v="6.0328619285849585E-3"/>
    <n v="-6.0328619285849585E-3"/>
    <x v="824"/>
    <n v="-24.699999999999722"/>
  </r>
  <r>
    <n v="840"/>
    <d v="2016-03-21T23:00:00"/>
    <n v="1.1241099999999999"/>
    <n v="1.12599"/>
    <n v="1.1188499999999999"/>
    <n v="1.12164"/>
    <n v="0"/>
    <n v="-2.1908154852591549E-3"/>
    <n v="1.944545958462529E-3"/>
    <n v="5.8417883663774324E-3"/>
    <n v="-5.8417883663774324E-3"/>
    <x v="825"/>
    <n v="-36.499999999999311"/>
  </r>
  <r>
    <n v="841"/>
    <d v="2016-03-22T23:00:00"/>
    <n v="1.12164"/>
    <n v="1.1223399999999999"/>
    <n v="1.1159399999999999"/>
    <n v="1.11799"/>
    <n v="0"/>
    <n v="-3.2594698512787195E-3"/>
    <n v="1.7805048796705675E-3"/>
    <n v="5.9548048284726509E-3"/>
    <n v="-5.9548048284726509E-3"/>
    <x v="826"/>
    <n v="-5.5000000000005045"/>
  </r>
  <r>
    <n v="842"/>
    <d v="2016-03-23T23:00:00"/>
    <n v="1.11799"/>
    <n v="1.11877"/>
    <n v="1.11442"/>
    <n v="1.11744"/>
    <n v="0"/>
    <n v="-4.9207536008553834E-4"/>
    <n v="1.7399726372643932E-3"/>
    <n v="5.9687869134459259E-3"/>
    <n v="-5.9687869134459259E-3"/>
    <x v="827"/>
    <n v="-12.100000000001554"/>
  </r>
  <r>
    <n v="843"/>
    <d v="2016-03-24T23:00:00"/>
    <n v="1.1174500000000001"/>
    <n v="1.1181300000000001"/>
    <n v="1.1152899999999999"/>
    <n v="1.1162399999999999"/>
    <n v="0"/>
    <n v="-1.0744601871768445E-3"/>
    <n v="1.1653425952571055E-3"/>
    <n v="5.7522991853806117E-3"/>
    <n v="-5.7522991853806117E-3"/>
    <x v="828"/>
    <n v="34.499999999999531"/>
  </r>
  <r>
    <n v="844"/>
    <d v="2016-03-27T23:00:00"/>
    <n v="1.11615"/>
    <n v="1.12198"/>
    <n v="1.1153"/>
    <n v="1.1195999999999999"/>
    <n v="1"/>
    <n v="3.0055840573473156E-3"/>
    <n v="1.0725889883241011E-3"/>
    <n v="5.7069084492010645E-3"/>
    <n v="5.7069084492010645E-3"/>
    <x v="829"/>
    <n v="94.100000000001401"/>
  </r>
  <r>
    <n v="845"/>
    <d v="2016-03-28T23:00:00"/>
    <n v="1.1195999999999999"/>
    <n v="1.1303300000000001"/>
    <n v="1.1169"/>
    <n v="1.1290100000000001"/>
    <n v="1"/>
    <n v="8.3696638650628732E-3"/>
    <n v="1.5514126357853313E-3"/>
    <n v="5.9887585678402994E-3"/>
    <n v="5.9887585678402994E-3"/>
    <x v="830"/>
    <n v="46.299999999999116"/>
  </r>
  <r>
    <n v="846"/>
    <d v="2016-03-29T23:00:00"/>
    <n v="1.1290500000000001"/>
    <n v="1.1365400000000001"/>
    <n v="1.1283300000000001"/>
    <n v="1.13368"/>
    <n v="1"/>
    <n v="4.1278360102537772E-3"/>
    <n v="1.825861927833632E-3"/>
    <n v="6.0006547612311651E-3"/>
    <n v="6.0006547612311651E-3"/>
    <x v="831"/>
    <n v="41.999999999999815"/>
  </r>
  <r>
    <n v="847"/>
    <d v="2016-03-30T23:00:00"/>
    <n v="1.1336299999999999"/>
    <n v="1.1411800000000001"/>
    <n v="1.1310100000000001"/>
    <n v="1.1378299999999999"/>
    <n v="1"/>
    <n v="3.6539611248632359E-3"/>
    <n v="2.1167066748262195E-3"/>
    <n v="5.9672627986273336E-3"/>
    <n v="5.9672627986273336E-3"/>
    <x v="832"/>
    <n v="11.600000000000499"/>
  </r>
  <r>
    <n v="848"/>
    <d v="2016-03-31T23:00:00"/>
    <n v="1.1378299999999999"/>
    <n v="1.1437900000000001"/>
    <n v="1.13347"/>
    <n v="1.1389899999999999"/>
    <n v="1"/>
    <n v="1.0189651359071798E-3"/>
    <n v="1.1815431752931981E-3"/>
    <n v="4.6840237699112561E-3"/>
    <n v="4.6840237699112561E-3"/>
    <x v="833"/>
    <n v="-11.400000000001409"/>
  </r>
  <r>
    <n v="849"/>
    <d v="2016-04-03T23:00:00"/>
    <n v="1.1399900000000001"/>
    <n v="1.1412500000000001"/>
    <n v="1.13574"/>
    <n v="1.1388499999999999"/>
    <n v="0"/>
    <n v="-1.2292347151366965E-4"/>
    <n v="1.3407258199026448E-3"/>
    <n v="4.5866777419973637E-3"/>
    <n v="-4.5866777419973637E-3"/>
    <x v="834"/>
    <n v="-5.499999999998284"/>
  </r>
  <r>
    <n v="850"/>
    <d v="2016-04-04T23:00:00"/>
    <n v="1.1388499999999999"/>
    <n v="1.1405000000000001"/>
    <n v="1.1335900000000001"/>
    <n v="1.1383000000000001"/>
    <n v="0"/>
    <n v="-4.8305997470072496E-4"/>
    <n v="1.5633598130932152E-3"/>
    <n v="4.3900576485283284E-3"/>
    <n v="-4.3900576485283284E-3"/>
    <x v="835"/>
    <n v="16.200000000001769"/>
  </r>
  <r>
    <n v="851"/>
    <d v="2016-04-05T23:00:00"/>
    <n v="1.1382399999999999"/>
    <n v="1.14316"/>
    <n v="1.13266"/>
    <n v="1.1398600000000001"/>
    <n v="1"/>
    <n v="1.3695264984272314E-3"/>
    <n v="1.6101222335963602E-3"/>
    <n v="4.3833339804450243E-3"/>
    <n v="4.3833339804450243E-3"/>
    <x v="836"/>
    <n v="-21.600000000001618"/>
  </r>
  <r>
    <n v="852"/>
    <d v="2016-04-06T23:00:00"/>
    <n v="1.1398600000000001"/>
    <n v="1.1453899999999999"/>
    <n v="1.1337600000000001"/>
    <n v="1.1376999999999999"/>
    <n v="0"/>
    <n v="-1.8967672839273705E-3"/>
    <n v="8.4788497210562985E-4"/>
    <n v="3.792179114167662E-3"/>
    <n v="-3.792179114167662E-3"/>
    <x v="837"/>
    <n v="18.199999999999328"/>
  </r>
  <r>
    <n v="853"/>
    <d v="2016-04-07T23:00:00"/>
    <n v="1.13768"/>
    <n v="1.1419299999999999"/>
    <n v="1.1349100000000001"/>
    <n v="1.1395"/>
    <n v="1"/>
    <n v="1.5808891400682238E-3"/>
    <n v="4.2542442365755396E-4"/>
    <n v="3.2378533285732963E-3"/>
    <n v="3.2378533285732963E-3"/>
    <x v="838"/>
    <n v="-5.2999999999991942"/>
  </r>
  <r>
    <n v="854"/>
    <d v="2016-04-10T23:00:00"/>
    <n v="1.14127"/>
    <n v="1.14473"/>
    <n v="1.13723"/>
    <n v="1.1407400000000001"/>
    <n v="1"/>
    <n v="1.0876049207376851E-3"/>
    <n v="7.5958954090160266E-4"/>
    <n v="2.988456190655275E-3"/>
    <n v="2.988456190655275E-3"/>
    <x v="839"/>
    <n v="-23.400000000000087"/>
  </r>
  <r>
    <n v="855"/>
    <d v="2016-04-11T23:00:00"/>
    <n v="1.1407400000000001"/>
    <n v="1.14649"/>
    <n v="1.13453"/>
    <n v="1.1384000000000001"/>
    <n v="0"/>
    <n v="-2.0534068308339245E-3"/>
    <n v="7.9006576924322332E-4"/>
    <n v="2.9548499982871685E-3"/>
    <n v="-2.9548499982871685E-3"/>
    <x v="840"/>
    <n v="-110.70000000000135"/>
  </r>
  <r>
    <n v="856"/>
    <d v="2016-04-12T23:00:00"/>
    <n v="1.1384000000000001"/>
    <n v="1.1391199999999999"/>
    <n v="1.1268199999999999"/>
    <n v="1.1273299999999999"/>
    <n v="0"/>
    <n v="-9.7717628198762448E-3"/>
    <n v="3.162565608296555E-4"/>
    <n v="3.9161352132131748E-3"/>
    <n v="-3.9161352132131748E-3"/>
    <x v="841"/>
    <n v="-5.6000000000011596"/>
  </r>
  <r>
    <n v="857"/>
    <d v="2016-04-13T23:00:00"/>
    <n v="1.1273200000000001"/>
    <n v="1.12948"/>
    <n v="1.1233900000000001"/>
    <n v="1.12676"/>
    <n v="0"/>
    <n v="-5.0574734118824928E-4"/>
    <n v="4.8836421771030999E-4"/>
    <n v="3.8075158956489821E-3"/>
    <n v="-3.8075158956489821E-3"/>
    <x v="842"/>
    <n v="14.800000000001479"/>
  </r>
  <r>
    <n v="858"/>
    <d v="2016-04-14T23:00:00"/>
    <n v="1.1267499999999999"/>
    <n v="1.1316900000000001"/>
    <n v="1.1245700000000001"/>
    <n v="1.1282300000000001"/>
    <n v="1"/>
    <n v="1.3037753677215297E-3"/>
    <n v="6.0060488819825184E-4"/>
    <n v="3.8031541779805517E-3"/>
    <n v="3.8031541779805517E-3"/>
    <x v="843"/>
    <n v="12.099999999999334"/>
  </r>
  <r>
    <n v="859"/>
    <d v="2016-04-17T23:00:00"/>
    <n v="1.13002"/>
    <n v="1.1332100000000001"/>
    <n v="1.12737"/>
    <n v="1.13123"/>
    <n v="1"/>
    <n v="2.6555033175396348E-3"/>
    <n v="8.3372760724303172E-4"/>
    <n v="3.8079473984144871E-3"/>
    <n v="3.8079473984144871E-3"/>
    <x v="844"/>
    <n v="45.100000000000136"/>
  </r>
  <r>
    <n v="860"/>
    <d v="2016-04-18T23:00:00"/>
    <n v="1.1312199999999999"/>
    <n v="1.13845"/>
    <n v="1.1303399999999999"/>
    <n v="1.1357299999999999"/>
    <n v="1"/>
    <n v="3.9700796754888407E-3"/>
    <n v="8.9400858337687714E-4"/>
    <n v="3.8519999476909544E-3"/>
    <n v="3.8519999476909544E-3"/>
    <x v="845"/>
    <n v="-61.100000000000598"/>
  </r>
  <r>
    <n v="861"/>
    <d v="2016-04-19T23:00:00"/>
    <n v="1.1357600000000001"/>
    <n v="1.13876"/>
    <n v="1.1290500000000001"/>
    <n v="1.12965"/>
    <n v="0"/>
    <n v="-5.3677657598579969E-3"/>
    <n v="3.5419231819322386E-5"/>
    <n v="3.5972039067071076E-3"/>
    <n v="-3.5972039067071076E-3"/>
    <x v="846"/>
    <n v="-9.0999999999996639"/>
  </r>
  <r>
    <n v="862"/>
    <d v="2016-04-20T23:00:00"/>
    <n v="1.1295999999999999"/>
    <n v="1.13981"/>
    <n v="1.1269899999999999"/>
    <n v="1.12869"/>
    <n v="0"/>
    <n v="-8.5018204329272466E-4"/>
    <n v="-2.7570689652733405E-4"/>
    <n v="3.4310908104436383E-3"/>
    <n v="-3.4310908104436383E-3"/>
    <x v="847"/>
    <n v="-63.899999999998954"/>
  </r>
  <r>
    <n v="863"/>
    <d v="2016-04-21T23:00:00"/>
    <n v="1.12866"/>
    <n v="1.13087"/>
    <n v="1.12181"/>
    <n v="1.1222700000000001"/>
    <n v="0"/>
    <n v="-5.7042483278784799E-3"/>
    <n v="-8.6059498732369113E-4"/>
    <n v="3.5132039346455202E-3"/>
    <n v="-3.5132039346455202E-3"/>
    <x v="848"/>
    <n v="50.699999999999079"/>
  </r>
  <r>
    <n v="864"/>
    <d v="2016-04-24T23:00:00"/>
    <n v="1.1216200000000001"/>
    <n v="1.12781"/>
    <n v="1.1214999999999999"/>
    <n v="1.12669"/>
    <n v="1"/>
    <n v="3.9307108093767579E-3"/>
    <n v="-6.7861088273184255E-4"/>
    <n v="3.6881160669335555E-3"/>
    <n v="3.6881160669335555E-3"/>
    <x v="849"/>
    <n v="28.699999999999282"/>
  </r>
  <r>
    <n v="865"/>
    <d v="2016-04-25T23:00:00"/>
    <n v="1.1266700000000001"/>
    <n v="1.1339699999999999"/>
    <n v="1.1256200000000001"/>
    <n v="1.12954"/>
    <n v="1"/>
    <n v="2.5263395272802388E-3"/>
    <n v="-5.1303194530722329E-4"/>
    <n v="3.773214883243494E-3"/>
    <n v="3.773214883243494E-3"/>
    <x v="850"/>
    <n v="25.699999999999612"/>
  </r>
  <r>
    <n v="866"/>
    <d v="2016-04-26T23:00:00"/>
    <n v="1.1295200000000001"/>
    <n v="1.1361000000000001"/>
    <n v="1.1271500000000001"/>
    <n v="1.13209"/>
    <n v="1"/>
    <n v="2.2550117221464706E-3"/>
    <n v="-3.4190246425427342E-4"/>
    <n v="3.8362295809322502E-3"/>
    <n v="3.8362295809322502E-3"/>
    <x v="851"/>
    <n v="30.900000000000372"/>
  </r>
  <r>
    <n v="867"/>
    <d v="2016-04-27T23:00:00"/>
    <n v="1.13205"/>
    <n v="1.13679"/>
    <n v="1.1295900000000001"/>
    <n v="1.13514"/>
    <n v="1"/>
    <n v="2.6905094232803329E-3"/>
    <n v="-2.5934103145095464E-4"/>
    <n v="3.8893643995102506E-3"/>
    <n v="3.8893643995102506E-3"/>
    <x v="852"/>
    <n v="100.29999999999984"/>
  </r>
  <r>
    <n v="868"/>
    <d v="2016-04-28T23:00:00"/>
    <n v="1.135"/>
    <n v="1.14592"/>
    <n v="1.1346499999999999"/>
    <n v="1.14503"/>
    <n v="1"/>
    <n v="8.6748461920826136E-3"/>
    <n v="4.0138481079966945E-4"/>
    <n v="4.4501755012406174E-3"/>
    <n v="4.4501755012406174E-3"/>
    <x v="853"/>
    <n v="74.30000000000048"/>
  </r>
  <r>
    <n v="869"/>
    <d v="2016-05-01T23:00:00"/>
    <n v="1.1459299999999999"/>
    <n v="1.1536"/>
    <n v="1.1448199999999999"/>
    <n v="1.1533599999999999"/>
    <n v="1"/>
    <n v="7.2485839851826562E-3"/>
    <n v="7.5561573861932158E-4"/>
    <n v="4.7647746581551088E-3"/>
    <n v="4.7647746581551088E-3"/>
    <x v="854"/>
    <n v="-37.300000000000111"/>
  </r>
  <r>
    <n v="870"/>
    <d v="2016-05-02T23:00:00"/>
    <n v="1.1532899999999999"/>
    <n v="1.1616200000000001"/>
    <n v="1.1495500000000001"/>
    <n v="1.1495599999999999"/>
    <n v="0"/>
    <n v="-3.300161055387101E-3"/>
    <n v="4.8138036511152218E-4"/>
    <n v="4.8695105235837064E-3"/>
    <n v="-4.8695105235837064E-3"/>
    <x v="855"/>
    <n v="-10.499999999999954"/>
  </r>
  <r>
    <n v="871"/>
    <d v="2016-05-03T23:00:00"/>
    <n v="1.1495599999999999"/>
    <n v="1.1529400000000001"/>
    <n v="1.1466099999999999"/>
    <n v="1.1485099999999999"/>
    <n v="0"/>
    <n v="-9.1381034787173492E-4"/>
    <n v="5.5260514529665921E-4"/>
    <n v="4.8381968719572515E-3"/>
    <n v="-4.8381968719572515E-3"/>
    <x v="856"/>
    <n v="-79.000000000000185"/>
  </r>
  <r>
    <n v="872"/>
    <d v="2016-05-04T23:00:00"/>
    <n v="1.14838"/>
    <n v="1.1493800000000001"/>
    <n v="1.13859"/>
    <n v="1.1404799999999999"/>
    <n v="0"/>
    <n v="-7.0162236980543628E-3"/>
    <n v="7.2482634041052662E-4"/>
    <n v="4.4821294679810745E-3"/>
    <n v="-4.4821294679810745E-3"/>
    <x v="857"/>
    <n v="-2.6999999999999247"/>
  </r>
  <r>
    <n v="873"/>
    <d v="2016-05-05T23:00:00"/>
    <n v="1.1404799999999999"/>
    <n v="1.14802"/>
    <n v="1.13866"/>
    <n v="1.1402099999999999"/>
    <n v="0"/>
    <n v="-2.3677045215383347E-4"/>
    <n v="7.4163739597517752E-4"/>
    <n v="4.4777085176562056E-3"/>
    <n v="-4.4777085176562056E-3"/>
    <x v="858"/>
    <n v="-10.399999999999299"/>
  </r>
  <r>
    <n v="874"/>
    <d v="2016-05-08T23:00:00"/>
    <n v="1.1393599999999999"/>
    <n v="1.1419900000000001"/>
    <n v="1.1375299999999999"/>
    <n v="1.13832"/>
    <n v="0"/>
    <n v="-1.6589647127452191E-3"/>
    <n v="5.5646614094600566E-4"/>
    <n v="4.5140254069765892E-3"/>
    <n v="-4.5140254069765892E-3"/>
    <x v="859"/>
    <n v="-11.699999999998933"/>
  </r>
  <r>
    <n v="875"/>
    <d v="2016-05-09T23:00:00"/>
    <n v="1.13832"/>
    <n v="1.1409800000000001"/>
    <n v="1.1358699999999999"/>
    <n v="1.1371500000000001"/>
    <n v="0"/>
    <n v="-1.0283590670132994E-3"/>
    <n v="3.2622474191144749E-4"/>
    <n v="4.4937283471095822E-3"/>
    <n v="-4.4937283471095822E-3"/>
    <x v="860"/>
    <n v="54.199999999999804"/>
  </r>
  <r>
    <n v="876"/>
    <d v="2016-05-10T23:00:00"/>
    <n v="1.1371500000000001"/>
    <n v="1.14466"/>
    <n v="1.13687"/>
    <n v="1.1425700000000001"/>
    <n v="1"/>
    <n v="4.7549788676679887E-3"/>
    <n v="3.7528094142264435E-4"/>
    <n v="4.5402026167879689E-3"/>
    <n v="4.5402026167879689E-3"/>
    <x v="861"/>
    <n v="-49.399999999999444"/>
  </r>
  <r>
    <n v="877"/>
    <d v="2016-05-11T23:00:00"/>
    <n v="1.14256"/>
    <n v="1.1429100000000001"/>
    <n v="1.13706"/>
    <n v="1.1376200000000001"/>
    <n v="0"/>
    <n v="-4.3417502716445837E-3"/>
    <n v="4.3940690943598251E-4"/>
    <n v="4.4602212264857185E-3"/>
    <n v="-4.4602212264857185E-3"/>
    <x v="862"/>
    <n v="-65.999999999999389"/>
  </r>
  <r>
    <n v="878"/>
    <d v="2016-05-12T23:00:00"/>
    <n v="1.13757"/>
    <n v="1.1379600000000001"/>
    <n v="1.1283000000000001"/>
    <n v="1.13097"/>
    <n v="0"/>
    <n v="-5.8626892010637975E-3"/>
    <n v="1.2612521207529048E-4"/>
    <n v="4.7250160479901286E-3"/>
    <n v="-4.7250160479901286E-3"/>
    <x v="863"/>
    <n v="9.0999999999996639"/>
  </r>
  <r>
    <n v="879"/>
    <d v="2016-05-15T23:00:00"/>
    <n v="1.131"/>
    <n v="1.13422"/>
    <n v="1.1302099999999999"/>
    <n v="1.13191"/>
    <n v="1"/>
    <n v="8.3079973667871967E-4"/>
    <n v="5.3456571611011541E-4"/>
    <n v="4.4625910414714332E-3"/>
    <n v="4.4625910414714332E-3"/>
    <x v="864"/>
    <n v="-7.5000000000002842"/>
  </r>
  <r>
    <n v="880"/>
    <d v="2016-05-16T23:00:00"/>
    <n v="1.1319900000000001"/>
    <n v="1.13487"/>
    <n v="1.1302000000000001"/>
    <n v="1.13124"/>
    <n v="0"/>
    <n v="-5.9209510600162962E-4"/>
    <n v="2.5189034639896632E-4"/>
    <n v="4.375521754264416E-3"/>
    <n v="-4.375521754264416E-3"/>
    <x v="865"/>
    <n v="-96.600000000000023"/>
  </r>
  <r>
    <n v="881"/>
    <d v="2016-05-17T23:00:00"/>
    <n v="1.1312500000000001"/>
    <n v="1.1316200000000001"/>
    <n v="1.12141"/>
    <n v="1.1215900000000001"/>
    <n v="0"/>
    <n v="-8.5670547900020162E-3"/>
    <n v="-4.4144679843117465E-4"/>
    <n v="4.8448396686965609E-3"/>
    <n v="-4.8448396686965609E-3"/>
    <x v="866"/>
    <n v="-13.400000000001189"/>
  </r>
  <r>
    <n v="882"/>
    <d v="2016-05-18T23:00:00"/>
    <n v="1.12158"/>
    <n v="1.1229899999999999"/>
    <n v="1.1180099999999999"/>
    <n v="1.1202399999999999"/>
    <n v="0"/>
    <n v="-1.2043733585357459E-3"/>
    <n v="-6.576583659738133E-4"/>
    <n v="4.7934001887492928E-3"/>
    <n v="-4.7934001887492928E-3"/>
    <x v="867"/>
    <n v="19.899999999999363"/>
  </r>
  <r>
    <n v="883"/>
    <d v="2016-05-19T23:00:00"/>
    <n v="1.1202300000000001"/>
    <n v="1.12375"/>
    <n v="1.1196299999999999"/>
    <n v="1.12222"/>
    <n v="1"/>
    <n v="1.7659182456295284E-3"/>
    <n v="-7.1544531457698836E-4"/>
    <n v="4.7557708613639501E-3"/>
    <n v="4.7557708613639501E-3"/>
    <x v="868"/>
    <n v="11.499999999999844"/>
  </r>
  <r>
    <n v="884"/>
    <d v="2016-05-22T23:00:00"/>
    <n v="1.1208100000000001"/>
    <n v="1.1242799999999999"/>
    <n v="1.1187499999999999"/>
    <n v="1.1219600000000001"/>
    <n v="0"/>
    <n v="-2.3171046989388312E-4"/>
    <n v="-1.2721051059505196E-3"/>
    <n v="4.0526439940165894E-3"/>
    <n v="-4.0526439940165894E-3"/>
    <x v="869"/>
    <n v="-79.599999999999667"/>
  </r>
  <r>
    <n v="885"/>
    <d v="2016-05-23T23:00:00"/>
    <n v="1.12201"/>
    <n v="1.1227100000000001"/>
    <n v="1.11324"/>
    <n v="1.11405"/>
    <n v="0"/>
    <n v="-7.0751320398420563E-3"/>
    <n v="-2.167337357514564E-3"/>
    <n v="3.6019325978651042E-3"/>
    <n v="-3.6019325978651042E-3"/>
    <x v="870"/>
    <n v="13.900000000000023"/>
  </r>
  <r>
    <n v="886"/>
    <d v="2016-05-24T23:00:00"/>
    <n v="1.1140399999999999"/>
    <n v="1.11669"/>
    <n v="1.1128899999999999"/>
    <n v="1.1154299999999999"/>
    <n v="1"/>
    <n v="1.2379569910847153E-3"/>
    <n v="-1.8837049796100755E-3"/>
    <n v="3.6845113601928943E-3"/>
    <n v="3.6845113601928943E-3"/>
    <x v="871"/>
    <n v="38.800000000001056"/>
  </r>
  <r>
    <n v="887"/>
    <d v="2016-05-25T23:00:00"/>
    <n v="1.11547"/>
    <n v="1.12168"/>
    <n v="1.1149500000000001"/>
    <n v="1.1193500000000001"/>
    <n v="1"/>
    <n v="3.5081788993907414E-3"/>
    <n v="-1.607330651656171E-3"/>
    <n v="3.9204077280505728E-3"/>
    <n v="3.9204077280505728E-3"/>
    <x v="872"/>
    <n v="-81.800000000000765"/>
  </r>
  <r>
    <n v="888"/>
    <d v="2016-05-26T23:00:00"/>
    <n v="1.11934"/>
    <n v="1.1200699999999999"/>
    <n v="1.1110899999999999"/>
    <n v="1.1111599999999999"/>
    <n v="0"/>
    <n v="-7.3436450018989014E-3"/>
    <n v="-1.6277944831464544E-3"/>
    <n v="3.9512565879343377E-3"/>
    <n v="-3.9512565879343377E-3"/>
    <x v="873"/>
    <n v="23.900000000001143"/>
  </r>
  <r>
    <n v="889"/>
    <d v="2016-05-29T23:00:00"/>
    <n v="1.1112599999999999"/>
    <n v="1.1144700000000001"/>
    <n v="1.10978"/>
    <n v="1.11365"/>
    <n v="1"/>
    <n v="2.2383943255017908E-3"/>
    <n v="-1.473096684542978E-3"/>
    <n v="4.0564023046902979E-3"/>
    <n v="4.0564023046902979E-3"/>
    <x v="874"/>
    <n v="-4.9000000000010147"/>
  </r>
  <r>
    <n v="890"/>
    <d v="2016-05-30T23:00:00"/>
    <n v="1.11365"/>
    <n v="1.11734"/>
    <n v="1.11222"/>
    <n v="1.1131599999999999"/>
    <n v="0"/>
    <n v="-4.4009143834335129E-4"/>
    <n v="-1.396917104892861E-3"/>
    <n v="4.0641169153419528E-3"/>
    <n v="-4.0641169153419528E-3"/>
    <x v="875"/>
    <n v="56.400000000000894"/>
  </r>
  <r>
    <n v="891"/>
    <d v="2016-05-31T23:00:00"/>
    <n v="1.11314"/>
    <n v="1.1193900000000001"/>
    <n v="1.11141"/>
    <n v="1.1187800000000001"/>
    <n v="1"/>
    <n v="5.0359883128403326E-3"/>
    <n v="-1.0178953936520092E-3"/>
    <n v="4.3719073815157092E-3"/>
    <n v="4.3719073815157092E-3"/>
    <x v="876"/>
    <n v="-37.300000000000111"/>
  </r>
  <r>
    <n v="892"/>
    <d v="2016-06-01T23:00:00"/>
    <n v="1.11877"/>
    <n v="1.12199"/>
    <n v="1.11453"/>
    <n v="1.11504"/>
    <n v="0"/>
    <n v="-3.3485271817817286E-3"/>
    <n v="-1.5243645217426168E-3"/>
    <n v="4.1207216515214192E-3"/>
    <n v="-4.1207216515214192E-3"/>
    <x v="877"/>
    <n v="215.69999999999868"/>
  </r>
  <r>
    <n v="893"/>
    <d v="2016-06-02T23:00:00"/>
    <n v="1.1150100000000001"/>
    <n v="1.1373599999999999"/>
    <n v="1.1136699999999999"/>
    <n v="1.1365799999999999"/>
    <n v="1"/>
    <n v="1.9133474678033609E-2"/>
    <n v="-5.7162962387729546E-5"/>
    <n v="6.5272300160044774E-3"/>
    <n v="6.5272300160044774E-3"/>
    <x v="878"/>
    <n v="0.10000000000065512"/>
  </r>
  <r>
    <n v="894"/>
    <d v="2016-06-05T23:00:00"/>
    <n v="1.13533"/>
    <n v="1.1392599999999999"/>
    <n v="1.13263"/>
    <n v="1.13534"/>
    <n v="0"/>
    <n v="-1.0915878403536538E-3"/>
    <n v="2.4103087265665428E-4"/>
    <n v="6.350927292584972E-3"/>
    <n v="-6.350927292584972E-3"/>
    <x v="879"/>
    <n v="3.8999999999989043"/>
  </r>
  <r>
    <n v="895"/>
    <d v="2016-06-06T23:00:00"/>
    <n v="1.1352800000000001"/>
    <n v="1.1380399999999999"/>
    <n v="1.1338600000000001"/>
    <n v="1.13567"/>
    <n v="1"/>
    <n v="2.9061959420932247E-4"/>
    <n v="2.0726961375231706E-4"/>
    <n v="6.3490185945136472E-3"/>
    <n v="6.3490185945136472E-3"/>
    <x v="880"/>
    <n v="38.000000000000256"/>
  </r>
  <r>
    <n v="896"/>
    <d v="2016-06-07T23:00:00"/>
    <n v="1.1356200000000001"/>
    <n v="1.14086"/>
    <n v="1.1354200000000001"/>
    <n v="1.1394200000000001"/>
    <n v="1"/>
    <n v="3.2965758682654178E-3"/>
    <n v="4.503115496440074E-4"/>
    <n v="6.3906717213949461E-3"/>
    <n v="6.3906717213949461E-3"/>
    <x v="881"/>
    <n v="-79.500000000001236"/>
  </r>
  <r>
    <n v="897"/>
    <d v="2016-06-08T23:00:00"/>
    <n v="1.1394200000000001"/>
    <n v="1.1415500000000001"/>
    <n v="1.13056"/>
    <n v="1.13147"/>
    <n v="0"/>
    <n v="-7.001688745944216E-3"/>
    <n v="5.4814692739762008E-4"/>
    <n v="6.2539403060970465E-3"/>
    <n v="-6.2539403060970465E-3"/>
    <x v="882"/>
    <n v="-64.699999999999761"/>
  </r>
  <r>
    <n v="898"/>
    <d v="2016-06-09T23:00:00"/>
    <n v="1.1314500000000001"/>
    <n v="1.1321399999999999"/>
    <n v="1.12452"/>
    <n v="1.1249800000000001"/>
    <n v="0"/>
    <n v="-5.7524145417028544E-3"/>
    <n v="2.6389435344967592E-4"/>
    <n v="6.4395108268871229E-3"/>
    <n v="-6.4395108268871229E-3"/>
    <x v="883"/>
    <n v="42.10000000000047"/>
  </r>
  <r>
    <n v="899"/>
    <d v="2016-06-12T23:00:00"/>
    <n v="1.1248"/>
    <n v="1.13028"/>
    <n v="1.12323"/>
    <n v="1.1290100000000001"/>
    <n v="1"/>
    <n v="3.5758848036448487E-3"/>
    <n v="3.7701726332563343E-4"/>
    <n v="6.4834042067915282E-3"/>
    <n v="6.4834042067915282E-3"/>
    <x v="884"/>
    <n v="-83.100000000000392"/>
  </r>
  <r>
    <n v="900"/>
    <d v="2016-06-13T23:00:00"/>
    <n v="1.1289899999999999"/>
    <n v="1.12985"/>
    <n v="1.1188899999999999"/>
    <n v="1.1206799999999999"/>
    <n v="0"/>
    <n v="-7.4054985967344769E-3"/>
    <n v="-7.1344494601903636E-5"/>
    <n v="6.7700246333031811E-3"/>
    <n v="-6.7700246333031811E-3"/>
    <x v="885"/>
    <n v="54.600000000000207"/>
  </r>
  <r>
    <n v="901"/>
    <d v="2016-06-14T23:00:00"/>
    <n v="1.12042"/>
    <n v="1.12975"/>
    <n v="1.11897"/>
    <n v="1.12588"/>
    <n v="1"/>
    <n v="4.6293081747599014E-3"/>
    <n v="6.6018301881071878E-4"/>
    <n v="6.5928217455351679E-3"/>
    <n v="6.5928217455351679E-3"/>
    <x v="886"/>
    <n v="-35.699999999998511"/>
  </r>
  <r>
    <n v="902"/>
    <d v="2016-06-15T23:00:00"/>
    <n v="1.1259399999999999"/>
    <n v="1.1294900000000001"/>
    <n v="1.1131"/>
    <n v="1.1223700000000001"/>
    <n v="0"/>
    <n v="-3.1224310924055135E-3"/>
    <n v="3.8765876359257939E-4"/>
    <n v="6.6571541154983047E-3"/>
    <n v="-6.6571541154983047E-3"/>
    <x v="887"/>
    <n v="49.10000000000192"/>
  </r>
  <r>
    <n v="903"/>
    <d v="2016-06-16T23:00:00"/>
    <n v="1.1224099999999999"/>
    <n v="1.1296200000000001"/>
    <n v="1.1222300000000001"/>
    <n v="1.1273200000000001"/>
    <n v="1"/>
    <n v="4.4006134073799209E-3"/>
    <n v="4.4343592034190311E-4"/>
    <n v="6.688706378955361E-3"/>
    <n v="6.688706378955361E-3"/>
    <x v="888"/>
    <n v="-18.199999999999328"/>
  </r>
  <r>
    <n v="904"/>
    <d v="2016-06-19T23:00:00"/>
    <n v="1.1328499999999999"/>
    <n v="1.1382399999999999"/>
    <n v="1.1302000000000001"/>
    <n v="1.13103"/>
    <n v="1"/>
    <n v="3.2855875639116881E-3"/>
    <n v="1.1077629557050652E-3"/>
    <n v="6.3846681222809662E-3"/>
    <n v="6.3846681222809662E-3"/>
    <x v="889"/>
    <n v="-67.999999999999176"/>
  </r>
  <r>
    <n v="905"/>
    <d v="2016-06-20T23:00:00"/>
    <n v="1.131"/>
    <n v="1.1349499999999999"/>
    <n v="1.1241399999999999"/>
    <n v="1.1242000000000001"/>
    <n v="0"/>
    <n v="-6.0570503952979311E-3"/>
    <n v="5.892976606550822E-4"/>
    <n v="6.6192402803779207E-3"/>
    <n v="-6.6192402803779207E-3"/>
    <x v="890"/>
    <n v="53.999999999998494"/>
  </r>
  <r>
    <n v="906"/>
    <d v="2016-06-21T23:00:00"/>
    <n v="1.1242000000000001"/>
    <n v="1.1337699999999999"/>
    <n v="1.1236600000000001"/>
    <n v="1.1295999999999999"/>
    <n v="1"/>
    <n v="4.7919161710029516E-3"/>
    <n v="9.1629813623922613E-4"/>
    <n v="6.6938111704794362E-3"/>
    <n v="6.6938111704794362E-3"/>
    <x v="891"/>
    <n v="83.800000000000537"/>
  </r>
  <r>
    <n v="907"/>
    <d v="2016-06-22T23:00:00"/>
    <n v="1.1295999999999999"/>
    <n v="1.1421300000000001"/>
    <n v="1.12948"/>
    <n v="1.13798"/>
    <n v="1"/>
    <n v="7.3911731004190672E-3"/>
    <n v="1.0634971854628973E-3"/>
    <n v="6.8152383058341197E-3"/>
    <n v="6.8152383058341197E-3"/>
    <x v="892"/>
    <n v="-288.20000000000067"/>
  </r>
  <r>
    <n v="908"/>
    <d v="2016-06-23T23:00:00"/>
    <n v="1.13795"/>
    <n v="1.1427799999999999"/>
    <n v="1.0911599999999999"/>
    <n v="1.1091299999999999"/>
    <n v="0"/>
    <n v="-2.5678836635902109E-2"/>
    <n v="-3.3214715541962669E-4"/>
    <n v="9.5262213098233732E-3"/>
    <n v="-9.5262213098233732E-3"/>
    <x v="893"/>
    <n v="16.499999999999293"/>
  </r>
  <r>
    <n v="909"/>
    <d v="2016-06-26T23:00:00"/>
    <n v="1.10073"/>
    <n v="1.1083700000000001"/>
    <n v="1.0970899999999999"/>
    <n v="1.1023799999999999"/>
    <n v="0"/>
    <n v="-6.1044453437960897E-3"/>
    <n v="-1.9095171567839828E-3"/>
    <n v="8.0657003900436348E-3"/>
    <n v="-8.0657003900436348E-3"/>
    <x v="894"/>
    <n v="39.599999999999639"/>
  </r>
  <r>
    <n v="910"/>
    <d v="2016-06-27T23:00:00"/>
    <n v="1.1023700000000001"/>
    <n v="1.1111599999999999"/>
    <n v="1.10101"/>
    <n v="1.10633"/>
    <n v="1"/>
    <n v="3.5767522319180268E-3"/>
    <n v="-1.6177459022670029E-3"/>
    <n v="8.1808756569965637E-3"/>
    <n v="8.1808756569965637E-3"/>
    <x v="895"/>
    <n v="60.700000000000202"/>
  </r>
  <r>
    <n v="911"/>
    <d v="2016-06-28T23:00:00"/>
    <n v="1.1062799999999999"/>
    <n v="1.11303"/>
    <n v="1.10494"/>
    <n v="1.1123499999999999"/>
    <n v="1"/>
    <n v="5.4266633975261803E-3"/>
    <n v="-1.2967431645596994E-3"/>
    <n v="8.3595616197725212E-3"/>
    <n v="8.3595616197725212E-3"/>
    <x v="896"/>
    <n v="-17.499999999999183"/>
  </r>
  <r>
    <n v="912"/>
    <d v="2016-06-29T23:00:00"/>
    <n v="1.11239"/>
    <n v="1.1154500000000001"/>
    <n v="1.1024099999999999"/>
    <n v="1.1106400000000001"/>
    <n v="0"/>
    <n v="-1.53846876259554E-3"/>
    <n v="-1.5989334539885092E-3"/>
    <n v="8.2693522725488713E-3"/>
    <n v="-8.2693522725488713E-3"/>
    <x v="897"/>
    <n v="30.399999999999316"/>
  </r>
  <r>
    <n v="913"/>
    <d v="2016-06-30T23:00:00"/>
    <n v="1.1106100000000001"/>
    <n v="1.11693"/>
    <n v="1.1072"/>
    <n v="1.11365"/>
    <n v="1"/>
    <n v="2.7064832709465985E-3"/>
    <n v="-9.921727029328334E-4"/>
    <n v="8.2023944300790887E-3"/>
    <n v="8.2023944300790887E-3"/>
    <x v="898"/>
    <n v="26.999999999999247"/>
  </r>
  <r>
    <n v="914"/>
    <d v="2016-07-03T23:00:00"/>
    <n v="1.11253"/>
    <n v="1.11595"/>
    <n v="1.1097900000000001"/>
    <n v="1.1152299999999999"/>
    <n v="1"/>
    <n v="1.4177526512445444E-3"/>
    <n v="-5.4403725337362084E-4"/>
    <n v="8.1204423013757528E-3"/>
    <n v="8.1204423013757528E-3"/>
    <x v="899"/>
    <n v="-78.699999999998212"/>
  </r>
  <r>
    <n v="915"/>
    <d v="2016-07-04T23:00:00"/>
    <n v="1.1153299999999999"/>
    <n v="1.11863"/>
    <n v="1.10623"/>
    <n v="1.1074600000000001"/>
    <n v="0"/>
    <n v="-6.9915567631853729E-3"/>
    <n v="-1.2045023513005098E-3"/>
    <n v="8.1924398941699648E-3"/>
    <n v="-8.1924398941699648E-3"/>
    <x v="900"/>
    <n v="23.999999999999577"/>
  </r>
  <r>
    <n v="916"/>
    <d v="2016-07-05T23:00:00"/>
    <n v="1.1075600000000001"/>
    <n v="1.1111599999999999"/>
    <n v="1.1029100000000001"/>
    <n v="1.1099600000000001"/>
    <n v="1"/>
    <n v="2.2548737354775596E-3"/>
    <n v="-6.0072908053725724E-4"/>
    <n v="8.0598731386537711E-3"/>
    <n v="8.0598731386537711E-3"/>
    <x v="901"/>
    <n v="-37.899999999999601"/>
  </r>
  <r>
    <n v="917"/>
    <d v="2016-07-06T23:00:00"/>
    <n v="1.1099600000000001"/>
    <n v="1.1107199999999999"/>
    <n v="1.1052599999999999"/>
    <n v="1.1061700000000001"/>
    <n v="0"/>
    <n v="-3.4203802980274688E-3"/>
    <n v="-1.1038346100864683E-3"/>
    <n v="7.9622887232360471E-3"/>
    <n v="-7.9622887232360471E-3"/>
    <x v="902"/>
    <n v="-10.699999999999044"/>
  </r>
  <r>
    <n v="918"/>
    <d v="2016-07-07T23:00:00"/>
    <n v="1.1060399999999999"/>
    <n v="1.1120099999999999"/>
    <n v="1.1001799999999999"/>
    <n v="1.10497"/>
    <n v="0"/>
    <n v="-1.0854130609660229E-3"/>
    <n v="-9.7652098312149972E-4"/>
    <n v="7.9441252638825077E-3"/>
    <n v="-7.9441252638825077E-3"/>
    <x v="903"/>
    <n v="10.799999999999699"/>
  </r>
  <r>
    <n v="919"/>
    <d v="2016-07-10T23:00:00"/>
    <n v="1.10456"/>
    <n v="1.1074600000000001"/>
    <n v="1.1015900000000001"/>
    <n v="1.10564"/>
    <n v="1"/>
    <n v="6.0616754698042006E-4"/>
    <n v="-1.2136738493964689E-3"/>
    <n v="7.8287008634550532E-3"/>
    <n v="7.8287008634550532E-3"/>
    <x v="904"/>
    <n v="3.6000000000013799"/>
  </r>
  <r>
    <n v="920"/>
    <d v="2016-07-11T23:00:00"/>
    <n v="1.1056299999999999"/>
    <n v="1.11259"/>
    <n v="1.10521"/>
    <n v="1.10599"/>
    <n v="1"/>
    <n v="3.1650864106742989E-4"/>
    <n v="-1.3992412820742351E-3"/>
    <n v="7.7497333243479512E-3"/>
    <n v="7.7497333243479512E-3"/>
    <x v="905"/>
    <n v="28.999999999999027"/>
  </r>
  <r>
    <n v="921"/>
    <d v="2016-07-12T23:00:00"/>
    <n v="1.10602"/>
    <n v="1.11199"/>
    <n v="1.1042000000000001"/>
    <n v="1.1089199999999999"/>
    <n v="1"/>
    <n v="2.6457072378647346E-3"/>
    <n v="-8.5531893000156847E-4"/>
    <n v="7.7063103898472535E-3"/>
    <n v="7.7063103898472535E-3"/>
    <x v="906"/>
    <n v="28.500000000000192"/>
  </r>
  <r>
    <n v="922"/>
    <d v="2016-07-13T23:00:00"/>
    <n v="1.10884"/>
    <n v="1.1164799999999999"/>
    <n v="1.1087499999999999"/>
    <n v="1.1116900000000001"/>
    <n v="1"/>
    <n v="2.4948112786360179E-3"/>
    <n v="-9.9888798577450191E-4"/>
    <n v="7.6149441333841087E-3"/>
    <n v="7.6149441333841087E-3"/>
    <x v="907"/>
    <n v="-86.799999999997993"/>
  </r>
  <r>
    <n v="923"/>
    <d v="2016-07-14T23:00:00"/>
    <n v="1.1116299999999999"/>
    <n v="1.1148800000000001"/>
    <n v="1.1024799999999999"/>
    <n v="1.1029500000000001"/>
    <n v="0"/>
    <n v="-7.892971656244252E-3"/>
    <n v="-1.9541470330659595E-3"/>
    <n v="7.44914115579722E-3"/>
    <n v="-7.44914115579722E-3"/>
    <x v="908"/>
    <n v="29.500000000000082"/>
  </r>
  <r>
    <n v="924"/>
    <d v="2016-07-17T23:00:00"/>
    <n v="1.1045400000000001"/>
    <n v="1.10842"/>
    <n v="1.1037600000000001"/>
    <n v="1.1074900000000001"/>
    <n v="1"/>
    <n v="4.1077852228125367E-3"/>
    <n v="-9.2483166896293635E-5"/>
    <n v="4.0888385286385748E-3"/>
    <n v="4.0888385286385748E-3"/>
    <x v="909"/>
    <n v="-55.19999999999969"/>
  </r>
  <r>
    <n v="925"/>
    <d v="2016-07-18T23:00:00"/>
    <n v="1.10747"/>
    <n v="1.1080399999999999"/>
    <n v="1.1000000000000001"/>
    <n v="1.10195"/>
    <n v="0"/>
    <n v="-5.0148559004530467E-3"/>
    <n v="-2.4383826687353392E-5"/>
    <n v="3.9899112061012746E-3"/>
    <n v="-3.9899112061012746E-3"/>
    <x v="910"/>
    <n v="-6.2000000000006494"/>
  </r>
  <r>
    <n v="926"/>
    <d v="2016-07-19T23:00:00"/>
    <n v="1.1019600000000001"/>
    <n v="1.10301"/>
    <n v="1.09815"/>
    <n v="1.10134"/>
    <n v="0"/>
    <n v="-5.5371740949728093E-4"/>
    <n v="-2.8253817927581016E-4"/>
    <n v="3.8732982147150724E-3"/>
    <n v="-3.8732982147150724E-3"/>
    <x v="911"/>
    <n v="10.900000000000354"/>
  </r>
  <r>
    <n v="927"/>
    <d v="2016-07-20T23:00:00"/>
    <n v="1.10134"/>
    <n v="1.10599"/>
    <n v="1.09796"/>
    <n v="1.10243"/>
    <n v="1"/>
    <n v="9.8921401859937007E-4"/>
    <n v="-5.5987876545873577E-4"/>
    <n v="3.5854174289572651E-3"/>
    <n v="3.5854174289572651E-3"/>
    <x v="912"/>
    <n v="-48.90000000000061"/>
  </r>
  <r>
    <n v="928"/>
    <d v="2016-07-21T23:00:00"/>
    <n v="1.10243"/>
    <n v="1.1041000000000001"/>
    <n v="1.09555"/>
    <n v="1.09754"/>
    <n v="0"/>
    <n v="-4.4455224873844188E-3"/>
    <n v="-7.4156962325804053E-4"/>
    <n v="3.7098128952313897E-3"/>
    <n v="-3.7098128952313897E-3"/>
    <x v="913"/>
    <n v="23.400000000000087"/>
  </r>
  <r>
    <n v="929"/>
    <d v="2016-07-24T23:00:00"/>
    <n v="1.0971299999999999"/>
    <n v="1.0998699999999999"/>
    <n v="1.0951900000000001"/>
    <n v="1.0994699999999999"/>
    <n v="1"/>
    <n v="1.7569337385473349E-3"/>
    <n v="-8.0091646903299467E-4"/>
    <n v="3.6582124348962333E-3"/>
    <n v="3.6582124348962333E-3"/>
    <x v="914"/>
    <n v="-8.5000000000001741"/>
  </r>
  <r>
    <n v="930"/>
    <d v="2016-07-25T23:00:00"/>
    <n v="1.0994699999999999"/>
    <n v="1.1029800000000001"/>
    <n v="1.0978300000000001"/>
    <n v="1.0986199999999999"/>
    <n v="0"/>
    <n v="-7.733987619876388E-4"/>
    <n v="-9.3786343236000602E-4"/>
    <n v="3.6103182344417372E-3"/>
    <n v="-3.6103182344417372E-3"/>
    <x v="915"/>
    <n v="71.700000000001211"/>
  </r>
  <r>
    <n v="931"/>
    <d v="2016-07-26T23:00:00"/>
    <n v="1.0986199999999999"/>
    <n v="1.1064799999999999"/>
    <n v="1.09612"/>
    <n v="1.1057900000000001"/>
    <n v="1"/>
    <n v="6.5051649053411691E-3"/>
    <n v="-9.4318328077097309E-5"/>
    <n v="3.6777016438162033E-3"/>
    <n v="3.6777016438162033E-3"/>
    <x v="916"/>
    <n v="17.599999999999838"/>
  </r>
  <r>
    <n v="932"/>
    <d v="2016-07-27T23:00:00"/>
    <n v="1.1057900000000001"/>
    <n v="1.11195"/>
    <n v="1.1051899999999999"/>
    <n v="1.10755"/>
    <n v="1"/>
    <n v="1.5903569907510968E-3"/>
    <n v="-1.3585062462250126E-4"/>
    <n v="3.6530733123935105E-3"/>
    <n v="3.6530733123935105E-3"/>
    <x v="917"/>
    <n v="97.799999999999002"/>
  </r>
  <r>
    <n v="933"/>
    <d v="2016-07-28T23:00:00"/>
    <n v="1.10748"/>
    <n v="1.11974"/>
    <n v="1.10727"/>
    <n v="1.1172599999999999"/>
    <n v="1"/>
    <n v="8.728890694655796E-3"/>
    <n v="6.2347881242020295E-4"/>
    <n v="4.1532667766046054E-3"/>
    <n v="4.1532667766046054E-3"/>
    <x v="918"/>
    <n v="-11.499999999999844"/>
  </r>
  <r>
    <n v="934"/>
    <d v="2016-07-31T23:00:00"/>
    <n v="1.1172599999999999"/>
    <n v="1.11836"/>
    <n v="1.1155200000000001"/>
    <n v="1.1161099999999999"/>
    <n v="0"/>
    <n v="-1.0298339295654877E-3"/>
    <n v="6.2695250813273626E-4"/>
    <n v="4.1517651851360002E-3"/>
    <n v="-4.1517651851360002E-3"/>
    <x v="919"/>
    <n v="60.400000000000453"/>
  </r>
  <r>
    <n v="935"/>
    <d v="2016-08-01T23:00:00"/>
    <n v="1.1161099999999999"/>
    <n v="1.1233599999999999"/>
    <n v="1.11578"/>
    <n v="1.12215"/>
    <n v="1"/>
    <n v="5.3970625943630616E-3"/>
    <n v="9.2638344859415132E-4"/>
    <n v="4.3195392369871034E-3"/>
    <n v="4.3195392369871034E-3"/>
    <x v="920"/>
    <n v="-72.399999999999125"/>
  </r>
  <r>
    <n v="936"/>
    <d v="2016-08-02T23:00:00"/>
    <n v="1.12215"/>
    <n v="1.1226799999999999"/>
    <n v="1.1140600000000001"/>
    <n v="1.1149100000000001"/>
    <n v="0"/>
    <n v="-6.4728038389254257E-3"/>
    <n v="5.0205141859459789E-4"/>
    <n v="4.7001517052542444E-3"/>
    <n v="-4.7001517052542444E-3"/>
    <x v="921"/>
    <n v="-21.800000000000708"/>
  </r>
  <r>
    <n v="937"/>
    <d v="2016-08-03T23:00:00"/>
    <n v="1.1149100000000001"/>
    <n v="1.1156299999999999"/>
    <n v="1.1113999999999999"/>
    <n v="1.11273"/>
    <n v="0"/>
    <n v="-1.9572289022630877E-3"/>
    <n v="2.14367909836609E-4"/>
    <n v="4.7010637192856121E-3"/>
    <n v="-4.7010637192856121E-3"/>
    <x v="922"/>
    <n v="-41.89999999999916"/>
  </r>
  <r>
    <n v="938"/>
    <d v="2016-08-04T23:00:00"/>
    <n v="1.11273"/>
    <n v="1.11612"/>
    <n v="1.1045799999999999"/>
    <n v="1.1085400000000001"/>
    <n v="0"/>
    <n v="-3.7726210407312225E-3"/>
    <n v="-1.7734661012384345E-4"/>
    <n v="4.7591358885343549E-3"/>
    <n v="-4.7591358885343549E-3"/>
    <x v="923"/>
    <n v="10.000000000001119"/>
  </r>
  <r>
    <n v="939"/>
    <d v="2016-08-07T23:00:00"/>
    <n v="1.1077699999999999"/>
    <n v="1.11049"/>
    <n v="1.10721"/>
    <n v="1.10877"/>
    <n v="1"/>
    <n v="2.0745858795113043E-4"/>
    <n v="3.2893028013836813E-4"/>
    <n v="4.2915169084863456E-3"/>
    <n v="4.2915169084863456E-3"/>
    <x v="924"/>
    <n v="28.399999999999537"/>
  </r>
  <r>
    <n v="940"/>
    <d v="2016-08-08T23:00:00"/>
    <n v="1.1087899999999999"/>
    <n v="1.11225"/>
    <n v="1.1070500000000001"/>
    <n v="1.1116299999999999"/>
    <n v="1"/>
    <n v="2.5761138368456324E-3"/>
    <n v="2.3320081851543629E-4"/>
    <n v="4.2180581932129519E-3"/>
    <n v="4.2180581932129519E-3"/>
    <x v="925"/>
    <n v="58.899999999999508"/>
  </r>
  <r>
    <n v="941"/>
    <d v="2016-08-09T23:00:00"/>
    <n v="1.11164"/>
    <n v="1.1190100000000001"/>
    <n v="1.11121"/>
    <n v="1.1175299999999999"/>
    <n v="1"/>
    <n v="5.2934861355694281E-3"/>
    <n v="8.7747219576684112E-4"/>
    <n v="4.1497248283367651E-3"/>
    <n v="4.1497248283367651E-3"/>
    <x v="926"/>
    <n v="-38.499999999999091"/>
  </r>
  <r>
    <n v="942"/>
    <d v="2016-08-10T23:00:00"/>
    <n v="1.11757"/>
    <n v="1.11914"/>
    <n v="1.11354"/>
    <n v="1.11372"/>
    <n v="0"/>
    <n v="-3.4151293696682706E-3"/>
    <n v="6.9863394825615409E-4"/>
    <n v="4.2752749375661262E-3"/>
    <n v="-4.2752749375661262E-3"/>
    <x v="927"/>
    <n v="24.899999999998812"/>
  </r>
  <r>
    <n v="943"/>
    <d v="2016-08-11T23:00:00"/>
    <n v="1.11372"/>
    <n v="1.1221300000000001"/>
    <n v="1.11313"/>
    <n v="1.1162099999999999"/>
    <n v="1"/>
    <n v="2.2332548868269145E-3"/>
    <n v="7.7638650252037579E-4"/>
    <n v="4.2921908482686788E-3"/>
    <n v="4.2921908482686788E-3"/>
    <x v="928"/>
    <n v="16.199999999999548"/>
  </r>
  <r>
    <n v="944"/>
    <d v="2016-08-14T23:00:00"/>
    <n v="1.1167"/>
    <n v="1.1203399999999999"/>
    <n v="1.11538"/>
    <n v="1.11832"/>
    <n v="1"/>
    <n v="1.8885408807443197E-3"/>
    <n v="1.1722654630284221E-3"/>
    <n v="4.0645177295681578E-3"/>
    <n v="4.0645177295681578E-3"/>
    <x v="929"/>
    <n v="95.499999999999474"/>
  </r>
  <r>
    <n v="945"/>
    <d v="2016-08-15T23:00:00"/>
    <n v="1.11825"/>
    <n v="1.1322300000000001"/>
    <n v="1.11774"/>
    <n v="1.1277999999999999"/>
    <n v="1"/>
    <n v="8.4412732102085112E-3"/>
    <n v="1.5900366800072454E-3"/>
    <n v="4.4535280217673024E-3"/>
    <n v="4.4535280217673024E-3"/>
    <x v="930"/>
    <n v="10.699999999999044"/>
  </r>
  <r>
    <n v="946"/>
    <d v="2016-08-16T23:00:00"/>
    <n v="1.1277600000000001"/>
    <n v="1.1315900000000001"/>
    <n v="1.1240699999999999"/>
    <n v="1.12883"/>
    <n v="1"/>
    <n v="9.1286570818172518E-4"/>
    <n v="1.6954282093928307E-3"/>
    <n v="4.4136431894384381E-3"/>
    <n v="4.4136431894384381E-3"/>
    <x v="931"/>
    <n v="64.599999999999099"/>
  </r>
  <r>
    <n v="947"/>
    <d v="2016-08-17T23:00:00"/>
    <n v="1.12883"/>
    <n v="1.13663"/>
    <n v="1.12853"/>
    <n v="1.1352899999999999"/>
    <n v="1"/>
    <n v="5.7064268059147591E-3"/>
    <n v="1.6455070781786799E-3"/>
    <n v="4.3598039849105314E-3"/>
    <n v="4.3598039849105314E-3"/>
    <x v="932"/>
    <n v="-31.200000000000117"/>
  </r>
  <r>
    <n v="948"/>
    <d v="2016-08-18T23:00:00"/>
    <n v="1.1352800000000001"/>
    <n v="1.1359600000000001"/>
    <n v="1.13042"/>
    <n v="1.1321600000000001"/>
    <n v="0"/>
    <n v="-2.7608123558124386E-3"/>
    <n v="1.3735589940184587E-3"/>
    <n v="4.4970188574002092E-3"/>
    <n v="-4.4970188574002092E-3"/>
    <x v="933"/>
    <n v="11.199999999997878"/>
  </r>
  <r>
    <n v="949"/>
    <d v="2016-08-21T23:00:00"/>
    <n v="1.1308800000000001"/>
    <n v="1.13306"/>
    <n v="1.1271"/>
    <n v="1.1319999999999999"/>
    <n v="0"/>
    <n v="-1.4133276823765319E-4"/>
    <n v="8.1917002758761853E-4"/>
    <n v="4.0548252544718704E-3"/>
    <n v="-4.0548252544718704E-3"/>
    <x v="934"/>
    <n v="-14.799999999999258"/>
  </r>
  <r>
    <n v="950"/>
    <d v="2016-08-22T23:00:00"/>
    <n v="1.1319999999999999"/>
    <n v="1.1355299999999999"/>
    <n v="1.13032"/>
    <n v="1.13052"/>
    <n v="0"/>
    <n v="-1.3082759145514641E-3"/>
    <n v="8.0176740352599506E-4"/>
    <n v="4.0638773164430996E-3"/>
    <n v="-4.0638773164430996E-3"/>
    <x v="935"/>
    <n v="-41.599999999999412"/>
  </r>
  <r>
    <n v="951"/>
    <d v="2016-08-23T23:00:00"/>
    <n v="1.13052"/>
    <n v="1.1311500000000001"/>
    <n v="1.12452"/>
    <n v="1.12636"/>
    <n v="0"/>
    <n v="-3.6865094389784709E-3"/>
    <n v="2.3404415144214922E-4"/>
    <n v="4.0132897454601716E-3"/>
    <n v="-4.0132897454601716E-3"/>
    <x v="936"/>
    <n v="20.700000000000163"/>
  </r>
  <r>
    <n v="952"/>
    <d v="2016-08-24T23:00:00"/>
    <n v="1.1263300000000001"/>
    <n v="1.12974"/>
    <n v="1.12592"/>
    <n v="1.1284000000000001"/>
    <n v="1"/>
    <n v="1.8095057182430463E-3"/>
    <n v="7.5168849876517882E-4"/>
    <n v="3.6037979704080518E-3"/>
    <n v="3.6037979704080518E-3"/>
    <x v="937"/>
    <n v="-84.299999999999372"/>
  </r>
  <r>
    <n v="953"/>
    <d v="2016-08-25T23:00:00"/>
    <n v="1.1279399999999999"/>
    <n v="1.13408"/>
    <n v="1.1180399999999999"/>
    <n v="1.11951"/>
    <n v="0"/>
    <n v="-7.9096105697486641E-3"/>
    <n v="3.7966464454733016E-4"/>
    <n v="4.1655398791488347E-3"/>
    <n v="-4.1655398791488347E-3"/>
    <x v="938"/>
    <n v="13.299999999998313"/>
  </r>
  <r>
    <n v="954"/>
    <d v="2016-08-28T23:00:00"/>
    <n v="1.1175200000000001"/>
    <n v="1.12077"/>
    <n v="1.1157999999999999"/>
    <n v="1.1188499999999999"/>
    <n v="0"/>
    <n v="-5.897174888108114E-4"/>
    <n v="5.7859611654235618E-4"/>
    <n v="4.0277444712989788E-3"/>
    <n v="-4.0277444712989788E-3"/>
    <x v="939"/>
    <n v="-45.499999999998323"/>
  </r>
  <r>
    <n v="955"/>
    <d v="2016-08-29T23:00:00"/>
    <n v="1.1188499999999999"/>
    <n v="1.1192299999999999"/>
    <n v="1.11321"/>
    <n v="1.1143000000000001"/>
    <n v="0"/>
    <n v="-4.0749670162735481E-3"/>
    <n v="3.1094451627831362E-4"/>
    <n v="4.1929511611050636E-3"/>
    <n v="-4.1929511611050636E-3"/>
    <x v="940"/>
    <n v="14.699999999998603"/>
  </r>
  <r>
    <n v="956"/>
    <d v="2016-08-30T23:00:00"/>
    <n v="1.1142700000000001"/>
    <n v="1.1165400000000001"/>
    <n v="1.11232"/>
    <n v="1.11574"/>
    <n v="1"/>
    <n v="1.2914568349833217E-3"/>
    <n v="2.3065345366191922E-4"/>
    <n v="4.1588448514116695E-3"/>
    <n v="4.1588448514116695E-3"/>
    <x v="941"/>
    <n v="39.199999999999235"/>
  </r>
  <r>
    <n v="957"/>
    <d v="2016-08-31T23:00:00"/>
    <n v="1.1157300000000001"/>
    <n v="1.1205099999999999"/>
    <n v="1.11276"/>
    <n v="1.11965"/>
    <n v="1"/>
    <n v="3.4982745628486869E-3"/>
    <n v="1.1845273036687272E-4"/>
    <n v="4.0355380176872371E-3"/>
    <n v="4.0355380176872371E-3"/>
    <x v="942"/>
    <n v="-42.299999999999557"/>
  </r>
  <r>
    <n v="958"/>
    <d v="2016-09-01T23:00:00"/>
    <n v="1.1196200000000001"/>
    <n v="1.12521"/>
    <n v="1.11503"/>
    <n v="1.1153900000000001"/>
    <n v="0"/>
    <n v="-3.8120169291571311E-3"/>
    <n v="9.3647257898818979E-5"/>
    <n v="4.0598526302178797E-3"/>
    <n v="-4.0598526302178797E-3"/>
    <x v="943"/>
    <n v="-9.1000000000018844"/>
  </r>
  <r>
    <n v="959"/>
    <d v="2016-09-04T23:00:00"/>
    <n v="1.1155900000000001"/>
    <n v="1.1182399999999999"/>
    <n v="1.11395"/>
    <n v="1.1146799999999999"/>
    <n v="0"/>
    <n v="-6.367513342535714E-4"/>
    <n v="-8.5728130918711395E-5"/>
    <n v="4.0222448417282395E-3"/>
    <n v="-4.0222448417282395E-3"/>
    <x v="944"/>
    <n v="108.29999999999896"/>
  </r>
  <r>
    <n v="960"/>
    <d v="2016-09-05T23:00:00"/>
    <n v="1.11467"/>
    <n v="1.1263099999999999"/>
    <n v="1.11409"/>
    <n v="1.1254999999999999"/>
    <n v="1"/>
    <n v="9.660013159357328E-3"/>
    <n v="3.9998888649460168E-4"/>
    <n v="4.6903006466013936E-3"/>
    <n v="4.6903006466013936E-3"/>
    <x v="945"/>
    <n v="-15.799999999999148"/>
  </r>
  <r>
    <n v="961"/>
    <d v="2016-09-06T23:00:00"/>
    <n v="1.1254999999999999"/>
    <n v="1.12714"/>
    <n v="1.1229"/>
    <n v="1.12392"/>
    <n v="0"/>
    <n v="-1.404806803390861E-3"/>
    <n v="-2.1539111435535919E-4"/>
    <n v="4.1834575454036916E-3"/>
    <n v="-4.1834575454036916E-3"/>
    <x v="946"/>
    <n v="20.700000000000163"/>
  </r>
  <r>
    <n v="962"/>
    <d v="2016-09-07T23:00:00"/>
    <n v="1.1238900000000001"/>
    <n v="1.13269"/>
    <n v="1.1234500000000001"/>
    <n v="1.1259600000000001"/>
    <n v="1"/>
    <n v="1.8134305465626924E-3"/>
    <n v="-1.5910581195654864E-4"/>
    <n v="4.2056487476002796E-3"/>
    <n v="4.2056487476002796E-3"/>
    <x v="947"/>
    <n v="-27.899999999998482"/>
  </r>
  <r>
    <n v="963"/>
    <d v="2016-09-08T23:00:00"/>
    <n v="1.1259699999999999"/>
    <n v="1.1285000000000001"/>
    <n v="1.11985"/>
    <n v="1.1231800000000001"/>
    <n v="0"/>
    <n v="-2.4720572447516497E-3"/>
    <n v="-6.7026106512319916E-4"/>
    <n v="3.9334210485411289E-3"/>
    <n v="-3.9334210485411289E-3"/>
    <x v="948"/>
    <n v="0.50000000000105516"/>
  </r>
  <r>
    <n v="964"/>
    <d v="2016-09-11T23:00:00"/>
    <n v="1.1234299999999999"/>
    <n v="1.1268400000000001"/>
    <n v="1.12103"/>
    <n v="1.12348"/>
    <n v="1"/>
    <n v="2.6706310859955199E-4"/>
    <n v="-4.8101884859744968E-4"/>
    <n v="3.8988219350635412E-3"/>
    <n v="3.8988219350635412E-3"/>
    <x v="949"/>
    <n v="-16.300000000000203"/>
  </r>
  <r>
    <n v="965"/>
    <d v="2016-09-12T23:00:00"/>
    <n v="1.12347"/>
    <n v="1.12602"/>
    <n v="1.12039"/>
    <n v="1.1218399999999999"/>
    <n v="0"/>
    <n v="-1.460816535411147E-3"/>
    <n v="-5.6348658404579315E-4"/>
    <n v="3.9051076746200383E-3"/>
    <n v="-3.9051076746200383E-3"/>
    <x v="950"/>
    <n v="30.300000000000882"/>
  </r>
  <r>
    <n v="966"/>
    <d v="2016-09-13T23:00:00"/>
    <n v="1.1218399999999999"/>
    <n v="1.1274"/>
    <n v="1.121"/>
    <n v="1.12487"/>
    <n v="1"/>
    <n v="2.6972789875121896E-3"/>
    <n v="-3.1313940266681486E-4"/>
    <n v="3.9818177661454842E-3"/>
    <n v="3.9818177661454842E-3"/>
    <x v="951"/>
    <n v="-5.1000000000001044"/>
  </r>
  <r>
    <n v="967"/>
    <d v="2016-09-14T23:00:00"/>
    <n v="1.12487"/>
    <n v="1.12843"/>
    <n v="1.1218999999999999"/>
    <n v="1.12436"/>
    <n v="0"/>
    <n v="-4.5348853495662359E-4"/>
    <n v="-1.1107559616544933E-4"/>
    <n v="3.8799474808177601E-3"/>
    <n v="-3.8799474808177601E-3"/>
    <x v="952"/>
    <n v="-91.700000000001225"/>
  </r>
  <r>
    <n v="968"/>
    <d v="2016-09-15T23:00:00"/>
    <n v="1.12426"/>
    <n v="1.1250100000000001"/>
    <n v="1.1149500000000001"/>
    <n v="1.1150899999999999"/>
    <n v="0"/>
    <n v="-8.2788657454237313E-3"/>
    <n v="-7.4159881264462292E-4"/>
    <n v="4.3395322153531625E-3"/>
    <n v="-4.3395322153531625E-3"/>
    <x v="953"/>
    <n v="23.599999999999177"/>
  </r>
  <r>
    <n v="969"/>
    <d v="2016-09-18T23:00:00"/>
    <n v="1.115"/>
    <n v="1.11978"/>
    <n v="1.11497"/>
    <n v="1.1173599999999999"/>
    <n v="1"/>
    <n v="2.0336408719887492E-3"/>
    <n v="-1.2014559753603465E-4"/>
    <n v="3.9379808269501115E-3"/>
    <n v="3.9379808269501115E-3"/>
    <x v="954"/>
    <n v="-23.299999999999432"/>
  </r>
  <r>
    <n v="970"/>
    <d v="2016-09-19T23:00:00"/>
    <n v="1.1173599999999999"/>
    <n v="1.12134"/>
    <n v="1.1149899999999999"/>
    <n v="1.11503"/>
    <n v="0"/>
    <n v="-2.087449635655607E-3"/>
    <n v="-2.1375385671383438E-4"/>
    <n v="3.9675767769907595E-3"/>
    <n v="-3.9675767769907595E-3"/>
    <x v="955"/>
    <n v="36.800000000001276"/>
  </r>
  <r>
    <n v="971"/>
    <d v="2016-09-20T23:00:00"/>
    <n v="1.1150199999999999"/>
    <n v="1.1196600000000001"/>
    <n v="1.1123000000000001"/>
    <n v="1.1187"/>
    <n v="1"/>
    <n v="3.2859864910247359E-3"/>
    <n v="2.4630573749230848E-4"/>
    <n v="3.9164415853700663E-3"/>
    <n v="3.9164415853700663E-3"/>
    <x v="956"/>
    <n v="20.999999999999908"/>
  </r>
  <r>
    <n v="972"/>
    <d v="2016-09-21T23:00:00"/>
    <n v="1.1187"/>
    <n v="1.1257299999999999"/>
    <n v="1.11849"/>
    <n v="1.1208"/>
    <n v="1"/>
    <n v="1.8754191699125126E-3"/>
    <n v="2.8280338342538284E-4"/>
    <n v="3.9295298860704004E-3"/>
    <n v="3.9295298860704004E-3"/>
    <x v="957"/>
    <n v="15.700000000000713"/>
  </r>
  <r>
    <n v="973"/>
    <d v="2016-09-22T23:00:00"/>
    <n v="1.1208"/>
    <n v="1.12405"/>
    <n v="1.11938"/>
    <n v="1.1223700000000001"/>
    <n v="1"/>
    <n v="1.3998049691837421E-3"/>
    <n v="1.5164903382132379E-4"/>
    <n v="3.8492535302745868E-3"/>
    <n v="3.8492535302745868E-3"/>
    <x v="958"/>
    <n v="23.800000000000487"/>
  </r>
  <r>
    <n v="974"/>
    <d v="2016-09-25T23:00:00"/>
    <n v="1.12294"/>
    <n v="1.12792"/>
    <n v="1.1221099999999999"/>
    <n v="1.1253200000000001"/>
    <n v="1"/>
    <n v="2.6249186443327551E-3"/>
    <n v="5.5395750716444162E-4"/>
    <n v="3.7422637719398072E-3"/>
    <n v="3.7422637719398072E-3"/>
    <x v="959"/>
    <n v="-38.60000000000197"/>
  </r>
  <r>
    <n v="975"/>
    <d v="2016-09-26T23:00:00"/>
    <n v="1.1253200000000001"/>
    <n v="1.1258900000000001"/>
    <n v="1.1191"/>
    <n v="1.1214599999999999"/>
    <n v="0"/>
    <n v="-3.4360318301724043E-3"/>
    <n v="3.7900247616951465E-4"/>
    <n v="3.8650618903427751E-3"/>
    <n v="-3.8650618903427751E-3"/>
    <x v="960"/>
    <n v="2.6999999999999247"/>
  </r>
  <r>
    <n v="976"/>
    <d v="2016-09-27T23:00:00"/>
    <n v="1.1214500000000001"/>
    <n v="1.1236900000000001"/>
    <n v="1.1182000000000001"/>
    <n v="1.1217200000000001"/>
    <n v="1"/>
    <n v="2.3181376542631295E-4"/>
    <n v="-2.1025998595117392E-4"/>
    <n v="2.9710758149149993E-3"/>
    <n v="2.9710758149149993E-3"/>
    <x v="961"/>
    <n v="4.6999999999997044"/>
  </r>
  <r>
    <n v="977"/>
    <d v="2016-09-28T23:00:00"/>
    <n v="1.1216600000000001"/>
    <n v="1.12497"/>
    <n v="1.11968"/>
    <n v="1.1221300000000001"/>
    <n v="1"/>
    <n v="3.6544332692740254E-4"/>
    <n v="-9.9619352806282367E-5"/>
    <n v="2.9565520806028233E-3"/>
    <n v="2.9565520806028233E-3"/>
    <x v="962"/>
    <n v="17.899999999999583"/>
  </r>
  <r>
    <n v="978"/>
    <d v="2016-09-29T23:00:00"/>
    <n v="1.1221300000000001"/>
    <n v="1.12507"/>
    <n v="1.1153299999999999"/>
    <n v="1.12392"/>
    <n v="1"/>
    <n v="1.5939096449011183E-3"/>
    <n v="-1.133394091601307E-4"/>
    <n v="2.9475783482853829E-3"/>
    <n v="2.9475783482853829E-3"/>
    <x v="963"/>
    <n v="-18.299999999999983"/>
  </r>
  <r>
    <n v="979"/>
    <d v="2016-10-02T23:00:00"/>
    <n v="1.12287"/>
    <n v="1.12442"/>
    <n v="1.12052"/>
    <n v="1.12104"/>
    <n v="0"/>
    <n v="-2.5657486814337572E-3"/>
    <n v="-1.1919512395276248E-4"/>
    <n v="2.9526652882853281E-3"/>
    <n v="-2.9526652882853281E-3"/>
    <x v="964"/>
    <n v="-7.699999999999374"/>
  </r>
  <r>
    <n v="980"/>
    <d v="2016-10-03T23:00:00"/>
    <n v="1.12104"/>
    <n v="1.12391"/>
    <n v="1.1137900000000001"/>
    <n v="1.1202700000000001"/>
    <n v="0"/>
    <n v="-6.870981972982084E-4"/>
    <n v="-1.7883020557137255E-4"/>
    <n v="2.9539792547321926E-3"/>
    <n v="-2.9539792547321926E-3"/>
    <x v="965"/>
    <n v="2.20000000000109"/>
  </r>
  <r>
    <n v="981"/>
    <d v="2016-10-04T23:00:00"/>
    <n v="1.12022"/>
    <n v="1.1233299999999999"/>
    <n v="1.11897"/>
    <n v="1.1204400000000001"/>
    <n v="1"/>
    <n v="1.5173761917079844E-4"/>
    <n v="-7.8045570910000904E-5"/>
    <n v="2.9347704852491149E-3"/>
    <n v="2.9347704852491149E-3"/>
    <x v="966"/>
    <n v="-54.700000000000855"/>
  </r>
  <r>
    <n v="982"/>
    <d v="2016-10-05T23:00:00"/>
    <n v="1.1204400000000001"/>
    <n v="1.12124"/>
    <n v="1.11399"/>
    <n v="1.11497"/>
    <n v="0"/>
    <n v="-4.8939665811805451E-3"/>
    <n v="-5.5249841895329687E-4"/>
    <n v="3.0668349342458535E-3"/>
    <n v="-3.0668349342458535E-3"/>
    <x v="967"/>
    <n v="48.90000000000061"/>
  </r>
  <r>
    <n v="983"/>
    <d v="2016-10-06T23:00:00"/>
    <n v="1.11497"/>
    <n v="1.1205099999999999"/>
    <n v="1.11043"/>
    <n v="1.1198600000000001"/>
    <n v="1"/>
    <n v="4.3761787733348359E-3"/>
    <n v="-2.506442121850806E-4"/>
    <n v="3.3056149021830012E-3"/>
    <n v="3.3056149021830012E-3"/>
    <x v="968"/>
    <n v="-43.999999999999595"/>
  </r>
  <r>
    <n v="984"/>
    <d v="2016-10-09T23:00:00"/>
    <n v="1.11815"/>
    <n v="1.12032"/>
    <n v="1.11314"/>
    <n v="1.11375"/>
    <n v="0"/>
    <n v="-5.4709776909700599E-3"/>
    <n v="-7.51512087817262E-5"/>
    <n v="2.9007254742918482E-3"/>
    <n v="-2.9007254742918482E-3"/>
    <x v="969"/>
    <n v="-84.199999999998724"/>
  </r>
  <r>
    <n v="985"/>
    <d v="2016-10-10T23:00:00"/>
    <n v="1.11371"/>
    <n v="1.1142300000000001"/>
    <n v="1.1048800000000001"/>
    <n v="1.1052900000000001"/>
    <n v="0"/>
    <n v="-7.6249558265068396E-3"/>
    <n v="-6.788135024377005E-4"/>
    <n v="3.3954394830662329E-3"/>
    <n v="-3.3954394830662329E-3"/>
    <x v="970"/>
    <n v="-47.099999999999923"/>
  </r>
  <r>
    <n v="986"/>
    <d v="2016-10-11T23:00:00"/>
    <n v="1.1053299999999999"/>
    <n v="1.10676"/>
    <n v="1.1004400000000001"/>
    <n v="1.1006199999999999"/>
    <n v="0"/>
    <n v="-4.2340865917280014E-3"/>
    <n v="-8.129783121922252E-4"/>
    <n v="3.4957388069121868E-3"/>
    <n v="-3.4957388069121868E-3"/>
    <x v="971"/>
    <n v="48.799999999999955"/>
  </r>
  <r>
    <n v="987"/>
    <d v="2016-10-12T23:00:00"/>
    <n v="1.1006199999999999"/>
    <n v="1.1057600000000001"/>
    <n v="1.0985499999999999"/>
    <n v="1.1054999999999999"/>
    <n v="1"/>
    <n v="4.424063930716586E-3"/>
    <n v="-7.4184847221148457E-4"/>
    <n v="3.5948759350136737E-3"/>
    <n v="3.5948759350136737E-3"/>
    <x v="972"/>
    <n v="-83.499999999998579"/>
  </r>
  <r>
    <n v="988"/>
    <d v="2016-10-13T23:00:00"/>
    <n v="1.1054999999999999"/>
    <n v="1.10581"/>
    <n v="1.0970500000000001"/>
    <n v="1.0971500000000001"/>
    <n v="0"/>
    <n v="-7.5818128156223312E-3"/>
    <n v="-1.3329254713074121E-3"/>
    <n v="3.9003595118823338E-3"/>
    <n v="-3.9003595118823338E-3"/>
    <x v="973"/>
    <n v="30.499999999999972"/>
  </r>
  <r>
    <n v="989"/>
    <d v="2016-10-16T23:00:00"/>
    <n v="1.0969"/>
    <n v="1.1007899999999999"/>
    <n v="1.0963799999999999"/>
    <n v="1.09995"/>
    <n v="1"/>
    <n v="2.5488157260396805E-3"/>
    <n v="-1.2611122990039162E-3"/>
    <n v="3.9640858532941237E-3"/>
    <n v="3.9640858532941237E-3"/>
    <x v="974"/>
    <n v="-17.599999999999838"/>
  </r>
  <r>
    <n v="990"/>
    <d v="2016-10-17T23:00:00"/>
    <n v="1.0998300000000001"/>
    <n v="1.10263"/>
    <n v="1.097"/>
    <n v="1.0980700000000001"/>
    <n v="0"/>
    <n v="-1.7106308936651194E-3"/>
    <n v="-1.5320841451287833E-3"/>
    <n v="3.8265360174828092E-3"/>
    <n v="-3.8265360174828092E-3"/>
    <x v="975"/>
    <n v="-6.9000000000007944"/>
  </r>
  <r>
    <n v="991"/>
    <d v="2016-10-18T23:00:00"/>
    <n v="1.09805"/>
    <n v="1.1004799999999999"/>
    <n v="1.0954999999999999"/>
    <n v="1.0973599999999999"/>
    <n v="0"/>
    <n v="-6.4679814410161104E-4"/>
    <n v="-1.3577570397493586E-3"/>
    <n v="3.7974389955855795E-3"/>
    <n v="-3.7974389955855795E-3"/>
    <x v="976"/>
    <n v="-44.399999999999991"/>
  </r>
  <r>
    <n v="992"/>
    <d v="2016-10-19T23:00:00"/>
    <n v="1.0973599999999999"/>
    <n v="1.10392"/>
    <n v="1.0915900000000001"/>
    <n v="1.0929199999999999"/>
    <n v="0"/>
    <n v="-4.0542817190152621E-3"/>
    <n v="-1.6256380075269569E-3"/>
    <n v="3.8288770370503676E-3"/>
    <n v="-3.8288770370503676E-3"/>
    <x v="977"/>
    <n v="-47.000000000001485"/>
  </r>
  <r>
    <n v="993"/>
    <d v="2016-10-20T23:00:00"/>
    <n v="1.0928800000000001"/>
    <n v="1.09297"/>
    <n v="1.08592"/>
    <n v="1.0881799999999999"/>
    <n v="0"/>
    <n v="-4.3464375426598882E-3"/>
    <n v="-1.9201305618761625E-3"/>
    <n v="3.8466888087433254E-3"/>
    <n v="-3.8466888087433254E-3"/>
    <x v="978"/>
    <n v="0"/>
  </r>
  <r>
    <n v="994"/>
    <d v="2016-10-23T23:00:00"/>
    <n v="1.0881099999999999"/>
    <n v="1.08996"/>
    <n v="1.08596"/>
    <n v="1.0881099999999999"/>
    <n v="0"/>
    <n v="-6.4329661969793271E-5"/>
    <n v="-2.023770518555595E-3"/>
    <n v="3.7672171906681542E-3"/>
    <n v="-3.7672171906681542E-3"/>
    <x v="979"/>
    <n v="6.6999999999994841"/>
  </r>
  <r>
    <n v="995"/>
    <d v="2016-10-24T23:00:00"/>
    <n v="1.08812"/>
    <n v="1.0905"/>
    <n v="1.08511"/>
    <n v="1.0887899999999999"/>
    <n v="1"/>
    <n v="6.2474162535443593E-4"/>
    <n v="-1.8243648743813327E-3"/>
    <n v="3.8206766843717635E-3"/>
    <n v="3.8206766843717635E-3"/>
    <x v="980"/>
    <n v="19.799999999998708"/>
  </r>
  <r>
    <n v="996"/>
    <d v="2016-10-25T23:00:00"/>
    <n v="1.0887800000000001"/>
    <n v="1.0946400000000001"/>
    <n v="1.08744"/>
    <n v="1.09076"/>
    <n v="1"/>
    <n v="1.8077130934994001E-3"/>
    <n v="-1.668439168706482E-3"/>
    <n v="3.9198058162486218E-3"/>
    <n v="3.9198058162486218E-3"/>
    <x v="981"/>
    <n v="-12.399999999999078"/>
  </r>
  <r>
    <n v="997"/>
    <d v="2016-10-26T23:00:00"/>
    <n v="1.09076"/>
    <n v="1.09422"/>
    <n v="1.08826"/>
    <n v="1.08952"/>
    <n v="0"/>
    <n v="-1.1374687046582905E-3"/>
    <n v="-1.7490145639457999E-3"/>
    <n v="3.8930551185577004E-3"/>
    <n v="-3.8930551185577004E-3"/>
    <x v="982"/>
    <n v="87.000000000001521"/>
  </r>
  <r>
    <n v="998"/>
    <d v="2016-10-27T23:00:00"/>
    <n v="1.08954"/>
    <n v="1.09917"/>
    <n v="1.0892900000000001"/>
    <n v="1.0982400000000001"/>
    <n v="1"/>
    <n v="7.9716661587863231E-3"/>
    <n v="-9.4491251769787048E-4"/>
    <n v="4.4839997119538264E-3"/>
    <n v="4.4839997119538264E-3"/>
    <x v="983"/>
    <n v="-9.5999999999984986"/>
  </r>
  <r>
    <n v="999"/>
    <d v="2016-10-30T23:00:00"/>
    <n v="1.0989599999999999"/>
    <n v="1.0991200000000001"/>
    <n v="1.0935900000000001"/>
    <n v="1.0980000000000001"/>
    <n v="0"/>
    <n v="-2.1855535001212697E-4"/>
    <n v="-1.2320834004070555E-3"/>
    <n v="4.2621427287657301E-3"/>
    <n v="-4.2621427287657301E-3"/>
    <x v="984"/>
    <n v="74.800000000001532"/>
  </r>
  <r>
    <n v="1000"/>
    <d v="2016-10-31T23:00:00"/>
    <n v="1.0980399999999999"/>
    <n v="1.1069"/>
    <n v="1.09599"/>
    <n v="1.1055200000000001"/>
    <n v="1"/>
    <n v="6.8254694257531652E-3"/>
    <n v="-4.6355545561185444E-4"/>
    <n v="4.546014218444222E-3"/>
    <n v="4.546014218444222E-3"/>
    <x v="985"/>
    <n v="41.999999999999815"/>
  </r>
  <r>
    <n v="1001"/>
    <d v="2016-11-01T23:00:00"/>
    <n v="1.1055200000000001"/>
    <n v="1.1123000000000001"/>
    <n v="1.1049599999999999"/>
    <n v="1.10972"/>
    <n v="1"/>
    <n v="3.7919187379475204E-3"/>
    <n v="2.4999920466654293E-4"/>
    <n v="4.2321824189021761E-3"/>
    <n v="4.2321824189021761E-3"/>
    <x v="986"/>
    <n v="7.3999999999996291"/>
  </r>
  <r>
    <n v="1002"/>
    <d v="2016-11-02T23:00:00"/>
    <n v="1.10968"/>
    <n v="1.11259"/>
    <n v="1.1059600000000001"/>
    <n v="1.11042"/>
    <n v="1"/>
    <n v="6.3059088453511387E-4"/>
    <n v="5.5404154693298774E-4"/>
    <n v="4.0597970151726726E-3"/>
    <n v="4.0597970151726726E-3"/>
    <x v="987"/>
    <n v="33.600000000000293"/>
  </r>
  <r>
    <n v="1003"/>
    <d v="2016-11-03T23:00:00"/>
    <n v="1.11042"/>
    <n v="1.11412"/>
    <n v="1.10798"/>
    <n v="1.11378"/>
    <n v="1"/>
    <n v="3.0213133314749975E-3"/>
    <n v="4.6636963448038837E-4"/>
    <n v="3.9851110569732407E-3"/>
    <n v="3.9851110569732407E-3"/>
    <x v="988"/>
    <n v="-23.600000000001398"/>
  </r>
  <r>
    <n v="1004"/>
    <d v="2016-11-07T00:00:00"/>
    <n v="1.1063700000000001"/>
    <n v="1.11103"/>
    <n v="1.1027400000000001"/>
    <n v="1.1040099999999999"/>
    <n v="0"/>
    <n v="-8.8106296821549197E-3"/>
    <n v="3.8956858032210165E-4"/>
    <n v="4.1586195881658378E-3"/>
    <n v="-4.1586195881658378E-3"/>
    <x v="989"/>
    <n v="-14.499999999999513"/>
  </r>
  <r>
    <n v="1005"/>
    <d v="2016-11-08T00:00:00"/>
    <n v="1.1040099999999999"/>
    <n v="1.10669"/>
    <n v="1.1008800000000001"/>
    <n v="1.10256"/>
    <n v="0"/>
    <n v="-1.3142571581340747E-3"/>
    <n v="1.4812652506124204E-4"/>
    <n v="4.1369853665046792E-3"/>
    <n v="-4.1369853665046792E-3"/>
    <x v="990"/>
    <n v="-116.19999999999963"/>
  </r>
  <r>
    <n v="1006"/>
    <d v="2016-11-09T00:00:00"/>
    <n v="1.10256"/>
    <n v="1.12995"/>
    <n v="1.0907"/>
    <n v="1.09094"/>
    <n v="0"/>
    <n v="-1.0595038705178896E-2"/>
    <n v="-4.07148963158369E-4"/>
    <n v="4.9244088983863349E-3"/>
    <n v="-4.9244088983863349E-3"/>
    <x v="991"/>
    <n v="-18.000000000000238"/>
  </r>
  <r>
    <n v="1007"/>
    <d v="2016-11-10T00:00:00"/>
    <n v="1.09094"/>
    <n v="1.09537"/>
    <n v="1.08649"/>
    <n v="1.08914"/>
    <n v="0"/>
    <n v="-1.6513159232933031E-3"/>
    <n v="-4.6993132435784986E-4"/>
    <n v="4.9340618741851886E-3"/>
    <n v="-4.9340618741851886E-3"/>
    <x v="992"/>
    <n v="-39.000000000000142"/>
  </r>
  <r>
    <n v="1008"/>
    <d v="2016-11-11T00:00:00"/>
    <n v="1.0890599999999999"/>
    <n v="1.0923400000000001"/>
    <n v="1.0830299999999999"/>
    <n v="1.0851599999999999"/>
    <n v="0"/>
    <n v="-3.6609524400365674E-3"/>
    <n v="-4.4534824442168155E-4"/>
    <n v="4.9159595702042294E-3"/>
    <n v="-4.9159595702042294E-3"/>
    <x v="993"/>
    <n v="-96.600000000000023"/>
  </r>
  <r>
    <n v="1009"/>
    <d v="2016-11-14T00:00:00"/>
    <n v="1.0832999999999999"/>
    <n v="1.0840099999999999"/>
    <n v="1.07091"/>
    <n v="1.0736399999999999"/>
    <n v="0"/>
    <n v="-1.0672697192884177E-2"/>
    <n v="-8.4073947256069941E-4"/>
    <n v="5.4734431495260093E-3"/>
    <n v="-5.4734431495260093E-3"/>
    <x v="994"/>
    <n v="-15.600000000000058"/>
  </r>
  <r>
    <n v="1010"/>
    <d v="2016-11-15T00:00:00"/>
    <n v="1.07362"/>
    <n v="1.0816600000000001"/>
    <n v="1.07141"/>
    <n v="1.07206"/>
    <n v="0"/>
    <n v="-1.4727131337742107E-3"/>
    <n v="-9.2876343954847551E-4"/>
    <n v="5.4714489591006612E-3"/>
    <n v="-5.4714489591006612E-3"/>
    <x v="995"/>
    <n v="-30.000000000001137"/>
  </r>
  <r>
    <n v="1011"/>
    <d v="2016-11-16T00:00:00"/>
    <n v="1.07206"/>
    <n v="1.07595"/>
    <n v="1.0666100000000001"/>
    <n v="1.0690599999999999"/>
    <n v="0"/>
    <n v="-2.8022735420566262E-3"/>
    <n v="-1.1429518875116671E-3"/>
    <n v="5.4736577699519024E-3"/>
    <n v="-5.4736577699519024E-3"/>
    <x v="996"/>
    <n v="-64.200000000000927"/>
  </r>
  <r>
    <n v="1012"/>
    <d v="2016-11-17T00:00:00"/>
    <n v="1.06904"/>
    <n v="1.0745499999999999"/>
    <n v="1.06199"/>
    <n v="1.0626199999999999"/>
    <n v="0"/>
    <n v="-6.0422010740061828E-3"/>
    <n v="-1.633571522980766E-3"/>
    <n v="5.5429164253258069E-3"/>
    <n v="-5.5429164253258069E-3"/>
    <x v="997"/>
    <n v="-40.200000000001346"/>
  </r>
  <r>
    <n v="1013"/>
    <d v="2016-11-18T00:00:00"/>
    <n v="1.0626800000000001"/>
    <n v="1.0642799999999999"/>
    <n v="1.0569200000000001"/>
    <n v="1.0586599999999999"/>
    <n v="0"/>
    <n v="-3.7335991477980214E-3"/>
    <n v="-1.795829675676999E-3"/>
    <n v="5.5653786463635167E-3"/>
    <n v="-5.5653786463635167E-3"/>
    <x v="998"/>
    <n v="35.000000000000583"/>
  </r>
  <r>
    <n v="1014"/>
    <d v="2016-11-21T00:00:00"/>
    <n v="1.0592200000000001"/>
    <n v="1.06491"/>
    <n v="1.0578799999999999"/>
    <n v="1.0627200000000001"/>
    <n v="1"/>
    <n v="3.8277017385120807E-3"/>
    <n v="-2.0548274519441392E-3"/>
    <n v="5.1623537608428008E-3"/>
    <n v="5.1623537608428008E-3"/>
    <x v="999"/>
    <n v="-1.2000000000012001"/>
  </r>
  <r>
    <n v="1015"/>
    <d v="2016-11-22T00:00:00"/>
    <n v="1.0627200000000001"/>
    <n v="1.06579"/>
    <n v="1.05836"/>
    <n v="1.0626"/>
    <n v="0"/>
    <n v="-1.1292417153903576E-4"/>
    <n v="-2.0482255032895709E-3"/>
    <n v="5.1649255627279848E-3"/>
    <n v="-5.1649255627279848E-3"/>
    <x v="1000"/>
    <n v="-72.90000000000019"/>
  </r>
  <r>
    <n v="1016"/>
    <d v="2016-11-23T00:00:00"/>
    <n v="1.06263"/>
    <n v="1.06436"/>
    <n v="1.05263"/>
    <n v="1.0553399999999999"/>
    <n v="0"/>
    <n v="-6.8557451445544725E-3"/>
    <n v="-2.9033014139337983E-3"/>
    <n v="4.7104008847642601E-3"/>
    <n v="-4.7104008847642601E-3"/>
    <x v="1001"/>
    <n v="-0.89999999999923475"/>
  </r>
  <r>
    <n v="1017"/>
    <d v="2016-11-24T00:00:00"/>
    <n v="1.0552699999999999"/>
    <n v="1.0585199999999999"/>
    <n v="1.0518000000000001"/>
    <n v="1.05518"/>
    <n v="0"/>
    <n v="-1.5162140165126447E-4"/>
    <n v="-3.149772672658722E-3"/>
    <n v="4.4316433982110768E-3"/>
    <n v="-4.4316433982110768E-3"/>
    <x v="1002"/>
    <n v="40.000000000000036"/>
  </r>
  <r>
    <n v="1018"/>
    <d v="2016-11-25T00:00:00"/>
    <n v="1.05501"/>
    <n v="1.06273"/>
    <n v="1.0538400000000001"/>
    <n v="1.05901"/>
    <n v="1"/>
    <n v="3.6231409568183866E-3"/>
    <n v="-2.9627382931410175E-3"/>
    <n v="4.6591376082952638E-3"/>
    <n v="4.6591376082952638E-3"/>
    <x v="1003"/>
    <n v="2.20000000000109"/>
  </r>
  <r>
    <n v="1019"/>
    <d v="2016-11-28T00:00:00"/>
    <n v="1.06111"/>
    <n v="1.06856"/>
    <n v="1.05636"/>
    <n v="1.0613300000000001"/>
    <n v="1"/>
    <n v="2.1883291602588268E-3"/>
    <n v="-3.014799803842028E-3"/>
    <n v="4.5919836268910469E-3"/>
    <n v="4.5919836268910469E-3"/>
    <x v="1004"/>
    <n v="36.200000000001786"/>
  </r>
  <r>
    <n v="1020"/>
    <d v="2016-11-29T00:00:00"/>
    <n v="1.0612999999999999"/>
    <n v="1.06542"/>
    <n v="1.0564899999999999"/>
    <n v="1.0649200000000001"/>
    <n v="1"/>
    <n v="3.3768403634681014E-3"/>
    <n v="-2.2530829259905893E-3"/>
    <n v="4.5772824751701717E-3"/>
    <n v="4.5772824751701717E-3"/>
    <x v="1005"/>
    <n v="-60.899999999999288"/>
  </r>
  <r>
    <n v="1021"/>
    <d v="2016-11-30T00:00:00"/>
    <n v="1.0649"/>
    <n v="1.0666599999999999"/>
    <n v="1.0552699999999999"/>
    <n v="1.05881"/>
    <n v="0"/>
    <n v="-5.7540429885111497E-3"/>
    <n v="-2.5305695403891565E-3"/>
    <n v="4.65056318640188E-3"/>
    <n v="-4.65056318640188E-3"/>
    <x v="1006"/>
    <n v="72.800000000001745"/>
  </r>
  <r>
    <n v="1022"/>
    <d v="2016-12-01T00:00:00"/>
    <n v="1.0587899999999999"/>
    <n v="1.0668800000000001"/>
    <n v="1.05846"/>
    <n v="1.0660700000000001"/>
    <n v="1"/>
    <n v="6.8333536484741731E-3"/>
    <n v="-1.4412950182858403E-3"/>
    <n v="4.6767450225256701E-3"/>
    <n v="4.6767450225256701E-3"/>
    <x v="1007"/>
    <n v="2.9999999999996696"/>
  </r>
  <r>
    <n v="1023"/>
    <d v="2016-12-02T00:00:00"/>
    <n v="1.06602"/>
    <n v="1.06898"/>
    <n v="1.06253"/>
    <n v="1.0663199999999999"/>
    <n v="1"/>
    <n v="2.3447868461695627E-4"/>
    <n v="-1.323432855291449E-3"/>
    <n v="4.6948269757051278E-3"/>
    <n v="4.6948269757051278E-3"/>
    <x v="1008"/>
    <n v="137.30000000000021"/>
  </r>
  <r>
    <n v="1024"/>
    <d v="2016-12-05T00:00:00"/>
    <n v="1.0626199999999999"/>
    <n v="1.0796300000000001"/>
    <n v="1.0505500000000001"/>
    <n v="1.0763499999999999"/>
    <n v="1"/>
    <n v="9.3622193446929684E-3"/>
    <n v="-5.0948461874585299E-4"/>
    <n v="5.3462758527077032E-3"/>
    <n v="5.3462758527077032E-3"/>
    <x v="1009"/>
    <n v="-44.800000000000395"/>
  </r>
  <r>
    <n v="1025"/>
    <d v="2016-12-06T00:00:00"/>
    <n v="1.07633"/>
    <n v="1.07853"/>
    <n v="1.06986"/>
    <n v="1.07185"/>
    <n v="0"/>
    <n v="-4.1895601733110627E-3"/>
    <n v="-1.0428855502253326E-4"/>
    <n v="4.7354345598403635E-3"/>
    <n v="-4.7354345598403635E-3"/>
    <x v="1010"/>
    <n v="36.100000000001131"/>
  </r>
  <r>
    <n v="1026"/>
    <d v="2016-12-07T00:00:00"/>
    <n v="1.07165"/>
    <n v="1.07684"/>
    <n v="1.07098"/>
    <n v="1.0752600000000001"/>
    <n v="1"/>
    <n v="3.1763653162078642E-3"/>
    <n v="1.8627884810134621E-4"/>
    <n v="4.7882101067860021E-3"/>
    <n v="4.7882101067860021E-3"/>
    <x v="1011"/>
    <n v="-137.89999999999969"/>
  </r>
  <r>
    <n v="1027"/>
    <d v="2016-12-08T00:00:00"/>
    <n v="1.0752299999999999"/>
    <n v="1.08734"/>
    <n v="1.0597300000000001"/>
    <n v="1.0614399999999999"/>
    <n v="0"/>
    <n v="-1.2936016024664904E-2"/>
    <n v="-4.4708005706167107E-4"/>
    <n v="5.7778267061588352E-3"/>
    <n v="-5.7778267061588352E-3"/>
    <x v="1012"/>
    <n v="-55.400000000001"/>
  </r>
  <r>
    <n v="1028"/>
    <d v="2016-12-09T00:00:00"/>
    <n v="1.06145"/>
    <n v="1.06297"/>
    <n v="1.0530999999999999"/>
    <n v="1.0559099999999999"/>
    <n v="0"/>
    <n v="-5.2235223972584514E-3"/>
    <n v="-3.9591263976493764E-4"/>
    <n v="5.7283875233060085E-3"/>
    <n v="-5.7283875233060085E-3"/>
    <x v="1013"/>
    <n v="102.99999999999976"/>
  </r>
  <r>
    <n v="1029"/>
    <d v="2016-12-12T00:00:00"/>
    <n v="1.0531200000000001"/>
    <n v="1.06517"/>
    <n v="1.05254"/>
    <n v="1.06342"/>
    <n v="1"/>
    <n v="7.0871751302180623E-3"/>
    <n v="2.8038575261106756E-4"/>
    <n v="5.9428092871772146E-3"/>
    <n v="5.9428092871772146E-3"/>
    <x v="1014"/>
    <n v="-9.5000000000000639"/>
  </r>
  <r>
    <n v="1030"/>
    <d v="2016-12-13T00:00:00"/>
    <n v="1.06341"/>
    <n v="1.06671"/>
    <n v="1.06037"/>
    <n v="1.06246"/>
    <n v="0"/>
    <n v="-9.0315546056715732E-4"/>
    <n v="-1.5292822331384812E-5"/>
    <n v="5.8718153884523014E-3"/>
    <n v="-5.8718153884523014E-3"/>
    <x v="1015"/>
    <n v="-91.099999999999511"/>
  </r>
  <r>
    <n v="1031"/>
    <d v="2016-12-14T00:00:00"/>
    <n v="1.06246"/>
    <n v="1.0669999999999999"/>
    <n v="1.04965"/>
    <n v="1.05335"/>
    <n v="0"/>
    <n v="-8.6114124586006736E-3"/>
    <n v="-5.4644834027273734E-4"/>
    <n v="6.253228293257025E-3"/>
    <n v="-6.253228293257025E-3"/>
    <x v="1016"/>
    <n v="-120.4000000000005"/>
  </r>
  <r>
    <n v="1032"/>
    <d v="2016-12-15T00:00:00"/>
    <n v="1.05335"/>
    <n v="1.0539000000000001"/>
    <n v="1.0366500000000001"/>
    <n v="1.04131"/>
    <n v="0"/>
    <n v="-1.1496025702351318E-2"/>
    <n v="-8.3646587513504006E-4"/>
    <n v="6.6597458251249336E-3"/>
    <n v="-6.6597458251249336E-3"/>
    <x v="1017"/>
    <n v="35.199999999999676"/>
  </r>
  <r>
    <n v="1033"/>
    <d v="2016-12-16T00:00:00"/>
    <n v="1.04131"/>
    <n v="1.04742"/>
    <n v="1.0400799999999999"/>
    <n v="1.0448299999999999"/>
    <n v="1"/>
    <n v="3.3746568692130476E-3"/>
    <n v="-6.1607348320602052E-4"/>
    <n v="6.7417633437225509E-3"/>
    <n v="6.7417633437225509E-3"/>
    <x v="1018"/>
    <n v="-35.799999999999166"/>
  </r>
  <r>
    <n v="1034"/>
    <d v="2016-12-19T00:00:00"/>
    <n v="1.0438499999999999"/>
    <n v="1.0479499999999999"/>
    <n v="1.0392399999999999"/>
    <n v="1.04027"/>
    <n v="0"/>
    <n v="-4.3738979135495397E-3"/>
    <n v="-1.1158884126040158E-3"/>
    <n v="6.702854420338673E-3"/>
    <n v="-6.702854420338673E-3"/>
    <x v="1019"/>
    <n v="-14.499999999999513"/>
  </r>
  <r>
    <n v="1035"/>
    <d v="2016-12-20T00:00:00"/>
    <n v="1.04027"/>
    <n v="1.0417799999999999"/>
    <n v="1.0352300000000001"/>
    <n v="1.0388200000000001"/>
    <n v="0"/>
    <n v="-1.3948412383216655E-3"/>
    <n v="-1.3398365625152966E-3"/>
    <n v="6.644704042731508E-3"/>
    <n v="-6.644704042731508E-3"/>
    <x v="1020"/>
    <n v="35.400000000000986"/>
  </r>
  <r>
    <n v="1036"/>
    <d v="2016-12-21T00:00:00"/>
    <n v="1.0388299999999999"/>
    <n v="1.04511"/>
    <n v="1.0382400000000001"/>
    <n v="1.04237"/>
    <n v="1"/>
    <n v="3.4115130699574042E-3"/>
    <n v="-1.3376695183597155E-3"/>
    <n v="6.6463502977247837E-3"/>
    <n v="6.6463502977247837E-3"/>
    <x v="1021"/>
    <n v="12.100000000001554"/>
  </r>
  <r>
    <n v="1037"/>
    <d v="2016-12-22T00:00:00"/>
    <n v="1.0423899999999999"/>
    <n v="1.04993"/>
    <n v="1.0422899999999999"/>
    <n v="1.0436000000000001"/>
    <n v="1"/>
    <n v="1.1793076051463856E-3"/>
    <n v="-9.0433510625611961E-4"/>
    <n v="6.564733779877545E-3"/>
    <n v="6.564733779877545E-3"/>
    <x v="1022"/>
    <n v="17.499999999999183"/>
  </r>
  <r>
    <n v="1038"/>
    <d v="2016-12-23T00:00:00"/>
    <n v="1.0435700000000001"/>
    <n v="1.0468999999999999"/>
    <n v="1.0426500000000001"/>
    <n v="1.04532"/>
    <n v="1"/>
    <n v="1.6467843562274942E-3"/>
    <n v="-1.2284956870215369E-3"/>
    <n v="6.2790182138229653E-3"/>
    <n v="6.2790182138229653E-3"/>
    <x v="1023"/>
    <n v="9.5000000000000639"/>
  </r>
  <r>
    <n v="1039"/>
    <d v="2016-12-26T00:00:00"/>
    <n v="1.04416"/>
    <n v="1.04674"/>
    <n v="1.0438000000000001"/>
    <n v="1.04511"/>
    <n v="0"/>
    <n v="-2.0091560177231332E-4"/>
    <n v="-1.2557078299208662E-3"/>
    <n v="6.2731960209067225E-3"/>
    <n v="-6.2731960209067225E-3"/>
    <x v="1024"/>
    <n v="4.6999999999997044"/>
  </r>
  <r>
    <n v="1040"/>
    <d v="2016-12-27T00:00:00"/>
    <n v="1.0450600000000001"/>
    <n v="1.04633"/>
    <n v="1.0432399999999999"/>
    <n v="1.0455300000000001"/>
    <n v="1"/>
    <n v="4.0179084457432916E-4"/>
    <n v="-1.815734611178281E-3"/>
    <n v="5.6289943991784828E-3"/>
    <n v="5.6289943991784828E-3"/>
    <x v="1025"/>
    <n v="-43.199999999998795"/>
  </r>
  <r>
    <n v="1041"/>
    <d v="2016-12-28T00:00:00"/>
    <n v="1.0454399999999999"/>
    <n v="1.0479799999999999"/>
    <n v="1.03721"/>
    <n v="1.04112"/>
    <n v="0"/>
    <n v="-4.2268771149289218E-3"/>
    <n v="-1.8180669200293972E-3"/>
    <n v="5.6300511692705226E-3"/>
    <n v="-5.6300511692705226E-3"/>
    <x v="1026"/>
    <n v="78.400000000000688"/>
  </r>
  <r>
    <n v="1042"/>
    <d v="2016-12-29T00:00:00"/>
    <n v="1.0410999999999999"/>
    <n v="1.04939"/>
    <n v="1.0408299999999999"/>
    <n v="1.04894"/>
    <n v="1"/>
    <n v="7.4830736830022041E-3"/>
    <n v="-1.5488976471047509E-3"/>
    <n v="5.9770102455116809E-3"/>
    <n v="5.9770102455116809E-3"/>
    <x v="1027"/>
    <n v="28.2000000000004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B4257-8307-4C8C-8E92-6A0FA7608AD1}" name="Tabella pivot1" cacheId="8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C26" firstHeaderRow="0" firstDataRow="1" firstDataCol="1"/>
  <pivotFields count="13">
    <pivotField dataField="1" showAll="0"/>
    <pivotField numFmtId="22"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  <pivotField numFmtId="10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1"/>
  </rowFields>
  <rowItems count="2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_PIPS" fld="12" baseField="0" baseItem="0"/>
    <dataField name="Conteggio di INDEX" fld="0" subtotal="count" baseField="10" baseItem="2"/>
  </dataFields>
  <formats count="4">
    <format dxfId="19">
      <pivotArea collapsedLevelsAreSubtotals="1" fieldPosition="0">
        <references count="1">
          <reference field="11" count="7">
            <x v="16"/>
            <x v="17"/>
            <x v="18"/>
            <x v="19"/>
            <x v="20"/>
            <x v="21"/>
            <x v="22"/>
          </reference>
        </references>
      </pivotArea>
    </format>
    <format dxfId="18">
      <pivotArea dataOnly="0" labelOnly="1" fieldPosition="0">
        <references count="1">
          <reference field="11" count="7">
            <x v="16"/>
            <x v="17"/>
            <x v="18"/>
            <x v="19"/>
            <x v="20"/>
            <x v="21"/>
            <x v="22"/>
          </reference>
        </references>
      </pivotArea>
    </format>
    <format dxfId="17">
      <pivotArea collapsedLevelsAreSubtotals="1" fieldPosition="0">
        <references count="1">
          <reference field="1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dataOnly="0" labelOnly="1" fieldPosition="0">
        <references count="1">
          <reference field="11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youtu.be/1HZbK1jakhI" TargetMode="External"/><Relationship Id="rId1" Type="http://schemas.openxmlformats.org/officeDocument/2006/relationships/hyperlink" Target="http://www.outspoke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C211-2697-4553-B3C1-6F2953AA6498}">
  <dimension ref="A3:D39"/>
  <sheetViews>
    <sheetView workbookViewId="0">
      <selection activeCell="A11" sqref="A11"/>
    </sheetView>
  </sheetViews>
  <sheetFormatPr defaultRowHeight="15" x14ac:dyDescent="0.25"/>
  <cols>
    <col min="1" max="1" width="41.28515625" bestFit="1" customWidth="1"/>
    <col min="2" max="2" width="20.85546875" bestFit="1" customWidth="1"/>
    <col min="3" max="3" width="18.28515625" bestFit="1" customWidth="1"/>
  </cols>
  <sheetData>
    <row r="3" spans="1:4" x14ac:dyDescent="0.25">
      <c r="A3" s="1" t="s">
        <v>0</v>
      </c>
      <c r="B3" s="4" t="s">
        <v>6</v>
      </c>
      <c r="C3" s="4" t="s">
        <v>14</v>
      </c>
    </row>
    <row r="4" spans="1:4" x14ac:dyDescent="0.25">
      <c r="A4" s="7" t="s">
        <v>18</v>
      </c>
      <c r="B4" s="15">
        <v>43.999999999999595</v>
      </c>
      <c r="C4" s="15">
        <v>3</v>
      </c>
      <c r="D4" s="3">
        <f>C4/$C$26</f>
        <v>2.8790786948176585E-3</v>
      </c>
    </row>
    <row r="5" spans="1:4" x14ac:dyDescent="0.25">
      <c r="A5" s="7" t="s">
        <v>19</v>
      </c>
      <c r="B5" s="15">
        <v>136.19999999999965</v>
      </c>
      <c r="C5" s="15">
        <v>2</v>
      </c>
      <c r="D5" s="3">
        <f t="shared" ref="D5:D25" si="0">C5/$C$26</f>
        <v>1.9193857965451055E-3</v>
      </c>
    </row>
    <row r="6" spans="1:4" x14ac:dyDescent="0.25">
      <c r="A6" s="7" t="s">
        <v>20</v>
      </c>
      <c r="B6" s="15">
        <v>141.50000000000108</v>
      </c>
      <c r="C6" s="15">
        <v>5</v>
      </c>
      <c r="D6" s="3">
        <f t="shared" si="0"/>
        <v>4.7984644913627635E-3</v>
      </c>
    </row>
    <row r="7" spans="1:4" x14ac:dyDescent="0.25">
      <c r="A7" s="7" t="s">
        <v>21</v>
      </c>
      <c r="B7" s="15">
        <v>-232.99999999999875</v>
      </c>
      <c r="C7" s="15">
        <v>12</v>
      </c>
      <c r="D7" s="3">
        <f t="shared" si="0"/>
        <v>1.1516314779270634E-2</v>
      </c>
    </row>
    <row r="8" spans="1:4" x14ac:dyDescent="0.25">
      <c r="A8" s="7" t="s">
        <v>22</v>
      </c>
      <c r="B8" s="15">
        <v>297.59999999999781</v>
      </c>
      <c r="C8" s="15">
        <v>13</v>
      </c>
      <c r="D8" s="3">
        <f t="shared" si="0"/>
        <v>1.2476007677543186E-2</v>
      </c>
    </row>
    <row r="9" spans="1:4" x14ac:dyDescent="0.25">
      <c r="A9" s="7" t="s">
        <v>23</v>
      </c>
      <c r="B9" s="15">
        <v>674.60000000000093</v>
      </c>
      <c r="C9" s="15">
        <v>30</v>
      </c>
      <c r="D9" s="3">
        <f t="shared" si="0"/>
        <v>2.8790786948176585E-2</v>
      </c>
    </row>
    <row r="10" spans="1:4" x14ac:dyDescent="0.25">
      <c r="A10" s="7" t="s">
        <v>24</v>
      </c>
      <c r="B10" s="15">
        <v>37.599999999997493</v>
      </c>
      <c r="C10" s="15">
        <v>41</v>
      </c>
      <c r="D10" s="3">
        <f t="shared" si="0"/>
        <v>3.9347408829174667E-2</v>
      </c>
    </row>
    <row r="11" spans="1:4" x14ac:dyDescent="0.25">
      <c r="A11" s="7" t="s">
        <v>25</v>
      </c>
      <c r="B11" s="15">
        <v>735.50000000000227</v>
      </c>
      <c r="C11" s="15">
        <v>53</v>
      </c>
      <c r="D11" s="3">
        <f t="shared" si="0"/>
        <v>5.0863723608445301E-2</v>
      </c>
    </row>
    <row r="12" spans="1:4" x14ac:dyDescent="0.25">
      <c r="A12" s="5" t="s">
        <v>26</v>
      </c>
      <c r="B12" s="2">
        <v>67.199999999987426</v>
      </c>
      <c r="C12" s="2">
        <v>72</v>
      </c>
      <c r="D12" s="3">
        <f t="shared" si="0"/>
        <v>6.9097888675623803E-2</v>
      </c>
    </row>
    <row r="13" spans="1:4" x14ac:dyDescent="0.25">
      <c r="A13" s="5" t="s">
        <v>27</v>
      </c>
      <c r="B13" s="2">
        <v>-734.89999999999839</v>
      </c>
      <c r="C13" s="2">
        <v>101</v>
      </c>
      <c r="D13" s="3">
        <f t="shared" si="0"/>
        <v>9.6928982725527829E-2</v>
      </c>
    </row>
    <row r="14" spans="1:4" x14ac:dyDescent="0.25">
      <c r="A14" s="5" t="s">
        <v>28</v>
      </c>
      <c r="B14" s="2">
        <v>-748.99999999997499</v>
      </c>
      <c r="C14" s="2">
        <v>160</v>
      </c>
      <c r="D14" s="3">
        <f t="shared" si="0"/>
        <v>0.15355086372360843</v>
      </c>
    </row>
    <row r="15" spans="1:4" x14ac:dyDescent="0.25">
      <c r="A15" s="5" t="s">
        <v>29</v>
      </c>
      <c r="B15" s="2">
        <v>202.49999999999673</v>
      </c>
      <c r="C15" s="2">
        <v>99</v>
      </c>
      <c r="D15" s="3">
        <f t="shared" si="0"/>
        <v>9.5009596928982726E-2</v>
      </c>
    </row>
    <row r="16" spans="1:4" x14ac:dyDescent="0.25">
      <c r="A16" s="5" t="s">
        <v>30</v>
      </c>
      <c r="B16" s="2">
        <v>-421.59999999999519</v>
      </c>
      <c r="C16" s="2">
        <v>131</v>
      </c>
      <c r="D16" s="3">
        <f t="shared" si="0"/>
        <v>0.12571976967370441</v>
      </c>
    </row>
    <row r="17" spans="1:4" x14ac:dyDescent="0.25">
      <c r="A17" s="5" t="s">
        <v>31</v>
      </c>
      <c r="B17" s="2">
        <v>-162.49999999999869</v>
      </c>
      <c r="C17" s="2">
        <v>105</v>
      </c>
      <c r="D17" s="3">
        <f t="shared" si="0"/>
        <v>0.10076775431861804</v>
      </c>
    </row>
    <row r="18" spans="1:4" x14ac:dyDescent="0.25">
      <c r="A18" s="5" t="s">
        <v>32</v>
      </c>
      <c r="B18" s="2">
        <v>411.40000000000191</v>
      </c>
      <c r="C18" s="2">
        <v>69</v>
      </c>
      <c r="D18" s="3">
        <f t="shared" si="0"/>
        <v>6.6218809980806148E-2</v>
      </c>
    </row>
    <row r="19" spans="1:4" x14ac:dyDescent="0.25">
      <c r="A19" s="6" t="s">
        <v>33</v>
      </c>
      <c r="B19" s="16">
        <v>-653.60000000000764</v>
      </c>
      <c r="C19" s="16">
        <v>47</v>
      </c>
      <c r="D19" s="3">
        <f t="shared" si="0"/>
        <v>4.5105566218809984E-2</v>
      </c>
    </row>
    <row r="20" spans="1:4" x14ac:dyDescent="0.25">
      <c r="A20" s="6" t="s">
        <v>34</v>
      </c>
      <c r="B20" s="16">
        <v>-134.90000000000228</v>
      </c>
      <c r="C20" s="16">
        <v>42</v>
      </c>
      <c r="D20" s="3">
        <f t="shared" si="0"/>
        <v>4.0307101727447218E-2</v>
      </c>
    </row>
    <row r="21" spans="1:4" x14ac:dyDescent="0.25">
      <c r="A21" s="6" t="s">
        <v>35</v>
      </c>
      <c r="B21" s="16">
        <v>-70.099999999999611</v>
      </c>
      <c r="C21" s="16">
        <v>23</v>
      </c>
      <c r="D21" s="3">
        <f t="shared" si="0"/>
        <v>2.2072936660268713E-2</v>
      </c>
    </row>
    <row r="22" spans="1:4" x14ac:dyDescent="0.25">
      <c r="A22" s="6" t="s">
        <v>36</v>
      </c>
      <c r="B22" s="16">
        <v>-696.70000000000334</v>
      </c>
      <c r="C22" s="16">
        <v>23</v>
      </c>
      <c r="D22" s="3">
        <f t="shared" si="0"/>
        <v>2.2072936660268713E-2</v>
      </c>
    </row>
    <row r="23" spans="1:4" x14ac:dyDescent="0.25">
      <c r="A23" s="6" t="s">
        <v>37</v>
      </c>
      <c r="B23" s="16">
        <v>-21.099999999996143</v>
      </c>
      <c r="C23" s="16">
        <v>7</v>
      </c>
      <c r="D23" s="3">
        <f t="shared" si="0"/>
        <v>6.7178502879078695E-3</v>
      </c>
    </row>
    <row r="24" spans="1:4" x14ac:dyDescent="0.25">
      <c r="A24" s="6" t="s">
        <v>38</v>
      </c>
      <c r="B24" s="16">
        <v>-136.7000000000007</v>
      </c>
      <c r="C24" s="16">
        <v>1</v>
      </c>
      <c r="D24" s="3">
        <f t="shared" si="0"/>
        <v>9.5969289827255275E-4</v>
      </c>
    </row>
    <row r="25" spans="1:4" x14ac:dyDescent="0.25">
      <c r="A25" s="6" t="s">
        <v>39</v>
      </c>
      <c r="B25" s="16">
        <v>-206.69999999999521</v>
      </c>
      <c r="C25" s="16">
        <v>3</v>
      </c>
      <c r="D25" s="3">
        <f t="shared" si="0"/>
        <v>2.8790786948176585E-3</v>
      </c>
    </row>
    <row r="26" spans="1:4" x14ac:dyDescent="0.25">
      <c r="A26" s="5" t="s">
        <v>1</v>
      </c>
      <c r="B26" s="2">
        <v>-1472.6999999999832</v>
      </c>
      <c r="C26" s="2">
        <v>1042</v>
      </c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Y5051"/>
  <sheetViews>
    <sheetView tabSelected="1" topLeftCell="C1" workbookViewId="0">
      <selection activeCell="T19" sqref="T19"/>
    </sheetView>
  </sheetViews>
  <sheetFormatPr defaultRowHeight="15" x14ac:dyDescent="0.25"/>
  <cols>
    <col min="1" max="1" width="6.42578125" style="8" bestFit="1" customWidth="1"/>
    <col min="2" max="2" width="15.85546875" style="8" bestFit="1" customWidth="1"/>
    <col min="3" max="6" width="8" style="8" bestFit="1" customWidth="1"/>
    <col min="7" max="7" width="11.7109375" style="8" bestFit="1" customWidth="1"/>
    <col min="8" max="9" width="12.7109375" style="8" bestFit="1" customWidth="1"/>
    <col min="10" max="10" width="18.42578125" style="8" bestFit="1" customWidth="1"/>
    <col min="11" max="11" width="14.7109375" style="8" customWidth="1"/>
    <col min="12" max="12" width="14.42578125" style="8" customWidth="1"/>
    <col min="13" max="13" width="11.42578125" style="8" bestFit="1" customWidth="1"/>
    <col min="14" max="14" width="12.28515625" style="8" bestFit="1" customWidth="1"/>
    <col min="15" max="15" width="12.28515625" style="8" customWidth="1"/>
    <col min="16" max="16" width="11.42578125" style="8" customWidth="1"/>
    <col min="17" max="16384" width="9.140625" style="8"/>
  </cols>
  <sheetData>
    <row r="1" spans="1:25" ht="30" x14ac:dyDescent="0.25">
      <c r="A1" s="13" t="s">
        <v>4</v>
      </c>
      <c r="B1" s="13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15</v>
      </c>
      <c r="H1" s="13" t="s">
        <v>2</v>
      </c>
      <c r="I1" s="13" t="s">
        <v>3</v>
      </c>
      <c r="J1" s="13" t="s">
        <v>44</v>
      </c>
      <c r="K1" s="14" t="s">
        <v>40</v>
      </c>
      <c r="L1" s="27" t="s">
        <v>13</v>
      </c>
      <c r="M1" s="13" t="s">
        <v>5</v>
      </c>
      <c r="N1" s="13" t="s">
        <v>16</v>
      </c>
      <c r="O1" s="13" t="s">
        <v>17</v>
      </c>
      <c r="P1" s="26" t="s">
        <v>43</v>
      </c>
      <c r="Q1" s="13" t="s">
        <v>12</v>
      </c>
      <c r="R1" s="13">
        <v>15</v>
      </c>
      <c r="S1" s="17"/>
      <c r="T1" s="18"/>
      <c r="U1" s="18"/>
      <c r="V1" s="18"/>
      <c r="W1" s="18"/>
      <c r="X1" s="18"/>
      <c r="Y1" s="17"/>
    </row>
    <row r="2" spans="1:25" x14ac:dyDescent="0.25">
      <c r="A2" s="8">
        <v>1</v>
      </c>
      <c r="B2" s="9">
        <v>41275</v>
      </c>
      <c r="C2" s="8">
        <v>1.31935</v>
      </c>
      <c r="D2" s="8">
        <v>1.3200499999999999</v>
      </c>
      <c r="E2" s="8">
        <v>1.3190299999999999</v>
      </c>
      <c r="F2" s="8">
        <v>1.3195399999999999</v>
      </c>
      <c r="G2" s="8">
        <v>0</v>
      </c>
      <c r="H2" s="10">
        <v>0</v>
      </c>
      <c r="I2" s="10">
        <v>0</v>
      </c>
      <c r="J2" s="10">
        <v>0</v>
      </c>
      <c r="K2" s="10">
        <f>IF(G2=0,-1*J2,J2)</f>
        <v>0</v>
      </c>
      <c r="L2" s="11">
        <f>J2</f>
        <v>0</v>
      </c>
      <c r="M2" s="8">
        <f>(F3-C3)*10000</f>
        <v>-7.9000000000006843</v>
      </c>
      <c r="N2" s="8">
        <f>IF(AND(L2&gt;-1,L2&lt;=-0.0173992495600104),M2,0)</f>
        <v>0</v>
      </c>
      <c r="O2" s="8">
        <f>IF(OR(AND(L2&gt;0.0176007504399896)),-M2,0)</f>
        <v>0</v>
      </c>
      <c r="P2" s="8">
        <f>N1045+O1045</f>
        <v>0</v>
      </c>
      <c r="S2" s="17"/>
      <c r="T2" s="18"/>
      <c r="U2" s="18"/>
      <c r="V2" s="18"/>
      <c r="W2" s="18"/>
      <c r="X2" s="18"/>
      <c r="Y2" s="17"/>
    </row>
    <row r="3" spans="1:25" x14ac:dyDescent="0.25">
      <c r="A3" s="8">
        <v>2</v>
      </c>
      <c r="B3" s="9">
        <v>41276</v>
      </c>
      <c r="C3" s="8">
        <v>1.3193600000000001</v>
      </c>
      <c r="D3" s="8">
        <v>1.3299099999999999</v>
      </c>
      <c r="E3" s="8">
        <v>1.3157000000000001</v>
      </c>
      <c r="F3" s="8">
        <v>1.31857</v>
      </c>
      <c r="G3" s="8">
        <f>IF(F3&gt;F2,1,0)</f>
        <v>0</v>
      </c>
      <c r="H3" s="10">
        <f>LN(F3/F2)</f>
        <v>-7.3537497959726291E-4</v>
      </c>
      <c r="I3" s="10">
        <v>0</v>
      </c>
      <c r="J3" s="10">
        <v>0</v>
      </c>
      <c r="K3" s="10">
        <f t="shared" ref="K3:K66" si="0">IF(G3=0,-1*J3,J3)</f>
        <v>0</v>
      </c>
      <c r="L3" s="11">
        <f>J3+L2</f>
        <v>0</v>
      </c>
      <c r="M3" s="8">
        <f t="shared" ref="M3:M66" si="1">(F4-C4)*10000</f>
        <v>-137.59999999999994</v>
      </c>
      <c r="N3" s="8">
        <f t="shared" ref="N3:N66" si="2">IF(AND(L3&gt;-1,L3&lt;=-0.0173992495600104),M3,0)</f>
        <v>0</v>
      </c>
      <c r="O3" s="8">
        <f t="shared" ref="O3:O66" si="3">IF(OR(AND(L3&gt;0.0176007504399896)),-M3,0)</f>
        <v>0</v>
      </c>
      <c r="P3" s="8">
        <f>N1045+O1045+P2</f>
        <v>0</v>
      </c>
      <c r="S3" s="17"/>
      <c r="T3" s="18"/>
      <c r="U3" s="18"/>
      <c r="V3" s="18"/>
      <c r="W3" s="18"/>
      <c r="X3" s="18"/>
      <c r="Y3" s="17"/>
    </row>
    <row r="4" spans="1:25" x14ac:dyDescent="0.25">
      <c r="A4" s="8">
        <v>3</v>
      </c>
      <c r="B4" s="9">
        <v>41277</v>
      </c>
      <c r="C4" s="8">
        <v>1.3186</v>
      </c>
      <c r="D4" s="8">
        <v>1.31894</v>
      </c>
      <c r="E4" s="8">
        <v>1.30467</v>
      </c>
      <c r="F4" s="8">
        <v>1.30484</v>
      </c>
      <c r="G4" s="8">
        <f>IF(F4&gt;F3,1,0)</f>
        <v>0</v>
      </c>
      <c r="H4" s="10">
        <f>LN(F4/F3)</f>
        <v>-1.0467388141221983E-2</v>
      </c>
      <c r="I4" s="10">
        <v>0</v>
      </c>
      <c r="J4" s="10">
        <v>0</v>
      </c>
      <c r="K4" s="10">
        <f t="shared" si="0"/>
        <v>0</v>
      </c>
      <c r="L4" s="11">
        <v>0</v>
      </c>
      <c r="M4" s="8">
        <f t="shared" si="1"/>
        <v>19.200000000001438</v>
      </c>
      <c r="N4" s="8">
        <f t="shared" si="2"/>
        <v>0</v>
      </c>
      <c r="O4" s="8">
        <f t="shared" si="3"/>
        <v>0</v>
      </c>
      <c r="P4" s="8">
        <f t="shared" ref="P4:P67" si="4">N1046+O1046+P3</f>
        <v>0</v>
      </c>
      <c r="S4" s="17"/>
      <c r="T4" s="18"/>
      <c r="U4" s="18"/>
      <c r="V4" s="18"/>
      <c r="W4" s="18"/>
      <c r="X4" s="18"/>
      <c r="Y4" s="17"/>
    </row>
    <row r="5" spans="1:25" x14ac:dyDescent="0.25">
      <c r="A5" s="8">
        <v>4</v>
      </c>
      <c r="B5" s="9">
        <v>41278</v>
      </c>
      <c r="C5" s="8">
        <v>1.3048599999999999</v>
      </c>
      <c r="D5" s="8">
        <v>1.3089200000000001</v>
      </c>
      <c r="E5" s="8">
        <v>1.2997099999999999</v>
      </c>
      <c r="F5" s="8">
        <v>1.3067800000000001</v>
      </c>
      <c r="G5" s="8">
        <f>IF(F5&gt;F4,1,0)</f>
        <v>1</v>
      </c>
      <c r="H5" s="10">
        <f>LN(F5/F4)</f>
        <v>1.4856681728829045E-3</v>
      </c>
      <c r="I5" s="10">
        <v>0</v>
      </c>
      <c r="J5" s="10">
        <v>0</v>
      </c>
      <c r="K5" s="10">
        <f t="shared" si="0"/>
        <v>0</v>
      </c>
      <c r="L5" s="11">
        <v>0</v>
      </c>
      <c r="M5" s="8">
        <f t="shared" si="1"/>
        <v>41.199999999999015</v>
      </c>
      <c r="N5" s="8">
        <f t="shared" si="2"/>
        <v>0</v>
      </c>
      <c r="O5" s="8">
        <f t="shared" si="3"/>
        <v>0</v>
      </c>
      <c r="P5" s="8">
        <f t="shared" si="4"/>
        <v>0</v>
      </c>
      <c r="S5" s="17"/>
      <c r="T5" s="18"/>
      <c r="U5" s="18"/>
      <c r="V5" s="18"/>
      <c r="W5" s="18"/>
      <c r="X5" s="18"/>
      <c r="Y5" s="17"/>
    </row>
    <row r="6" spans="1:25" x14ac:dyDescent="0.25">
      <c r="A6" s="8">
        <v>5</v>
      </c>
      <c r="B6" s="9">
        <v>41281</v>
      </c>
      <c r="C6" s="8">
        <v>1.30745</v>
      </c>
      <c r="D6" s="8">
        <v>1.31192</v>
      </c>
      <c r="E6" s="8">
        <v>1.30165</v>
      </c>
      <c r="F6" s="8">
        <v>1.3115699999999999</v>
      </c>
      <c r="G6" s="8">
        <f>IF(F6&gt;F5,1,0)</f>
        <v>1</v>
      </c>
      <c r="H6" s="10">
        <f>LN(F6/F5)</f>
        <v>3.6587968327845138E-3</v>
      </c>
      <c r="I6" s="10">
        <v>0</v>
      </c>
      <c r="J6" s="10">
        <v>0</v>
      </c>
      <c r="K6" s="10">
        <f t="shared" si="0"/>
        <v>0</v>
      </c>
      <c r="L6" s="11">
        <v>0</v>
      </c>
      <c r="M6" s="8">
        <f t="shared" si="1"/>
        <v>-35.000000000000583</v>
      </c>
      <c r="N6" s="8">
        <f t="shared" si="2"/>
        <v>0</v>
      </c>
      <c r="O6" s="8">
        <f t="shared" si="3"/>
        <v>0</v>
      </c>
      <c r="P6" s="8">
        <f t="shared" si="4"/>
        <v>76.300000000000253</v>
      </c>
      <c r="S6" s="17"/>
      <c r="T6" s="18"/>
      <c r="U6" s="18"/>
      <c r="V6" s="18"/>
      <c r="W6" s="18"/>
      <c r="X6" s="18"/>
      <c r="Y6" s="17"/>
    </row>
    <row r="7" spans="1:25" x14ac:dyDescent="0.25">
      <c r="A7" s="8">
        <v>6</v>
      </c>
      <c r="B7" s="9">
        <v>41282</v>
      </c>
      <c r="C7" s="8">
        <v>1.31159</v>
      </c>
      <c r="D7" s="8">
        <v>1.31393</v>
      </c>
      <c r="E7" s="8">
        <v>1.30566</v>
      </c>
      <c r="F7" s="8">
        <v>1.30809</v>
      </c>
      <c r="G7" s="8">
        <f>IF(F7&gt;F6,1,0)</f>
        <v>0</v>
      </c>
      <c r="H7" s="10">
        <f>LN(F7/F6)</f>
        <v>-2.6568348923474913E-3</v>
      </c>
      <c r="I7" s="10">
        <v>0</v>
      </c>
      <c r="J7" s="10">
        <v>0</v>
      </c>
      <c r="K7" s="10">
        <f t="shared" si="0"/>
        <v>0</v>
      </c>
      <c r="L7" s="11">
        <v>0</v>
      </c>
      <c r="M7" s="8">
        <f t="shared" si="1"/>
        <v>-16.800000000001258</v>
      </c>
      <c r="N7" s="8">
        <f t="shared" si="2"/>
        <v>0</v>
      </c>
      <c r="O7" s="8">
        <f t="shared" si="3"/>
        <v>0</v>
      </c>
      <c r="P7" s="8">
        <f t="shared" si="4"/>
        <v>76.300000000000253</v>
      </c>
      <c r="S7" s="17"/>
      <c r="T7" s="18"/>
      <c r="U7" s="18"/>
      <c r="V7" s="18"/>
      <c r="W7" s="18"/>
      <c r="X7" s="18"/>
      <c r="Y7" s="17"/>
    </row>
    <row r="8" spans="1:25" x14ac:dyDescent="0.25">
      <c r="A8" s="8">
        <v>7</v>
      </c>
      <c r="B8" s="9">
        <v>41283</v>
      </c>
      <c r="C8" s="8">
        <v>1.3080700000000001</v>
      </c>
      <c r="D8" s="8">
        <v>1.3095600000000001</v>
      </c>
      <c r="E8" s="8">
        <v>1.30362</v>
      </c>
      <c r="F8" s="8">
        <v>1.3063899999999999</v>
      </c>
      <c r="G8" s="8">
        <f>IF(F8&gt;F7,1,0)</f>
        <v>0</v>
      </c>
      <c r="H8" s="10">
        <f>LN(F8/F7)</f>
        <v>-1.3004499859111316E-3</v>
      </c>
      <c r="I8" s="10">
        <v>0</v>
      </c>
      <c r="J8" s="10">
        <v>0</v>
      </c>
      <c r="K8" s="10">
        <f t="shared" si="0"/>
        <v>0</v>
      </c>
      <c r="L8" s="11">
        <v>0</v>
      </c>
      <c r="M8" s="8">
        <f t="shared" si="1"/>
        <v>208.1999999999984</v>
      </c>
      <c r="N8" s="8">
        <f t="shared" si="2"/>
        <v>0</v>
      </c>
      <c r="O8" s="8">
        <f t="shared" si="3"/>
        <v>0</v>
      </c>
      <c r="P8" s="8">
        <f t="shared" si="4"/>
        <v>95.100000000001288</v>
      </c>
      <c r="S8" s="17"/>
      <c r="T8" s="18"/>
      <c r="U8" s="18"/>
      <c r="V8" s="18"/>
      <c r="W8" s="18"/>
      <c r="X8" s="18"/>
      <c r="Y8" s="17"/>
    </row>
    <row r="9" spans="1:25" x14ac:dyDescent="0.25">
      <c r="A9" s="8">
        <v>8</v>
      </c>
      <c r="B9" s="9">
        <v>41284</v>
      </c>
      <c r="C9" s="8">
        <v>1.3063400000000001</v>
      </c>
      <c r="D9" s="8">
        <v>1.32724</v>
      </c>
      <c r="E9" s="8">
        <v>1.30385</v>
      </c>
      <c r="F9" s="8">
        <v>1.3271599999999999</v>
      </c>
      <c r="G9" s="8">
        <f>IF(F9&gt;F8,1,0)</f>
        <v>1</v>
      </c>
      <c r="H9" s="10">
        <f>LN(F9/F8)</f>
        <v>1.5773712780757232E-2</v>
      </c>
      <c r="I9" s="10">
        <v>0</v>
      </c>
      <c r="J9" s="10">
        <v>0</v>
      </c>
      <c r="K9" s="10">
        <f t="shared" si="0"/>
        <v>0</v>
      </c>
      <c r="L9" s="11">
        <v>0</v>
      </c>
      <c r="M9" s="8">
        <f t="shared" si="1"/>
        <v>70.400000000001569</v>
      </c>
      <c r="N9" s="8">
        <f t="shared" si="2"/>
        <v>0</v>
      </c>
      <c r="O9" s="8">
        <f t="shared" si="3"/>
        <v>0</v>
      </c>
      <c r="P9" s="8">
        <f t="shared" si="4"/>
        <v>67.700000000001637</v>
      </c>
      <c r="S9" s="17"/>
      <c r="T9" s="18"/>
      <c r="U9" s="18"/>
      <c r="V9" s="18"/>
      <c r="W9" s="18"/>
      <c r="X9" s="18"/>
      <c r="Y9" s="17"/>
    </row>
    <row r="10" spans="1:25" x14ac:dyDescent="0.25">
      <c r="A10" s="8">
        <v>9</v>
      </c>
      <c r="B10" s="9">
        <v>41285</v>
      </c>
      <c r="C10" s="8">
        <v>1.3271999999999999</v>
      </c>
      <c r="D10" s="8">
        <v>1.33653</v>
      </c>
      <c r="E10" s="8">
        <v>1.3247899999999999</v>
      </c>
      <c r="F10" s="8">
        <v>1.3342400000000001</v>
      </c>
      <c r="G10" s="8">
        <f>IF(F10&gt;F9,1,0)</f>
        <v>1</v>
      </c>
      <c r="H10" s="10">
        <f>LN(F10/F9)</f>
        <v>5.3205205543520361E-3</v>
      </c>
      <c r="I10" s="10">
        <v>0</v>
      </c>
      <c r="J10" s="10">
        <v>0</v>
      </c>
      <c r="K10" s="10">
        <f t="shared" si="0"/>
        <v>0</v>
      </c>
      <c r="L10" s="11">
        <v>0</v>
      </c>
      <c r="M10" s="8">
        <f t="shared" si="1"/>
        <v>18.400000000000638</v>
      </c>
      <c r="N10" s="8">
        <f t="shared" si="2"/>
        <v>0</v>
      </c>
      <c r="O10" s="8">
        <f t="shared" si="3"/>
        <v>0</v>
      </c>
      <c r="P10" s="8">
        <f t="shared" si="4"/>
        <v>37.800000000003379</v>
      </c>
      <c r="S10" s="17"/>
      <c r="T10" s="18"/>
      <c r="U10" s="18"/>
      <c r="V10" s="18"/>
      <c r="W10" s="18"/>
      <c r="X10" s="18"/>
      <c r="Y10" s="17"/>
    </row>
    <row r="11" spans="1:25" x14ac:dyDescent="0.25">
      <c r="A11" s="8">
        <v>10</v>
      </c>
      <c r="B11" s="9">
        <v>41288</v>
      </c>
      <c r="C11" s="8">
        <v>1.33605</v>
      </c>
      <c r="D11" s="8">
        <v>1.3403700000000001</v>
      </c>
      <c r="E11" s="8">
        <v>1.3335600000000001</v>
      </c>
      <c r="F11" s="8">
        <v>1.33789</v>
      </c>
      <c r="G11" s="8">
        <f>IF(F11&gt;F10,1,0)</f>
        <v>1</v>
      </c>
      <c r="H11" s="10">
        <f>LN(F11/F10)</f>
        <v>2.73190471278555E-3</v>
      </c>
      <c r="I11" s="10">
        <v>0</v>
      </c>
      <c r="J11" s="10">
        <v>0</v>
      </c>
      <c r="K11" s="10">
        <f t="shared" si="0"/>
        <v>0</v>
      </c>
      <c r="L11" s="11">
        <v>0</v>
      </c>
      <c r="M11" s="8">
        <f t="shared" si="1"/>
        <v>-74.09999999999917</v>
      </c>
      <c r="N11" s="8">
        <f t="shared" si="2"/>
        <v>0</v>
      </c>
      <c r="O11" s="8">
        <f t="shared" si="3"/>
        <v>0</v>
      </c>
      <c r="P11" s="8">
        <f t="shared" si="4"/>
        <v>37.800000000003379</v>
      </c>
      <c r="S11" s="17"/>
      <c r="T11" s="18"/>
      <c r="U11" s="18"/>
      <c r="V11" s="18"/>
      <c r="W11" s="18"/>
      <c r="X11" s="18"/>
      <c r="Y11" s="17"/>
    </row>
    <row r="12" spans="1:25" x14ac:dyDescent="0.25">
      <c r="A12" s="8">
        <v>11</v>
      </c>
      <c r="B12" s="9">
        <v>41289</v>
      </c>
      <c r="C12" s="8">
        <v>1.3379099999999999</v>
      </c>
      <c r="D12" s="8">
        <v>1.3393299999999999</v>
      </c>
      <c r="E12" s="8">
        <v>1.3271999999999999</v>
      </c>
      <c r="F12" s="8">
        <v>1.3305</v>
      </c>
      <c r="G12" s="8">
        <f>IF(F12&gt;F11,1,0)</f>
        <v>0</v>
      </c>
      <c r="H12" s="10">
        <f>LN(F12/F11)</f>
        <v>-5.5389346337169233E-3</v>
      </c>
      <c r="I12" s="10">
        <v>0</v>
      </c>
      <c r="J12" s="10">
        <v>0</v>
      </c>
      <c r="K12" s="10">
        <f t="shared" si="0"/>
        <v>0</v>
      </c>
      <c r="L12" s="11">
        <v>0</v>
      </c>
      <c r="M12" s="8">
        <f t="shared" si="1"/>
        <v>-16.000000000000458</v>
      </c>
      <c r="N12" s="8">
        <f t="shared" si="2"/>
        <v>0</v>
      </c>
      <c r="O12" s="8">
        <f t="shared" si="3"/>
        <v>0</v>
      </c>
      <c r="P12" s="8">
        <f t="shared" si="4"/>
        <v>37.800000000003379</v>
      </c>
      <c r="S12" s="17"/>
      <c r="T12" s="18"/>
      <c r="U12" s="18"/>
      <c r="V12" s="18"/>
      <c r="W12" s="18"/>
      <c r="X12" s="18"/>
      <c r="Y12" s="17"/>
    </row>
    <row r="13" spans="1:25" x14ac:dyDescent="0.25">
      <c r="A13" s="8">
        <v>12</v>
      </c>
      <c r="B13" s="9">
        <v>41290</v>
      </c>
      <c r="C13" s="8">
        <v>1.3304800000000001</v>
      </c>
      <c r="D13" s="8">
        <v>1.33246</v>
      </c>
      <c r="E13" s="8">
        <v>1.32565</v>
      </c>
      <c r="F13" s="8">
        <v>1.3288800000000001</v>
      </c>
      <c r="G13" s="8">
        <f>IF(F13&gt;F12,1,0)</f>
        <v>0</v>
      </c>
      <c r="H13" s="10">
        <f>LN(F13/F12)</f>
        <v>-1.2183292349223654E-3</v>
      </c>
      <c r="I13" s="10">
        <v>0</v>
      </c>
      <c r="J13" s="10">
        <v>0</v>
      </c>
      <c r="K13" s="10">
        <f t="shared" si="0"/>
        <v>0</v>
      </c>
      <c r="L13" s="11">
        <v>0</v>
      </c>
      <c r="M13" s="8">
        <f t="shared" si="1"/>
        <v>84.900000000001086</v>
      </c>
      <c r="N13" s="8">
        <f t="shared" si="2"/>
        <v>0</v>
      </c>
      <c r="O13" s="8">
        <f t="shared" si="3"/>
        <v>0</v>
      </c>
      <c r="P13" s="8">
        <f t="shared" si="4"/>
        <v>37.800000000003379</v>
      </c>
      <c r="S13" s="17"/>
      <c r="T13" s="18"/>
      <c r="U13" s="18"/>
      <c r="V13" s="18"/>
      <c r="W13" s="18"/>
      <c r="X13" s="18"/>
      <c r="Y13" s="17"/>
    </row>
    <row r="14" spans="1:25" ht="23.25" x14ac:dyDescent="0.25">
      <c r="A14" s="8">
        <v>13</v>
      </c>
      <c r="B14" s="9">
        <v>41291</v>
      </c>
      <c r="C14" s="8">
        <v>1.32887</v>
      </c>
      <c r="D14" s="8">
        <v>1.33873</v>
      </c>
      <c r="E14" s="8">
        <v>1.3269599999999999</v>
      </c>
      <c r="F14" s="8">
        <v>1.3373600000000001</v>
      </c>
      <c r="G14" s="8">
        <f>IF(F14&gt;F13,1,0)</f>
        <v>1</v>
      </c>
      <c r="H14" s="10">
        <f>LN(F14/F13)</f>
        <v>6.3610392115538619E-3</v>
      </c>
      <c r="I14" s="10">
        <v>0</v>
      </c>
      <c r="J14" s="10">
        <v>0</v>
      </c>
      <c r="K14" s="10">
        <f t="shared" si="0"/>
        <v>0</v>
      </c>
      <c r="L14" s="11">
        <v>0</v>
      </c>
      <c r="M14" s="8">
        <f t="shared" si="1"/>
        <v>-55.699999999998525</v>
      </c>
      <c r="N14" s="8">
        <f t="shared" si="2"/>
        <v>0</v>
      </c>
      <c r="O14" s="8">
        <f t="shared" si="3"/>
        <v>0</v>
      </c>
      <c r="P14" s="8">
        <f t="shared" si="4"/>
        <v>37.800000000003379</v>
      </c>
      <c r="S14" s="17"/>
      <c r="T14" s="19" t="s">
        <v>41</v>
      </c>
      <c r="U14" s="19"/>
      <c r="V14" s="19"/>
      <c r="W14" s="19"/>
      <c r="X14" s="19"/>
      <c r="Y14" s="17"/>
    </row>
    <row r="15" spans="1:25" x14ac:dyDescent="0.25">
      <c r="A15" s="8">
        <v>14</v>
      </c>
      <c r="B15" s="9">
        <v>41292</v>
      </c>
      <c r="C15" s="8">
        <v>1.3373699999999999</v>
      </c>
      <c r="D15" s="8">
        <v>1.3398000000000001</v>
      </c>
      <c r="E15" s="8">
        <v>1.32803</v>
      </c>
      <c r="F15" s="8">
        <v>1.3318000000000001</v>
      </c>
      <c r="G15" s="8">
        <f>IF(F15&gt;F14,1,0)</f>
        <v>0</v>
      </c>
      <c r="H15" s="10">
        <f>LN(F15/F14)</f>
        <v>-4.16611071785332E-3</v>
      </c>
      <c r="I15" s="10">
        <v>0</v>
      </c>
      <c r="J15" s="10">
        <v>0</v>
      </c>
      <c r="K15" s="10">
        <f t="shared" si="0"/>
        <v>0</v>
      </c>
      <c r="L15" s="11">
        <v>0</v>
      </c>
      <c r="M15" s="8">
        <f t="shared" si="1"/>
        <v>1.5999999999993797</v>
      </c>
      <c r="N15" s="8">
        <f t="shared" si="2"/>
        <v>0</v>
      </c>
      <c r="O15" s="8">
        <f t="shared" si="3"/>
        <v>0</v>
      </c>
      <c r="P15" s="8">
        <f t="shared" si="4"/>
        <v>37.800000000003379</v>
      </c>
      <c r="S15" s="17"/>
      <c r="T15" s="17"/>
      <c r="U15" s="17"/>
      <c r="V15" s="17"/>
      <c r="W15" s="17"/>
      <c r="X15" s="17"/>
      <c r="Y15" s="17"/>
    </row>
    <row r="16" spans="1:25" ht="15.75" thickBot="1" x14ac:dyDescent="0.3">
      <c r="A16" s="8">
        <v>15</v>
      </c>
      <c r="B16" s="9">
        <v>41295</v>
      </c>
      <c r="C16" s="8">
        <v>1.33107</v>
      </c>
      <c r="D16" s="8">
        <v>1.3331900000000001</v>
      </c>
      <c r="E16" s="8">
        <v>1.3299799999999999</v>
      </c>
      <c r="F16" s="8">
        <v>1.3312299999999999</v>
      </c>
      <c r="G16" s="8">
        <f>IF(F16&gt;F15,1,0)</f>
        <v>0</v>
      </c>
      <c r="H16" s="10">
        <f>LN(F16/F15)</f>
        <v>-4.2808380581885332E-4</v>
      </c>
      <c r="I16" s="10">
        <v>0</v>
      </c>
      <c r="J16" s="10">
        <v>0</v>
      </c>
      <c r="K16" s="10">
        <f t="shared" si="0"/>
        <v>0</v>
      </c>
      <c r="L16" s="10">
        <f>SUM(K2:K16)</f>
        <v>0</v>
      </c>
      <c r="M16" s="8">
        <f t="shared" si="1"/>
        <v>9.200000000000319</v>
      </c>
      <c r="N16" s="8">
        <f t="shared" si="2"/>
        <v>0</v>
      </c>
      <c r="O16" s="8">
        <f t="shared" si="3"/>
        <v>0</v>
      </c>
      <c r="P16" s="8">
        <f t="shared" si="4"/>
        <v>37.800000000003379</v>
      </c>
      <c r="S16" s="17"/>
      <c r="T16" s="17"/>
      <c r="U16" s="17"/>
      <c r="V16" s="17"/>
      <c r="W16" s="17"/>
      <c r="X16" s="17"/>
      <c r="Y16" s="17"/>
    </row>
    <row r="17" spans="1:25" ht="18.75" x14ac:dyDescent="0.25">
      <c r="A17" s="8">
        <v>16</v>
      </c>
      <c r="B17" s="9">
        <v>41296</v>
      </c>
      <c r="C17" s="8">
        <v>1.3312299999999999</v>
      </c>
      <c r="D17" s="8">
        <v>1.3371200000000001</v>
      </c>
      <c r="E17" s="8">
        <v>1.3266800000000001</v>
      </c>
      <c r="F17" s="8">
        <v>1.3321499999999999</v>
      </c>
      <c r="G17" s="8">
        <f>IF(F17&gt;F16,1,0)</f>
        <v>1</v>
      </c>
      <c r="H17" s="10">
        <f>LN(F17/F16)</f>
        <v>6.9085150191951152E-4</v>
      </c>
      <c r="I17" s="10">
        <f>IF(A17&gt;$R$1, AVERAGE(INDEX($H$2:$H$3898, A17-$R$1):H17), "")</f>
        <v>5.9443671097789239E-4</v>
      </c>
      <c r="J17" s="10">
        <f>IF(A17&gt;$R$1, STDEV(INDEX($H$2:$H$3898, A17-$R$1):H17), "")</f>
        <v>5.7966798941428083E-3</v>
      </c>
      <c r="K17" s="10">
        <f>IF(G17=0,-1*J17,J17)</f>
        <v>5.7966798941428083E-3</v>
      </c>
      <c r="L17" s="10">
        <f>SUM(K3:K17)</f>
        <v>5.7966798941428083E-3</v>
      </c>
      <c r="M17" s="8">
        <f t="shared" si="1"/>
        <v>-3.6999999999998145</v>
      </c>
      <c r="N17" s="8">
        <f t="shared" si="2"/>
        <v>0</v>
      </c>
      <c r="O17" s="8">
        <f t="shared" si="3"/>
        <v>0</v>
      </c>
      <c r="P17" s="8">
        <f t="shared" si="4"/>
        <v>-22.899999999996822</v>
      </c>
      <c r="S17" s="17"/>
      <c r="T17" s="20" t="s">
        <v>42</v>
      </c>
      <c r="U17" s="21"/>
      <c r="V17" s="21"/>
      <c r="W17" s="21"/>
      <c r="X17" s="22"/>
      <c r="Y17" s="17"/>
    </row>
    <row r="18" spans="1:25" ht="15.75" thickBot="1" x14ac:dyDescent="0.3">
      <c r="A18" s="8">
        <v>17</v>
      </c>
      <c r="B18" s="9">
        <v>41297</v>
      </c>
      <c r="C18" s="8">
        <v>1.3321099999999999</v>
      </c>
      <c r="D18" s="8">
        <v>1.3354200000000001</v>
      </c>
      <c r="E18" s="8">
        <v>1.3265499999999999</v>
      </c>
      <c r="F18" s="8">
        <v>1.3317399999999999</v>
      </c>
      <c r="G18" s="8">
        <f>IF(F18&gt;F17,1,0)</f>
        <v>0</v>
      </c>
      <c r="H18" s="10">
        <f>LN(F18/F17)</f>
        <v>-3.0782052054510799E-4</v>
      </c>
      <c r="I18" s="10">
        <f>IF(A18&gt;$R$1, AVERAGE(INDEX($H$2:$H$3898, A18-$R$1):H18), "")</f>
        <v>5.7519792844382318E-4</v>
      </c>
      <c r="J18" s="10">
        <f>IF(A18&gt;$R$1, STDEV(INDEX($H$2:$H$3898, A18-$R$1):H18), "")</f>
        <v>5.7992945429814436E-3</v>
      </c>
      <c r="K18" s="10">
        <f t="shared" si="0"/>
        <v>-5.7992945429814436E-3</v>
      </c>
      <c r="L18" s="10">
        <f t="shared" ref="L18:L81" si="5">SUM(K4:K18)</f>
        <v>-2.6146488386353389E-6</v>
      </c>
      <c r="M18" s="8">
        <f t="shared" si="1"/>
        <v>59.100000000000819</v>
      </c>
      <c r="N18" s="8">
        <f t="shared" si="2"/>
        <v>0</v>
      </c>
      <c r="O18" s="8">
        <f t="shared" si="3"/>
        <v>0</v>
      </c>
      <c r="P18" s="8">
        <f t="shared" si="4"/>
        <v>9.6000000000029289</v>
      </c>
      <c r="S18" s="17"/>
      <c r="T18" s="23" t="s">
        <v>45</v>
      </c>
      <c r="U18" s="24"/>
      <c r="V18" s="24"/>
      <c r="W18" s="24"/>
      <c r="X18" s="25"/>
      <c r="Y18" s="17"/>
    </row>
    <row r="19" spans="1:25" x14ac:dyDescent="0.25">
      <c r="A19" s="8">
        <v>18</v>
      </c>
      <c r="B19" s="9">
        <v>41298</v>
      </c>
      <c r="C19" s="8">
        <v>1.33175</v>
      </c>
      <c r="D19" s="8">
        <v>1.3392500000000001</v>
      </c>
      <c r="E19" s="8">
        <v>1.3285899999999999</v>
      </c>
      <c r="F19" s="8">
        <v>1.3376600000000001</v>
      </c>
      <c r="G19" s="8">
        <f>IF(F19&gt;F18,1,0)</f>
        <v>1</v>
      </c>
      <c r="H19" s="10">
        <f>LN(F19/F18)</f>
        <v>4.4354609316688545E-3</v>
      </c>
      <c r="I19" s="10">
        <f>IF(A19&gt;$R$1, AVERAGE(INDEX($H$2:$H$3898, A19-$R$1):H19), "")</f>
        <v>8.9837517289795559E-4</v>
      </c>
      <c r="J19" s="10">
        <f>IF(A19&gt;$R$1, STDEV(INDEX($H$2:$H$3898, A19-$R$1):H19), "")</f>
        <v>5.8650955692654853E-3</v>
      </c>
      <c r="K19" s="10">
        <f t="shared" si="0"/>
        <v>5.8650955692654853E-3</v>
      </c>
      <c r="L19" s="10">
        <f t="shared" si="5"/>
        <v>5.86248092042685E-3</v>
      </c>
      <c r="M19" s="8">
        <f t="shared" si="1"/>
        <v>82.299999999999599</v>
      </c>
      <c r="N19" s="8">
        <f t="shared" si="2"/>
        <v>0</v>
      </c>
      <c r="O19" s="8">
        <f t="shared" si="3"/>
        <v>0</v>
      </c>
      <c r="P19" s="8">
        <f t="shared" si="4"/>
        <v>-6.4999999999959641</v>
      </c>
      <c r="S19" s="17"/>
      <c r="T19" s="17"/>
      <c r="U19" s="17"/>
      <c r="V19" s="17"/>
      <c r="W19" s="17"/>
      <c r="X19" s="17"/>
      <c r="Y19" s="17"/>
    </row>
    <row r="20" spans="1:25" x14ac:dyDescent="0.25">
      <c r="A20" s="8">
        <v>19</v>
      </c>
      <c r="B20" s="9">
        <v>41299</v>
      </c>
      <c r="C20" s="8">
        <v>1.3376399999999999</v>
      </c>
      <c r="D20" s="8">
        <v>1.34788</v>
      </c>
      <c r="E20" s="8">
        <v>1.33497</v>
      </c>
      <c r="F20" s="8">
        <v>1.3458699999999999</v>
      </c>
      <c r="G20" s="8">
        <f>IF(F20&gt;F19,1,0)</f>
        <v>1</v>
      </c>
      <c r="H20" s="10">
        <f>LN(F20/F19)</f>
        <v>6.1188252899721067E-3</v>
      </c>
      <c r="I20" s="10">
        <f>IF(A20&gt;$R$1, AVERAGE(INDEX($H$2:$H$3898, A20-$R$1):H20), "")</f>
        <v>1.9350135123475862E-3</v>
      </c>
      <c r="J20" s="10">
        <f>IF(A20&gt;$R$1, STDEV(INDEX($H$2:$H$3898, A20-$R$1):H20), "")</f>
        <v>5.1437263374098678E-3</v>
      </c>
      <c r="K20" s="10">
        <f t="shared" si="0"/>
        <v>5.1437263374098678E-3</v>
      </c>
      <c r="L20" s="10">
        <f t="shared" si="5"/>
        <v>1.1006207257836718E-2</v>
      </c>
      <c r="M20" s="8">
        <f t="shared" si="1"/>
        <v>-9.7000000000013742</v>
      </c>
      <c r="N20" s="8">
        <f t="shared" si="2"/>
        <v>0</v>
      </c>
      <c r="O20" s="8">
        <f t="shared" si="3"/>
        <v>0</v>
      </c>
      <c r="P20" s="8">
        <f t="shared" si="4"/>
        <v>57.800000000003394</v>
      </c>
    </row>
    <row r="21" spans="1:25" x14ac:dyDescent="0.25">
      <c r="A21" s="8">
        <v>20</v>
      </c>
      <c r="B21" s="9">
        <v>41302</v>
      </c>
      <c r="C21" s="8">
        <v>1.3465100000000001</v>
      </c>
      <c r="D21" s="8">
        <v>1.34765</v>
      </c>
      <c r="E21" s="8">
        <v>1.3424400000000001</v>
      </c>
      <c r="F21" s="8">
        <v>1.34554</v>
      </c>
      <c r="G21" s="8">
        <f>IF(F21&gt;F20,1,0)</f>
        <v>0</v>
      </c>
      <c r="H21" s="10">
        <f>LN(F21/F20)</f>
        <v>-2.4522462326704957E-4</v>
      </c>
      <c r="I21" s="10">
        <f>IF(A21&gt;$R$1, AVERAGE(INDEX($H$2:$H$3898, A21-$R$1):H21), "")</f>
        <v>1.8268327125882142E-3</v>
      </c>
      <c r="J21" s="10">
        <f>IF(A21&gt;$R$1, STDEV(INDEX($H$2:$H$3898, A21-$R$1):H21), "")</f>
        <v>5.1719312140267523E-3</v>
      </c>
      <c r="K21" s="10">
        <f t="shared" si="0"/>
        <v>-5.1719312140267523E-3</v>
      </c>
      <c r="L21" s="10">
        <f t="shared" si="5"/>
        <v>5.8342760438099654E-3</v>
      </c>
      <c r="M21" s="8">
        <f t="shared" si="1"/>
        <v>35.899999999999821</v>
      </c>
      <c r="N21" s="8">
        <f t="shared" si="2"/>
        <v>0</v>
      </c>
      <c r="O21" s="8">
        <f t="shared" si="3"/>
        <v>0</v>
      </c>
      <c r="P21" s="8">
        <f t="shared" si="4"/>
        <v>57.800000000003394</v>
      </c>
    </row>
    <row r="22" spans="1:25" x14ac:dyDescent="0.25">
      <c r="A22" s="8">
        <v>21</v>
      </c>
      <c r="B22" s="9">
        <v>41303</v>
      </c>
      <c r="C22" s="8">
        <v>1.34554</v>
      </c>
      <c r="D22" s="8">
        <v>1.34968</v>
      </c>
      <c r="E22" s="8">
        <v>1.3413999999999999</v>
      </c>
      <c r="F22" s="8">
        <v>1.3491299999999999</v>
      </c>
      <c r="G22" s="8">
        <f>IF(F22&gt;F21,1,0)</f>
        <v>1</v>
      </c>
      <c r="H22" s="10">
        <f>LN(F22/F21)</f>
        <v>2.6645207940004766E-3</v>
      </c>
      <c r="I22" s="10">
        <f>IF(A22&gt;$R$1, AVERAGE(INDEX($H$2:$H$3898, A22-$R$1):H22), "")</f>
        <v>1.7646904601642114E-3</v>
      </c>
      <c r="J22" s="10">
        <f>IF(A22&gt;$R$1, STDEV(INDEX($H$2:$H$3898, A22-$R$1):H22), "")</f>
        <v>5.1543957257913098E-3</v>
      </c>
      <c r="K22" s="10">
        <f t="shared" si="0"/>
        <v>5.1543957257913098E-3</v>
      </c>
      <c r="L22" s="10">
        <f t="shared" si="5"/>
        <v>1.0988671769601275E-2</v>
      </c>
      <c r="M22" s="8">
        <f t="shared" si="1"/>
        <v>75.49999999999946</v>
      </c>
      <c r="N22" s="8">
        <f t="shared" si="2"/>
        <v>0</v>
      </c>
      <c r="O22" s="8">
        <f t="shared" si="3"/>
        <v>0</v>
      </c>
      <c r="P22" s="8">
        <f t="shared" si="4"/>
        <v>84.300000000003806</v>
      </c>
    </row>
    <row r="23" spans="1:25" x14ac:dyDescent="0.25">
      <c r="A23" s="8">
        <v>22</v>
      </c>
      <c r="B23" s="9">
        <v>41304</v>
      </c>
      <c r="C23" s="8">
        <v>1.3491200000000001</v>
      </c>
      <c r="D23" s="8">
        <v>1.3587</v>
      </c>
      <c r="E23" s="8">
        <v>1.3481700000000001</v>
      </c>
      <c r="F23" s="8">
        <v>1.35667</v>
      </c>
      <c r="G23" s="8">
        <f>IF(F23&gt;F22,1,0)</f>
        <v>1</v>
      </c>
      <c r="H23" s="10">
        <f>LN(F23/F22)</f>
        <v>5.5732275235176043E-3</v>
      </c>
      <c r="I23" s="10">
        <f>IF(A23&gt;$R$1, AVERAGE(INDEX($H$2:$H$3898, A23-$R$1):H23), "")</f>
        <v>2.2790693611557805E-3</v>
      </c>
      <c r="J23" s="10">
        <f>IF(A23&gt;$R$1, STDEV(INDEX($H$2:$H$3898, A23-$R$1):H23), "")</f>
        <v>5.0940398318708629E-3</v>
      </c>
      <c r="K23" s="10">
        <f t="shared" si="0"/>
        <v>5.0940398318708629E-3</v>
      </c>
      <c r="L23" s="10">
        <f t="shared" si="5"/>
        <v>1.6082711601472139E-2</v>
      </c>
      <c r="M23" s="8">
        <f t="shared" si="1"/>
        <v>10.900000000000354</v>
      </c>
      <c r="N23" s="8">
        <f t="shared" si="2"/>
        <v>0</v>
      </c>
      <c r="O23" s="8">
        <f t="shared" si="3"/>
        <v>0</v>
      </c>
      <c r="P23" s="8">
        <f t="shared" si="4"/>
        <v>84.300000000003806</v>
      </c>
    </row>
    <row r="24" spans="1:25" x14ac:dyDescent="0.25">
      <c r="A24" s="8">
        <v>23</v>
      </c>
      <c r="B24" s="9">
        <v>41305</v>
      </c>
      <c r="C24" s="8">
        <v>1.35667</v>
      </c>
      <c r="D24" s="8">
        <v>1.35928</v>
      </c>
      <c r="E24" s="8">
        <v>1.35408</v>
      </c>
      <c r="F24" s="8">
        <v>1.3577600000000001</v>
      </c>
      <c r="G24" s="8">
        <f>IF(F24&gt;F23,1,0)</f>
        <v>1</v>
      </c>
      <c r="H24" s="10">
        <f>LN(F24/F23)</f>
        <v>8.0311524599046679E-4</v>
      </c>
      <c r="I24" s="10">
        <f>IF(A24&gt;$R$1, AVERAGE(INDEX($H$2:$H$3898, A24-$R$1):H24), "")</f>
        <v>2.4105421881496299E-3</v>
      </c>
      <c r="J24" s="10">
        <f>IF(A24&gt;$R$1, STDEV(INDEX($H$2:$H$3898, A24-$R$1):H24), "")</f>
        <v>5.0221346540858299E-3</v>
      </c>
      <c r="K24" s="10">
        <f t="shared" si="0"/>
        <v>5.0221346540858299E-3</v>
      </c>
      <c r="L24" s="10">
        <f t="shared" si="5"/>
        <v>2.1104846255557967E-2</v>
      </c>
      <c r="M24" s="8">
        <f t="shared" si="1"/>
        <v>61.899999999999181</v>
      </c>
      <c r="N24" s="8">
        <f t="shared" si="2"/>
        <v>0</v>
      </c>
      <c r="O24" s="8">
        <f t="shared" si="3"/>
        <v>-61.899999999999181</v>
      </c>
      <c r="P24" s="8">
        <f t="shared" si="4"/>
        <v>113.40000000000349</v>
      </c>
    </row>
    <row r="25" spans="1:25" x14ac:dyDescent="0.25">
      <c r="A25" s="8">
        <v>24</v>
      </c>
      <c r="B25" s="9">
        <v>41306</v>
      </c>
      <c r="C25" s="8">
        <v>1.35772</v>
      </c>
      <c r="D25" s="8">
        <v>1.3710800000000001</v>
      </c>
      <c r="E25" s="8">
        <v>1.3573200000000001</v>
      </c>
      <c r="F25" s="8">
        <v>1.36391</v>
      </c>
      <c r="G25" s="8">
        <f>IF(F25&gt;F24,1,0)</f>
        <v>1</v>
      </c>
      <c r="H25" s="10">
        <f>LN(F25/F24)</f>
        <v>4.5192918078206003E-3</v>
      </c>
      <c r="I25" s="10">
        <f>IF(A25&gt;$R$1, AVERAGE(INDEX($H$2:$H$3898, A25-$R$1):H25), "")</f>
        <v>1.7071408773410906E-3</v>
      </c>
      <c r="J25" s="10">
        <f>IF(A25&gt;$R$1, STDEV(INDEX($H$2:$H$3898, A25-$R$1):H25), "")</f>
        <v>3.6173993371216473E-3</v>
      </c>
      <c r="K25" s="10">
        <f t="shared" si="0"/>
        <v>3.6173993371216473E-3</v>
      </c>
      <c r="L25" s="10">
        <f t="shared" si="5"/>
        <v>2.4722245592679614E-2</v>
      </c>
      <c r="M25" s="8">
        <f t="shared" si="1"/>
        <v>-139.19999999999933</v>
      </c>
      <c r="N25" s="8">
        <f t="shared" si="2"/>
        <v>0</v>
      </c>
      <c r="O25" s="8">
        <f t="shared" si="3"/>
        <v>139.19999999999933</v>
      </c>
      <c r="P25" s="8">
        <f t="shared" si="4"/>
        <v>113.40000000000349</v>
      </c>
    </row>
    <row r="26" spans="1:25" x14ac:dyDescent="0.25">
      <c r="A26" s="8">
        <v>25</v>
      </c>
      <c r="B26" s="9">
        <v>41309</v>
      </c>
      <c r="C26" s="8">
        <v>1.36521</v>
      </c>
      <c r="D26" s="8">
        <v>1.36571</v>
      </c>
      <c r="E26" s="8">
        <v>1.3505</v>
      </c>
      <c r="F26" s="8">
        <v>1.3512900000000001</v>
      </c>
      <c r="G26" s="8">
        <f>IF(F26&gt;F25,1,0)</f>
        <v>0</v>
      </c>
      <c r="H26" s="10">
        <f>LN(F26/F25)</f>
        <v>-9.2958830863331642E-3</v>
      </c>
      <c r="I26" s="10">
        <f>IF(A26&gt;$R$1, AVERAGE(INDEX($H$2:$H$3898, A26-$R$1):H26), "")</f>
        <v>7.9361564979826544E-4</v>
      </c>
      <c r="J26" s="10">
        <f>IF(A26&gt;$R$1, STDEV(INDEX($H$2:$H$3898, A26-$R$1):H26), "")</f>
        <v>4.4040983916980598E-3</v>
      </c>
      <c r="K26" s="10">
        <f t="shared" si="0"/>
        <v>-4.4040983916980598E-3</v>
      </c>
      <c r="L26" s="10">
        <f t="shared" si="5"/>
        <v>2.0318147200981553E-2</v>
      </c>
      <c r="M26" s="8">
        <f t="shared" si="1"/>
        <v>69.699999999999207</v>
      </c>
      <c r="N26" s="8">
        <f t="shared" si="2"/>
        <v>0</v>
      </c>
      <c r="O26" s="8">
        <f t="shared" si="3"/>
        <v>-69.699999999999207</v>
      </c>
      <c r="P26" s="8">
        <f t="shared" si="4"/>
        <v>113.40000000000349</v>
      </c>
    </row>
    <row r="27" spans="1:25" x14ac:dyDescent="0.25">
      <c r="A27" s="8">
        <v>26</v>
      </c>
      <c r="B27" s="9">
        <v>41310</v>
      </c>
      <c r="C27" s="8">
        <v>1.35134</v>
      </c>
      <c r="D27" s="8">
        <v>1.35972</v>
      </c>
      <c r="E27" s="8">
        <v>1.3457699999999999</v>
      </c>
      <c r="F27" s="8">
        <v>1.3583099999999999</v>
      </c>
      <c r="G27" s="8">
        <f>IF(F27&gt;F26,1,0)</f>
        <v>1</v>
      </c>
      <c r="H27" s="10">
        <f>LN(F27/F26)</f>
        <v>5.1815882097531844E-3</v>
      </c>
      <c r="I27" s="10">
        <f>IF(A27&gt;$R$1, AVERAGE(INDEX($H$2:$H$3898, A27-$R$1):H27), "")</f>
        <v>9.4672086835874262E-4</v>
      </c>
      <c r="J27" s="10">
        <f>IF(A27&gt;$R$1, STDEV(INDEX($H$2:$H$3898, A27-$R$1):H27), "")</f>
        <v>4.5171046702091183E-3</v>
      </c>
      <c r="K27" s="10">
        <f t="shared" si="0"/>
        <v>4.5171046702091183E-3</v>
      </c>
      <c r="L27" s="10">
        <f t="shared" si="5"/>
        <v>2.4835251871190671E-2</v>
      </c>
      <c r="M27" s="8">
        <f t="shared" si="1"/>
        <v>-61.599999999999433</v>
      </c>
      <c r="N27" s="8">
        <f t="shared" si="2"/>
        <v>0</v>
      </c>
      <c r="O27" s="8">
        <f t="shared" si="3"/>
        <v>61.599999999999433</v>
      </c>
      <c r="P27" s="8">
        <f t="shared" si="4"/>
        <v>113.40000000000349</v>
      </c>
    </row>
    <row r="28" spans="1:25" x14ac:dyDescent="0.25">
      <c r="A28" s="8">
        <v>27</v>
      </c>
      <c r="B28" s="9">
        <v>41311</v>
      </c>
      <c r="C28" s="8">
        <v>1.35829</v>
      </c>
      <c r="D28" s="8">
        <v>1.3595699999999999</v>
      </c>
      <c r="E28" s="8">
        <v>1.34951</v>
      </c>
      <c r="F28" s="8">
        <v>1.3521300000000001</v>
      </c>
      <c r="G28" s="8">
        <f>IF(F28&gt;F27,1,0)</f>
        <v>0</v>
      </c>
      <c r="H28" s="10">
        <f>LN(F28/F27)</f>
        <v>-4.5601531186223168E-3</v>
      </c>
      <c r="I28" s="10">
        <f>IF(A28&gt;$R$1, AVERAGE(INDEX($H$2:$H$3898, A28-$R$1):H28), "")</f>
        <v>1.0078947130521556E-3</v>
      </c>
      <c r="J28" s="10">
        <f>IF(A28&gt;$R$1, STDEV(INDEX($H$2:$H$3898, A28-$R$1):H28), "")</f>
        <v>4.4291878639532893E-3</v>
      </c>
      <c r="K28" s="10">
        <f t="shared" si="0"/>
        <v>-4.4291878639532893E-3</v>
      </c>
      <c r="L28" s="10">
        <f t="shared" si="5"/>
        <v>2.0406064007237382E-2</v>
      </c>
      <c r="M28" s="8">
        <f t="shared" si="1"/>
        <v>-124.90000000000111</v>
      </c>
      <c r="N28" s="8">
        <f t="shared" si="2"/>
        <v>0</v>
      </c>
      <c r="O28" s="8">
        <f t="shared" si="3"/>
        <v>124.90000000000111</v>
      </c>
      <c r="P28" s="8">
        <f t="shared" si="4"/>
        <v>113.40000000000349</v>
      </c>
    </row>
    <row r="29" spans="1:25" x14ac:dyDescent="0.25">
      <c r="A29" s="8">
        <v>28</v>
      </c>
      <c r="B29" s="9">
        <v>41312</v>
      </c>
      <c r="C29" s="8">
        <v>1.3521300000000001</v>
      </c>
      <c r="D29" s="8">
        <v>1.3576900000000001</v>
      </c>
      <c r="E29" s="8">
        <v>1.3370599999999999</v>
      </c>
      <c r="F29" s="8">
        <v>1.3396399999999999</v>
      </c>
      <c r="G29" s="8">
        <f>IF(F29&gt;F28,1,0)</f>
        <v>0</v>
      </c>
      <c r="H29" s="10">
        <f>LN(F29/F28)</f>
        <v>-9.2802056927199176E-3</v>
      </c>
      <c r="I29" s="10">
        <f>IF(A29&gt;$R$1, AVERAGE(INDEX($H$2:$H$3898, A29-$R$1):H29), "")</f>
        <v>5.0402743443980845E-4</v>
      </c>
      <c r="J29" s="10">
        <f>IF(A29&gt;$R$1, STDEV(INDEX($H$2:$H$3898, A29-$R$1):H29), "")</f>
        <v>5.1061557500353058E-3</v>
      </c>
      <c r="K29" s="10">
        <f t="shared" si="0"/>
        <v>-5.1061557500353058E-3</v>
      </c>
      <c r="L29" s="10">
        <f t="shared" si="5"/>
        <v>1.5299908257202077E-2</v>
      </c>
      <c r="M29" s="8">
        <f t="shared" si="1"/>
        <v>-30.200000000000227</v>
      </c>
      <c r="N29" s="8">
        <f t="shared" si="2"/>
        <v>0</v>
      </c>
      <c r="O29" s="8">
        <f t="shared" si="3"/>
        <v>0</v>
      </c>
      <c r="P29" s="8">
        <f t="shared" si="4"/>
        <v>113.40000000000349</v>
      </c>
    </row>
    <row r="30" spans="1:25" x14ac:dyDescent="0.25">
      <c r="A30" s="8">
        <v>29</v>
      </c>
      <c r="B30" s="9">
        <v>41313</v>
      </c>
      <c r="C30" s="8">
        <v>1.3396399999999999</v>
      </c>
      <c r="D30" s="8">
        <v>1.3428800000000001</v>
      </c>
      <c r="E30" s="8">
        <v>1.33531</v>
      </c>
      <c r="F30" s="8">
        <v>1.3366199999999999</v>
      </c>
      <c r="G30" s="8">
        <f>IF(F30&gt;F29,1,0)</f>
        <v>0</v>
      </c>
      <c r="H30" s="10">
        <f>LN(F30/F29)</f>
        <v>-2.2568818290210541E-3</v>
      </c>
      <c r="I30" s="10">
        <f>IF(A30&gt;$R$1, AVERAGE(INDEX($H$2:$H$3898, A30-$R$1):H30), "")</f>
        <v>-3.4592630596123696E-5</v>
      </c>
      <c r="J30" s="10">
        <f>IF(A30&gt;$R$1, STDEV(INDEX($H$2:$H$3898, A30-$R$1):H30), "")</f>
        <v>4.8974050677662731E-3</v>
      </c>
      <c r="K30" s="10">
        <f t="shared" si="0"/>
        <v>-4.8974050677662731E-3</v>
      </c>
      <c r="L30" s="10">
        <f t="shared" si="5"/>
        <v>1.0402503189435804E-2</v>
      </c>
      <c r="M30" s="8">
        <f t="shared" si="1"/>
        <v>38.700000000000401</v>
      </c>
      <c r="N30" s="8">
        <f t="shared" si="2"/>
        <v>0</v>
      </c>
      <c r="O30" s="8">
        <f t="shared" si="3"/>
        <v>0</v>
      </c>
      <c r="P30" s="8">
        <f t="shared" si="4"/>
        <v>113.40000000000349</v>
      </c>
    </row>
    <row r="31" spans="1:25" x14ac:dyDescent="0.25">
      <c r="A31" s="8">
        <v>30</v>
      </c>
      <c r="B31" s="9">
        <v>41316</v>
      </c>
      <c r="C31" s="8">
        <v>1.33673</v>
      </c>
      <c r="D31" s="8">
        <v>1.34273</v>
      </c>
      <c r="E31" s="8">
        <v>1.3357000000000001</v>
      </c>
      <c r="F31" s="8">
        <v>1.3406</v>
      </c>
      <c r="G31" s="8">
        <f>IF(F31&gt;F30,1,0)</f>
        <v>1</v>
      </c>
      <c r="H31" s="10">
        <f>LN(F31/F30)</f>
        <v>2.9732356190197498E-3</v>
      </c>
      <c r="I31" s="10">
        <f>IF(A31&gt;$R$1, AVERAGE(INDEX($H$2:$H$3898, A31-$R$1):H31), "")</f>
        <v>4.1161651545844335E-4</v>
      </c>
      <c r="J31" s="10">
        <f>IF(A31&gt;$R$1, STDEV(INDEX($H$2:$H$3898, A31-$R$1):H31), "")</f>
        <v>4.8205158327591993E-3</v>
      </c>
      <c r="K31" s="10">
        <f t="shared" si="0"/>
        <v>4.8205158327591993E-3</v>
      </c>
      <c r="L31" s="10">
        <f t="shared" si="5"/>
        <v>1.5223019022195004E-2</v>
      </c>
      <c r="M31" s="8">
        <f t="shared" si="1"/>
        <v>47.200000000000571</v>
      </c>
      <c r="N31" s="8">
        <f t="shared" si="2"/>
        <v>0</v>
      </c>
      <c r="O31" s="8">
        <f t="shared" si="3"/>
        <v>0</v>
      </c>
      <c r="P31" s="8">
        <f t="shared" si="4"/>
        <v>113.40000000000349</v>
      </c>
    </row>
    <row r="32" spans="1:25" x14ac:dyDescent="0.25">
      <c r="A32" s="8">
        <v>31</v>
      </c>
      <c r="B32" s="9">
        <v>41317</v>
      </c>
      <c r="C32" s="8">
        <v>1.3406199999999999</v>
      </c>
      <c r="D32" s="8">
        <v>1.3475299999999999</v>
      </c>
      <c r="E32" s="8">
        <v>1.3363499999999999</v>
      </c>
      <c r="F32" s="8">
        <v>1.34534</v>
      </c>
      <c r="G32" s="8">
        <f>IF(F32&gt;F31,1,0)</f>
        <v>1</v>
      </c>
      <c r="H32" s="10">
        <f>LN(F32/F31)</f>
        <v>3.5294942706420697E-3</v>
      </c>
      <c r="I32" s="10">
        <f>IF(A32&gt;$R$1, AVERAGE(INDEX($H$2:$H$3898, A32-$R$1):H32), "")</f>
        <v>6.589651452372509E-4</v>
      </c>
      <c r="J32" s="10">
        <f>IF(A32&gt;$R$1, STDEV(INDEX($H$2:$H$3898, A32-$R$1):H32), "")</f>
        <v>4.8757751996340174E-3</v>
      </c>
      <c r="K32" s="10">
        <f t="shared" si="0"/>
        <v>4.8757751996340174E-3</v>
      </c>
      <c r="L32" s="10">
        <f t="shared" si="5"/>
        <v>1.4302114327686213E-2</v>
      </c>
      <c r="M32" s="8">
        <f t="shared" si="1"/>
        <v>-2.4000000000001798</v>
      </c>
      <c r="N32" s="8">
        <f t="shared" si="2"/>
        <v>0</v>
      </c>
      <c r="O32" s="8">
        <f t="shared" si="3"/>
        <v>0</v>
      </c>
      <c r="P32" s="8">
        <f t="shared" si="4"/>
        <v>113.40000000000349</v>
      </c>
    </row>
    <row r="33" spans="1:16" x14ac:dyDescent="0.25">
      <c r="A33" s="8">
        <v>32</v>
      </c>
      <c r="B33" s="9">
        <v>41318</v>
      </c>
      <c r="C33" s="8">
        <v>1.3453200000000001</v>
      </c>
      <c r="D33" s="8">
        <v>1.3519600000000001</v>
      </c>
      <c r="E33" s="8">
        <v>1.3426199999999999</v>
      </c>
      <c r="F33" s="8">
        <v>1.3450800000000001</v>
      </c>
      <c r="G33" s="8">
        <f>IF(F33&gt;F32,1,0)</f>
        <v>0</v>
      </c>
      <c r="H33" s="10">
        <f>LN(F33/F32)</f>
        <v>-1.9327837349509904E-4</v>
      </c>
      <c r="I33" s="10">
        <f>IF(A33&gt;$R$1, AVERAGE(INDEX($H$2:$H$3898, A33-$R$1):H33), "")</f>
        <v>6.0370702802383768E-4</v>
      </c>
      <c r="J33" s="10">
        <f>IF(A33&gt;$R$1, STDEV(INDEX($H$2:$H$3898, A33-$R$1):H33), "")</f>
        <v>4.8803975513181533E-3</v>
      </c>
      <c r="K33" s="10">
        <f t="shared" si="0"/>
        <v>-4.8803975513181533E-3</v>
      </c>
      <c r="L33" s="10">
        <f t="shared" si="5"/>
        <v>1.5221011319349501E-2</v>
      </c>
      <c r="M33" s="8">
        <f t="shared" si="1"/>
        <v>-87.800000000000097</v>
      </c>
      <c r="N33" s="8">
        <f t="shared" si="2"/>
        <v>0</v>
      </c>
      <c r="O33" s="8">
        <f t="shared" si="3"/>
        <v>0</v>
      </c>
      <c r="P33" s="8">
        <f t="shared" si="4"/>
        <v>93.300000000002811</v>
      </c>
    </row>
    <row r="34" spans="1:16" x14ac:dyDescent="0.25">
      <c r="A34" s="8">
        <v>33</v>
      </c>
      <c r="B34" s="9">
        <v>41319</v>
      </c>
      <c r="C34" s="8">
        <v>1.34507</v>
      </c>
      <c r="D34" s="8">
        <v>1.34551</v>
      </c>
      <c r="E34" s="8">
        <v>1.3314999999999999</v>
      </c>
      <c r="F34" s="8">
        <v>1.33629</v>
      </c>
      <c r="G34" s="8">
        <f>IF(F34&gt;F33,1,0)</f>
        <v>0</v>
      </c>
      <c r="H34" s="10">
        <f>LN(F34/F33)</f>
        <v>-6.5563734115367915E-3</v>
      </c>
      <c r="I34" s="10">
        <f>IF(A34&gt;$R$1, AVERAGE(INDEX($H$2:$H$3898, A34-$R$1):H34), "")</f>
        <v>2.1317247233685742E-4</v>
      </c>
      <c r="J34" s="10">
        <f>IF(A34&gt;$R$1, STDEV(INDEX($H$2:$H$3898, A34-$R$1):H34), "")</f>
        <v>5.1978828862393068E-3</v>
      </c>
      <c r="K34" s="10">
        <f t="shared" si="0"/>
        <v>-5.1978828862393068E-3</v>
      </c>
      <c r="L34" s="10">
        <f t="shared" si="5"/>
        <v>4.1580328638447118E-3</v>
      </c>
      <c r="M34" s="8">
        <f t="shared" si="1"/>
        <v>-1.100000000000545</v>
      </c>
      <c r="N34" s="8">
        <f t="shared" si="2"/>
        <v>0</v>
      </c>
      <c r="O34" s="8">
        <f t="shared" si="3"/>
        <v>0</v>
      </c>
      <c r="P34" s="8">
        <f t="shared" si="4"/>
        <v>115.80000000000366</v>
      </c>
    </row>
    <row r="35" spans="1:16" x14ac:dyDescent="0.25">
      <c r="A35" s="8">
        <v>34</v>
      </c>
      <c r="B35" s="9">
        <v>41320</v>
      </c>
      <c r="C35" s="8">
        <v>1.33629</v>
      </c>
      <c r="D35" s="8">
        <v>1.3392900000000001</v>
      </c>
      <c r="E35" s="8">
        <v>1.3306</v>
      </c>
      <c r="F35" s="8">
        <v>1.3361799999999999</v>
      </c>
      <c r="G35" s="8">
        <f>IF(F35&gt;F34,1,0)</f>
        <v>0</v>
      </c>
      <c r="H35" s="10">
        <f>LN(F35/F34)</f>
        <v>-8.2320849298295833E-5</v>
      </c>
      <c r="I35" s="10">
        <f>IF(A35&gt;$R$1, AVERAGE(INDEX($H$2:$H$3898, A35-$R$1):H35), "")</f>
        <v>-6.9188888973589527E-5</v>
      </c>
      <c r="J35" s="10">
        <f>IF(A35&gt;$R$1, STDEV(INDEX($H$2:$H$3898, A35-$R$1):H35), "")</f>
        <v>5.0744703956270973E-3</v>
      </c>
      <c r="K35" s="10">
        <f t="shared" si="0"/>
        <v>-5.0744703956270973E-3</v>
      </c>
      <c r="L35" s="10">
        <f t="shared" si="5"/>
        <v>-6.060163869192255E-3</v>
      </c>
      <c r="M35" s="8">
        <f t="shared" si="1"/>
        <v>0.60000000000171028</v>
      </c>
      <c r="N35" s="8">
        <f t="shared" si="2"/>
        <v>0</v>
      </c>
      <c r="O35" s="8">
        <f t="shared" si="3"/>
        <v>0</v>
      </c>
      <c r="P35" s="8">
        <f t="shared" si="4"/>
        <v>189.30000000000334</v>
      </c>
    </row>
    <row r="36" spans="1:16" x14ac:dyDescent="0.25">
      <c r="A36" s="8">
        <v>35</v>
      </c>
      <c r="B36" s="9">
        <v>41323</v>
      </c>
      <c r="C36" s="8">
        <v>1.3350299999999999</v>
      </c>
      <c r="D36" s="8">
        <v>1.3378699999999999</v>
      </c>
      <c r="E36" s="8">
        <v>1.3321000000000001</v>
      </c>
      <c r="F36" s="8">
        <v>1.3350900000000001</v>
      </c>
      <c r="G36" s="8">
        <f>IF(F36&gt;F35,1,0)</f>
        <v>0</v>
      </c>
      <c r="H36" s="10">
        <f>LN(F36/F35)</f>
        <v>-8.1609126782034795E-4</v>
      </c>
      <c r="I36" s="10">
        <f>IF(A36&gt;$R$1, AVERAGE(INDEX($H$2:$H$3898, A36-$R$1):H36), "")</f>
        <v>-5.0262117383561785E-4</v>
      </c>
      <c r="J36" s="10">
        <f>IF(A36&gt;$R$1, STDEV(INDEX($H$2:$H$3898, A36-$R$1):H36), "")</f>
        <v>4.7994046429195069E-3</v>
      </c>
      <c r="K36" s="10">
        <f t="shared" si="0"/>
        <v>-4.7994046429195069E-3</v>
      </c>
      <c r="L36" s="10">
        <f t="shared" si="5"/>
        <v>-5.6876372980850052E-3</v>
      </c>
      <c r="M36" s="8">
        <f t="shared" si="1"/>
        <v>37.300000000000111</v>
      </c>
      <c r="N36" s="8">
        <f t="shared" si="2"/>
        <v>0</v>
      </c>
      <c r="O36" s="8">
        <f t="shared" si="3"/>
        <v>0</v>
      </c>
      <c r="P36" s="8">
        <f t="shared" si="4"/>
        <v>189.30000000000334</v>
      </c>
    </row>
    <row r="37" spans="1:16" x14ac:dyDescent="0.25">
      <c r="A37" s="8">
        <v>36</v>
      </c>
      <c r="B37" s="9">
        <v>41324</v>
      </c>
      <c r="C37" s="8">
        <v>1.33507</v>
      </c>
      <c r="D37" s="8">
        <v>1.3395699999999999</v>
      </c>
      <c r="E37" s="8">
        <v>1.3328500000000001</v>
      </c>
      <c r="F37" s="8">
        <v>1.3388</v>
      </c>
      <c r="G37" s="8">
        <f>IF(F37&gt;F36,1,0)</f>
        <v>1</v>
      </c>
      <c r="H37" s="10">
        <f>LN(F37/F36)</f>
        <v>2.7749850448227018E-3</v>
      </c>
      <c r="I37" s="10">
        <f>IF(A37&gt;$R$1, AVERAGE(INDEX($H$2:$H$3898, A37-$R$1):H37), "")</f>
        <v>-3.1385806958000834E-4</v>
      </c>
      <c r="J37" s="10">
        <f>IF(A37&gt;$R$1, STDEV(INDEX($H$2:$H$3898, A37-$R$1):H37), "")</f>
        <v>4.8690903961284291E-3</v>
      </c>
      <c r="K37" s="10">
        <f t="shared" si="0"/>
        <v>4.8690903961284291E-3</v>
      </c>
      <c r="L37" s="10">
        <f t="shared" si="5"/>
        <v>-5.9729426277478894E-3</v>
      </c>
      <c r="M37" s="8">
        <f t="shared" si="1"/>
        <v>-107.69999999999946</v>
      </c>
      <c r="N37" s="8">
        <f t="shared" si="2"/>
        <v>0</v>
      </c>
      <c r="O37" s="8">
        <f t="shared" si="3"/>
        <v>0</v>
      </c>
      <c r="P37" s="8">
        <f t="shared" si="4"/>
        <v>192.60000000000275</v>
      </c>
    </row>
    <row r="38" spans="1:16" x14ac:dyDescent="0.25">
      <c r="A38" s="8">
        <v>37</v>
      </c>
      <c r="B38" s="9">
        <v>41325</v>
      </c>
      <c r="C38" s="8">
        <v>1.33877</v>
      </c>
      <c r="D38" s="8">
        <v>1.34341</v>
      </c>
      <c r="E38" s="8">
        <v>1.3270999999999999</v>
      </c>
      <c r="F38" s="8">
        <v>1.3280000000000001</v>
      </c>
      <c r="G38" s="8">
        <f>IF(F38&gt;F37,1,0)</f>
        <v>0</v>
      </c>
      <c r="H38" s="10">
        <f>LN(F38/F37)</f>
        <v>-8.099639300792277E-3</v>
      </c>
      <c r="I38" s="10">
        <f>IF(A38&gt;$R$1, AVERAGE(INDEX($H$2:$H$3898, A38-$R$1):H38), "")</f>
        <v>-9.8661807550455517E-4</v>
      </c>
      <c r="J38" s="10">
        <f>IF(A38&gt;$R$1, STDEV(INDEX($H$2:$H$3898, A38-$R$1):H38), "")</f>
        <v>5.1647947464939998E-3</v>
      </c>
      <c r="K38" s="10">
        <f t="shared" si="0"/>
        <v>-5.1647947464939998E-3</v>
      </c>
      <c r="L38" s="10">
        <f t="shared" si="5"/>
        <v>-1.6231777206112751E-2</v>
      </c>
      <c r="M38" s="8">
        <f t="shared" si="1"/>
        <v>-91.300000000000821</v>
      </c>
      <c r="N38" s="8">
        <f t="shared" si="2"/>
        <v>0</v>
      </c>
      <c r="O38" s="8">
        <f t="shared" si="3"/>
        <v>0</v>
      </c>
      <c r="P38" s="8">
        <f t="shared" si="4"/>
        <v>118.40000000000293</v>
      </c>
    </row>
    <row r="39" spans="1:16" x14ac:dyDescent="0.25">
      <c r="A39" s="8">
        <v>38</v>
      </c>
      <c r="B39" s="9">
        <v>41326</v>
      </c>
      <c r="C39" s="8">
        <v>1.3280000000000001</v>
      </c>
      <c r="D39" s="8">
        <v>1.32891</v>
      </c>
      <c r="E39" s="8">
        <v>1.31606</v>
      </c>
      <c r="F39" s="8">
        <v>1.31887</v>
      </c>
      <c r="G39" s="8">
        <f>IF(F39&gt;F38,1,0)</f>
        <v>0</v>
      </c>
      <c r="H39" s="10">
        <f>LN(F39/F38)</f>
        <v>-6.8987416911567012E-3</v>
      </c>
      <c r="I39" s="10">
        <f>IF(A39&gt;$R$1, AVERAGE(INDEX($H$2:$H$3898, A39-$R$1):H39), "")</f>
        <v>-1.7661161514216997E-3</v>
      </c>
      <c r="J39" s="10">
        <f>IF(A39&gt;$R$1, STDEV(INDEX($H$2:$H$3898, A39-$R$1):H39), "")</f>
        <v>5.0486059261224785E-3</v>
      </c>
      <c r="K39" s="10">
        <f t="shared" si="0"/>
        <v>-5.0486059261224785E-3</v>
      </c>
      <c r="L39" s="10">
        <f t="shared" si="5"/>
        <v>-2.6302517786321058E-2</v>
      </c>
      <c r="M39" s="8">
        <f t="shared" si="1"/>
        <v>1.4000000000002899</v>
      </c>
      <c r="N39" s="8">
        <f t="shared" si="2"/>
        <v>1.4000000000002899</v>
      </c>
      <c r="O39" s="8">
        <f t="shared" si="3"/>
        <v>0</v>
      </c>
      <c r="P39" s="8">
        <f t="shared" si="4"/>
        <v>139.10000000000309</v>
      </c>
    </row>
    <row r="40" spans="1:16" x14ac:dyDescent="0.25">
      <c r="A40" s="8">
        <v>39</v>
      </c>
      <c r="B40" s="9">
        <v>41327</v>
      </c>
      <c r="C40" s="8">
        <v>1.3188800000000001</v>
      </c>
      <c r="D40" s="8">
        <v>1.3244199999999999</v>
      </c>
      <c r="E40" s="8">
        <v>1.3145</v>
      </c>
      <c r="F40" s="8">
        <v>1.3190200000000001</v>
      </c>
      <c r="G40" s="8">
        <f>IF(F40&gt;F39,1,0)</f>
        <v>1</v>
      </c>
      <c r="H40" s="10">
        <f>LN(F40/F39)</f>
        <v>1.1372725940935617E-4</v>
      </c>
      <c r="I40" s="10">
        <f>IF(A40&gt;$R$1, AVERAGE(INDEX($H$2:$H$3898, A40-$R$1):H40), "")</f>
        <v>-1.809202900583019E-3</v>
      </c>
      <c r="J40" s="10">
        <f>IF(A40&gt;$R$1, STDEV(INDEX($H$2:$H$3898, A40-$R$1):H40), "")</f>
        <v>5.0281175055728955E-3</v>
      </c>
      <c r="K40" s="10">
        <f t="shared" si="0"/>
        <v>5.0281175055728955E-3</v>
      </c>
      <c r="L40" s="10">
        <f t="shared" si="5"/>
        <v>-2.489179961786981E-2</v>
      </c>
      <c r="M40" s="8">
        <f t="shared" si="1"/>
        <v>-153.69999999999885</v>
      </c>
      <c r="N40" s="8">
        <f t="shared" si="2"/>
        <v>-153.69999999999885</v>
      </c>
      <c r="O40" s="8">
        <f t="shared" si="3"/>
        <v>0</v>
      </c>
      <c r="P40" s="8">
        <f t="shared" si="4"/>
        <v>163.80000000000283</v>
      </c>
    </row>
    <row r="41" spans="1:16" x14ac:dyDescent="0.25">
      <c r="A41" s="8">
        <v>40</v>
      </c>
      <c r="B41" s="9">
        <v>41330</v>
      </c>
      <c r="C41" s="8">
        <v>1.3215399999999999</v>
      </c>
      <c r="D41" s="8">
        <v>1.3317099999999999</v>
      </c>
      <c r="E41" s="8">
        <v>1.30471</v>
      </c>
      <c r="F41" s="8">
        <v>1.3061700000000001</v>
      </c>
      <c r="G41" s="8">
        <f>IF(F41&gt;F40,1,0)</f>
        <v>0</v>
      </c>
      <c r="H41" s="10">
        <f>LN(F41/F40)</f>
        <v>-9.7898457861411003E-3</v>
      </c>
      <c r="I41" s="10">
        <f>IF(A41&gt;$R$1, AVERAGE(INDEX($H$2:$H$3898, A41-$R$1):H41), "")</f>
        <v>-2.7035240002056256E-3</v>
      </c>
      <c r="J41" s="10">
        <f>IF(A41&gt;$R$1, STDEV(INDEX($H$2:$H$3898, A41-$R$1):H41), "")</f>
        <v>5.0994989078834152E-3</v>
      </c>
      <c r="K41" s="10">
        <f t="shared" si="0"/>
        <v>-5.0994989078834152E-3</v>
      </c>
      <c r="L41" s="10">
        <f t="shared" si="5"/>
        <v>-2.5587200134055167E-2</v>
      </c>
      <c r="M41" s="8">
        <f t="shared" si="1"/>
        <v>-1.2999999999996348</v>
      </c>
      <c r="N41" s="8">
        <f t="shared" si="2"/>
        <v>-1.2999999999996348</v>
      </c>
      <c r="O41" s="8">
        <f t="shared" si="3"/>
        <v>0</v>
      </c>
      <c r="P41" s="8">
        <f t="shared" si="4"/>
        <v>163.80000000000283</v>
      </c>
    </row>
    <row r="42" spans="1:16" x14ac:dyDescent="0.25">
      <c r="A42" s="8">
        <v>41</v>
      </c>
      <c r="B42" s="9">
        <v>41331</v>
      </c>
      <c r="C42" s="8">
        <v>1.30619</v>
      </c>
      <c r="D42" s="8">
        <v>1.3118700000000001</v>
      </c>
      <c r="E42" s="8">
        <v>1.3018000000000001</v>
      </c>
      <c r="F42" s="8">
        <v>1.30606</v>
      </c>
      <c r="G42" s="8">
        <f>IF(F42&gt;F41,1,0)</f>
        <v>0</v>
      </c>
      <c r="H42" s="10">
        <f>LN(F42/F41)</f>
        <v>-8.4219230362661036E-5</v>
      </c>
      <c r="I42" s="10">
        <f>IF(A42&gt;$R$1, AVERAGE(INDEX($H$2:$H$3898, A42-$R$1):H42), "")</f>
        <v>-2.127795009207469E-3</v>
      </c>
      <c r="J42" s="10">
        <f>IF(A42&gt;$R$1, STDEV(INDEX($H$2:$H$3898, A42-$R$1):H42), "")</f>
        <v>4.8178243630102296E-3</v>
      </c>
      <c r="K42" s="10">
        <f t="shared" si="0"/>
        <v>-4.8178243630102296E-3</v>
      </c>
      <c r="L42" s="10">
        <f t="shared" si="5"/>
        <v>-3.492212916727451E-2</v>
      </c>
      <c r="M42" s="8">
        <f t="shared" si="1"/>
        <v>76.799999999999088</v>
      </c>
      <c r="N42" s="8">
        <f t="shared" si="2"/>
        <v>76.799999999999088</v>
      </c>
      <c r="O42" s="8">
        <f t="shared" si="3"/>
        <v>0</v>
      </c>
      <c r="P42" s="8">
        <f t="shared" si="4"/>
        <v>186.00000000000171</v>
      </c>
    </row>
    <row r="43" spans="1:16" x14ac:dyDescent="0.25">
      <c r="A43" s="8">
        <v>42</v>
      </c>
      <c r="B43" s="9">
        <v>41332</v>
      </c>
      <c r="C43" s="8">
        <v>1.3060700000000001</v>
      </c>
      <c r="D43" s="8">
        <v>1.31463</v>
      </c>
      <c r="E43" s="8">
        <v>1.3041</v>
      </c>
      <c r="F43" s="8">
        <v>1.31375</v>
      </c>
      <c r="G43" s="8">
        <f>IF(F43&gt;F42,1,0)</f>
        <v>1</v>
      </c>
      <c r="H43" s="10">
        <f>LN(F43/F42)</f>
        <v>5.870671603032564E-3</v>
      </c>
      <c r="I43" s="10">
        <f>IF(A43&gt;$R$1, AVERAGE(INDEX($H$2:$H$3898, A43-$R$1):H43), "")</f>
        <v>-2.0847272971275081E-3</v>
      </c>
      <c r="J43" s="10">
        <f>IF(A43&gt;$R$1, STDEV(INDEX($H$2:$H$3898, A43-$R$1):H43), "")</f>
        <v>4.8900591799591279E-3</v>
      </c>
      <c r="K43" s="10">
        <f t="shared" si="0"/>
        <v>4.8900591799591279E-3</v>
      </c>
      <c r="L43" s="10">
        <f t="shared" si="5"/>
        <v>-2.5602882123362099E-2</v>
      </c>
      <c r="M43" s="8">
        <f t="shared" si="1"/>
        <v>-81.700000000000102</v>
      </c>
      <c r="N43" s="8">
        <f t="shared" si="2"/>
        <v>-81.700000000000102</v>
      </c>
      <c r="O43" s="8">
        <f t="shared" si="3"/>
        <v>0</v>
      </c>
      <c r="P43" s="8">
        <f t="shared" si="4"/>
        <v>186.00000000000171</v>
      </c>
    </row>
    <row r="44" spans="1:16" x14ac:dyDescent="0.25">
      <c r="A44" s="8">
        <v>43</v>
      </c>
      <c r="B44" s="9">
        <v>41333</v>
      </c>
      <c r="C44" s="8">
        <v>1.31375</v>
      </c>
      <c r="D44" s="8">
        <v>1.3161499999999999</v>
      </c>
      <c r="E44" s="8">
        <v>1.30531</v>
      </c>
      <c r="F44" s="8">
        <v>1.30558</v>
      </c>
      <c r="G44" s="8">
        <f>IF(F44&gt;F43,1,0)</f>
        <v>0</v>
      </c>
      <c r="H44" s="10">
        <f>LN(F44/F43)</f>
        <v>-6.238256726100652E-3</v>
      </c>
      <c r="I44" s="10">
        <f>IF(A44&gt;$R$1, AVERAGE(INDEX($H$2:$H$3898, A44-$R$1):H44), "")</f>
        <v>-2.1896087725949034E-3</v>
      </c>
      <c r="J44" s="10">
        <f>IF(A44&gt;$R$1, STDEV(INDEX($H$2:$H$3898, A44-$R$1):H44), "")</f>
        <v>4.96412633125455E-3</v>
      </c>
      <c r="K44" s="10">
        <f t="shared" si="0"/>
        <v>-4.96412633125455E-3</v>
      </c>
      <c r="L44" s="10">
        <f t="shared" si="5"/>
        <v>-2.5460852704581344E-2</v>
      </c>
      <c r="M44" s="8">
        <f t="shared" si="1"/>
        <v>-38.200000000001566</v>
      </c>
      <c r="N44" s="8">
        <f t="shared" si="2"/>
        <v>-38.200000000001566</v>
      </c>
      <c r="O44" s="8">
        <f t="shared" si="3"/>
        <v>0</v>
      </c>
      <c r="P44" s="8">
        <f t="shared" si="4"/>
        <v>186.00000000000171</v>
      </c>
    </row>
    <row r="45" spans="1:16" x14ac:dyDescent="0.25">
      <c r="A45" s="8">
        <v>44</v>
      </c>
      <c r="B45" s="9">
        <v>41334</v>
      </c>
      <c r="C45" s="8">
        <v>1.3056000000000001</v>
      </c>
      <c r="D45" s="8">
        <v>1.3101</v>
      </c>
      <c r="E45" s="8">
        <v>1.29664</v>
      </c>
      <c r="F45" s="8">
        <v>1.3017799999999999</v>
      </c>
      <c r="G45" s="8">
        <f>IF(F45&gt;F44,1,0)</f>
        <v>0</v>
      </c>
      <c r="H45" s="10">
        <f>LN(F45/F44)</f>
        <v>-2.9148277878540607E-3</v>
      </c>
      <c r="I45" s="10">
        <f>IF(A45&gt;$R$1, AVERAGE(INDEX($H$2:$H$3898, A45-$R$1):H45), "")</f>
        <v>-1.7917726535407873E-3</v>
      </c>
      <c r="J45" s="10">
        <f>IF(A45&gt;$R$1, STDEV(INDEX($H$2:$H$3898, A45-$R$1):H45), "")</f>
        <v>4.5996757435297821E-3</v>
      </c>
      <c r="K45" s="10">
        <f t="shared" si="0"/>
        <v>-4.5996757435297821E-3</v>
      </c>
      <c r="L45" s="10">
        <f t="shared" si="5"/>
        <v>-2.5163123380344848E-2</v>
      </c>
      <c r="M45" s="8">
        <f t="shared" si="1"/>
        <v>14.000000000000679</v>
      </c>
      <c r="N45" s="8">
        <f t="shared" si="2"/>
        <v>14.000000000000679</v>
      </c>
      <c r="O45" s="8">
        <f t="shared" si="3"/>
        <v>0</v>
      </c>
      <c r="P45" s="8">
        <f t="shared" si="4"/>
        <v>145.30000000000152</v>
      </c>
    </row>
    <row r="46" spans="1:16" x14ac:dyDescent="0.25">
      <c r="A46" s="8">
        <v>45</v>
      </c>
      <c r="B46" s="9">
        <v>41337</v>
      </c>
      <c r="C46" s="8">
        <v>1.30121</v>
      </c>
      <c r="D46" s="8">
        <v>1.30307</v>
      </c>
      <c r="E46" s="8">
        <v>1.29819</v>
      </c>
      <c r="F46" s="8">
        <v>1.30261</v>
      </c>
      <c r="G46" s="8">
        <f>IF(F46&gt;F45,1,0)</f>
        <v>1</v>
      </c>
      <c r="H46" s="10">
        <f>LN(F46/F45)</f>
        <v>6.3738535941218607E-4</v>
      </c>
      <c r="I46" s="10">
        <f>IF(A46&gt;$R$1, AVERAGE(INDEX($H$2:$H$3898, A46-$R$1):H46), "")</f>
        <v>-1.6108809542637098E-3</v>
      </c>
      <c r="J46" s="10">
        <f>IF(A46&gt;$R$1, STDEV(INDEX($H$2:$H$3898, A46-$R$1):H46), "")</f>
        <v>4.636925614967629E-3</v>
      </c>
      <c r="K46" s="10">
        <f t="shared" si="0"/>
        <v>4.636925614967629E-3</v>
      </c>
      <c r="L46" s="10">
        <f t="shared" si="5"/>
        <v>-2.5346713598136426E-2</v>
      </c>
      <c r="M46" s="8">
        <f t="shared" si="1"/>
        <v>25.500000000000522</v>
      </c>
      <c r="N46" s="8">
        <f t="shared" si="2"/>
        <v>25.500000000000522</v>
      </c>
      <c r="O46" s="8">
        <f t="shared" si="3"/>
        <v>0</v>
      </c>
      <c r="P46" s="8">
        <f t="shared" si="4"/>
        <v>260.10000000000088</v>
      </c>
    </row>
    <row r="47" spans="1:16" x14ac:dyDescent="0.25">
      <c r="A47" s="8">
        <v>46</v>
      </c>
      <c r="B47" s="9">
        <v>41338</v>
      </c>
      <c r="C47" s="8">
        <v>1.30257</v>
      </c>
      <c r="D47" s="8">
        <v>1.3075000000000001</v>
      </c>
      <c r="E47" s="8">
        <v>1.3010999999999999</v>
      </c>
      <c r="F47" s="8">
        <v>1.3051200000000001</v>
      </c>
      <c r="G47" s="8">
        <f>IF(F47&gt;F46,1,0)</f>
        <v>1</v>
      </c>
      <c r="H47" s="10">
        <f>LN(F47/F46)</f>
        <v>1.9250465156520843E-3</v>
      </c>
      <c r="I47" s="10">
        <f>IF(A47&gt;$R$1, AVERAGE(INDEX($H$2:$H$3898, A47-$R$1):H47), "")</f>
        <v>-1.676392773224189E-3</v>
      </c>
      <c r="J47" s="10">
        <f>IF(A47&gt;$R$1, STDEV(INDEX($H$2:$H$3898, A47-$R$1):H47), "")</f>
        <v>4.5748309762687457E-3</v>
      </c>
      <c r="K47" s="10">
        <f t="shared" si="0"/>
        <v>4.5748309762687457E-3</v>
      </c>
      <c r="L47" s="10">
        <f t="shared" si="5"/>
        <v>-2.5647657821501697E-2</v>
      </c>
      <c r="M47" s="8">
        <f t="shared" si="1"/>
        <v>-84.400000000000034</v>
      </c>
      <c r="N47" s="8">
        <f t="shared" si="2"/>
        <v>-84.400000000000034</v>
      </c>
      <c r="O47" s="8">
        <f t="shared" si="3"/>
        <v>0</v>
      </c>
      <c r="P47" s="8">
        <f t="shared" si="4"/>
        <v>260.10000000000088</v>
      </c>
    </row>
    <row r="48" spans="1:16" x14ac:dyDescent="0.25">
      <c r="A48" s="8">
        <v>47</v>
      </c>
      <c r="B48" s="9">
        <v>41339</v>
      </c>
      <c r="C48" s="8">
        <v>1.3050900000000001</v>
      </c>
      <c r="D48" s="8">
        <v>1.3069999999999999</v>
      </c>
      <c r="E48" s="8">
        <v>1.2964599999999999</v>
      </c>
      <c r="F48" s="8">
        <v>1.2966500000000001</v>
      </c>
      <c r="G48" s="8">
        <f>IF(F48&gt;F47,1,0)</f>
        <v>0</v>
      </c>
      <c r="H48" s="10">
        <f>LN(F48/F47)</f>
        <v>-6.510975160931542E-3</v>
      </c>
      <c r="I48" s="10">
        <f>IF(A48&gt;$R$1, AVERAGE(INDEX($H$2:$H$3898, A48-$R$1):H48), "")</f>
        <v>-2.3039221126975396E-3</v>
      </c>
      <c r="J48" s="10">
        <f>IF(A48&gt;$R$1, STDEV(INDEX($H$2:$H$3898, A48-$R$1):H48), "")</f>
        <v>4.5011658839390978E-3</v>
      </c>
      <c r="K48" s="10">
        <f t="shared" si="0"/>
        <v>-4.5011658839390978E-3</v>
      </c>
      <c r="L48" s="10">
        <f t="shared" si="5"/>
        <v>-2.5268426154122642E-2</v>
      </c>
      <c r="M48" s="8">
        <f t="shared" si="1"/>
        <v>139.89999999999947</v>
      </c>
      <c r="N48" s="8">
        <f t="shared" si="2"/>
        <v>139.89999999999947</v>
      </c>
      <c r="O48" s="8">
        <f t="shared" si="3"/>
        <v>0</v>
      </c>
      <c r="P48" s="8">
        <f t="shared" si="4"/>
        <v>260.10000000000088</v>
      </c>
    </row>
    <row r="49" spans="1:16" x14ac:dyDescent="0.25">
      <c r="A49" s="8">
        <v>48</v>
      </c>
      <c r="B49" s="9">
        <v>41340</v>
      </c>
      <c r="C49" s="8">
        <v>1.2966500000000001</v>
      </c>
      <c r="D49" s="8">
        <v>1.3118099999999999</v>
      </c>
      <c r="E49" s="8">
        <v>1.2965899999999999</v>
      </c>
      <c r="F49" s="8">
        <v>1.31064</v>
      </c>
      <c r="G49" s="8">
        <f>IF(F49&gt;F48,1,0)</f>
        <v>1</v>
      </c>
      <c r="H49" s="10">
        <f>LN(F49/F48)</f>
        <v>1.0731552120669126E-2</v>
      </c>
      <c r="I49" s="10">
        <f>IF(A49&gt;$R$1, AVERAGE(INDEX($H$2:$H$3898, A49-$R$1):H49), "")</f>
        <v>-1.6211202068122754E-3</v>
      </c>
      <c r="J49" s="10">
        <f>IF(A49&gt;$R$1, STDEV(INDEX($H$2:$H$3898, A49-$R$1):H49), "")</f>
        <v>5.549274373784387E-3</v>
      </c>
      <c r="K49" s="10">
        <f t="shared" si="0"/>
        <v>5.549274373784387E-3</v>
      </c>
      <c r="L49" s="10">
        <f t="shared" si="5"/>
        <v>-1.4521268894098943E-2</v>
      </c>
      <c r="M49" s="8">
        <f t="shared" si="1"/>
        <v>-102.40000000000026</v>
      </c>
      <c r="N49" s="8">
        <f t="shared" si="2"/>
        <v>0</v>
      </c>
      <c r="O49" s="8">
        <f t="shared" si="3"/>
        <v>0</v>
      </c>
      <c r="P49" s="8">
        <f t="shared" si="4"/>
        <v>260.10000000000088</v>
      </c>
    </row>
    <row r="50" spans="1:16" x14ac:dyDescent="0.25">
      <c r="A50" s="8">
        <v>49</v>
      </c>
      <c r="B50" s="9">
        <v>41341</v>
      </c>
      <c r="C50" s="8">
        <v>1.3106599999999999</v>
      </c>
      <c r="D50" s="8">
        <v>1.3134300000000001</v>
      </c>
      <c r="E50" s="8">
        <v>1.29548</v>
      </c>
      <c r="F50" s="8">
        <v>1.3004199999999999</v>
      </c>
      <c r="G50" s="8">
        <f>IF(F50&gt;F49,1,0)</f>
        <v>0</v>
      </c>
      <c r="H50" s="10">
        <f>LN(F50/F49)</f>
        <v>-7.8282783174140891E-3</v>
      </c>
      <c r="I50" s="10">
        <f>IF(A50&gt;$R$1, AVERAGE(INDEX($H$2:$H$3898, A50-$R$1):H50), "")</f>
        <v>-1.7006142634296069E-3</v>
      </c>
      <c r="J50" s="10">
        <f>IF(A50&gt;$R$1, STDEV(INDEX($H$2:$H$3898, A50-$R$1):H50), "")</f>
        <v>5.633161752028595E-3</v>
      </c>
      <c r="K50" s="10">
        <f t="shared" si="0"/>
        <v>-5.633161752028595E-3</v>
      </c>
      <c r="L50" s="10">
        <f t="shared" si="5"/>
        <v>-1.507996025050044E-2</v>
      </c>
      <c r="M50" s="8">
        <f t="shared" si="1"/>
        <v>59.899999999999395</v>
      </c>
      <c r="N50" s="8">
        <f t="shared" si="2"/>
        <v>0</v>
      </c>
      <c r="O50" s="8">
        <f t="shared" si="3"/>
        <v>0</v>
      </c>
      <c r="P50" s="8">
        <f t="shared" si="4"/>
        <v>296.90000000000214</v>
      </c>
    </row>
    <row r="51" spans="1:16" x14ac:dyDescent="0.25">
      <c r="A51" s="8">
        <v>50</v>
      </c>
      <c r="B51" s="9">
        <v>41343.958333333336</v>
      </c>
      <c r="C51" s="8">
        <v>1.29857</v>
      </c>
      <c r="D51" s="8">
        <v>1.3052900000000001</v>
      </c>
      <c r="E51" s="8">
        <v>1.29793</v>
      </c>
      <c r="F51" s="8">
        <v>1.3045599999999999</v>
      </c>
      <c r="G51" s="8">
        <f>IF(F51&gt;F50,1,0)</f>
        <v>1</v>
      </c>
      <c r="H51" s="10">
        <f>LN(F51/F50)</f>
        <v>3.1785299584278651E-3</v>
      </c>
      <c r="I51" s="10">
        <f>IF(A51&gt;$R$1, AVERAGE(INDEX($H$2:$H$3898, A51-$R$1):H51), "")</f>
        <v>-1.496811087946722E-3</v>
      </c>
      <c r="J51" s="10">
        <f>IF(A51&gt;$R$1, STDEV(INDEX($H$2:$H$3898, A51-$R$1):H51), "")</f>
        <v>5.7533194643431254E-3</v>
      </c>
      <c r="K51" s="10">
        <f t="shared" si="0"/>
        <v>5.7533194643431254E-3</v>
      </c>
      <c r="L51" s="10">
        <f t="shared" si="5"/>
        <v>-4.5272361432378066E-3</v>
      </c>
      <c r="M51" s="8">
        <f t="shared" si="1"/>
        <v>-11.399999999999189</v>
      </c>
      <c r="N51" s="8">
        <f t="shared" si="2"/>
        <v>0</v>
      </c>
      <c r="O51" s="8">
        <f t="shared" si="3"/>
        <v>0</v>
      </c>
      <c r="P51" s="8">
        <f t="shared" si="4"/>
        <v>393.10000000000173</v>
      </c>
    </row>
    <row r="52" spans="1:16" x14ac:dyDescent="0.25">
      <c r="A52" s="8">
        <v>51</v>
      </c>
      <c r="B52" s="9">
        <v>41344.958333333336</v>
      </c>
      <c r="C52" s="8">
        <v>1.3044899999999999</v>
      </c>
      <c r="D52" s="8">
        <v>1.30742</v>
      </c>
      <c r="E52" s="8">
        <v>1.2991299999999999</v>
      </c>
      <c r="F52" s="8">
        <v>1.30335</v>
      </c>
      <c r="G52" s="8">
        <f>IF(F52&gt;F51,1,0)</f>
        <v>0</v>
      </c>
      <c r="H52" s="10">
        <f>LN(F52/F51)</f>
        <v>-9.2794619969702652E-4</v>
      </c>
      <c r="I52" s="10">
        <f>IF(A52&gt;$R$1, AVERAGE(INDEX($H$2:$H$3898, A52-$R$1):H52), "")</f>
        <v>-1.5038020211890143E-3</v>
      </c>
      <c r="J52" s="10">
        <f>IF(A52&gt;$R$1, STDEV(INDEX($H$2:$H$3898, A52-$R$1):H52), "")</f>
        <v>5.7525050699618442E-3</v>
      </c>
      <c r="K52" s="10">
        <f t="shared" si="0"/>
        <v>-5.7525050699618442E-3</v>
      </c>
      <c r="L52" s="10">
        <f t="shared" si="5"/>
        <v>-1.5148831609328083E-2</v>
      </c>
      <c r="M52" s="8">
        <f t="shared" si="1"/>
        <v>-73.000000000000838</v>
      </c>
      <c r="N52" s="8">
        <f t="shared" si="2"/>
        <v>0</v>
      </c>
      <c r="O52" s="8">
        <f t="shared" si="3"/>
        <v>0</v>
      </c>
      <c r="P52" s="8">
        <f t="shared" si="4"/>
        <v>393.10000000000173</v>
      </c>
    </row>
    <row r="53" spans="1:16" x14ac:dyDescent="0.25">
      <c r="A53" s="8">
        <v>52</v>
      </c>
      <c r="B53" s="9">
        <v>41345.958333333336</v>
      </c>
      <c r="C53" s="8">
        <v>1.30335</v>
      </c>
      <c r="D53" s="8">
        <v>1.30646</v>
      </c>
      <c r="E53" s="8">
        <v>1.29234</v>
      </c>
      <c r="F53" s="8">
        <v>1.2960499999999999</v>
      </c>
      <c r="G53" s="8">
        <f>IF(F53&gt;F52,1,0)</f>
        <v>0</v>
      </c>
      <c r="H53" s="10">
        <f>LN(F53/F52)</f>
        <v>-5.6166955383897092E-3</v>
      </c>
      <c r="I53" s="10">
        <f>IF(A53&gt;$R$1, AVERAGE(INDEX($H$2:$H$3898, A53-$R$1):H53), "")</f>
        <v>-2.0282820576397903E-3</v>
      </c>
      <c r="J53" s="10">
        <f>IF(A53&gt;$R$1, STDEV(INDEX($H$2:$H$3898, A53-$R$1):H53), "")</f>
        <v>5.7188362690815961E-3</v>
      </c>
      <c r="K53" s="10">
        <f t="shared" si="0"/>
        <v>-5.7188362690815961E-3</v>
      </c>
      <c r="L53" s="10">
        <f t="shared" si="5"/>
        <v>-1.5702873131915675E-2</v>
      </c>
      <c r="M53" s="8">
        <f t="shared" si="1"/>
        <v>43.699999999999847</v>
      </c>
      <c r="N53" s="8">
        <f t="shared" si="2"/>
        <v>0</v>
      </c>
      <c r="O53" s="8">
        <f t="shared" si="3"/>
        <v>0</v>
      </c>
      <c r="P53" s="8">
        <f t="shared" si="4"/>
        <v>393.10000000000173</v>
      </c>
    </row>
    <row r="54" spans="1:16" x14ac:dyDescent="0.25">
      <c r="A54" s="8">
        <v>53</v>
      </c>
      <c r="B54" s="9">
        <v>41346.958333333336</v>
      </c>
      <c r="C54" s="8">
        <v>1.2960499999999999</v>
      </c>
      <c r="D54" s="8">
        <v>1.3029900000000001</v>
      </c>
      <c r="E54" s="8">
        <v>1.29112</v>
      </c>
      <c r="F54" s="8">
        <v>1.3004199999999999</v>
      </c>
      <c r="G54" s="8">
        <f>IF(F54&gt;F53,1,0)</f>
        <v>1</v>
      </c>
      <c r="H54" s="10">
        <f>LN(F54/F53)</f>
        <v>3.366111779659074E-3</v>
      </c>
      <c r="I54" s="10">
        <f>IF(A54&gt;$R$1, AVERAGE(INDEX($H$2:$H$3898, A54-$R$1):H54), "")</f>
        <v>-1.3116726151115804E-3</v>
      </c>
      <c r="J54" s="10">
        <f>IF(A54&gt;$R$1, STDEV(INDEX($H$2:$H$3898, A54-$R$1):H54), "")</f>
        <v>5.6249323829798163E-3</v>
      </c>
      <c r="K54" s="10">
        <f t="shared" si="0"/>
        <v>5.6249323829798163E-3</v>
      </c>
      <c r="L54" s="10">
        <f t="shared" si="5"/>
        <v>-5.0293348228133842E-3</v>
      </c>
      <c r="M54" s="8">
        <f t="shared" si="1"/>
        <v>70.200000000000259</v>
      </c>
      <c r="N54" s="8">
        <f t="shared" si="2"/>
        <v>0</v>
      </c>
      <c r="O54" s="8">
        <f t="shared" si="3"/>
        <v>0</v>
      </c>
      <c r="P54" s="8">
        <f t="shared" si="4"/>
        <v>393.10000000000173</v>
      </c>
    </row>
    <row r="55" spans="1:16" x14ac:dyDescent="0.25">
      <c r="A55" s="8">
        <v>54</v>
      </c>
      <c r="B55" s="9">
        <v>41347.958333333336</v>
      </c>
      <c r="C55" s="8">
        <v>1.3004100000000001</v>
      </c>
      <c r="D55" s="8">
        <v>1.3105800000000001</v>
      </c>
      <c r="E55" s="8">
        <v>1.29992</v>
      </c>
      <c r="F55" s="8">
        <v>1.3074300000000001</v>
      </c>
      <c r="G55" s="8">
        <f>IF(F55&gt;F54,1,0)</f>
        <v>1</v>
      </c>
      <c r="H55" s="10">
        <f>LN(F55/F54)</f>
        <v>5.3760890264177193E-3</v>
      </c>
      <c r="I55" s="10">
        <f>IF(A55&gt;$R$1, AVERAGE(INDEX($H$2:$H$3898, A55-$R$1):H55), "")</f>
        <v>-5.4449569526317894E-4</v>
      </c>
      <c r="J55" s="10">
        <f>IF(A55&gt;$R$1, STDEV(INDEX($H$2:$H$3898, A55-$R$1):H55), "")</f>
        <v>5.6491404230394008E-3</v>
      </c>
      <c r="K55" s="10">
        <f t="shared" si="0"/>
        <v>5.6491404230394008E-3</v>
      </c>
      <c r="L55" s="10">
        <f t="shared" si="5"/>
        <v>-4.4083119053468772E-3</v>
      </c>
      <c r="M55" s="8">
        <f t="shared" si="1"/>
        <v>50.3000000000009</v>
      </c>
      <c r="N55" s="8">
        <f t="shared" si="2"/>
        <v>0</v>
      </c>
      <c r="O55" s="8">
        <f t="shared" si="3"/>
        <v>0</v>
      </c>
      <c r="P55" s="8">
        <f t="shared" si="4"/>
        <v>393.10000000000173</v>
      </c>
    </row>
    <row r="56" spans="1:16" x14ac:dyDescent="0.25">
      <c r="A56" s="8">
        <v>55</v>
      </c>
      <c r="B56" s="9">
        <v>41350.958333333336</v>
      </c>
      <c r="C56" s="8">
        <v>1.2905199999999999</v>
      </c>
      <c r="D56" s="8">
        <v>1.2994000000000001</v>
      </c>
      <c r="E56" s="8">
        <v>1.28817</v>
      </c>
      <c r="F56" s="8">
        <v>1.29555</v>
      </c>
      <c r="G56" s="8">
        <f>IF(F56&gt;F55,1,0)</f>
        <v>0</v>
      </c>
      <c r="H56" s="10">
        <f>LN(F56/F55)</f>
        <v>-9.1280628266073929E-3</v>
      </c>
      <c r="I56" s="10">
        <f>IF(A56&gt;$R$1, AVERAGE(INDEX($H$2:$H$3898, A56-$R$1):H56), "")</f>
        <v>-1.1221075756392257E-3</v>
      </c>
      <c r="J56" s="10">
        <f>IF(A56&gt;$R$1, STDEV(INDEX($H$2:$H$3898, A56-$R$1):H56), "")</f>
        <v>6.0365443330815064E-3</v>
      </c>
      <c r="K56" s="10">
        <f t="shared" si="0"/>
        <v>-6.0365443330815064E-3</v>
      </c>
      <c r="L56" s="10">
        <f t="shared" si="5"/>
        <v>-5.3453573305449692E-3</v>
      </c>
      <c r="M56" s="8">
        <f t="shared" si="1"/>
        <v>-74.899999999999963</v>
      </c>
      <c r="N56" s="8">
        <f t="shared" si="2"/>
        <v>0</v>
      </c>
      <c r="O56" s="8">
        <f t="shared" si="3"/>
        <v>0</v>
      </c>
      <c r="P56" s="8">
        <f t="shared" si="4"/>
        <v>393.10000000000173</v>
      </c>
    </row>
    <row r="57" spans="1:16" x14ac:dyDescent="0.25">
      <c r="A57" s="8">
        <v>56</v>
      </c>
      <c r="B57" s="9">
        <v>41351.958333333336</v>
      </c>
      <c r="C57" s="8">
        <v>1.29555</v>
      </c>
      <c r="D57" s="8">
        <v>1.29694</v>
      </c>
      <c r="E57" s="8">
        <v>1.2846599999999999</v>
      </c>
      <c r="F57" s="8">
        <v>1.28806</v>
      </c>
      <c r="G57" s="8">
        <f>IF(F57&gt;F56,1,0)</f>
        <v>0</v>
      </c>
      <c r="H57" s="10">
        <f>LN(F57/F56)</f>
        <v>-5.7981049641675341E-3</v>
      </c>
      <c r="I57" s="10">
        <f>IF(A57&gt;$R$1, AVERAGE(INDEX($H$2:$H$3898, A57-$R$1):H57), "")</f>
        <v>-8.7262377426587797E-4</v>
      </c>
      <c r="J57" s="10">
        <f>IF(A57&gt;$R$1, STDEV(INDEX($H$2:$H$3898, A57-$R$1):H57), "")</f>
        <v>5.7290918622776681E-3</v>
      </c>
      <c r="K57" s="10">
        <f t="shared" si="0"/>
        <v>-5.7290918622776681E-3</v>
      </c>
      <c r="L57" s="10">
        <f t="shared" si="5"/>
        <v>-6.2566248298124077E-3</v>
      </c>
      <c r="M57" s="8">
        <f t="shared" si="1"/>
        <v>51.400000000001441</v>
      </c>
      <c r="N57" s="8">
        <f t="shared" si="2"/>
        <v>0</v>
      </c>
      <c r="O57" s="8">
        <f t="shared" si="3"/>
        <v>0</v>
      </c>
      <c r="P57" s="8">
        <f t="shared" si="4"/>
        <v>393.10000000000173</v>
      </c>
    </row>
    <row r="58" spans="1:16" x14ac:dyDescent="0.25">
      <c r="A58" s="8">
        <v>57</v>
      </c>
      <c r="B58" s="9">
        <v>41352.958333333336</v>
      </c>
      <c r="C58" s="8">
        <v>1.28809</v>
      </c>
      <c r="D58" s="8">
        <v>1.29738</v>
      </c>
      <c r="E58" s="8">
        <v>1.28566</v>
      </c>
      <c r="F58" s="8">
        <v>1.2932300000000001</v>
      </c>
      <c r="G58" s="8">
        <f>IF(F58&gt;F57,1,0)</f>
        <v>1</v>
      </c>
      <c r="H58" s="10">
        <f>LN(F58/F57)</f>
        <v>4.0057544198284258E-3</v>
      </c>
      <c r="I58" s="10">
        <f>IF(A58&gt;$R$1, AVERAGE(INDEX($H$2:$H$3898, A58-$R$1):H58), "")</f>
        <v>-6.1700042112893514E-4</v>
      </c>
      <c r="J58" s="10">
        <f>IF(A58&gt;$R$1, STDEV(INDEX($H$2:$H$3898, A58-$R$1):H58), "")</f>
        <v>5.856443191319608E-3</v>
      </c>
      <c r="K58" s="10">
        <f t="shared" si="0"/>
        <v>5.856443191319608E-3</v>
      </c>
      <c r="L58" s="10">
        <f t="shared" si="5"/>
        <v>-5.2902408184519268E-3</v>
      </c>
      <c r="M58" s="8">
        <f t="shared" si="1"/>
        <v>-33.499999999999645</v>
      </c>
      <c r="N58" s="8">
        <f t="shared" si="2"/>
        <v>0</v>
      </c>
      <c r="O58" s="8">
        <f t="shared" si="3"/>
        <v>0</v>
      </c>
      <c r="P58" s="8">
        <f t="shared" si="4"/>
        <v>393.10000000000173</v>
      </c>
    </row>
    <row r="59" spans="1:16" x14ac:dyDescent="0.25">
      <c r="A59" s="8">
        <v>58</v>
      </c>
      <c r="B59" s="9">
        <v>41353.958333333336</v>
      </c>
      <c r="C59" s="8">
        <v>1.2932399999999999</v>
      </c>
      <c r="D59" s="8">
        <v>1.2955099999999999</v>
      </c>
      <c r="E59" s="8">
        <v>1.28799</v>
      </c>
      <c r="F59" s="8">
        <v>1.28989</v>
      </c>
      <c r="G59" s="8">
        <f>IF(F59&gt;F58,1,0)</f>
        <v>0</v>
      </c>
      <c r="H59" s="10">
        <f>LN(F59/F58)</f>
        <v>-2.5860214479822494E-3</v>
      </c>
      <c r="I59" s="10">
        <f>IF(A59&gt;$R$1, AVERAGE(INDEX($H$2:$H$3898, A59-$R$1):H59), "")</f>
        <v>-1.145543736817361E-3</v>
      </c>
      <c r="J59" s="10">
        <f>IF(A59&gt;$R$1, STDEV(INDEX($H$2:$H$3898, A59-$R$1):H59), "")</f>
        <v>5.608245891681682E-3</v>
      </c>
      <c r="K59" s="10">
        <f t="shared" si="0"/>
        <v>-5.608245891681682E-3</v>
      </c>
      <c r="L59" s="10">
        <f t="shared" si="5"/>
        <v>-5.9343603788790597E-3</v>
      </c>
      <c r="M59" s="8">
        <f t="shared" si="1"/>
        <v>89.300000000001049</v>
      </c>
      <c r="N59" s="8">
        <f t="shared" si="2"/>
        <v>0</v>
      </c>
      <c r="O59" s="8">
        <f t="shared" si="3"/>
        <v>0</v>
      </c>
      <c r="P59" s="8">
        <f t="shared" si="4"/>
        <v>393.10000000000173</v>
      </c>
    </row>
    <row r="60" spans="1:16" x14ac:dyDescent="0.25">
      <c r="A60" s="8">
        <v>59</v>
      </c>
      <c r="B60" s="9">
        <v>41354.958333333336</v>
      </c>
      <c r="C60" s="8">
        <v>1.2898799999999999</v>
      </c>
      <c r="D60" s="8">
        <v>1.30074</v>
      </c>
      <c r="E60" s="8">
        <v>1.2887999999999999</v>
      </c>
      <c r="F60" s="8">
        <v>1.29881</v>
      </c>
      <c r="G60" s="8">
        <f>IF(F60&gt;F59,1,0)</f>
        <v>1</v>
      </c>
      <c r="H60" s="10">
        <f>LN(F60/F59)</f>
        <v>6.8915172118122611E-3</v>
      </c>
      <c r="I60" s="10">
        <f>IF(A60&gt;$R$1, AVERAGE(INDEX($H$2:$H$3898, A60-$R$1):H60), "")</f>
        <v>-3.2493286569780386E-4</v>
      </c>
      <c r="J60" s="10">
        <f>IF(A60&gt;$R$1, STDEV(INDEX($H$2:$H$3898, A60-$R$1):H60), "")</f>
        <v>5.7716001108614927E-3</v>
      </c>
      <c r="K60" s="10">
        <f t="shared" si="0"/>
        <v>5.7716001108614927E-3</v>
      </c>
      <c r="L60" s="10">
        <f t="shared" si="5"/>
        <v>4.4369154755122134E-3</v>
      </c>
      <c r="M60" s="8">
        <f t="shared" si="1"/>
        <v>-95.100000000001302</v>
      </c>
      <c r="N60" s="8">
        <f t="shared" si="2"/>
        <v>0</v>
      </c>
      <c r="O60" s="8">
        <f t="shared" si="3"/>
        <v>0</v>
      </c>
      <c r="P60" s="8">
        <f t="shared" si="4"/>
        <v>393.10000000000173</v>
      </c>
    </row>
    <row r="61" spans="1:16" x14ac:dyDescent="0.25">
      <c r="A61" s="8">
        <v>60</v>
      </c>
      <c r="B61" s="9">
        <v>41357.958333333336</v>
      </c>
      <c r="C61" s="8">
        <v>1.2947500000000001</v>
      </c>
      <c r="D61" s="8">
        <v>1.3047899999999999</v>
      </c>
      <c r="E61" s="8">
        <v>1.28342</v>
      </c>
      <c r="F61" s="8">
        <v>1.2852399999999999</v>
      </c>
      <c r="G61" s="8">
        <f>IF(F61&gt;F60,1,0)</f>
        <v>0</v>
      </c>
      <c r="H61" s="10">
        <f>LN(F61/F60)</f>
        <v>-1.0502989295984321E-2</v>
      </c>
      <c r="I61" s="10">
        <f>IF(A61&gt;$R$1, AVERAGE(INDEX($H$2:$H$3898, A61-$R$1):H61), "")</f>
        <v>-7.9919295995594503E-4</v>
      </c>
      <c r="J61" s="10">
        <f>IF(A61&gt;$R$1, STDEV(INDEX($H$2:$H$3898, A61-$R$1):H61), "")</f>
        <v>6.2873260473942875E-3</v>
      </c>
      <c r="K61" s="10">
        <f t="shared" si="0"/>
        <v>-6.2873260473942875E-3</v>
      </c>
      <c r="L61" s="10">
        <f t="shared" si="5"/>
        <v>-6.4873361868497013E-3</v>
      </c>
      <c r="M61" s="8">
        <f t="shared" si="1"/>
        <v>8.099999999999774</v>
      </c>
      <c r="N61" s="8">
        <f t="shared" si="2"/>
        <v>0</v>
      </c>
      <c r="O61" s="8">
        <f t="shared" si="3"/>
        <v>0</v>
      </c>
      <c r="P61" s="8">
        <f t="shared" si="4"/>
        <v>393.10000000000173</v>
      </c>
    </row>
    <row r="62" spans="1:16" x14ac:dyDescent="0.25">
      <c r="A62" s="8">
        <v>61</v>
      </c>
      <c r="B62" s="9">
        <v>41358.958333333336</v>
      </c>
      <c r="C62" s="8">
        <v>1.2852399999999999</v>
      </c>
      <c r="D62" s="8">
        <v>1.28887</v>
      </c>
      <c r="E62" s="8">
        <v>1.2831300000000001</v>
      </c>
      <c r="F62" s="8">
        <v>1.2860499999999999</v>
      </c>
      <c r="G62" s="8">
        <f>IF(F62&gt;F61,1,0)</f>
        <v>1</v>
      </c>
      <c r="H62" s="10">
        <f>LN(F62/F61)</f>
        <v>6.3003397267027191E-4</v>
      </c>
      <c r="I62" s="10">
        <f>IF(A62&gt;$R$1, AVERAGE(INDEX($H$2:$H$3898, A62-$R$1):H62), "")</f>
        <v>-7.9965242162731475E-4</v>
      </c>
      <c r="J62" s="10">
        <f>IF(A62&gt;$R$1, STDEV(INDEX($H$2:$H$3898, A62-$R$1):H62), "")</f>
        <v>6.2872143347867783E-3</v>
      </c>
      <c r="K62" s="10">
        <f t="shared" si="0"/>
        <v>6.2872143347867783E-3</v>
      </c>
      <c r="L62" s="10">
        <f t="shared" si="5"/>
        <v>-4.7749528283316687E-3</v>
      </c>
      <c r="M62" s="8">
        <f t="shared" si="1"/>
        <v>-80.299999999999812</v>
      </c>
      <c r="N62" s="8">
        <f t="shared" si="2"/>
        <v>0</v>
      </c>
      <c r="O62" s="8">
        <f t="shared" si="3"/>
        <v>0</v>
      </c>
      <c r="P62" s="8">
        <f t="shared" si="4"/>
        <v>393.10000000000173</v>
      </c>
    </row>
    <row r="63" spans="1:16" x14ac:dyDescent="0.25">
      <c r="A63" s="8">
        <v>62</v>
      </c>
      <c r="B63" s="9">
        <v>41359.958333333336</v>
      </c>
      <c r="C63" s="8">
        <v>1.2860499999999999</v>
      </c>
      <c r="D63" s="8">
        <v>1.2866500000000001</v>
      </c>
      <c r="E63" s="8">
        <v>1.27539</v>
      </c>
      <c r="F63" s="8">
        <v>1.2780199999999999</v>
      </c>
      <c r="G63" s="8">
        <f>IF(F63&gt;F62,1,0)</f>
        <v>0</v>
      </c>
      <c r="H63" s="10">
        <f>LN(F63/F62)</f>
        <v>-6.2635000232830716E-3</v>
      </c>
      <c r="I63" s="10">
        <f>IF(A63&gt;$R$1, AVERAGE(INDEX($H$2:$H$3898, A63-$R$1):H63), "")</f>
        <v>-1.3114365803107619E-3</v>
      </c>
      <c r="J63" s="10">
        <f>IF(A63&gt;$R$1, STDEV(INDEX($H$2:$H$3898, A63-$R$1):H63), "")</f>
        <v>6.3831801859118463E-3</v>
      </c>
      <c r="K63" s="10">
        <f t="shared" si="0"/>
        <v>-6.3831801859118463E-3</v>
      </c>
      <c r="L63" s="10">
        <f t="shared" si="5"/>
        <v>-6.6569671303044172E-3</v>
      </c>
      <c r="M63" s="8">
        <f t="shared" si="1"/>
        <v>36.700000000000621</v>
      </c>
      <c r="N63" s="8">
        <f t="shared" si="2"/>
        <v>0</v>
      </c>
      <c r="O63" s="8">
        <f t="shared" si="3"/>
        <v>0</v>
      </c>
      <c r="P63" s="8">
        <f t="shared" si="4"/>
        <v>393.10000000000173</v>
      </c>
    </row>
    <row r="64" spans="1:16" x14ac:dyDescent="0.25">
      <c r="A64" s="8">
        <v>63</v>
      </c>
      <c r="B64" s="9">
        <v>41360.958333333336</v>
      </c>
      <c r="C64" s="8">
        <v>1.278</v>
      </c>
      <c r="D64" s="8">
        <v>1.28437</v>
      </c>
      <c r="E64" s="8">
        <v>1.27556</v>
      </c>
      <c r="F64" s="8">
        <v>1.2816700000000001</v>
      </c>
      <c r="G64" s="8">
        <f>IF(F64&gt;F63,1,0)</f>
        <v>1</v>
      </c>
      <c r="H64" s="10">
        <f>LN(F64/F63)</f>
        <v>2.8519097811890511E-3</v>
      </c>
      <c r="I64" s="10">
        <f>IF(A64&gt;$R$1, AVERAGE(INDEX($H$2:$H$3898, A64-$R$1):H64), "")</f>
        <v>-7.2625627142822494E-4</v>
      </c>
      <c r="J64" s="10">
        <f>IF(A64&gt;$R$1, STDEV(INDEX($H$2:$H$3898, A64-$R$1):H64), "")</f>
        <v>6.3034070938355865E-3</v>
      </c>
      <c r="K64" s="10">
        <f t="shared" si="0"/>
        <v>6.3034070938355865E-3</v>
      </c>
      <c r="L64" s="10">
        <f t="shared" si="5"/>
        <v>-5.9028344102532168E-3</v>
      </c>
      <c r="M64" s="8">
        <f t="shared" si="1"/>
        <v>2.20000000000109</v>
      </c>
      <c r="N64" s="8">
        <f t="shared" si="2"/>
        <v>0</v>
      </c>
      <c r="O64" s="8">
        <f t="shared" si="3"/>
        <v>0</v>
      </c>
      <c r="P64" s="8">
        <f t="shared" si="4"/>
        <v>393.10000000000173</v>
      </c>
    </row>
    <row r="65" spans="1:16" x14ac:dyDescent="0.25">
      <c r="A65" s="8">
        <v>64</v>
      </c>
      <c r="B65" s="9">
        <v>41361.958333333336</v>
      </c>
      <c r="C65" s="8">
        <v>1.28162</v>
      </c>
      <c r="D65" s="8">
        <v>1.2836799999999999</v>
      </c>
      <c r="E65" s="8">
        <v>1.2794399999999999</v>
      </c>
      <c r="F65" s="8">
        <v>1.2818400000000001</v>
      </c>
      <c r="G65" s="8">
        <f>IF(F65&gt;F64,1,0)</f>
        <v>1</v>
      </c>
      <c r="H65" s="10">
        <f>LN(F65/F64)</f>
        <v>1.3263065113794427E-4</v>
      </c>
      <c r="I65" s="10">
        <f>IF(A65&gt;$R$1, AVERAGE(INDEX($H$2:$H$3898, A65-$R$1):H65), "")</f>
        <v>-1.3886888632739238E-3</v>
      </c>
      <c r="J65" s="10">
        <f>IF(A65&gt;$R$1, STDEV(INDEX($H$2:$H$3898, A65-$R$1):H65), "")</f>
        <v>5.52828700072129E-3</v>
      </c>
      <c r="K65" s="10">
        <f t="shared" si="0"/>
        <v>5.52828700072129E-3</v>
      </c>
      <c r="L65" s="10">
        <f t="shared" si="5"/>
        <v>5.2586143424966673E-3</v>
      </c>
      <c r="M65" s="8">
        <f t="shared" si="1"/>
        <v>45.200000000000799</v>
      </c>
      <c r="N65" s="8">
        <f t="shared" si="2"/>
        <v>0</v>
      </c>
      <c r="O65" s="8">
        <f t="shared" si="3"/>
        <v>0</v>
      </c>
      <c r="P65" s="8">
        <f t="shared" si="4"/>
        <v>393.10000000000173</v>
      </c>
    </row>
    <row r="66" spans="1:16" x14ac:dyDescent="0.25">
      <c r="A66" s="8">
        <v>65</v>
      </c>
      <c r="B66" s="9">
        <v>41364.958333333336</v>
      </c>
      <c r="C66" s="8">
        <v>1.2802899999999999</v>
      </c>
      <c r="D66" s="8">
        <v>1.2866599999999999</v>
      </c>
      <c r="E66" s="8">
        <v>1.2771300000000001</v>
      </c>
      <c r="F66" s="8">
        <v>1.28481</v>
      </c>
      <c r="G66" s="8">
        <f>IF(F66&gt;F65,1,0)</f>
        <v>1</v>
      </c>
      <c r="H66" s="10">
        <f>LN(F66/F65)</f>
        <v>2.3143017751605217E-3</v>
      </c>
      <c r="I66" s="10">
        <f>IF(A66&gt;$R$1, AVERAGE(INDEX($H$2:$H$3898, A66-$R$1):H66), "")</f>
        <v>-7.5477760748801062E-4</v>
      </c>
      <c r="J66" s="10">
        <f>IF(A66&gt;$R$1, STDEV(INDEX($H$2:$H$3898, A66-$R$1):H66), "")</f>
        <v>5.3181681625802122E-3</v>
      </c>
      <c r="K66" s="10">
        <f t="shared" si="0"/>
        <v>5.3181681625802122E-3</v>
      </c>
      <c r="L66" s="10">
        <f t="shared" si="5"/>
        <v>4.8234630407337524E-3</v>
      </c>
      <c r="M66" s="8">
        <f t="shared" si="1"/>
        <v>-29.399999999999427</v>
      </c>
      <c r="N66" s="8">
        <f t="shared" si="2"/>
        <v>0</v>
      </c>
      <c r="O66" s="8">
        <f t="shared" si="3"/>
        <v>0</v>
      </c>
      <c r="P66" s="8">
        <f t="shared" si="4"/>
        <v>393.10000000000173</v>
      </c>
    </row>
    <row r="67" spans="1:16" x14ac:dyDescent="0.25">
      <c r="A67" s="8">
        <v>66</v>
      </c>
      <c r="B67" s="9">
        <v>41365.958333333336</v>
      </c>
      <c r="C67" s="8">
        <v>1.28481</v>
      </c>
      <c r="D67" s="8">
        <v>1.2877700000000001</v>
      </c>
      <c r="E67" s="8">
        <v>1.2809600000000001</v>
      </c>
      <c r="F67" s="8">
        <v>1.2818700000000001</v>
      </c>
      <c r="G67" s="8">
        <f>IF(F67&gt;F66,1,0)</f>
        <v>0</v>
      </c>
      <c r="H67" s="10">
        <f>LN(F67/F66)</f>
        <v>-2.2908981920709594E-3</v>
      </c>
      <c r="I67" s="10">
        <f>IF(A67&gt;$R$1, AVERAGE(INDEX($H$2:$H$3898, A67-$R$1):H67), "")</f>
        <v>-1.096616866894187E-3</v>
      </c>
      <c r="J67" s="10">
        <f>IF(A67&gt;$R$1, STDEV(INDEX($H$2:$H$3898, A67-$R$1):H67), "")</f>
        <v>5.223426601099917E-3</v>
      </c>
      <c r="K67" s="10">
        <f t="shared" ref="K67:K130" si="6">IF(G67=0,-1*J67,J67)</f>
        <v>-5.223426601099917E-3</v>
      </c>
      <c r="L67" s="10">
        <f t="shared" si="5"/>
        <v>5.3525415095956813E-3</v>
      </c>
      <c r="M67" s="8">
        <f t="shared" ref="M67:M130" si="7">(F68-C68)*10000</f>
        <v>29.600000000000737</v>
      </c>
      <c r="N67" s="8">
        <f t="shared" ref="N67:N130" si="8">IF(AND(L67&gt;-1,L67&lt;=-0.0173992495600104),M67,0)</f>
        <v>0</v>
      </c>
      <c r="O67" s="8">
        <f t="shared" ref="O67:O130" si="9">IF(OR(AND(L67&gt;0.0176007504399896)),-M67,0)</f>
        <v>0</v>
      </c>
      <c r="P67" s="8">
        <f t="shared" si="4"/>
        <v>393.10000000000173</v>
      </c>
    </row>
    <row r="68" spans="1:16" x14ac:dyDescent="0.25">
      <c r="A68" s="8">
        <v>67</v>
      </c>
      <c r="B68" s="9">
        <v>41366.958333333336</v>
      </c>
      <c r="C68" s="8">
        <v>1.28186</v>
      </c>
      <c r="D68" s="8">
        <v>1.2863899999999999</v>
      </c>
      <c r="E68" s="8">
        <v>1.27898</v>
      </c>
      <c r="F68" s="8">
        <v>1.2848200000000001</v>
      </c>
      <c r="G68" s="8">
        <f>IF(F68&gt;F67,1,0)</f>
        <v>1</v>
      </c>
      <c r="H68" s="10">
        <f>LN(F68/F67)</f>
        <v>2.2986814137801112E-3</v>
      </c>
      <c r="I68" s="10">
        <f>IF(A68&gt;$R$1, AVERAGE(INDEX($H$2:$H$3898, A68-$R$1):H68), "")</f>
        <v>-8.9495264105186618E-4</v>
      </c>
      <c r="J68" s="10">
        <f>IF(A68&gt;$R$1, STDEV(INDEX($H$2:$H$3898, A68-$R$1):H68), "")</f>
        <v>5.2922061380688062E-3</v>
      </c>
      <c r="K68" s="10">
        <f t="shared" si="6"/>
        <v>5.2922061380688062E-3</v>
      </c>
      <c r="L68" s="10">
        <f t="shared" si="5"/>
        <v>1.6363583916746083E-2</v>
      </c>
      <c r="M68" s="8">
        <f t="shared" si="7"/>
        <v>87.900000000000759</v>
      </c>
      <c r="N68" s="8">
        <f t="shared" si="8"/>
        <v>0</v>
      </c>
      <c r="O68" s="8">
        <f t="shared" si="9"/>
        <v>0</v>
      </c>
      <c r="P68" s="8">
        <f t="shared" ref="P68:P131" si="10">N1110+O1110+P67</f>
        <v>393.10000000000173</v>
      </c>
    </row>
    <row r="69" spans="1:16" x14ac:dyDescent="0.25">
      <c r="A69" s="8">
        <v>68</v>
      </c>
      <c r="B69" s="9">
        <v>41367.958333333336</v>
      </c>
      <c r="C69" s="8">
        <v>1.28481</v>
      </c>
      <c r="D69" s="8">
        <v>1.29487</v>
      </c>
      <c r="E69" s="8">
        <v>1.27468</v>
      </c>
      <c r="F69" s="8">
        <v>1.2936000000000001</v>
      </c>
      <c r="G69" s="8">
        <f>IF(F69&gt;F68,1,0)</f>
        <v>1</v>
      </c>
      <c r="H69" s="10">
        <f>LN(F69/F68)</f>
        <v>6.8103985664029554E-3</v>
      </c>
      <c r="I69" s="10">
        <f>IF(A69&gt;$R$1, AVERAGE(INDEX($H$2:$H$3898, A69-$R$1):H69), "")</f>
        <v>-1.1825925950232453E-4</v>
      </c>
      <c r="J69" s="10">
        <f>IF(A69&gt;$R$1, STDEV(INDEX($H$2:$H$3898, A69-$R$1):H69), "")</f>
        <v>5.4622170505865507E-3</v>
      </c>
      <c r="K69" s="10">
        <f t="shared" si="6"/>
        <v>5.4622170505865507E-3</v>
      </c>
      <c r="L69" s="10">
        <f t="shared" si="5"/>
        <v>1.6200868584352816E-2</v>
      </c>
      <c r="M69" s="8">
        <f t="shared" si="7"/>
        <v>58.300000000000018</v>
      </c>
      <c r="N69" s="8">
        <f t="shared" si="8"/>
        <v>0</v>
      </c>
      <c r="O69" s="8">
        <f t="shared" si="9"/>
        <v>0</v>
      </c>
      <c r="P69" s="8">
        <f t="shared" si="10"/>
        <v>393.10000000000173</v>
      </c>
    </row>
    <row r="70" spans="1:16" x14ac:dyDescent="0.25">
      <c r="A70" s="8">
        <v>69</v>
      </c>
      <c r="B70" s="9">
        <v>41368.958333333336</v>
      </c>
      <c r="C70" s="8">
        <v>1.2936000000000001</v>
      </c>
      <c r="D70" s="8">
        <v>1.30389</v>
      </c>
      <c r="E70" s="8">
        <v>1.29006</v>
      </c>
      <c r="F70" s="8">
        <v>1.2994300000000001</v>
      </c>
      <c r="G70" s="8">
        <f>IF(F70&gt;F69,1,0)</f>
        <v>1</v>
      </c>
      <c r="H70" s="10">
        <f>LN(F70/F69)</f>
        <v>4.4966774959019689E-3</v>
      </c>
      <c r="I70" s="10">
        <f>IF(A70&gt;$R$1, AVERAGE(INDEX($H$2:$H$3898, A70-$R$1):H70), "")</f>
        <v>-4.7598902237143653E-5</v>
      </c>
      <c r="J70" s="10">
        <f>IF(A70&gt;$R$1, STDEV(INDEX($H$2:$H$3898, A70-$R$1):H70), "")</f>
        <v>5.5173311190356636E-3</v>
      </c>
      <c r="K70" s="10">
        <f t="shared" si="6"/>
        <v>5.5173311190356636E-3</v>
      </c>
      <c r="L70" s="10">
        <f t="shared" si="5"/>
        <v>1.6069059280349081E-2</v>
      </c>
      <c r="M70" s="8">
        <f t="shared" si="7"/>
        <v>35.000000000000583</v>
      </c>
      <c r="N70" s="8">
        <f t="shared" si="8"/>
        <v>0</v>
      </c>
      <c r="O70" s="8">
        <f t="shared" si="9"/>
        <v>0</v>
      </c>
      <c r="P70" s="8">
        <f t="shared" si="10"/>
        <v>393.10000000000173</v>
      </c>
    </row>
    <row r="71" spans="1:16" x14ac:dyDescent="0.25">
      <c r="A71" s="8">
        <v>70</v>
      </c>
      <c r="B71" s="9">
        <v>41371.958333333336</v>
      </c>
      <c r="C71" s="8">
        <v>1.29732</v>
      </c>
      <c r="D71" s="8">
        <v>1.30365</v>
      </c>
      <c r="E71" s="8">
        <v>1.2968500000000001</v>
      </c>
      <c r="F71" s="8">
        <v>1.3008200000000001</v>
      </c>
      <c r="G71" s="8">
        <f>IF(F71&gt;F70,1,0)</f>
        <v>1</v>
      </c>
      <c r="H71" s="10">
        <f>LN(F71/F70)</f>
        <v>1.0691280703020905E-3</v>
      </c>
      <c r="I71" s="10">
        <f>IF(A71&gt;$R$1, AVERAGE(INDEX($H$2:$H$3898, A71-$R$1):H71), "")</f>
        <v>-3.1678396199437062E-4</v>
      </c>
      <c r="J71" s="10">
        <f>IF(A71&gt;$R$1, STDEV(INDEX($H$2:$H$3898, A71-$R$1):H71), "")</f>
        <v>5.3371993841814704E-3</v>
      </c>
      <c r="K71" s="10">
        <f t="shared" si="6"/>
        <v>5.3371993841814704E-3</v>
      </c>
      <c r="L71" s="10">
        <f t="shared" si="5"/>
        <v>2.7442802997612058E-2</v>
      </c>
      <c r="M71" s="8">
        <f t="shared" si="7"/>
        <v>74.09999999999917</v>
      </c>
      <c r="N71" s="8">
        <f t="shared" si="8"/>
        <v>0</v>
      </c>
      <c r="O71" s="8">
        <f t="shared" si="9"/>
        <v>-74.09999999999917</v>
      </c>
      <c r="P71" s="8">
        <f t="shared" si="10"/>
        <v>393.10000000000173</v>
      </c>
    </row>
    <row r="72" spans="1:16" x14ac:dyDescent="0.25">
      <c r="A72" s="8">
        <v>71</v>
      </c>
      <c r="B72" s="9">
        <v>41372.958333333336</v>
      </c>
      <c r="C72" s="8">
        <v>1.30081</v>
      </c>
      <c r="D72" s="8">
        <v>1.3102499999999999</v>
      </c>
      <c r="E72" s="8">
        <v>1.3005599999999999</v>
      </c>
      <c r="F72" s="8">
        <v>1.3082199999999999</v>
      </c>
      <c r="G72" s="8">
        <f>IF(F72&gt;F71,1,0)</f>
        <v>1</v>
      </c>
      <c r="H72" s="10">
        <f>LN(F72/F71)</f>
        <v>5.6725997633830967E-3</v>
      </c>
      <c r="I72" s="10">
        <f>IF(A72&gt;$R$1, AVERAGE(INDEX($H$2:$H$3898, A72-$R$1):H72), "")</f>
        <v>6.082574498800352E-4</v>
      </c>
      <c r="J72" s="10">
        <f>IF(A72&gt;$R$1, STDEV(INDEX($H$2:$H$3898, A72-$R$1):H72), "")</f>
        <v>4.9788105363866766E-3</v>
      </c>
      <c r="K72" s="10">
        <f t="shared" si="6"/>
        <v>4.9788105363866766E-3</v>
      </c>
      <c r="L72" s="10">
        <f t="shared" si="5"/>
        <v>3.8150705396276408E-2</v>
      </c>
      <c r="M72" s="8">
        <f t="shared" si="7"/>
        <v>-12.299999999998423</v>
      </c>
      <c r="N72" s="8">
        <f t="shared" si="8"/>
        <v>0</v>
      </c>
      <c r="O72" s="8">
        <f t="shared" si="9"/>
        <v>12.299999999998423</v>
      </c>
      <c r="P72" s="8">
        <f t="shared" si="10"/>
        <v>393.10000000000173</v>
      </c>
    </row>
    <row r="73" spans="1:16" x14ac:dyDescent="0.25">
      <c r="A73" s="8">
        <v>72</v>
      </c>
      <c r="B73" s="9">
        <v>41373.958333333336</v>
      </c>
      <c r="C73" s="8">
        <v>1.3082199999999999</v>
      </c>
      <c r="D73" s="8">
        <v>1.3121700000000001</v>
      </c>
      <c r="E73" s="8">
        <v>1.3052299999999999</v>
      </c>
      <c r="F73" s="8">
        <v>1.3069900000000001</v>
      </c>
      <c r="G73" s="8">
        <f>IF(F73&gt;F72,1,0)</f>
        <v>0</v>
      </c>
      <c r="H73" s="10">
        <f>LN(F73/F72)</f>
        <v>-9.4065110694311932E-4</v>
      </c>
      <c r="I73" s="10">
        <f>IF(A73&gt;$R$1, AVERAGE(INDEX($H$2:$H$3898, A73-$R$1):H73), "")</f>
        <v>9.118483159565612E-4</v>
      </c>
      <c r="J73" s="10">
        <f>IF(A73&gt;$R$1, STDEV(INDEX($H$2:$H$3898, A73-$R$1):H73), "")</f>
        <v>4.7025615365270997E-3</v>
      </c>
      <c r="K73" s="10">
        <f t="shared" si="6"/>
        <v>-4.7025615365270997E-3</v>
      </c>
      <c r="L73" s="10">
        <f t="shared" si="5"/>
        <v>2.7591700668429697E-2</v>
      </c>
      <c r="M73" s="8">
        <f t="shared" si="7"/>
        <v>30.999999999998806</v>
      </c>
      <c r="N73" s="8">
        <f t="shared" si="8"/>
        <v>0</v>
      </c>
      <c r="O73" s="8">
        <f t="shared" si="9"/>
        <v>-30.999999999998806</v>
      </c>
      <c r="P73" s="8">
        <f t="shared" si="10"/>
        <v>393.10000000000173</v>
      </c>
    </row>
    <row r="74" spans="1:16" x14ac:dyDescent="0.25">
      <c r="A74" s="8">
        <v>73</v>
      </c>
      <c r="B74" s="9">
        <v>41374.958333333336</v>
      </c>
      <c r="C74" s="8">
        <v>1.30698</v>
      </c>
      <c r="D74" s="8">
        <v>1.3138000000000001</v>
      </c>
      <c r="E74" s="8">
        <v>1.30436</v>
      </c>
      <c r="F74" s="8">
        <v>1.3100799999999999</v>
      </c>
      <c r="G74" s="8">
        <f>IF(F74&gt;F73,1,0)</f>
        <v>1</v>
      </c>
      <c r="H74" s="10">
        <f>LN(F74/F73)</f>
        <v>2.3614205473285995E-3</v>
      </c>
      <c r="I74" s="10">
        <f>IF(A74&gt;$R$1, AVERAGE(INDEX($H$2:$H$3898, A74-$R$1):H74), "")</f>
        <v>8.0907744892532189E-4</v>
      </c>
      <c r="J74" s="10">
        <f>IF(A74&gt;$R$1, STDEV(INDEX($H$2:$H$3898, A74-$R$1):H74), "")</f>
        <v>4.6480912937748647E-3</v>
      </c>
      <c r="K74" s="10">
        <f t="shared" si="6"/>
        <v>4.6480912937748647E-3</v>
      </c>
      <c r="L74" s="10">
        <f t="shared" si="5"/>
        <v>3.7848037853886241E-2</v>
      </c>
      <c r="M74" s="8">
        <f t="shared" si="7"/>
        <v>10.599999999998388</v>
      </c>
      <c r="N74" s="8">
        <f t="shared" si="8"/>
        <v>0</v>
      </c>
      <c r="O74" s="8">
        <f t="shared" si="9"/>
        <v>-10.599999999998388</v>
      </c>
      <c r="P74" s="8">
        <f t="shared" si="10"/>
        <v>393.10000000000173</v>
      </c>
    </row>
    <row r="75" spans="1:16" x14ac:dyDescent="0.25">
      <c r="A75" s="8">
        <v>74</v>
      </c>
      <c r="B75" s="9">
        <v>41375.958333333336</v>
      </c>
      <c r="C75" s="8">
        <v>1.3100700000000001</v>
      </c>
      <c r="D75" s="8">
        <v>1.3126199999999999</v>
      </c>
      <c r="E75" s="8">
        <v>1.3038400000000001</v>
      </c>
      <c r="F75" s="8">
        <v>1.3111299999999999</v>
      </c>
      <c r="G75" s="8">
        <f>IF(F75&gt;F74,1,0)</f>
        <v>1</v>
      </c>
      <c r="H75" s="10">
        <f>LN(F75/F74)</f>
        <v>8.0115676055104578E-4</v>
      </c>
      <c r="I75" s="10">
        <f>IF(A75&gt;$R$1, AVERAGE(INDEX($H$2:$H$3898, A75-$R$1):H75), "")</f>
        <v>1.0207760869586529E-3</v>
      </c>
      <c r="J75" s="10">
        <f>IF(A75&gt;$R$1, STDEV(INDEX($H$2:$H$3898, A75-$R$1):H75), "")</f>
        <v>4.5594414521443602E-3</v>
      </c>
      <c r="K75" s="10">
        <f t="shared" si="6"/>
        <v>4.5594414521443602E-3</v>
      </c>
      <c r="L75" s="10">
        <f t="shared" si="5"/>
        <v>3.6635879195169113E-2</v>
      </c>
      <c r="M75" s="8">
        <f t="shared" si="7"/>
        <v>-80.799999999998647</v>
      </c>
      <c r="N75" s="8">
        <f t="shared" si="8"/>
        <v>0</v>
      </c>
      <c r="O75" s="8">
        <f t="shared" si="9"/>
        <v>80.799999999998647</v>
      </c>
      <c r="P75" s="8">
        <f t="shared" si="10"/>
        <v>393.10000000000173</v>
      </c>
    </row>
    <row r="76" spans="1:16" x14ac:dyDescent="0.25">
      <c r="A76" s="8">
        <v>75</v>
      </c>
      <c r="B76" s="9">
        <v>41378.958333333336</v>
      </c>
      <c r="C76" s="8">
        <v>1.31141</v>
      </c>
      <c r="D76" s="8">
        <v>1.3114699999999999</v>
      </c>
      <c r="E76" s="8">
        <v>1.3022</v>
      </c>
      <c r="F76" s="8">
        <v>1.3033300000000001</v>
      </c>
      <c r="G76" s="8">
        <f>IF(F76&gt;F75,1,0)</f>
        <v>0</v>
      </c>
      <c r="H76" s="10">
        <f>LN(F76/F75)</f>
        <v>-5.9668330301467969E-3</v>
      </c>
      <c r="I76" s="10">
        <f>IF(A76&gt;$R$1, AVERAGE(INDEX($H$2:$H$3898, A76-$R$1):H76), "")</f>
        <v>2.1712919683621192E-4</v>
      </c>
      <c r="J76" s="10">
        <f>IF(A76&gt;$R$1, STDEV(INDEX($H$2:$H$3898, A76-$R$1):H76), "")</f>
        <v>4.5887914310657465E-3</v>
      </c>
      <c r="K76" s="10">
        <f t="shared" si="6"/>
        <v>-4.5887914310657465E-3</v>
      </c>
      <c r="L76" s="10">
        <f t="shared" si="5"/>
        <v>3.8334413811497652E-2</v>
      </c>
      <c r="M76" s="8">
        <f t="shared" si="7"/>
        <v>142.30000000000186</v>
      </c>
      <c r="N76" s="8">
        <f t="shared" si="8"/>
        <v>0</v>
      </c>
      <c r="O76" s="8">
        <f t="shared" si="9"/>
        <v>-142.30000000000186</v>
      </c>
      <c r="P76" s="8">
        <f t="shared" si="10"/>
        <v>393.10000000000173</v>
      </c>
    </row>
    <row r="77" spans="1:16" x14ac:dyDescent="0.25">
      <c r="A77" s="8">
        <v>76</v>
      </c>
      <c r="B77" s="9">
        <v>41379.958333333336</v>
      </c>
      <c r="C77" s="8">
        <v>1.3034699999999999</v>
      </c>
      <c r="D77" s="8">
        <v>1.3201499999999999</v>
      </c>
      <c r="E77" s="8">
        <v>1.3029200000000001</v>
      </c>
      <c r="F77" s="8">
        <v>1.3177000000000001</v>
      </c>
      <c r="G77" s="8">
        <f>IF(F77&gt;F76,1,0)</f>
        <v>1</v>
      </c>
      <c r="H77" s="10">
        <f>LN(F77/F76)</f>
        <v>1.0965264787932404E-2</v>
      </c>
      <c r="I77" s="10">
        <f>IF(A77&gt;$R$1, AVERAGE(INDEX($H$2:$H$3898, A77-$R$1):H77), "")</f>
        <v>1.5588950770810072E-3</v>
      </c>
      <c r="J77" s="10">
        <f>IF(A77&gt;$R$1, STDEV(INDEX($H$2:$H$3898, A77-$R$1):H77), "")</f>
        <v>4.379126315553419E-3</v>
      </c>
      <c r="K77" s="10">
        <f t="shared" si="6"/>
        <v>4.379126315553419E-3</v>
      </c>
      <c r="L77" s="10">
        <f t="shared" si="5"/>
        <v>3.6426325792264291E-2</v>
      </c>
      <c r="M77" s="8">
        <f t="shared" si="7"/>
        <v>-146.50000000000051</v>
      </c>
      <c r="N77" s="8">
        <f t="shared" si="8"/>
        <v>0</v>
      </c>
      <c r="O77" s="8">
        <f t="shared" si="9"/>
        <v>146.50000000000051</v>
      </c>
      <c r="P77" s="8">
        <f t="shared" si="10"/>
        <v>393.10000000000173</v>
      </c>
    </row>
    <row r="78" spans="1:16" x14ac:dyDescent="0.25">
      <c r="A78" s="8">
        <v>77</v>
      </c>
      <c r="B78" s="9">
        <v>41380.958333333336</v>
      </c>
      <c r="C78" s="8">
        <v>1.31769</v>
      </c>
      <c r="D78" s="8">
        <v>1.31995</v>
      </c>
      <c r="E78" s="8">
        <v>1.3001100000000001</v>
      </c>
      <c r="F78" s="8">
        <v>1.30304</v>
      </c>
      <c r="G78" s="8">
        <f>IF(F78&gt;F77,1,0)</f>
        <v>0</v>
      </c>
      <c r="H78" s="10">
        <f>LN(F78/F77)</f>
        <v>-1.1187796509212785E-2</v>
      </c>
      <c r="I78" s="10">
        <f>IF(A78&gt;$R$1, AVERAGE(INDEX($H$2:$H$3898, A78-$R$1):H78), "")</f>
        <v>8.202806719633161E-4</v>
      </c>
      <c r="J78" s="10">
        <f>IF(A78&gt;$R$1, STDEV(INDEX($H$2:$H$3898, A78-$R$1):H78), "")</f>
        <v>5.4193342329554028E-3</v>
      </c>
      <c r="K78" s="10">
        <f t="shared" si="6"/>
        <v>-5.4193342329554028E-3</v>
      </c>
      <c r="L78" s="10">
        <f t="shared" si="5"/>
        <v>3.7390171745220739E-2</v>
      </c>
      <c r="M78" s="8">
        <f t="shared" si="7"/>
        <v>19.199999999999218</v>
      </c>
      <c r="N78" s="8">
        <f t="shared" si="8"/>
        <v>0</v>
      </c>
      <c r="O78" s="8">
        <f t="shared" si="9"/>
        <v>-19.199999999999218</v>
      </c>
      <c r="P78" s="8">
        <f t="shared" si="10"/>
        <v>393.10000000000173</v>
      </c>
    </row>
    <row r="79" spans="1:16" x14ac:dyDescent="0.25">
      <c r="A79" s="8">
        <v>78</v>
      </c>
      <c r="B79" s="9">
        <v>41381.958333333336</v>
      </c>
      <c r="C79" s="8">
        <v>1.30305</v>
      </c>
      <c r="D79" s="8">
        <v>1.3096000000000001</v>
      </c>
      <c r="E79" s="8">
        <v>1.3020799999999999</v>
      </c>
      <c r="F79" s="8">
        <v>1.30497</v>
      </c>
      <c r="G79" s="8">
        <f>IF(F79&gt;F78,1,0)</f>
        <v>1</v>
      </c>
      <c r="H79" s="10">
        <f>LN(F79/F78)</f>
        <v>1.4800559448131555E-3</v>
      </c>
      <c r="I79" s="10">
        <f>IF(A79&gt;$R$1, AVERAGE(INDEX($H$2:$H$3898, A79-$R$1):H79), "")</f>
        <v>1.3042529199693306E-3</v>
      </c>
      <c r="J79" s="10">
        <f>IF(A79&gt;$R$1, STDEV(INDEX($H$2:$H$3898, A79-$R$1):H79), "")</f>
        <v>5.0796682385769627E-3</v>
      </c>
      <c r="K79" s="10">
        <f t="shared" si="6"/>
        <v>5.0796682385769627E-3</v>
      </c>
      <c r="L79" s="10">
        <f t="shared" si="5"/>
        <v>3.6166432889962116E-2</v>
      </c>
      <c r="M79" s="8">
        <f t="shared" si="7"/>
        <v>1.5999999999993797</v>
      </c>
      <c r="N79" s="8">
        <f t="shared" si="8"/>
        <v>0</v>
      </c>
      <c r="O79" s="8">
        <f t="shared" si="9"/>
        <v>-1.5999999999993797</v>
      </c>
      <c r="P79" s="8">
        <f t="shared" si="10"/>
        <v>393.10000000000173</v>
      </c>
    </row>
    <row r="80" spans="1:16" x14ac:dyDescent="0.25">
      <c r="A80" s="8">
        <v>79</v>
      </c>
      <c r="B80" s="9">
        <v>41382.958333333336</v>
      </c>
      <c r="C80" s="8">
        <v>1.30494</v>
      </c>
      <c r="D80" s="8">
        <v>1.31271</v>
      </c>
      <c r="E80" s="8">
        <v>1.3045800000000001</v>
      </c>
      <c r="F80" s="8">
        <v>1.3050999999999999</v>
      </c>
      <c r="G80" s="8">
        <f>IF(F80&gt;F79,1,0)</f>
        <v>1</v>
      </c>
      <c r="H80" s="10">
        <f>LN(F80/F79)</f>
        <v>9.9614186675054157E-5</v>
      </c>
      <c r="I80" s="10">
        <f>IF(A80&gt;$R$1, AVERAGE(INDEX($H$2:$H$3898, A80-$R$1):H80), "")</f>
        <v>1.1322344453122059E-3</v>
      </c>
      <c r="J80" s="10">
        <f>IF(A80&gt;$R$1, STDEV(INDEX($H$2:$H$3898, A80-$R$1):H80), "")</f>
        <v>5.0703577009767412E-3</v>
      </c>
      <c r="K80" s="10">
        <f t="shared" si="6"/>
        <v>5.0703577009767412E-3</v>
      </c>
      <c r="L80" s="10">
        <f t="shared" si="5"/>
        <v>3.5708503590217565E-2</v>
      </c>
      <c r="M80" s="8">
        <f t="shared" si="7"/>
        <v>-9.8000000000020293</v>
      </c>
      <c r="N80" s="8">
        <f t="shared" si="8"/>
        <v>0</v>
      </c>
      <c r="O80" s="8">
        <f t="shared" si="9"/>
        <v>9.8000000000020293</v>
      </c>
      <c r="P80" s="8">
        <f t="shared" si="10"/>
        <v>393.10000000000173</v>
      </c>
    </row>
    <row r="81" spans="1:16" x14ac:dyDescent="0.25">
      <c r="A81" s="8">
        <v>80</v>
      </c>
      <c r="B81" s="9">
        <v>41385.958333333336</v>
      </c>
      <c r="C81" s="8">
        <v>1.3076000000000001</v>
      </c>
      <c r="D81" s="8">
        <v>1.30836</v>
      </c>
      <c r="E81" s="8">
        <v>1.3015399999999999</v>
      </c>
      <c r="F81" s="8">
        <v>1.3066199999999999</v>
      </c>
      <c r="G81" s="8">
        <f>IF(F81&gt;F80,1,0)</f>
        <v>1</v>
      </c>
      <c r="H81" s="10">
        <f>LN(F81/F80)</f>
        <v>1.1639840194319813E-3</v>
      </c>
      <c r="I81" s="10">
        <f>IF(A81&gt;$R$1, AVERAGE(INDEX($H$2:$H$3898, A81-$R$1):H81), "")</f>
        <v>1.1966940308305828E-3</v>
      </c>
      <c r="J81" s="10">
        <f>IF(A81&gt;$R$1, STDEV(INDEX($H$2:$H$3898, A81-$R$1):H81), "")</f>
        <v>5.0633534863586084E-3</v>
      </c>
      <c r="K81" s="10">
        <f t="shared" si="6"/>
        <v>5.0633534863586084E-3</v>
      </c>
      <c r="L81" s="10">
        <f t="shared" si="5"/>
        <v>3.5453688913995959E-2</v>
      </c>
      <c r="M81" s="8">
        <f t="shared" si="7"/>
        <v>-68.099999999999824</v>
      </c>
      <c r="N81" s="8">
        <f t="shared" si="8"/>
        <v>0</v>
      </c>
      <c r="O81" s="8">
        <f t="shared" si="9"/>
        <v>68.099999999999824</v>
      </c>
      <c r="P81" s="8">
        <f t="shared" si="10"/>
        <v>393.10000000000173</v>
      </c>
    </row>
    <row r="82" spans="1:16" x14ac:dyDescent="0.25">
      <c r="A82" s="8">
        <v>81</v>
      </c>
      <c r="B82" s="9">
        <v>41386.958333333336</v>
      </c>
      <c r="C82" s="8">
        <v>1.3066199999999999</v>
      </c>
      <c r="D82" s="8">
        <v>1.3082400000000001</v>
      </c>
      <c r="E82" s="8">
        <v>1.2972999999999999</v>
      </c>
      <c r="F82" s="8">
        <v>1.2998099999999999</v>
      </c>
      <c r="G82" s="8">
        <f>IF(F82&gt;F81,1,0)</f>
        <v>0</v>
      </c>
      <c r="H82" s="10">
        <f>LN(F82/F81)</f>
        <v>-5.2255502709538286E-3</v>
      </c>
      <c r="I82" s="10">
        <f>IF(A82&gt;$R$1, AVERAGE(INDEX($H$2:$H$3898, A82-$R$1):H82), "")</f>
        <v>7.25453277948436E-4</v>
      </c>
      <c r="J82" s="10">
        <f>IF(A82&gt;$R$1, STDEV(INDEX($H$2:$H$3898, A82-$R$1):H82), "")</f>
        <v>5.2978380317766308E-3</v>
      </c>
      <c r="K82" s="10">
        <f t="shared" si="6"/>
        <v>-5.2978380317766308E-3</v>
      </c>
      <c r="L82" s="10">
        <f t="shared" ref="L82:L145" si="11">SUM(K68:K82)</f>
        <v>3.5379277483319246E-2</v>
      </c>
      <c r="M82" s="8">
        <f t="shared" si="7"/>
        <v>16.900000000001913</v>
      </c>
      <c r="N82" s="8">
        <f t="shared" si="8"/>
        <v>0</v>
      </c>
      <c r="O82" s="8">
        <f t="shared" si="9"/>
        <v>-16.900000000001913</v>
      </c>
      <c r="P82" s="8">
        <f t="shared" si="10"/>
        <v>393.10000000000173</v>
      </c>
    </row>
    <row r="83" spans="1:16" x14ac:dyDescent="0.25">
      <c r="A83" s="8">
        <v>82</v>
      </c>
      <c r="B83" s="9">
        <v>41387.958333333336</v>
      </c>
      <c r="C83" s="8">
        <v>1.2999099999999999</v>
      </c>
      <c r="D83" s="8">
        <v>1.3032999999999999</v>
      </c>
      <c r="E83" s="8">
        <v>1.2961100000000001</v>
      </c>
      <c r="F83" s="8">
        <v>1.3016000000000001</v>
      </c>
      <c r="G83" s="8">
        <f>IF(F83&gt;F82,1,0)</f>
        <v>1</v>
      </c>
      <c r="H83" s="10">
        <f>LN(F83/F82)</f>
        <v>1.3761769828681738E-3</v>
      </c>
      <c r="I83" s="10">
        <f>IF(A83&gt;$R$1, AVERAGE(INDEX($H$2:$H$3898, A83-$R$1):H83), "")</f>
        <v>9.5464547638213183E-4</v>
      </c>
      <c r="J83" s="10">
        <f>IF(A83&gt;$R$1, STDEV(INDEX($H$2:$H$3898, A83-$R$1):H83), "")</f>
        <v>5.2376261626324175E-3</v>
      </c>
      <c r="K83" s="10">
        <f t="shared" si="6"/>
        <v>5.2376261626324175E-3</v>
      </c>
      <c r="L83" s="10">
        <f t="shared" si="11"/>
        <v>3.5324697507882856E-2</v>
      </c>
      <c r="M83" s="8">
        <f t="shared" si="7"/>
        <v>-4.9000000000010147</v>
      </c>
      <c r="N83" s="8">
        <f t="shared" si="8"/>
        <v>0</v>
      </c>
      <c r="O83" s="8">
        <f t="shared" si="9"/>
        <v>4.9000000000010147</v>
      </c>
      <c r="P83" s="8">
        <f t="shared" si="10"/>
        <v>393.10000000000173</v>
      </c>
    </row>
    <row r="84" spans="1:16" x14ac:dyDescent="0.25">
      <c r="A84" s="8">
        <v>83</v>
      </c>
      <c r="B84" s="9">
        <v>41388.958333333336</v>
      </c>
      <c r="C84" s="8">
        <v>1.3016000000000001</v>
      </c>
      <c r="D84" s="8">
        <v>1.3093300000000001</v>
      </c>
      <c r="E84" s="8">
        <v>1.29894</v>
      </c>
      <c r="F84" s="8">
        <v>1.30111</v>
      </c>
      <c r="G84" s="8">
        <f>IF(F84&gt;F83,1,0)</f>
        <v>0</v>
      </c>
      <c r="H84" s="10">
        <f>LN(F84/F83)</f>
        <v>-3.7653062061413764E-4</v>
      </c>
      <c r="I84" s="10">
        <f>IF(A84&gt;$R$1, AVERAGE(INDEX($H$2:$H$3898, A84-$R$1):H84), "")</f>
        <v>7.8744472423249103E-4</v>
      </c>
      <c r="J84" s="10">
        <f>IF(A84&gt;$R$1, STDEV(INDEX($H$2:$H$3898, A84-$R$1):H84), "")</f>
        <v>5.2345596250831534E-3</v>
      </c>
      <c r="K84" s="10">
        <f t="shared" si="6"/>
        <v>-5.2345596250831534E-3</v>
      </c>
      <c r="L84" s="10">
        <f t="shared" si="11"/>
        <v>2.462792083221315E-2</v>
      </c>
      <c r="M84" s="8">
        <f t="shared" si="7"/>
        <v>16.300000000000203</v>
      </c>
      <c r="N84" s="8">
        <f t="shared" si="8"/>
        <v>0</v>
      </c>
      <c r="O84" s="8">
        <f t="shared" si="9"/>
        <v>-16.300000000000203</v>
      </c>
      <c r="P84" s="8">
        <f t="shared" si="10"/>
        <v>393.10000000000173</v>
      </c>
    </row>
    <row r="85" spans="1:16" x14ac:dyDescent="0.25">
      <c r="A85" s="8">
        <v>84</v>
      </c>
      <c r="B85" s="9">
        <v>41389.958333333336</v>
      </c>
      <c r="C85" s="8">
        <v>1.30111</v>
      </c>
      <c r="D85" s="8">
        <v>1.3047500000000001</v>
      </c>
      <c r="E85" s="8">
        <v>1.2991200000000001</v>
      </c>
      <c r="F85" s="8">
        <v>1.30274</v>
      </c>
      <c r="G85" s="8">
        <f>IF(F85&gt;F84,1,0)</f>
        <v>1</v>
      </c>
      <c r="H85" s="10">
        <f>LN(F85/F84)</f>
        <v>1.2519924057966924E-3</v>
      </c>
      <c r="I85" s="10">
        <f>IF(A85&gt;$R$1, AVERAGE(INDEX($H$2:$H$3898, A85-$R$1):H85), "")</f>
        <v>4.4004433919459977E-4</v>
      </c>
      <c r="J85" s="10">
        <f>IF(A85&gt;$R$1, STDEV(INDEX($H$2:$H$3898, A85-$R$1):H85), "")</f>
        <v>4.9867695364928669E-3</v>
      </c>
      <c r="K85" s="10">
        <f t="shared" si="6"/>
        <v>4.9867695364928669E-3</v>
      </c>
      <c r="L85" s="10">
        <f t="shared" si="11"/>
        <v>2.4097359249670353E-2</v>
      </c>
      <c r="M85" s="8">
        <f t="shared" si="7"/>
        <v>46.500000000000426</v>
      </c>
      <c r="N85" s="8">
        <f t="shared" si="8"/>
        <v>0</v>
      </c>
      <c r="O85" s="8">
        <f t="shared" si="9"/>
        <v>-46.500000000000426</v>
      </c>
      <c r="P85" s="8">
        <f t="shared" si="10"/>
        <v>393.10000000000173</v>
      </c>
    </row>
    <row r="86" spans="1:16" x14ac:dyDescent="0.25">
      <c r="A86" s="8">
        <v>85</v>
      </c>
      <c r="B86" s="9">
        <v>41392.958333333336</v>
      </c>
      <c r="C86" s="8">
        <v>1.30504</v>
      </c>
      <c r="D86" s="8">
        <v>1.31158</v>
      </c>
      <c r="E86" s="8">
        <v>1.30318</v>
      </c>
      <c r="F86" s="8">
        <v>1.30969</v>
      </c>
      <c r="G86" s="8">
        <f>IF(F86&gt;F85,1,0)</f>
        <v>1</v>
      </c>
      <c r="H86" s="10">
        <f>LN(F86/F85)</f>
        <v>5.3207292798608417E-3</v>
      </c>
      <c r="I86" s="10">
        <f>IF(A86&gt;$R$1, AVERAGE(INDEX($H$2:$H$3898, A86-$R$1):H86), "")</f>
        <v>4.9154757569202915E-4</v>
      </c>
      <c r="J86" s="10">
        <f>IF(A86&gt;$R$1, STDEV(INDEX($H$2:$H$3898, A86-$R$1):H86), "")</f>
        <v>5.0354769899148754E-3</v>
      </c>
      <c r="K86" s="10">
        <f t="shared" si="6"/>
        <v>5.0354769899148754E-3</v>
      </c>
      <c r="L86" s="10">
        <f t="shared" si="11"/>
        <v>2.379563685540376E-2</v>
      </c>
      <c r="M86" s="8">
        <f t="shared" si="7"/>
        <v>69.700000000001424</v>
      </c>
      <c r="N86" s="8">
        <f t="shared" si="8"/>
        <v>0</v>
      </c>
      <c r="O86" s="8">
        <f t="shared" si="9"/>
        <v>-69.700000000001424</v>
      </c>
      <c r="P86" s="8">
        <f t="shared" si="10"/>
        <v>393.10000000000173</v>
      </c>
    </row>
    <row r="87" spans="1:16" x14ac:dyDescent="0.25">
      <c r="A87" s="8">
        <v>86</v>
      </c>
      <c r="B87" s="9">
        <v>41393.958333333336</v>
      </c>
      <c r="C87" s="8">
        <v>1.3097099999999999</v>
      </c>
      <c r="D87" s="8">
        <v>1.3185800000000001</v>
      </c>
      <c r="E87" s="8">
        <v>1.3055699999999999</v>
      </c>
      <c r="F87" s="8">
        <v>1.3166800000000001</v>
      </c>
      <c r="G87" s="8">
        <f>IF(F87&gt;F86,1,0)</f>
        <v>1</v>
      </c>
      <c r="H87" s="10">
        <f>LN(F87/F86)</f>
        <v>5.3229487881914948E-3</v>
      </c>
      <c r="I87" s="10">
        <f>IF(A87&gt;$R$1, AVERAGE(INDEX($H$2:$H$3898, A87-$R$1):H87), "")</f>
        <v>7.5741137056011703E-4</v>
      </c>
      <c r="J87" s="10">
        <f>IF(A87&gt;$R$1, STDEV(INDEX($H$2:$H$3898, A87-$R$1):H87), "")</f>
        <v>5.178277250650537E-3</v>
      </c>
      <c r="K87" s="10">
        <f t="shared" si="6"/>
        <v>5.178277250650537E-3</v>
      </c>
      <c r="L87" s="10">
        <f t="shared" si="11"/>
        <v>2.3995103569667622E-2</v>
      </c>
      <c r="M87" s="8">
        <f t="shared" si="7"/>
        <v>12.900000000000134</v>
      </c>
      <c r="N87" s="8">
        <f t="shared" si="8"/>
        <v>0</v>
      </c>
      <c r="O87" s="8">
        <f t="shared" si="9"/>
        <v>-12.900000000000134</v>
      </c>
      <c r="P87" s="8">
        <f t="shared" si="10"/>
        <v>404.80000000000064</v>
      </c>
    </row>
    <row r="88" spans="1:16" x14ac:dyDescent="0.25">
      <c r="A88" s="8">
        <v>87</v>
      </c>
      <c r="B88" s="9">
        <v>41394.958333333336</v>
      </c>
      <c r="C88" s="8">
        <v>1.3166599999999999</v>
      </c>
      <c r="D88" s="8">
        <v>1.3242700000000001</v>
      </c>
      <c r="E88" s="8">
        <v>1.31606</v>
      </c>
      <c r="F88" s="8">
        <v>1.31795</v>
      </c>
      <c r="G88" s="8">
        <f>IF(F88&gt;F87,1,0)</f>
        <v>1</v>
      </c>
      <c r="H88" s="10">
        <f>LN(F88/F87)</f>
        <v>9.6408231771978332E-4</v>
      </c>
      <c r="I88" s="10">
        <f>IF(A88&gt;$R$1, AVERAGE(INDEX($H$2:$H$3898, A88-$R$1):H88), "")</f>
        <v>4.6312903020616001E-4</v>
      </c>
      <c r="J88" s="10">
        <f>IF(A88&gt;$R$1, STDEV(INDEX($H$2:$H$3898, A88-$R$1):H88), "")</f>
        <v>5.0114291486496095E-3</v>
      </c>
      <c r="K88" s="10">
        <f t="shared" si="6"/>
        <v>5.0114291486496095E-3</v>
      </c>
      <c r="L88" s="10">
        <f t="shared" si="11"/>
        <v>3.3709094254844328E-2</v>
      </c>
      <c r="M88" s="8">
        <f t="shared" si="7"/>
        <v>-114.9</v>
      </c>
      <c r="N88" s="8">
        <f t="shared" si="8"/>
        <v>0</v>
      </c>
      <c r="O88" s="8">
        <f t="shared" si="9"/>
        <v>114.9</v>
      </c>
      <c r="P88" s="8">
        <f t="shared" si="10"/>
        <v>374.00000000000091</v>
      </c>
    </row>
    <row r="89" spans="1:16" x14ac:dyDescent="0.25">
      <c r="A89" s="8">
        <v>88</v>
      </c>
      <c r="B89" s="9">
        <v>41395.958333333336</v>
      </c>
      <c r="C89" s="8">
        <v>1.31795</v>
      </c>
      <c r="D89" s="8">
        <v>1.32148</v>
      </c>
      <c r="E89" s="8">
        <v>1.3038400000000001</v>
      </c>
      <c r="F89" s="8">
        <v>1.30646</v>
      </c>
      <c r="G89" s="8">
        <f>IF(F89&gt;F88,1,0)</f>
        <v>0</v>
      </c>
      <c r="H89" s="10">
        <f>LN(F89/F88)</f>
        <v>-8.756309733818704E-3</v>
      </c>
      <c r="I89" s="10">
        <f>IF(A89&gt;$R$1, AVERAGE(INDEX($H$2:$H$3898, A89-$R$1):H89), "")</f>
        <v>-2.5349633973564107E-5</v>
      </c>
      <c r="J89" s="10">
        <f>IF(A89&gt;$R$1, STDEV(INDEX($H$2:$H$3898, A89-$R$1):H89), "")</f>
        <v>5.5131721155999517E-3</v>
      </c>
      <c r="K89" s="10">
        <f t="shared" si="6"/>
        <v>-5.5131721155999517E-3</v>
      </c>
      <c r="L89" s="10">
        <f t="shared" si="11"/>
        <v>2.354783084546952E-2</v>
      </c>
      <c r="M89" s="8">
        <f t="shared" si="7"/>
        <v>48.500000000000213</v>
      </c>
      <c r="N89" s="8">
        <f t="shared" si="8"/>
        <v>0</v>
      </c>
      <c r="O89" s="8">
        <f t="shared" si="9"/>
        <v>-48.500000000000213</v>
      </c>
      <c r="P89" s="8">
        <f t="shared" si="10"/>
        <v>417.80000000000143</v>
      </c>
    </row>
    <row r="90" spans="1:16" x14ac:dyDescent="0.25">
      <c r="A90" s="8">
        <v>89</v>
      </c>
      <c r="B90" s="9">
        <v>41396.958333333336</v>
      </c>
      <c r="C90" s="8">
        <v>1.30646</v>
      </c>
      <c r="D90" s="8">
        <v>1.31565</v>
      </c>
      <c r="E90" s="8">
        <v>1.3035099999999999</v>
      </c>
      <c r="F90" s="8">
        <v>1.31131</v>
      </c>
      <c r="G90" s="8">
        <f>IF(F90&gt;F89,1,0)</f>
        <v>1</v>
      </c>
      <c r="H90" s="10">
        <f>LN(F90/F89)</f>
        <v>3.7054481863165803E-3</v>
      </c>
      <c r="I90" s="10">
        <f>IF(A90&gt;$R$1, AVERAGE(INDEX($H$2:$H$3898, A90-$R$1):H90), "")</f>
        <v>5.8652093463184695E-5</v>
      </c>
      <c r="J90" s="10">
        <f>IF(A90&gt;$R$1, STDEV(INDEX($H$2:$H$3898, A90-$R$1):H90), "")</f>
        <v>5.5619857453824504E-3</v>
      </c>
      <c r="K90" s="10">
        <f t="shared" si="6"/>
        <v>5.5619857453824504E-3</v>
      </c>
      <c r="L90" s="10">
        <f t="shared" si="11"/>
        <v>2.4550375138707607E-2</v>
      </c>
      <c r="M90" s="8">
        <f t="shared" si="7"/>
        <v>-43.100000000000364</v>
      </c>
      <c r="N90" s="8">
        <f t="shared" si="8"/>
        <v>0</v>
      </c>
      <c r="O90" s="8">
        <f t="shared" si="9"/>
        <v>43.100000000000364</v>
      </c>
      <c r="P90" s="8">
        <f t="shared" si="10"/>
        <v>417.80000000000143</v>
      </c>
    </row>
    <row r="91" spans="1:16" x14ac:dyDescent="0.25">
      <c r="A91" s="8">
        <v>90</v>
      </c>
      <c r="B91" s="9">
        <v>41399.958333333336</v>
      </c>
      <c r="C91" s="8">
        <v>1.3118799999999999</v>
      </c>
      <c r="D91" s="8">
        <v>1.31396</v>
      </c>
      <c r="E91" s="8">
        <v>1.3053399999999999</v>
      </c>
      <c r="F91" s="8">
        <v>1.3075699999999999</v>
      </c>
      <c r="G91" s="8">
        <f>IF(F91&gt;F90,1,0)</f>
        <v>0</v>
      </c>
      <c r="H91" s="10">
        <f>LN(F91/F90)</f>
        <v>-2.8561847373772525E-3</v>
      </c>
      <c r="I91" s="10">
        <f>IF(A91&gt;$R$1, AVERAGE(INDEX($H$2:$H$3898, A91-$R$1):H91), "")</f>
        <v>-1.6993175015733388E-4</v>
      </c>
      <c r="J91" s="10">
        <f>IF(A91&gt;$R$1, STDEV(INDEX($H$2:$H$3898, A91-$R$1):H91), "")</f>
        <v>5.6044282067564573E-3</v>
      </c>
      <c r="K91" s="10">
        <f t="shared" si="6"/>
        <v>-5.6044282067564573E-3</v>
      </c>
      <c r="L91" s="10">
        <f t="shared" si="11"/>
        <v>2.3534738363016897E-2</v>
      </c>
      <c r="M91" s="8">
        <f t="shared" si="7"/>
        <v>3.00000000000189</v>
      </c>
      <c r="N91" s="8">
        <f t="shared" si="8"/>
        <v>0</v>
      </c>
      <c r="O91" s="8">
        <f t="shared" si="9"/>
        <v>-3.00000000000189</v>
      </c>
      <c r="P91" s="8">
        <f t="shared" si="10"/>
        <v>407.10000000000241</v>
      </c>
    </row>
    <row r="92" spans="1:16" x14ac:dyDescent="0.25">
      <c r="A92" s="8">
        <v>91</v>
      </c>
      <c r="B92" s="9">
        <v>41400.958333333336</v>
      </c>
      <c r="C92" s="8">
        <v>1.3075699999999999</v>
      </c>
      <c r="D92" s="8">
        <v>1.31315</v>
      </c>
      <c r="E92" s="8">
        <v>1.30677</v>
      </c>
      <c r="F92" s="8">
        <v>1.3078700000000001</v>
      </c>
      <c r="G92" s="8">
        <f>IF(F92&gt;F91,1,0)</f>
        <v>1</v>
      </c>
      <c r="H92" s="10">
        <f>LN(F92/F91)</f>
        <v>2.2940690768352514E-4</v>
      </c>
      <c r="I92" s="10">
        <f>IF(A92&gt;$R$1, AVERAGE(INDEX($H$2:$H$3898, A92-$R$1):H92), "")</f>
        <v>2.1733324595706114E-4</v>
      </c>
      <c r="J92" s="10">
        <f>IF(A92&gt;$R$1, STDEV(INDEX($H$2:$H$3898, A92-$R$1):H92), "")</f>
        <v>5.3870217680926811E-3</v>
      </c>
      <c r="K92" s="10">
        <f t="shared" si="6"/>
        <v>5.3870217680926811E-3</v>
      </c>
      <c r="L92" s="10">
        <f t="shared" si="11"/>
        <v>2.4542633815556159E-2</v>
      </c>
      <c r="M92" s="8">
        <f t="shared" si="7"/>
        <v>73.499999999999673</v>
      </c>
      <c r="N92" s="8">
        <f t="shared" si="8"/>
        <v>0</v>
      </c>
      <c r="O92" s="8">
        <f t="shared" si="9"/>
        <v>-73.499999999999673</v>
      </c>
      <c r="P92" s="8">
        <f t="shared" si="10"/>
        <v>502.40000000000282</v>
      </c>
    </row>
    <row r="93" spans="1:16" x14ac:dyDescent="0.25">
      <c r="A93" s="8">
        <v>92</v>
      </c>
      <c r="B93" s="9">
        <v>41401.958333333336</v>
      </c>
      <c r="C93" s="8">
        <v>1.3078700000000001</v>
      </c>
      <c r="D93" s="8">
        <v>1.3194399999999999</v>
      </c>
      <c r="E93" s="8">
        <v>1.3072600000000001</v>
      </c>
      <c r="F93" s="8">
        <v>1.3152200000000001</v>
      </c>
      <c r="G93" s="8">
        <f>IF(F93&gt;F92,1,0)</f>
        <v>1</v>
      </c>
      <c r="H93" s="10">
        <f>LN(F93/F92)</f>
        <v>5.6040923003582467E-3</v>
      </c>
      <c r="I93" s="10">
        <f>IF(A93&gt;$R$1, AVERAGE(INDEX($H$2:$H$3898, A93-$R$1):H93), "")</f>
        <v>-1.1774003451632379E-4</v>
      </c>
      <c r="J93" s="10">
        <f>IF(A93&gt;$R$1, STDEV(INDEX($H$2:$H$3898, A93-$R$1):H93), "")</f>
        <v>4.8097318565255833E-3</v>
      </c>
      <c r="K93" s="10">
        <f t="shared" si="6"/>
        <v>4.8097318565255833E-3</v>
      </c>
      <c r="L93" s="10">
        <f t="shared" si="11"/>
        <v>3.4771699905037146E-2</v>
      </c>
      <c r="M93" s="8">
        <f t="shared" si="7"/>
        <v>-110.69999999999914</v>
      </c>
      <c r="N93" s="8">
        <f t="shared" si="8"/>
        <v>0</v>
      </c>
      <c r="O93" s="8">
        <f t="shared" si="9"/>
        <v>110.69999999999914</v>
      </c>
      <c r="P93" s="8">
        <f t="shared" si="10"/>
        <v>553.10000000000412</v>
      </c>
    </row>
    <row r="94" spans="1:16" x14ac:dyDescent="0.25">
      <c r="A94" s="8">
        <v>93</v>
      </c>
      <c r="B94" s="9">
        <v>41402.958333333336</v>
      </c>
      <c r="C94" s="8">
        <v>1.3152999999999999</v>
      </c>
      <c r="D94" s="8">
        <v>1.3177000000000001</v>
      </c>
      <c r="E94" s="8">
        <v>1.30098</v>
      </c>
      <c r="F94" s="8">
        <v>1.30423</v>
      </c>
      <c r="G94" s="8">
        <f>IF(F94&gt;F93,1,0)</f>
        <v>0</v>
      </c>
      <c r="H94" s="10">
        <f>LN(F94/F93)</f>
        <v>-8.3911236974370147E-3</v>
      </c>
      <c r="I94" s="10">
        <f>IF(A94&gt;$R$1, AVERAGE(INDEX($H$2:$H$3898, A94-$R$1):H94), "")</f>
        <v>5.7052016219661934E-5</v>
      </c>
      <c r="J94" s="10">
        <f>IF(A94&gt;$R$1, STDEV(INDEX($H$2:$H$3898, A94-$R$1):H94), "")</f>
        <v>4.4152515872451443E-3</v>
      </c>
      <c r="K94" s="10">
        <f t="shared" si="6"/>
        <v>-4.4152515872451443E-3</v>
      </c>
      <c r="L94" s="10">
        <f t="shared" si="11"/>
        <v>2.5276780079215036E-2</v>
      </c>
      <c r="M94" s="8">
        <f t="shared" si="7"/>
        <v>-52.39999999999911</v>
      </c>
      <c r="N94" s="8">
        <f t="shared" si="8"/>
        <v>0</v>
      </c>
      <c r="O94" s="8">
        <f t="shared" si="9"/>
        <v>52.39999999999911</v>
      </c>
      <c r="P94" s="8">
        <f t="shared" si="10"/>
        <v>553.10000000000412</v>
      </c>
    </row>
    <row r="95" spans="1:16" x14ac:dyDescent="0.25">
      <c r="A95" s="8">
        <v>94</v>
      </c>
      <c r="B95" s="9">
        <v>41403.958333333336</v>
      </c>
      <c r="C95" s="8">
        <v>1.30423</v>
      </c>
      <c r="D95" s="8">
        <v>1.3050600000000001</v>
      </c>
      <c r="E95" s="8">
        <v>1.2935000000000001</v>
      </c>
      <c r="F95" s="8">
        <v>1.2989900000000001</v>
      </c>
      <c r="G95" s="8">
        <f>IF(F95&gt;F94,1,0)</f>
        <v>0</v>
      </c>
      <c r="H95" s="10">
        <f>LN(F95/F94)</f>
        <v>-4.0257888899472337E-3</v>
      </c>
      <c r="I95" s="10">
        <f>IF(A95&gt;$R$1, AVERAGE(INDEX($H$2:$H$3898, A95-$R$1):H95), "")</f>
        <v>-2.8706328595286241E-4</v>
      </c>
      <c r="J95" s="10">
        <f>IF(A95&gt;$R$1, STDEV(INDEX($H$2:$H$3898, A95-$R$1):H95), "")</f>
        <v>4.5104818878201926E-3</v>
      </c>
      <c r="K95" s="10">
        <f t="shared" si="6"/>
        <v>-4.5104818878201926E-3</v>
      </c>
      <c r="L95" s="10">
        <f t="shared" si="11"/>
        <v>1.5695940490418104E-2</v>
      </c>
      <c r="M95" s="8">
        <f t="shared" si="7"/>
        <v>2.2999999999995246</v>
      </c>
      <c r="N95" s="8">
        <f t="shared" si="8"/>
        <v>0</v>
      </c>
      <c r="O95" s="8">
        <f t="shared" si="9"/>
        <v>0</v>
      </c>
      <c r="P95" s="8">
        <f t="shared" si="10"/>
        <v>553.10000000000412</v>
      </c>
    </row>
    <row r="96" spans="1:16" x14ac:dyDescent="0.25">
      <c r="A96" s="8">
        <v>95</v>
      </c>
      <c r="B96" s="9">
        <v>41406.958333333336</v>
      </c>
      <c r="C96" s="8">
        <v>1.2972399999999999</v>
      </c>
      <c r="D96" s="8">
        <v>1.2997000000000001</v>
      </c>
      <c r="E96" s="8">
        <v>1.2941499999999999</v>
      </c>
      <c r="F96" s="8">
        <v>1.2974699999999999</v>
      </c>
      <c r="G96" s="8">
        <f>IF(F96&gt;F95,1,0)</f>
        <v>0</v>
      </c>
      <c r="H96" s="10">
        <f>LN(F96/F95)</f>
        <v>-1.1708250261038319E-3</v>
      </c>
      <c r="I96" s="10">
        <f>IF(A96&gt;$R$1, AVERAGE(INDEX($H$2:$H$3898, A96-$R$1):H96), "")</f>
        <v>-3.6646573675154276E-4</v>
      </c>
      <c r="J96" s="10">
        <f>IF(A96&gt;$R$1, STDEV(INDEX($H$2:$H$3898, A96-$R$1):H96), "")</f>
        <v>4.5144017120303742E-3</v>
      </c>
      <c r="K96" s="10">
        <f t="shared" si="6"/>
        <v>-4.5144017120303742E-3</v>
      </c>
      <c r="L96" s="10">
        <f t="shared" si="11"/>
        <v>6.118185292029117E-3</v>
      </c>
      <c r="M96" s="8">
        <f t="shared" si="7"/>
        <v>-55.899999999999835</v>
      </c>
      <c r="N96" s="8">
        <f t="shared" si="8"/>
        <v>0</v>
      </c>
      <c r="O96" s="8">
        <f t="shared" si="9"/>
        <v>0</v>
      </c>
      <c r="P96" s="8">
        <f t="shared" si="10"/>
        <v>553.10000000000412</v>
      </c>
    </row>
    <row r="97" spans="1:16" x14ac:dyDescent="0.25">
      <c r="A97" s="8">
        <v>96</v>
      </c>
      <c r="B97" s="9">
        <v>41407.958333333336</v>
      </c>
      <c r="C97" s="8">
        <v>1.29748</v>
      </c>
      <c r="D97" s="8">
        <v>1.3028900000000001</v>
      </c>
      <c r="E97" s="8">
        <v>1.2918099999999999</v>
      </c>
      <c r="F97" s="8">
        <v>1.29189</v>
      </c>
      <c r="G97" s="8">
        <f>IF(F97&gt;F96,1,0)</f>
        <v>0</v>
      </c>
      <c r="H97" s="10">
        <f>LN(F97/F96)</f>
        <v>-4.3099519863528451E-3</v>
      </c>
      <c r="I97" s="10">
        <f>IF(A97&gt;$R$1, AVERAGE(INDEX($H$2:$H$3898, A97-$R$1):H97), "")</f>
        <v>-7.0858673711309429E-4</v>
      </c>
      <c r="J97" s="10">
        <f>IF(A97&gt;$R$1, STDEV(INDEX($H$2:$H$3898, A97-$R$1):H97), "")</f>
        <v>4.5973427190506453E-3</v>
      </c>
      <c r="K97" s="10">
        <f t="shared" si="6"/>
        <v>-4.5973427190506453E-3</v>
      </c>
      <c r="L97" s="10">
        <f t="shared" si="11"/>
        <v>6.8186806047551085E-3</v>
      </c>
      <c r="M97" s="8">
        <f t="shared" si="7"/>
        <v>-32.499999999999751</v>
      </c>
      <c r="N97" s="8">
        <f t="shared" si="8"/>
        <v>0</v>
      </c>
      <c r="O97" s="8">
        <f t="shared" si="9"/>
        <v>0</v>
      </c>
      <c r="P97" s="8">
        <f t="shared" si="10"/>
        <v>553.10000000000412</v>
      </c>
    </row>
    <row r="98" spans="1:16" x14ac:dyDescent="0.25">
      <c r="A98" s="8">
        <v>97</v>
      </c>
      <c r="B98" s="9">
        <v>41408.958333333336</v>
      </c>
      <c r="C98" s="8">
        <v>1.2918700000000001</v>
      </c>
      <c r="D98" s="8">
        <v>1.2942400000000001</v>
      </c>
      <c r="E98" s="8">
        <v>1.2843</v>
      </c>
      <c r="F98" s="8">
        <v>1.2886200000000001</v>
      </c>
      <c r="G98" s="8">
        <f>IF(F98&gt;F97,1,0)</f>
        <v>0</v>
      </c>
      <c r="H98" s="10">
        <f>LN(F98/F97)</f>
        <v>-2.5343840948456914E-3</v>
      </c>
      <c r="I98" s="10">
        <f>IF(A98&gt;$R$1, AVERAGE(INDEX($H$2:$H$3898, A98-$R$1):H98), "")</f>
        <v>-5.4038885110633584E-4</v>
      </c>
      <c r="J98" s="10">
        <f>IF(A98&gt;$R$1, STDEV(INDEX($H$2:$H$3898, A98-$R$1):H98), "")</f>
        <v>4.4684921327733645E-3</v>
      </c>
      <c r="K98" s="10">
        <f t="shared" si="6"/>
        <v>-4.4684921327733645E-3</v>
      </c>
      <c r="L98" s="10">
        <f t="shared" si="11"/>
        <v>-2.8874376906506769E-3</v>
      </c>
      <c r="M98" s="8">
        <f t="shared" si="7"/>
        <v>-5.0000000000016698</v>
      </c>
      <c r="N98" s="8">
        <f t="shared" si="8"/>
        <v>0</v>
      </c>
      <c r="O98" s="8">
        <f t="shared" si="9"/>
        <v>0</v>
      </c>
      <c r="P98" s="8">
        <f t="shared" si="10"/>
        <v>553.10000000000412</v>
      </c>
    </row>
    <row r="99" spans="1:16" x14ac:dyDescent="0.25">
      <c r="A99" s="8">
        <v>98</v>
      </c>
      <c r="B99" s="9">
        <v>41409.958333333336</v>
      </c>
      <c r="C99" s="8">
        <v>1.2886200000000001</v>
      </c>
      <c r="D99" s="8">
        <v>1.29297</v>
      </c>
      <c r="E99" s="8">
        <v>1.2846299999999999</v>
      </c>
      <c r="F99" s="8">
        <v>1.2881199999999999</v>
      </c>
      <c r="G99" s="8">
        <f>IF(F99&gt;F98,1,0)</f>
        <v>0</v>
      </c>
      <c r="H99" s="10">
        <f>LN(F99/F98)</f>
        <v>-3.8808727793699825E-4</v>
      </c>
      <c r="I99" s="10">
        <f>IF(A99&gt;$R$1, AVERAGE(INDEX($H$2:$H$3898, A99-$R$1):H99), "")</f>
        <v>-6.5065536740665922E-4</v>
      </c>
      <c r="J99" s="10">
        <f>IF(A99&gt;$R$1, STDEV(INDEX($H$2:$H$3898, A99-$R$1):H99), "")</f>
        <v>4.4397204191947426E-3</v>
      </c>
      <c r="K99" s="10">
        <f t="shared" si="6"/>
        <v>-4.4397204191947426E-3</v>
      </c>
      <c r="L99" s="10">
        <f t="shared" si="11"/>
        <v>-2.0925984847622635E-3</v>
      </c>
      <c r="M99" s="8">
        <f t="shared" si="7"/>
        <v>-43.100000000000364</v>
      </c>
      <c r="N99" s="8">
        <f t="shared" si="8"/>
        <v>0</v>
      </c>
      <c r="O99" s="8">
        <f t="shared" si="9"/>
        <v>0</v>
      </c>
      <c r="P99" s="8">
        <f t="shared" si="10"/>
        <v>553.10000000000412</v>
      </c>
    </row>
    <row r="100" spans="1:16" x14ac:dyDescent="0.25">
      <c r="A100" s="8">
        <v>99</v>
      </c>
      <c r="B100" s="9">
        <v>41410.958333333336</v>
      </c>
      <c r="C100" s="8">
        <v>1.2881199999999999</v>
      </c>
      <c r="D100" s="8">
        <v>1.28895</v>
      </c>
      <c r="E100" s="8">
        <v>1.2796000000000001</v>
      </c>
      <c r="F100" s="8">
        <v>1.2838099999999999</v>
      </c>
      <c r="G100" s="8">
        <f>IF(F100&gt;F99,1,0)</f>
        <v>0</v>
      </c>
      <c r="H100" s="10">
        <f>LN(F100/F99)</f>
        <v>-3.3515718036886927E-3</v>
      </c>
      <c r="I100" s="10">
        <f>IF(A100&gt;$R$1, AVERAGE(INDEX($H$2:$H$3898, A100-$R$1):H100), "")</f>
        <v>-8.365954413488188E-4</v>
      </c>
      <c r="J100" s="10">
        <f>IF(A100&gt;$R$1, STDEV(INDEX($H$2:$H$3898, A100-$R$1):H100), "")</f>
        <v>4.4894943059742903E-3</v>
      </c>
      <c r="K100" s="10">
        <f t="shared" si="6"/>
        <v>-4.4894943059742903E-3</v>
      </c>
      <c r="L100" s="10">
        <f t="shared" si="11"/>
        <v>-1.1568862327229423E-2</v>
      </c>
      <c r="M100" s="8">
        <f t="shared" si="7"/>
        <v>38.799999999998832</v>
      </c>
      <c r="N100" s="8">
        <f t="shared" si="8"/>
        <v>0</v>
      </c>
      <c r="O100" s="8">
        <f t="shared" si="9"/>
        <v>0</v>
      </c>
      <c r="P100" s="8">
        <f t="shared" si="10"/>
        <v>553.10000000000412</v>
      </c>
    </row>
    <row r="101" spans="1:16" x14ac:dyDescent="0.25">
      <c r="A101" s="8">
        <v>100</v>
      </c>
      <c r="B101" s="9">
        <v>41413.958333333336</v>
      </c>
      <c r="C101" s="8">
        <v>1.2842100000000001</v>
      </c>
      <c r="D101" s="8">
        <v>1.29006</v>
      </c>
      <c r="E101" s="8">
        <v>1.2819199999999999</v>
      </c>
      <c r="F101" s="8">
        <v>1.28809</v>
      </c>
      <c r="G101" s="8">
        <f>IF(F101&gt;F100,1,0)</f>
        <v>1</v>
      </c>
      <c r="H101" s="10">
        <f>LN(F101/F100)</f>
        <v>3.3282817768652963E-3</v>
      </c>
      <c r="I101" s="10">
        <f>IF(A101&gt;$R$1, AVERAGE(INDEX($H$2:$H$3898, A101-$R$1):H101), "")</f>
        <v>-7.068273556570311E-4</v>
      </c>
      <c r="J101" s="10">
        <f>IF(A101&gt;$R$1, STDEV(INDEX($H$2:$H$3898, A101-$R$1):H101), "")</f>
        <v>4.5829244942588269E-3</v>
      </c>
      <c r="K101" s="10">
        <f t="shared" si="6"/>
        <v>4.5829244942588269E-3</v>
      </c>
      <c r="L101" s="10">
        <f t="shared" si="11"/>
        <v>-1.2021414822885473E-2</v>
      </c>
      <c r="M101" s="8">
        <f t="shared" si="7"/>
        <v>24.599999999999067</v>
      </c>
      <c r="N101" s="8">
        <f t="shared" si="8"/>
        <v>0</v>
      </c>
      <c r="O101" s="8">
        <f t="shared" si="9"/>
        <v>0</v>
      </c>
      <c r="P101" s="8">
        <f t="shared" si="10"/>
        <v>553.10000000000412</v>
      </c>
    </row>
    <row r="102" spans="1:16" x14ac:dyDescent="0.25">
      <c r="A102" s="8">
        <v>101</v>
      </c>
      <c r="B102" s="9">
        <v>41414.958333333336</v>
      </c>
      <c r="C102" s="8">
        <v>1.2881100000000001</v>
      </c>
      <c r="D102" s="8">
        <v>1.2932699999999999</v>
      </c>
      <c r="E102" s="8">
        <v>1.2841</v>
      </c>
      <c r="F102" s="8">
        <v>1.29057</v>
      </c>
      <c r="G102" s="8">
        <f>IF(F102&gt;F101,1,0)</f>
        <v>1</v>
      </c>
      <c r="H102" s="10">
        <f>LN(F102/F101)</f>
        <v>1.9234802297474988E-3</v>
      </c>
      <c r="I102" s="10">
        <f>IF(A102&gt;$R$1, AVERAGE(INDEX($H$2:$H$3898, A102-$R$1):H102), "")</f>
        <v>-9.1915542128911487E-4</v>
      </c>
      <c r="J102" s="10">
        <f>IF(A102&gt;$R$1, STDEV(INDEX($H$2:$H$3898, A102-$R$1):H102), "")</f>
        <v>4.3582389523089326E-3</v>
      </c>
      <c r="K102" s="10">
        <f t="shared" si="6"/>
        <v>4.3582389523089326E-3</v>
      </c>
      <c r="L102" s="10">
        <f t="shared" si="11"/>
        <v>-1.2841453121227076E-2</v>
      </c>
      <c r="M102" s="8">
        <f t="shared" si="7"/>
        <v>-47.699999999999406</v>
      </c>
      <c r="N102" s="8">
        <f t="shared" si="8"/>
        <v>0</v>
      </c>
      <c r="O102" s="8">
        <f t="shared" si="9"/>
        <v>0</v>
      </c>
      <c r="P102" s="8">
        <f t="shared" si="10"/>
        <v>553.10000000000412</v>
      </c>
    </row>
    <row r="103" spans="1:16" x14ac:dyDescent="0.25">
      <c r="A103" s="8">
        <v>102</v>
      </c>
      <c r="B103" s="9">
        <v>41415.958333333336</v>
      </c>
      <c r="C103" s="8">
        <v>1.29057</v>
      </c>
      <c r="D103" s="8">
        <v>1.2997799999999999</v>
      </c>
      <c r="E103" s="8">
        <v>1.28335</v>
      </c>
      <c r="F103" s="8">
        <v>1.2858000000000001</v>
      </c>
      <c r="G103" s="8">
        <f>IF(F103&gt;F102,1,0)</f>
        <v>0</v>
      </c>
      <c r="H103" s="10">
        <f>LN(F103/F102)</f>
        <v>-3.7028885216592411E-3</v>
      </c>
      <c r="I103" s="10">
        <f>IF(A103&gt;$R$1, AVERAGE(INDEX($H$2:$H$3898, A103-$R$1):H103), "")</f>
        <v>-1.4832702531547861E-3</v>
      </c>
      <c r="J103" s="10">
        <f>IF(A103&gt;$R$1, STDEV(INDEX($H$2:$H$3898, A103-$R$1):H103), "")</f>
        <v>4.0710964763556448E-3</v>
      </c>
      <c r="K103" s="10">
        <f t="shared" si="6"/>
        <v>-4.0710964763556448E-3</v>
      </c>
      <c r="L103" s="10">
        <f t="shared" si="11"/>
        <v>-2.1923978746232333E-2</v>
      </c>
      <c r="M103" s="8">
        <f t="shared" si="7"/>
        <v>75.099999999999056</v>
      </c>
      <c r="N103" s="8">
        <f t="shared" si="8"/>
        <v>75.099999999999056</v>
      </c>
      <c r="O103" s="8">
        <f t="shared" si="9"/>
        <v>0</v>
      </c>
      <c r="P103" s="8">
        <f t="shared" si="10"/>
        <v>553.10000000000412</v>
      </c>
    </row>
    <row r="104" spans="1:16" x14ac:dyDescent="0.25">
      <c r="A104" s="8">
        <v>103</v>
      </c>
      <c r="B104" s="9">
        <v>41416.958333333336</v>
      </c>
      <c r="C104" s="8">
        <v>1.2857700000000001</v>
      </c>
      <c r="D104" s="8">
        <v>1.29539</v>
      </c>
      <c r="E104" s="8">
        <v>1.2821400000000001</v>
      </c>
      <c r="F104" s="8">
        <v>1.29328</v>
      </c>
      <c r="G104" s="8">
        <f>IF(F104&gt;F103,1,0)</f>
        <v>1</v>
      </c>
      <c r="H104" s="10">
        <f>LN(F104/F103)</f>
        <v>5.8005342779479576E-3</v>
      </c>
      <c r="I104" s="10">
        <f>IF(A104&gt;$R$1, AVERAGE(INDEX($H$2:$H$3898, A104-$R$1):H104), "")</f>
        <v>-1.180992005640525E-3</v>
      </c>
      <c r="J104" s="10">
        <f>IF(A104&gt;$R$1, STDEV(INDEX($H$2:$H$3898, A104-$R$1):H104), "")</f>
        <v>4.4287674539338221E-3</v>
      </c>
      <c r="K104" s="10">
        <f t="shared" si="6"/>
        <v>4.4287674539338221E-3</v>
      </c>
      <c r="L104" s="10">
        <f t="shared" si="11"/>
        <v>-1.1982039176698562E-2</v>
      </c>
      <c r="M104" s="8">
        <f t="shared" si="7"/>
        <v>-0.39999999999817959</v>
      </c>
      <c r="N104" s="8">
        <f t="shared" si="8"/>
        <v>0</v>
      </c>
      <c r="O104" s="8">
        <f t="shared" si="9"/>
        <v>0</v>
      </c>
      <c r="P104" s="8">
        <f t="shared" si="10"/>
        <v>553.10000000000412</v>
      </c>
    </row>
    <row r="105" spans="1:16" x14ac:dyDescent="0.25">
      <c r="A105" s="8">
        <v>104</v>
      </c>
      <c r="B105" s="9">
        <v>41417.958333333336</v>
      </c>
      <c r="C105" s="8">
        <v>1.2932699999999999</v>
      </c>
      <c r="D105" s="8">
        <v>1.29928</v>
      </c>
      <c r="E105" s="8">
        <v>1.29043</v>
      </c>
      <c r="F105" s="8">
        <v>1.2932300000000001</v>
      </c>
      <c r="G105" s="8">
        <f>IF(F105&gt;F104,1,0)</f>
        <v>0</v>
      </c>
      <c r="H105" s="10">
        <f>LN(F105/F104)</f>
        <v>-3.8662135469109987E-5</v>
      </c>
      <c r="I105" s="10">
        <f>IF(A105&gt;$R$1, AVERAGE(INDEX($H$2:$H$3898, A105-$R$1):H105), "")</f>
        <v>-6.3613903074367527E-4</v>
      </c>
      <c r="J105" s="10">
        <f>IF(A105&gt;$R$1, STDEV(INDEX($H$2:$H$3898, A105-$R$1):H105), "")</f>
        <v>3.944442166193881E-3</v>
      </c>
      <c r="K105" s="10">
        <f t="shared" si="6"/>
        <v>-3.944442166193881E-3</v>
      </c>
      <c r="L105" s="10">
        <f t="shared" si="11"/>
        <v>-2.1488467088274892E-2</v>
      </c>
      <c r="M105" s="8">
        <f t="shared" si="7"/>
        <v>-5.499999999998284</v>
      </c>
      <c r="N105" s="8">
        <f t="shared" si="8"/>
        <v>-5.499999999998284</v>
      </c>
      <c r="O105" s="8">
        <f t="shared" si="9"/>
        <v>0</v>
      </c>
      <c r="P105" s="8">
        <f t="shared" si="10"/>
        <v>553.10000000000412</v>
      </c>
    </row>
    <row r="106" spans="1:16" x14ac:dyDescent="0.25">
      <c r="A106" s="8">
        <v>105</v>
      </c>
      <c r="B106" s="9">
        <v>41420.958333333336</v>
      </c>
      <c r="C106" s="8">
        <v>1.2934699999999999</v>
      </c>
      <c r="D106" s="8">
        <v>1.2948500000000001</v>
      </c>
      <c r="E106" s="8">
        <v>1.29159</v>
      </c>
      <c r="F106" s="8">
        <v>1.2929200000000001</v>
      </c>
      <c r="G106" s="8">
        <f>IF(F106&gt;F105,1,0)</f>
        <v>0</v>
      </c>
      <c r="H106" s="10">
        <f>LN(F106/F105)</f>
        <v>-2.3973860873092764E-4</v>
      </c>
      <c r="I106" s="10">
        <f>IF(A106&gt;$R$1, AVERAGE(INDEX($H$2:$H$3898, A106-$R$1):H106), "")</f>
        <v>-8.8271320543414455E-4</v>
      </c>
      <c r="J106" s="10">
        <f>IF(A106&gt;$R$1, STDEV(INDEX($H$2:$H$3898, A106-$R$1):H106), "")</f>
        <v>3.774602253571153E-3</v>
      </c>
      <c r="K106" s="10">
        <f t="shared" si="6"/>
        <v>-3.774602253571153E-3</v>
      </c>
      <c r="L106" s="10">
        <f t="shared" si="11"/>
        <v>-1.965864113508959E-2</v>
      </c>
      <c r="M106" s="8">
        <f t="shared" si="7"/>
        <v>-74.600000000000222</v>
      </c>
      <c r="N106" s="8">
        <f t="shared" si="8"/>
        <v>-74.600000000000222</v>
      </c>
      <c r="O106" s="8">
        <f t="shared" si="9"/>
        <v>0</v>
      </c>
      <c r="P106" s="8">
        <f t="shared" si="10"/>
        <v>553.10000000000412</v>
      </c>
    </row>
    <row r="107" spans="1:16" x14ac:dyDescent="0.25">
      <c r="A107" s="8">
        <v>106</v>
      </c>
      <c r="B107" s="9">
        <v>41421.958333333336</v>
      </c>
      <c r="C107" s="8">
        <v>1.2929299999999999</v>
      </c>
      <c r="D107" s="8">
        <v>1.2946800000000001</v>
      </c>
      <c r="E107" s="8">
        <v>1.28494</v>
      </c>
      <c r="F107" s="8">
        <v>1.2854699999999999</v>
      </c>
      <c r="G107" s="8">
        <f>IF(F107&gt;F106,1,0)</f>
        <v>0</v>
      </c>
      <c r="H107" s="10">
        <f>LN(F107/F106)</f>
        <v>-5.7788160305777547E-3</v>
      </c>
      <c r="I107" s="10">
        <f>IF(A107&gt;$R$1, AVERAGE(INDEX($H$2:$H$3898, A107-$R$1):H107), "")</f>
        <v>-1.0653776612591761E-3</v>
      </c>
      <c r="J107" s="10">
        <f>IF(A107&gt;$R$1, STDEV(INDEX($H$2:$H$3898, A107-$R$1):H107), "")</f>
        <v>3.9434139585069012E-3</v>
      </c>
      <c r="K107" s="10">
        <f t="shared" si="6"/>
        <v>-3.9434139585069012E-3</v>
      </c>
      <c r="L107" s="10">
        <f t="shared" si="11"/>
        <v>-2.898907686168917E-2</v>
      </c>
      <c r="M107" s="8">
        <f t="shared" si="7"/>
        <v>85.600000000001231</v>
      </c>
      <c r="N107" s="8">
        <f t="shared" si="8"/>
        <v>85.600000000001231</v>
      </c>
      <c r="O107" s="8">
        <f t="shared" si="9"/>
        <v>0</v>
      </c>
      <c r="P107" s="8">
        <f t="shared" si="10"/>
        <v>553.10000000000412</v>
      </c>
    </row>
    <row r="108" spans="1:16" x14ac:dyDescent="0.25">
      <c r="A108" s="8">
        <v>107</v>
      </c>
      <c r="B108" s="9">
        <v>41422.958333333336</v>
      </c>
      <c r="C108" s="8">
        <v>1.2854699999999999</v>
      </c>
      <c r="D108" s="8">
        <v>1.2975000000000001</v>
      </c>
      <c r="E108" s="8">
        <v>1.2838000000000001</v>
      </c>
      <c r="F108" s="8">
        <v>1.29403</v>
      </c>
      <c r="G108" s="8">
        <f>IF(F108&gt;F107,1,0)</f>
        <v>1</v>
      </c>
      <c r="H108" s="10">
        <f>LN(F108/F107)</f>
        <v>6.6369695071577745E-3</v>
      </c>
      <c r="I108" s="10">
        <f>IF(A108&gt;$R$1, AVERAGE(INDEX($H$2:$H$3898, A108-$R$1):H108), "")</f>
        <v>-6.6490499879203542E-4</v>
      </c>
      <c r="J108" s="10">
        <f>IF(A108&gt;$R$1, STDEV(INDEX($H$2:$H$3898, A108-$R$1):H108), "")</f>
        <v>4.3843763212184708E-3</v>
      </c>
      <c r="K108" s="10">
        <f t="shared" si="6"/>
        <v>4.3843763212184708E-3</v>
      </c>
      <c r="L108" s="10">
        <f t="shared" si="11"/>
        <v>-2.941443239699628E-2</v>
      </c>
      <c r="M108" s="8">
        <f t="shared" si="7"/>
        <v>107.80000000000013</v>
      </c>
      <c r="N108" s="8">
        <f t="shared" si="8"/>
        <v>107.80000000000013</v>
      </c>
      <c r="O108" s="8">
        <f t="shared" si="9"/>
        <v>0</v>
      </c>
      <c r="P108" s="8">
        <f t="shared" si="10"/>
        <v>553.10000000000412</v>
      </c>
    </row>
    <row r="109" spans="1:16" x14ac:dyDescent="0.25">
      <c r="A109" s="8">
        <v>108</v>
      </c>
      <c r="B109" s="9">
        <v>41423.958333333336</v>
      </c>
      <c r="C109" s="8">
        <v>1.29403</v>
      </c>
      <c r="D109" s="8">
        <v>1.3061400000000001</v>
      </c>
      <c r="E109" s="8">
        <v>1.2933300000000001</v>
      </c>
      <c r="F109" s="8">
        <v>1.30481</v>
      </c>
      <c r="G109" s="8">
        <f>IF(F109&gt;F108,1,0)</f>
        <v>1</v>
      </c>
      <c r="H109" s="10">
        <f>LN(F109/F108)</f>
        <v>8.2960565693314357E-3</v>
      </c>
      <c r="I109" s="10">
        <f>IF(A109&gt;$R$1, AVERAGE(INDEX($H$2:$H$3898, A109-$R$1):H109), "")</f>
        <v>-4.9665723198121133E-4</v>
      </c>
      <c r="J109" s="10">
        <f>IF(A109&gt;$R$1, STDEV(INDEX($H$2:$H$3898, A109-$R$1):H109), "")</f>
        <v>4.6824987916208542E-3</v>
      </c>
      <c r="K109" s="10">
        <f t="shared" si="6"/>
        <v>4.6824987916208542E-3</v>
      </c>
      <c r="L109" s="10">
        <f t="shared" si="11"/>
        <v>-2.0316682018130285E-2</v>
      </c>
      <c r="M109" s="8">
        <f t="shared" si="7"/>
        <v>-53.199999999999918</v>
      </c>
      <c r="N109" s="8">
        <f t="shared" si="8"/>
        <v>-53.199999999999918</v>
      </c>
      <c r="O109" s="8">
        <f t="shared" si="9"/>
        <v>0</v>
      </c>
      <c r="P109" s="8">
        <f t="shared" si="10"/>
        <v>553.10000000000412</v>
      </c>
    </row>
    <row r="110" spans="1:16" x14ac:dyDescent="0.25">
      <c r="A110" s="8">
        <v>109</v>
      </c>
      <c r="B110" s="9">
        <v>41424.958333333336</v>
      </c>
      <c r="C110" s="8">
        <v>1.3048500000000001</v>
      </c>
      <c r="D110" s="8">
        <v>1.3059400000000001</v>
      </c>
      <c r="E110" s="8">
        <v>1.2944</v>
      </c>
      <c r="F110" s="8">
        <v>1.2995300000000001</v>
      </c>
      <c r="G110" s="8">
        <f>IF(F110&gt;F109,1,0)</f>
        <v>0</v>
      </c>
      <c r="H110" s="10">
        <f>LN(F110/F109)</f>
        <v>-4.0547756699420351E-3</v>
      </c>
      <c r="I110" s="10">
        <f>IF(A110&gt;$R$1, AVERAGE(INDEX($H$2:$H$3898, A110-$R$1):H110), "")</f>
        <v>-2.2563548026277488E-4</v>
      </c>
      <c r="J110" s="10">
        <f>IF(A110&gt;$R$1, STDEV(INDEX($H$2:$H$3898, A110-$R$1):H110), "")</f>
        <v>4.3054174045330327E-3</v>
      </c>
      <c r="K110" s="10">
        <f t="shared" si="6"/>
        <v>-4.3054174045330327E-3</v>
      </c>
      <c r="L110" s="10">
        <f t="shared" si="11"/>
        <v>-2.0111617534843119E-2</v>
      </c>
      <c r="M110" s="8">
        <f t="shared" si="7"/>
        <v>82.39999999999803</v>
      </c>
      <c r="N110" s="8">
        <f t="shared" si="8"/>
        <v>82.39999999999803</v>
      </c>
      <c r="O110" s="8">
        <f t="shared" si="9"/>
        <v>0</v>
      </c>
      <c r="P110" s="8">
        <f t="shared" si="10"/>
        <v>553.10000000000412</v>
      </c>
    </row>
    <row r="111" spans="1:16" x14ac:dyDescent="0.25">
      <c r="A111" s="8">
        <v>110</v>
      </c>
      <c r="B111" s="9">
        <v>41427.958333333336</v>
      </c>
      <c r="C111" s="8">
        <v>1.2993300000000001</v>
      </c>
      <c r="D111" s="8">
        <v>1.31074</v>
      </c>
      <c r="E111" s="8">
        <v>1.29556</v>
      </c>
      <c r="F111" s="8">
        <v>1.3075699999999999</v>
      </c>
      <c r="G111" s="8">
        <f>IF(F111&gt;F110,1,0)</f>
        <v>1</v>
      </c>
      <c r="H111" s="10">
        <f>LN(F111/F110)</f>
        <v>6.1677921735998516E-3</v>
      </c>
      <c r="I111" s="10">
        <f>IF(A111&gt;$R$1, AVERAGE(INDEX($H$2:$H$3898, A111-$R$1):H111), "")</f>
        <v>4.1146333620891795E-4</v>
      </c>
      <c r="J111" s="10">
        <f>IF(A111&gt;$R$1, STDEV(INDEX($H$2:$H$3898, A111-$R$1):H111), "")</f>
        <v>4.4571270134148386E-3</v>
      </c>
      <c r="K111" s="10">
        <f t="shared" si="6"/>
        <v>4.4571270134148386E-3</v>
      </c>
      <c r="L111" s="10">
        <f t="shared" si="11"/>
        <v>-1.1140088809397911E-2</v>
      </c>
      <c r="M111" s="8">
        <f t="shared" si="7"/>
        <v>4.8000000000003595</v>
      </c>
      <c r="N111" s="8">
        <f t="shared" si="8"/>
        <v>0</v>
      </c>
      <c r="O111" s="8">
        <f t="shared" si="9"/>
        <v>0</v>
      </c>
      <c r="P111" s="8">
        <f t="shared" si="10"/>
        <v>553.10000000000412</v>
      </c>
    </row>
    <row r="112" spans="1:16" x14ac:dyDescent="0.25">
      <c r="A112" s="8">
        <v>111</v>
      </c>
      <c r="B112" s="9">
        <v>41428.958333333336</v>
      </c>
      <c r="C112" s="8">
        <v>1.3075699999999999</v>
      </c>
      <c r="D112" s="8">
        <v>1.31012</v>
      </c>
      <c r="E112" s="8">
        <v>1.3041799999999999</v>
      </c>
      <c r="F112" s="8">
        <v>1.3080499999999999</v>
      </c>
      <c r="G112" s="8">
        <f>IF(F112&gt;F111,1,0)</f>
        <v>1</v>
      </c>
      <c r="H112" s="10">
        <f>LN(F112/F111)</f>
        <v>3.6702579532839108E-4</v>
      </c>
      <c r="I112" s="10">
        <f>IF(A112&gt;$R$1, AVERAGE(INDEX($H$2:$H$3898, A112-$R$1):H112), "")</f>
        <v>5.0757901254843178E-4</v>
      </c>
      <c r="J112" s="10">
        <f>IF(A112&gt;$R$1, STDEV(INDEX($H$2:$H$3898, A112-$R$1):H112), "")</f>
        <v>4.4372682652536128E-3</v>
      </c>
      <c r="K112" s="10">
        <f t="shared" si="6"/>
        <v>4.4372682652536128E-3</v>
      </c>
      <c r="L112" s="10">
        <f t="shared" si="11"/>
        <v>-2.105477825093652E-3</v>
      </c>
      <c r="M112" s="8">
        <f t="shared" si="7"/>
        <v>11.799999999999589</v>
      </c>
      <c r="N112" s="8">
        <f t="shared" si="8"/>
        <v>0</v>
      </c>
      <c r="O112" s="8">
        <f t="shared" si="9"/>
        <v>0</v>
      </c>
      <c r="P112" s="8">
        <f t="shared" si="10"/>
        <v>553.10000000000412</v>
      </c>
    </row>
    <row r="113" spans="1:16" x14ac:dyDescent="0.25">
      <c r="A113" s="8">
        <v>112</v>
      </c>
      <c r="B113" s="9">
        <v>41429.958333333336</v>
      </c>
      <c r="C113" s="8">
        <v>1.30809</v>
      </c>
      <c r="D113" s="8">
        <v>1.31142</v>
      </c>
      <c r="E113" s="8">
        <v>1.3052900000000001</v>
      </c>
      <c r="F113" s="8">
        <v>1.3092699999999999</v>
      </c>
      <c r="G113" s="8">
        <f>IF(F113&gt;F112,1,0)</f>
        <v>1</v>
      </c>
      <c r="H113" s="10">
        <f>LN(F113/F112)</f>
        <v>9.3225137801859043E-4</v>
      </c>
      <c r="I113" s="10">
        <f>IF(A113&gt;$R$1, AVERAGE(INDEX($H$2:$H$3898, A113-$R$1):H113), "")</f>
        <v>8.3521672282164657E-4</v>
      </c>
      <c r="J113" s="10">
        <f>IF(A113&gt;$R$1, STDEV(INDEX($H$2:$H$3898, A113-$R$1):H113), "")</f>
        <v>4.247308505025524E-3</v>
      </c>
      <c r="K113" s="10">
        <f t="shared" si="6"/>
        <v>4.247308505025524E-3</v>
      </c>
      <c r="L113" s="10">
        <f t="shared" si="11"/>
        <v>6.6103228127052348E-3</v>
      </c>
      <c r="M113" s="8">
        <f t="shared" si="7"/>
        <v>152.79999999999961</v>
      </c>
      <c r="N113" s="8">
        <f t="shared" si="8"/>
        <v>0</v>
      </c>
      <c r="O113" s="8">
        <f t="shared" si="9"/>
        <v>0</v>
      </c>
      <c r="P113" s="8">
        <f t="shared" si="10"/>
        <v>553.10000000000412</v>
      </c>
    </row>
    <row r="114" spans="1:16" x14ac:dyDescent="0.25">
      <c r="A114" s="8">
        <v>113</v>
      </c>
      <c r="B114" s="9">
        <v>41430.958333333336</v>
      </c>
      <c r="C114" s="8">
        <v>1.3092900000000001</v>
      </c>
      <c r="D114" s="8">
        <v>1.3305400000000001</v>
      </c>
      <c r="E114" s="8">
        <v>1.30749</v>
      </c>
      <c r="F114" s="8">
        <v>1.32457</v>
      </c>
      <c r="G114" s="8">
        <f>IF(F114&gt;F113,1,0)</f>
        <v>1</v>
      </c>
      <c r="H114" s="10">
        <f>LN(F114/F113)</f>
        <v>1.1618148483480356E-2</v>
      </c>
      <c r="I114" s="10">
        <f>IF(A114&gt;$R$1, AVERAGE(INDEX($H$2:$H$3898, A114-$R$1):H114), "")</f>
        <v>1.7197500089670245E-3</v>
      </c>
      <c r="J114" s="10">
        <f>IF(A114&gt;$R$1, STDEV(INDEX($H$2:$H$3898, A114-$R$1):H114), "")</f>
        <v>4.9193052665916408E-3</v>
      </c>
      <c r="K114" s="10">
        <f t="shared" si="6"/>
        <v>4.9193052665916408E-3</v>
      </c>
      <c r="L114" s="10">
        <f t="shared" si="11"/>
        <v>1.5969348498491621E-2</v>
      </c>
      <c r="M114" s="8">
        <f t="shared" si="7"/>
        <v>-26.699999999999502</v>
      </c>
      <c r="N114" s="8">
        <f t="shared" si="8"/>
        <v>0</v>
      </c>
      <c r="O114" s="8">
        <f t="shared" si="9"/>
        <v>0</v>
      </c>
      <c r="P114" s="8">
        <f t="shared" si="10"/>
        <v>553.10000000000412</v>
      </c>
    </row>
    <row r="115" spans="1:16" x14ac:dyDescent="0.25">
      <c r="A115" s="8">
        <v>114</v>
      </c>
      <c r="B115" s="9">
        <v>41431.958333333336</v>
      </c>
      <c r="C115" s="8">
        <v>1.3245400000000001</v>
      </c>
      <c r="D115" s="8">
        <v>1.32846</v>
      </c>
      <c r="E115" s="8">
        <v>1.31918</v>
      </c>
      <c r="F115" s="8">
        <v>1.3218700000000001</v>
      </c>
      <c r="G115" s="8">
        <f>IF(F115&gt;F114,1,0)</f>
        <v>0</v>
      </c>
      <c r="H115" s="10">
        <f>LN(F115/F114)</f>
        <v>-2.0404777261517132E-3</v>
      </c>
      <c r="I115" s="10">
        <f>IF(A115&gt;$R$1, AVERAGE(INDEX($H$2:$H$3898, A115-$R$1):H115), "")</f>
        <v>1.6164756059536046E-3</v>
      </c>
      <c r="J115" s="10">
        <f>IF(A115&gt;$R$1, STDEV(INDEX($H$2:$H$3898, A115-$R$1):H115), "")</f>
        <v>4.9834335522378724E-3</v>
      </c>
      <c r="K115" s="10">
        <f t="shared" si="6"/>
        <v>-4.9834335522378724E-3</v>
      </c>
      <c r="L115" s="10">
        <f t="shared" si="11"/>
        <v>1.5475409252228036E-2</v>
      </c>
      <c r="M115" s="8">
        <f t="shared" si="7"/>
        <v>66.200000000000699</v>
      </c>
      <c r="N115" s="8">
        <f t="shared" si="8"/>
        <v>0</v>
      </c>
      <c r="O115" s="8">
        <f t="shared" si="9"/>
        <v>0</v>
      </c>
      <c r="P115" s="8">
        <f t="shared" si="10"/>
        <v>553.10000000000412</v>
      </c>
    </row>
    <row r="116" spans="1:16" x14ac:dyDescent="0.25">
      <c r="A116" s="8">
        <v>115</v>
      </c>
      <c r="B116" s="9">
        <v>41434.958333333336</v>
      </c>
      <c r="C116" s="8">
        <v>1.3190599999999999</v>
      </c>
      <c r="D116" s="8">
        <v>1.3268899999999999</v>
      </c>
      <c r="E116" s="8">
        <v>1.31775</v>
      </c>
      <c r="F116" s="8">
        <v>1.32568</v>
      </c>
      <c r="G116" s="8">
        <f>IF(F116&gt;F115,1,0)</f>
        <v>1</v>
      </c>
      <c r="H116" s="10">
        <f>LN(F116/F115)</f>
        <v>2.8781345999593041E-3</v>
      </c>
      <c r="I116" s="10">
        <f>IF(A116&gt;$R$1, AVERAGE(INDEX($H$2:$H$3898, A116-$R$1):H116), "")</f>
        <v>2.0058322561816045E-3</v>
      </c>
      <c r="J116" s="10">
        <f>IF(A116&gt;$R$1, STDEV(INDEX($H$2:$H$3898, A116-$R$1):H116), "")</f>
        <v>4.8097391493997282E-3</v>
      </c>
      <c r="K116" s="10">
        <f t="shared" si="6"/>
        <v>4.8097391493997282E-3</v>
      </c>
      <c r="L116" s="10">
        <f t="shared" si="11"/>
        <v>1.5702223907368938E-2</v>
      </c>
      <c r="M116" s="8">
        <f t="shared" si="7"/>
        <v>56.59999999999998</v>
      </c>
      <c r="N116" s="8">
        <f t="shared" si="8"/>
        <v>0</v>
      </c>
      <c r="O116" s="8">
        <f t="shared" si="9"/>
        <v>0</v>
      </c>
      <c r="P116" s="8">
        <f t="shared" si="10"/>
        <v>553.10000000000412</v>
      </c>
    </row>
    <row r="117" spans="1:16" x14ac:dyDescent="0.25">
      <c r="A117" s="8">
        <v>116</v>
      </c>
      <c r="B117" s="9">
        <v>41435.958333333336</v>
      </c>
      <c r="C117" s="8">
        <v>1.3256300000000001</v>
      </c>
      <c r="D117" s="8">
        <v>1.3317300000000001</v>
      </c>
      <c r="E117" s="8">
        <v>1.3231999999999999</v>
      </c>
      <c r="F117" s="8">
        <v>1.3312900000000001</v>
      </c>
      <c r="G117" s="8">
        <f>IF(F117&gt;F116,1,0)</f>
        <v>1</v>
      </c>
      <c r="H117" s="10">
        <f>LN(F117/F116)</f>
        <v>4.2228616331533688E-3</v>
      </c>
      <c r="I117" s="10">
        <f>IF(A117&gt;$R$1, AVERAGE(INDEX($H$2:$H$3898, A117-$R$1):H117), "")</f>
        <v>2.0617434971996092E-3</v>
      </c>
      <c r="J117" s="10">
        <f>IF(A117&gt;$R$1, STDEV(INDEX($H$2:$H$3898, A117-$R$1):H117), "")</f>
        <v>4.8312882321569321E-3</v>
      </c>
      <c r="K117" s="10">
        <f t="shared" si="6"/>
        <v>4.8312882321569321E-3</v>
      </c>
      <c r="L117" s="10">
        <f t="shared" si="11"/>
        <v>1.617527318721694E-2</v>
      </c>
      <c r="M117" s="8">
        <f t="shared" si="7"/>
        <v>24.299999999999322</v>
      </c>
      <c r="N117" s="8">
        <f t="shared" si="8"/>
        <v>0</v>
      </c>
      <c r="O117" s="8">
        <f t="shared" si="9"/>
        <v>0</v>
      </c>
      <c r="P117" s="8">
        <f t="shared" si="10"/>
        <v>553.10000000000412</v>
      </c>
    </row>
    <row r="118" spans="1:16" x14ac:dyDescent="0.25">
      <c r="A118" s="8">
        <v>117</v>
      </c>
      <c r="B118" s="9">
        <v>41436.958333333336</v>
      </c>
      <c r="C118" s="8">
        <v>1.3312200000000001</v>
      </c>
      <c r="D118" s="8">
        <v>1.3359099999999999</v>
      </c>
      <c r="E118" s="8">
        <v>1.3265499999999999</v>
      </c>
      <c r="F118" s="8">
        <v>1.33365</v>
      </c>
      <c r="G118" s="8">
        <f>IF(F118&gt;F117,1,0)</f>
        <v>1</v>
      </c>
      <c r="H118" s="10">
        <f>LN(F118/F117)</f>
        <v>1.771147280566075E-3</v>
      </c>
      <c r="I118" s="10">
        <f>IF(A118&gt;$R$1, AVERAGE(INDEX($H$2:$H$3898, A118-$R$1):H118), "")</f>
        <v>2.0522226878757705E-3</v>
      </c>
      <c r="J118" s="10">
        <f>IF(A118&gt;$R$1, STDEV(INDEX($H$2:$H$3898, A118-$R$1):H118), "")</f>
        <v>4.8317289440372039E-3</v>
      </c>
      <c r="K118" s="10">
        <f t="shared" si="6"/>
        <v>4.8317289440372039E-3</v>
      </c>
      <c r="L118" s="10">
        <f t="shared" si="11"/>
        <v>2.5078098607609785E-2</v>
      </c>
      <c r="M118" s="8">
        <f t="shared" si="7"/>
        <v>38.400000000000659</v>
      </c>
      <c r="N118" s="8">
        <f t="shared" si="8"/>
        <v>0</v>
      </c>
      <c r="O118" s="8">
        <f t="shared" si="9"/>
        <v>-38.400000000000659</v>
      </c>
      <c r="P118" s="8">
        <f t="shared" si="10"/>
        <v>553.10000000000412</v>
      </c>
    </row>
    <row r="119" spans="1:16" x14ac:dyDescent="0.25">
      <c r="A119" s="8">
        <v>118</v>
      </c>
      <c r="B119" s="9">
        <v>41437.958333333336</v>
      </c>
      <c r="C119" s="8">
        <v>1.33375</v>
      </c>
      <c r="D119" s="8">
        <v>1.3390200000000001</v>
      </c>
      <c r="E119" s="8">
        <v>1.32785</v>
      </c>
      <c r="F119" s="8">
        <v>1.3375900000000001</v>
      </c>
      <c r="G119" s="8">
        <f>IF(F119&gt;F118,1,0)</f>
        <v>1</v>
      </c>
      <c r="H119" s="10">
        <f>LN(F119/F118)</f>
        <v>2.9499429906784322E-3</v>
      </c>
      <c r="I119" s="10">
        <f>IF(A119&gt;$R$1, AVERAGE(INDEX($H$2:$H$3898, A119-$R$1):H119), "")</f>
        <v>2.4680246573968749E-3</v>
      </c>
      <c r="J119" s="10">
        <f>IF(A119&gt;$R$1, STDEV(INDEX($H$2:$H$3898, A119-$R$1):H119), "")</f>
        <v>4.5833205218627953E-3</v>
      </c>
      <c r="K119" s="10">
        <f t="shared" si="6"/>
        <v>4.5833205218627953E-3</v>
      </c>
      <c r="L119" s="10">
        <f t="shared" si="11"/>
        <v>2.5232651675538759E-2</v>
      </c>
      <c r="M119" s="8">
        <f t="shared" si="7"/>
        <v>-29.399999999999427</v>
      </c>
      <c r="N119" s="8">
        <f t="shared" si="8"/>
        <v>0</v>
      </c>
      <c r="O119" s="8">
        <f t="shared" si="9"/>
        <v>29.399999999999427</v>
      </c>
      <c r="P119" s="8">
        <f t="shared" si="10"/>
        <v>553.10000000000412</v>
      </c>
    </row>
    <row r="120" spans="1:16" x14ac:dyDescent="0.25">
      <c r="A120" s="8">
        <v>119</v>
      </c>
      <c r="B120" s="9">
        <v>41438.958333333336</v>
      </c>
      <c r="C120" s="8">
        <v>1.33761</v>
      </c>
      <c r="D120" s="8">
        <v>1.33762</v>
      </c>
      <c r="E120" s="8">
        <v>1.32948</v>
      </c>
      <c r="F120" s="8">
        <v>1.33467</v>
      </c>
      <c r="G120" s="8">
        <f>IF(F120&gt;F119,1,0)</f>
        <v>0</v>
      </c>
      <c r="H120" s="10">
        <f>LN(F120/F119)</f>
        <v>-2.1854169595559459E-3</v>
      </c>
      <c r="I120" s="10">
        <f>IF(A120&gt;$R$1, AVERAGE(INDEX($H$2:$H$3898, A120-$R$1):H120), "")</f>
        <v>1.9689027050528809E-3</v>
      </c>
      <c r="J120" s="10">
        <f>IF(A120&gt;$R$1, STDEV(INDEX($H$2:$H$3898, A120-$R$1):H120), "")</f>
        <v>4.6308051138023191E-3</v>
      </c>
      <c r="K120" s="10">
        <f t="shared" si="6"/>
        <v>-4.6308051138023191E-3</v>
      </c>
      <c r="L120" s="10">
        <f t="shared" si="11"/>
        <v>2.454628872793032E-2</v>
      </c>
      <c r="M120" s="8">
        <f t="shared" si="7"/>
        <v>19.000000000000128</v>
      </c>
      <c r="N120" s="8">
        <f t="shared" si="8"/>
        <v>0</v>
      </c>
      <c r="O120" s="8">
        <f t="shared" si="9"/>
        <v>-19.000000000000128</v>
      </c>
      <c r="P120" s="8">
        <f t="shared" si="10"/>
        <v>553.10000000000412</v>
      </c>
    </row>
    <row r="121" spans="1:16" x14ac:dyDescent="0.25">
      <c r="A121" s="8">
        <v>120</v>
      </c>
      <c r="B121" s="9">
        <v>41441.958333333336</v>
      </c>
      <c r="C121" s="8">
        <v>1.3347599999999999</v>
      </c>
      <c r="D121" s="8">
        <v>1.33815</v>
      </c>
      <c r="E121" s="8">
        <v>1.3318399999999999</v>
      </c>
      <c r="F121" s="8">
        <v>1.33666</v>
      </c>
      <c r="G121" s="8">
        <f>IF(F121&gt;F120,1,0)</f>
        <v>1</v>
      </c>
      <c r="H121" s="10">
        <f>LN(F121/F120)</f>
        <v>1.4898948225149191E-3</v>
      </c>
      <c r="I121" s="10">
        <f>IF(A121&gt;$R$1, AVERAGE(INDEX($H$2:$H$3898, A121-$R$1):H121), "")</f>
        <v>2.0644375149268825E-3</v>
      </c>
      <c r="J121" s="10">
        <f>IF(A121&gt;$R$1, STDEV(INDEX($H$2:$H$3898, A121-$R$1):H121), "")</f>
        <v>4.6023069692965688E-3</v>
      </c>
      <c r="K121" s="10">
        <f t="shared" si="6"/>
        <v>4.6023069692965688E-3</v>
      </c>
      <c r="L121" s="10">
        <f t="shared" si="11"/>
        <v>3.2923197950798046E-2</v>
      </c>
      <c r="M121" s="8">
        <f t="shared" si="7"/>
        <v>25.399999999999867</v>
      </c>
      <c r="N121" s="8">
        <f t="shared" si="8"/>
        <v>0</v>
      </c>
      <c r="O121" s="8">
        <f t="shared" si="9"/>
        <v>-25.399999999999867</v>
      </c>
      <c r="P121" s="8">
        <f t="shared" si="10"/>
        <v>553.10000000000412</v>
      </c>
    </row>
    <row r="122" spans="1:16" x14ac:dyDescent="0.25">
      <c r="A122" s="8">
        <v>121</v>
      </c>
      <c r="B122" s="9">
        <v>41442.958333333336</v>
      </c>
      <c r="C122" s="8">
        <v>1.33666</v>
      </c>
      <c r="D122" s="8">
        <v>1.34155</v>
      </c>
      <c r="E122" s="8">
        <v>1.3325499999999999</v>
      </c>
      <c r="F122" s="8">
        <v>1.3391999999999999</v>
      </c>
      <c r="G122" s="8">
        <f>IF(F122&gt;F121,1,0)</f>
        <v>1</v>
      </c>
      <c r="H122" s="10">
        <f>LN(F122/F121)</f>
        <v>1.8984556463154539E-3</v>
      </c>
      <c r="I122" s="10">
        <f>IF(A122&gt;$R$1, AVERAGE(INDEX($H$2:$H$3898, A122-$R$1):H122), "")</f>
        <v>2.1980746558672814E-3</v>
      </c>
      <c r="J122" s="10">
        <f>IF(A122&gt;$R$1, STDEV(INDEX($H$2:$H$3898, A122-$R$1):H122), "")</f>
        <v>4.5618053575267031E-3</v>
      </c>
      <c r="K122" s="10">
        <f t="shared" si="6"/>
        <v>4.5618053575267031E-3</v>
      </c>
      <c r="L122" s="10">
        <f t="shared" si="11"/>
        <v>4.1428417266831656E-2</v>
      </c>
      <c r="M122" s="8">
        <f t="shared" si="7"/>
        <v>-97.300000000000168</v>
      </c>
      <c r="N122" s="8">
        <f t="shared" si="8"/>
        <v>0</v>
      </c>
      <c r="O122" s="8">
        <f t="shared" si="9"/>
        <v>97.300000000000168</v>
      </c>
      <c r="P122" s="8">
        <f t="shared" si="10"/>
        <v>553.10000000000412</v>
      </c>
    </row>
    <row r="123" spans="1:16" x14ac:dyDescent="0.25">
      <c r="A123" s="8">
        <v>122</v>
      </c>
      <c r="B123" s="9">
        <v>41443.958333333336</v>
      </c>
      <c r="C123" s="8">
        <v>1.3391</v>
      </c>
      <c r="D123" s="8">
        <v>1.34155</v>
      </c>
      <c r="E123" s="8">
        <v>1.3262</v>
      </c>
      <c r="F123" s="8">
        <v>1.3293699999999999</v>
      </c>
      <c r="G123" s="8">
        <f>IF(F123&gt;F122,1,0)</f>
        <v>0</v>
      </c>
      <c r="H123" s="10">
        <f>LN(F123/F122)</f>
        <v>-7.3672749537438478E-3</v>
      </c>
      <c r="I123" s="10">
        <f>IF(A123&gt;$R$1, AVERAGE(INDEX($H$2:$H$3898, A123-$R$1):H123), "")</f>
        <v>2.0987959731694006E-3</v>
      </c>
      <c r="J123" s="10">
        <f>IF(A123&gt;$R$1, STDEV(INDEX($H$2:$H$3898, A123-$R$1):H123), "")</f>
        <v>4.7599611330386062E-3</v>
      </c>
      <c r="K123" s="10">
        <f t="shared" si="6"/>
        <v>-4.7599611330386062E-3</v>
      </c>
      <c r="L123" s="10">
        <f t="shared" si="11"/>
        <v>3.228407981257457E-2</v>
      </c>
      <c r="M123" s="8">
        <f t="shared" si="7"/>
        <v>-74.400000000001128</v>
      </c>
      <c r="N123" s="8">
        <f t="shared" si="8"/>
        <v>0</v>
      </c>
      <c r="O123" s="8">
        <f t="shared" si="9"/>
        <v>74.400000000001128</v>
      </c>
      <c r="P123" s="8">
        <f t="shared" si="10"/>
        <v>553.10000000000412</v>
      </c>
    </row>
    <row r="124" spans="1:16" x14ac:dyDescent="0.25">
      <c r="A124" s="8">
        <v>123</v>
      </c>
      <c r="B124" s="9">
        <v>41444.958333333336</v>
      </c>
      <c r="C124" s="8">
        <v>1.3294600000000001</v>
      </c>
      <c r="D124" s="8">
        <v>1.3301099999999999</v>
      </c>
      <c r="E124" s="8">
        <v>1.31612</v>
      </c>
      <c r="F124" s="8">
        <v>1.32202</v>
      </c>
      <c r="G124" s="8">
        <f>IF(F124&gt;F123,1,0)</f>
        <v>0</v>
      </c>
      <c r="H124" s="10">
        <f>LN(F124/F123)</f>
        <v>-5.5442758912305637E-3</v>
      </c>
      <c r="I124" s="10">
        <f>IF(A124&gt;$R$1, AVERAGE(INDEX($H$2:$H$3898, A124-$R$1):H124), "")</f>
        <v>1.3374681357701292E-3</v>
      </c>
      <c r="J124" s="10">
        <f>IF(A124&gt;$R$1, STDEV(INDEX($H$2:$H$3898, A124-$R$1):H124), "")</f>
        <v>4.9558454179845545E-3</v>
      </c>
      <c r="K124" s="10">
        <f t="shared" si="6"/>
        <v>-4.9558454179845545E-3</v>
      </c>
      <c r="L124" s="10">
        <f t="shared" si="11"/>
        <v>2.2645735602969164E-2</v>
      </c>
      <c r="M124" s="8">
        <f t="shared" si="7"/>
        <v>-98.900000000001768</v>
      </c>
      <c r="N124" s="8">
        <f t="shared" si="8"/>
        <v>0</v>
      </c>
      <c r="O124" s="8">
        <f t="shared" si="9"/>
        <v>98.900000000001768</v>
      </c>
      <c r="P124" s="8">
        <f t="shared" si="10"/>
        <v>553.10000000000412</v>
      </c>
    </row>
    <row r="125" spans="1:16" x14ac:dyDescent="0.25">
      <c r="A125" s="8">
        <v>124</v>
      </c>
      <c r="B125" s="9">
        <v>41445.958333333336</v>
      </c>
      <c r="C125" s="8">
        <v>1.3220400000000001</v>
      </c>
      <c r="D125" s="8">
        <v>1.32541</v>
      </c>
      <c r="E125" s="8">
        <v>1.30985</v>
      </c>
      <c r="F125" s="8">
        <v>1.3121499999999999</v>
      </c>
      <c r="G125" s="8">
        <f>IF(F125&gt;F124,1,0)</f>
        <v>0</v>
      </c>
      <c r="H125" s="10">
        <f>LN(F125/F124)</f>
        <v>-7.4938566530021074E-3</v>
      </c>
      <c r="I125" s="10">
        <f>IF(A125&gt;$R$1, AVERAGE(INDEX($H$2:$H$3898, A125-$R$1):H125), "")</f>
        <v>3.5059855937428315E-4</v>
      </c>
      <c r="J125" s="10">
        <f>IF(A125&gt;$R$1, STDEV(INDEX($H$2:$H$3898, A125-$R$1):H125), "")</f>
        <v>5.0490515060977268E-3</v>
      </c>
      <c r="K125" s="10">
        <f t="shared" si="6"/>
        <v>-5.0490515060977268E-3</v>
      </c>
      <c r="L125" s="10">
        <f t="shared" si="11"/>
        <v>2.1902101501404467E-2</v>
      </c>
      <c r="M125" s="8">
        <f t="shared" si="7"/>
        <v>28.099999999999792</v>
      </c>
      <c r="N125" s="8">
        <f t="shared" si="8"/>
        <v>0</v>
      </c>
      <c r="O125" s="8">
        <f t="shared" si="9"/>
        <v>-28.099999999999792</v>
      </c>
      <c r="P125" s="8">
        <f t="shared" si="10"/>
        <v>553.10000000000412</v>
      </c>
    </row>
    <row r="126" spans="1:16" x14ac:dyDescent="0.25">
      <c r="A126" s="8">
        <v>125</v>
      </c>
      <c r="B126" s="9">
        <v>41448.958333333336</v>
      </c>
      <c r="C126" s="8">
        <v>1.3091200000000001</v>
      </c>
      <c r="D126" s="8">
        <v>1.3143800000000001</v>
      </c>
      <c r="E126" s="8">
        <v>1.3059000000000001</v>
      </c>
      <c r="F126" s="8">
        <v>1.31193</v>
      </c>
      <c r="G126" s="8">
        <f>IF(F126&gt;F125,1,0)</f>
        <v>0</v>
      </c>
      <c r="H126" s="10">
        <f>LN(F126/F125)</f>
        <v>-1.676778150935422E-4</v>
      </c>
      <c r="I126" s="10">
        <f>IF(A126&gt;$R$1, AVERAGE(INDEX($H$2:$H$3898, A126-$R$1):H126), "")</f>
        <v>5.9354217530231397E-4</v>
      </c>
      <c r="J126" s="10">
        <f>IF(A126&gt;$R$1, STDEV(INDEX($H$2:$H$3898, A126-$R$1):H126), "")</f>
        <v>4.9146770620262193E-3</v>
      </c>
      <c r="K126" s="10">
        <f t="shared" si="6"/>
        <v>-4.9146770620262193E-3</v>
      </c>
      <c r="L126" s="10">
        <f t="shared" si="11"/>
        <v>1.253029742596341E-2</v>
      </c>
      <c r="M126" s="8">
        <f t="shared" si="7"/>
        <v>-38.599999999999746</v>
      </c>
      <c r="N126" s="8">
        <f t="shared" si="8"/>
        <v>0</v>
      </c>
      <c r="O126" s="8">
        <f t="shared" si="9"/>
        <v>0</v>
      </c>
      <c r="P126" s="8">
        <f t="shared" si="10"/>
        <v>553.10000000000412</v>
      </c>
    </row>
    <row r="127" spans="1:16" x14ac:dyDescent="0.25">
      <c r="A127" s="8">
        <v>126</v>
      </c>
      <c r="B127" s="9">
        <v>41449.958333333336</v>
      </c>
      <c r="C127" s="8">
        <v>1.3119799999999999</v>
      </c>
      <c r="D127" s="8">
        <v>1.3150599999999999</v>
      </c>
      <c r="E127" s="8">
        <v>1.3065</v>
      </c>
      <c r="F127" s="8">
        <v>1.3081199999999999</v>
      </c>
      <c r="G127" s="8">
        <f>IF(F127&gt;F126,1,0)</f>
        <v>0</v>
      </c>
      <c r="H127" s="10">
        <f>LN(F127/F126)</f>
        <v>-2.9083434938732547E-3</v>
      </c>
      <c r="I127" s="10">
        <f>IF(A127&gt;$R$1, AVERAGE(INDEX($H$2:$H$3898, A127-$R$1):H127), "")</f>
        <v>2.628369608524464E-5</v>
      </c>
      <c r="J127" s="10">
        <f>IF(A127&gt;$R$1, STDEV(INDEX($H$2:$H$3898, A127-$R$1):H127), "")</f>
        <v>4.7494082764112733E-3</v>
      </c>
      <c r="K127" s="10">
        <f t="shared" si="6"/>
        <v>-4.7494082764112733E-3</v>
      </c>
      <c r="L127" s="10">
        <f t="shared" si="11"/>
        <v>3.343620884298521E-3</v>
      </c>
      <c r="M127" s="8">
        <f t="shared" si="7"/>
        <v>-68.699999999999321</v>
      </c>
      <c r="N127" s="8">
        <f t="shared" si="8"/>
        <v>0</v>
      </c>
      <c r="O127" s="8">
        <f t="shared" si="9"/>
        <v>0</v>
      </c>
      <c r="P127" s="8">
        <f t="shared" si="10"/>
        <v>553.10000000000412</v>
      </c>
    </row>
    <row r="128" spans="1:16" x14ac:dyDescent="0.25">
      <c r="A128" s="8">
        <v>127</v>
      </c>
      <c r="B128" s="9">
        <v>41450.958333333336</v>
      </c>
      <c r="C128" s="8">
        <v>1.30806</v>
      </c>
      <c r="D128" s="8">
        <v>1.3087</v>
      </c>
      <c r="E128" s="8">
        <v>1.2984899999999999</v>
      </c>
      <c r="F128" s="8">
        <v>1.3011900000000001</v>
      </c>
      <c r="G128" s="8">
        <f>IF(F128&gt;F127,1,0)</f>
        <v>0</v>
      </c>
      <c r="H128" s="10">
        <f>LN(F128/F127)</f>
        <v>-5.3117615722513157E-3</v>
      </c>
      <c r="I128" s="10">
        <f>IF(A128&gt;$R$1, AVERAGE(INDEX($H$2:$H$3898, A128-$R$1):H128), "")</f>
        <v>-3.2864051438848672E-4</v>
      </c>
      <c r="J128" s="10">
        <f>IF(A128&gt;$R$1, STDEV(INDEX($H$2:$H$3898, A128-$R$1):H128), "")</f>
        <v>4.9309652038682103E-3</v>
      </c>
      <c r="K128" s="10">
        <f t="shared" si="6"/>
        <v>-4.9309652038682103E-3</v>
      </c>
      <c r="L128" s="10">
        <f t="shared" si="11"/>
        <v>-5.8346528245952099E-3</v>
      </c>
      <c r="M128" s="8">
        <f t="shared" si="7"/>
        <v>26.599999999998847</v>
      </c>
      <c r="N128" s="8">
        <f t="shared" si="8"/>
        <v>0</v>
      </c>
      <c r="O128" s="8">
        <f t="shared" si="9"/>
        <v>0</v>
      </c>
      <c r="P128" s="8">
        <f t="shared" si="10"/>
        <v>553.10000000000412</v>
      </c>
    </row>
    <row r="129" spans="1:16" x14ac:dyDescent="0.25">
      <c r="A129" s="8">
        <v>128</v>
      </c>
      <c r="B129" s="9">
        <v>41451.958333333336</v>
      </c>
      <c r="C129" s="8">
        <v>1.3011900000000001</v>
      </c>
      <c r="D129" s="8">
        <v>1.3054600000000001</v>
      </c>
      <c r="E129" s="8">
        <v>1.3</v>
      </c>
      <c r="F129" s="8">
        <v>1.30385</v>
      </c>
      <c r="G129" s="8">
        <f>IF(F129&gt;F128,1,0)</f>
        <v>1</v>
      </c>
      <c r="H129" s="10">
        <f>LN(F129/F128)</f>
        <v>2.0421958391999193E-3</v>
      </c>
      <c r="I129" s="10">
        <f>IF(A129&gt;$R$1, AVERAGE(INDEX($H$2:$H$3898, A129-$R$1):H129), "")</f>
        <v>-2.5926898556465365E-4</v>
      </c>
      <c r="J129" s="10">
        <f>IF(A129&gt;$R$1, STDEV(INDEX($H$2:$H$3898, A129-$R$1):H129), "")</f>
        <v>4.9576223180967348E-3</v>
      </c>
      <c r="K129" s="10">
        <f t="shared" si="6"/>
        <v>4.9576223180967348E-3</v>
      </c>
      <c r="L129" s="10">
        <f t="shared" si="11"/>
        <v>-5.7963357730901194E-3</v>
      </c>
      <c r="M129" s="8">
        <f t="shared" si="7"/>
        <v>-28.600000000000847</v>
      </c>
      <c r="N129" s="8">
        <f t="shared" si="8"/>
        <v>0</v>
      </c>
      <c r="O129" s="8">
        <f t="shared" si="9"/>
        <v>0</v>
      </c>
      <c r="P129" s="8">
        <f t="shared" si="10"/>
        <v>553.10000000000412</v>
      </c>
    </row>
    <row r="130" spans="1:16" x14ac:dyDescent="0.25">
      <c r="A130" s="8">
        <v>129</v>
      </c>
      <c r="B130" s="9">
        <v>41452.958333333336</v>
      </c>
      <c r="C130" s="8">
        <v>1.30382</v>
      </c>
      <c r="D130" s="8">
        <v>1.31029</v>
      </c>
      <c r="E130" s="8">
        <v>1.2991299999999999</v>
      </c>
      <c r="F130" s="8">
        <v>1.3009599999999999</v>
      </c>
      <c r="G130" s="8">
        <f>IF(F130&gt;F129,1,0)</f>
        <v>0</v>
      </c>
      <c r="H130" s="10">
        <f>LN(F130/F129)</f>
        <v>-2.2189727356888372E-3</v>
      </c>
      <c r="I130" s="10">
        <f>IF(A130&gt;$R$1, AVERAGE(INDEX($H$2:$H$3898, A130-$R$1):H130), "")</f>
        <v>-1.1240890617627284E-3</v>
      </c>
      <c r="J130" s="10">
        <f>IF(A130&gt;$R$1, STDEV(INDEX($H$2:$H$3898, A130-$R$1):H130), "")</f>
        <v>3.8251018161657166E-3</v>
      </c>
      <c r="K130" s="10">
        <f t="shared" si="6"/>
        <v>-3.8251018161657166E-3</v>
      </c>
      <c r="L130" s="10">
        <f t="shared" si="11"/>
        <v>-4.6380040370179593E-3</v>
      </c>
      <c r="M130" s="8">
        <f t="shared" si="7"/>
        <v>49.099999999999696</v>
      </c>
      <c r="N130" s="8">
        <f t="shared" si="8"/>
        <v>0</v>
      </c>
      <c r="O130" s="8">
        <f t="shared" si="9"/>
        <v>0</v>
      </c>
      <c r="P130" s="8">
        <f t="shared" si="10"/>
        <v>553.10000000000412</v>
      </c>
    </row>
    <row r="131" spans="1:16" x14ac:dyDescent="0.25">
      <c r="A131" s="8">
        <v>130</v>
      </c>
      <c r="B131" s="9">
        <v>41455.958333333336</v>
      </c>
      <c r="C131" s="8">
        <v>1.3014600000000001</v>
      </c>
      <c r="D131" s="8">
        <v>1.30667</v>
      </c>
      <c r="E131" s="8">
        <v>1.3005500000000001</v>
      </c>
      <c r="F131" s="8">
        <v>1.30637</v>
      </c>
      <c r="G131" s="8">
        <f>IF(F131&gt;F130,1,0)</f>
        <v>1</v>
      </c>
      <c r="H131" s="10">
        <f>LN(F131/F130)</f>
        <v>4.1498450628767629E-3</v>
      </c>
      <c r="I131" s="10">
        <f>IF(A131&gt;$R$1, AVERAGE(INDEX($H$2:$H$3898, A131-$R$1):H131), "")</f>
        <v>-7.3719388744844863E-4</v>
      </c>
      <c r="J131" s="10">
        <f>IF(A131&gt;$R$1, STDEV(INDEX($H$2:$H$3898, A131-$R$1):H131), "")</f>
        <v>4.0336143057462118E-3</v>
      </c>
      <c r="K131" s="10">
        <f t="shared" ref="K131:K194" si="12">IF(G131=0,-1*J131,J131)</f>
        <v>4.0336143057462118E-3</v>
      </c>
      <c r="L131" s="10">
        <f t="shared" si="11"/>
        <v>-5.41412888067148E-3</v>
      </c>
      <c r="M131" s="8">
        <f t="shared" ref="M131:M194" si="13">(F132-C132)*10000</f>
        <v>-85.19999999999861</v>
      </c>
      <c r="N131" s="8">
        <f t="shared" ref="N131:N194" si="14">IF(AND(L131&gt;-1,L131&lt;=-0.0173992495600104),M131,0)</f>
        <v>0</v>
      </c>
      <c r="O131" s="8">
        <f t="shared" ref="O131:O194" si="15">IF(OR(AND(L131&gt;0.0176007504399896)),-M131,0)</f>
        <v>0</v>
      </c>
      <c r="P131" s="8">
        <f t="shared" si="10"/>
        <v>553.10000000000412</v>
      </c>
    </row>
    <row r="132" spans="1:16" x14ac:dyDescent="0.25">
      <c r="A132" s="8">
        <v>131</v>
      </c>
      <c r="B132" s="9">
        <v>41456.958333333336</v>
      </c>
      <c r="C132" s="8">
        <v>1.3063199999999999</v>
      </c>
      <c r="D132" s="8">
        <v>1.30779</v>
      </c>
      <c r="E132" s="8">
        <v>1.29634</v>
      </c>
      <c r="F132" s="8">
        <v>1.2978000000000001</v>
      </c>
      <c r="G132" s="8">
        <f>IF(F132&gt;F131,1,0)</f>
        <v>0</v>
      </c>
      <c r="H132" s="10">
        <f>LN(F132/F131)</f>
        <v>-6.5817753353359289E-3</v>
      </c>
      <c r="I132" s="10">
        <f>IF(A132&gt;$R$1, AVERAGE(INDEX($H$2:$H$3898, A132-$R$1):H132), "")</f>
        <v>-1.3284382584044011E-3</v>
      </c>
      <c r="J132" s="10">
        <f>IF(A132&gt;$R$1, STDEV(INDEX($H$2:$H$3898, A132-$R$1):H132), "")</f>
        <v>4.1596961366822801E-3</v>
      </c>
      <c r="K132" s="10">
        <f t="shared" si="12"/>
        <v>-4.1596961366822801E-3</v>
      </c>
      <c r="L132" s="10">
        <f t="shared" si="11"/>
        <v>-1.4405113249510691E-2</v>
      </c>
      <c r="M132" s="8">
        <f t="shared" si="13"/>
        <v>30.799999999999716</v>
      </c>
      <c r="N132" s="8">
        <f t="shared" si="14"/>
        <v>0</v>
      </c>
      <c r="O132" s="8">
        <f t="shared" si="15"/>
        <v>0</v>
      </c>
      <c r="P132" s="8">
        <f t="shared" ref="P132:P195" si="16">N1174+O1174+P131</f>
        <v>553.10000000000412</v>
      </c>
    </row>
    <row r="133" spans="1:16" x14ac:dyDescent="0.25">
      <c r="A133" s="8">
        <v>132</v>
      </c>
      <c r="B133" s="9">
        <v>41457.958333333336</v>
      </c>
      <c r="C133" s="8">
        <v>1.2978400000000001</v>
      </c>
      <c r="D133" s="8">
        <v>1.30288</v>
      </c>
      <c r="E133" s="8">
        <v>1.2922899999999999</v>
      </c>
      <c r="F133" s="8">
        <v>1.3009200000000001</v>
      </c>
      <c r="G133" s="8">
        <f>IF(F133&gt;F132,1,0)</f>
        <v>1</v>
      </c>
      <c r="H133" s="10">
        <f>LN(F133/F132)</f>
        <v>2.4011832741325481E-3</v>
      </c>
      <c r="I133" s="10">
        <f>IF(A133&gt;$R$1, AVERAGE(INDEX($H$2:$H$3898, A133-$R$1):H133), "")</f>
        <v>-1.4422931558432021E-3</v>
      </c>
      <c r="J133" s="10">
        <f>IF(A133&gt;$R$1, STDEV(INDEX($H$2:$H$3898, A133-$R$1):H133), "")</f>
        <v>4.0202140782978502E-3</v>
      </c>
      <c r="K133" s="10">
        <f t="shared" si="12"/>
        <v>4.0202140782978502E-3</v>
      </c>
      <c r="L133" s="10">
        <f t="shared" si="11"/>
        <v>-1.5216628115250043E-2</v>
      </c>
      <c r="M133" s="8">
        <f t="shared" si="13"/>
        <v>-97.200000000001722</v>
      </c>
      <c r="N133" s="8">
        <f t="shared" si="14"/>
        <v>0</v>
      </c>
      <c r="O133" s="8">
        <f t="shared" si="15"/>
        <v>0</v>
      </c>
      <c r="P133" s="8">
        <f t="shared" si="16"/>
        <v>553.10000000000412</v>
      </c>
    </row>
    <row r="134" spans="1:16" x14ac:dyDescent="0.25">
      <c r="A134" s="8">
        <v>133</v>
      </c>
      <c r="B134" s="9">
        <v>41458.958333333336</v>
      </c>
      <c r="C134" s="8">
        <v>1.3010600000000001</v>
      </c>
      <c r="D134" s="8">
        <v>1.30233</v>
      </c>
      <c r="E134" s="8">
        <v>1.2883</v>
      </c>
      <c r="F134" s="8">
        <v>1.2913399999999999</v>
      </c>
      <c r="G134" s="8">
        <f>IF(F134&gt;F133,1,0)</f>
        <v>0</v>
      </c>
      <c r="H134" s="10">
        <f>LN(F134/F133)</f>
        <v>-7.3912675530832849E-3</v>
      </c>
      <c r="I134" s="10">
        <f>IF(A134&gt;$R$1, AVERAGE(INDEX($H$2:$H$3898, A134-$R$1):H134), "")</f>
        <v>-2.0149440829462873E-3</v>
      </c>
      <c r="J134" s="10">
        <f>IF(A134&gt;$R$1, STDEV(INDEX($H$2:$H$3898, A134-$R$1):H134), "")</f>
        <v>4.1813000380411108E-3</v>
      </c>
      <c r="K134" s="10">
        <f t="shared" si="12"/>
        <v>-4.1813000380411108E-3</v>
      </c>
      <c r="L134" s="10">
        <f t="shared" si="11"/>
        <v>-2.398124867515395E-2</v>
      </c>
      <c r="M134" s="8">
        <f t="shared" si="13"/>
        <v>-83.100000000000392</v>
      </c>
      <c r="N134" s="8">
        <f t="shared" si="14"/>
        <v>-83.100000000000392</v>
      </c>
      <c r="O134" s="8">
        <f t="shared" si="15"/>
        <v>0</v>
      </c>
      <c r="P134" s="8">
        <f t="shared" si="16"/>
        <v>553.10000000000412</v>
      </c>
    </row>
    <row r="135" spans="1:16" x14ac:dyDescent="0.25">
      <c r="A135" s="8">
        <v>134</v>
      </c>
      <c r="B135" s="9">
        <v>41459.958333333336</v>
      </c>
      <c r="C135" s="8">
        <v>1.2913399999999999</v>
      </c>
      <c r="D135" s="8">
        <v>1.2916700000000001</v>
      </c>
      <c r="E135" s="8">
        <v>1.2806299999999999</v>
      </c>
      <c r="F135" s="8">
        <v>1.2830299999999999</v>
      </c>
      <c r="G135" s="8">
        <f>IF(F135&gt;F134,1,0)</f>
        <v>0</v>
      </c>
      <c r="H135" s="10">
        <f>LN(F135/F134)</f>
        <v>-6.4559708690476785E-3</v>
      </c>
      <c r="I135" s="10">
        <f>IF(A135&gt;$R$1, AVERAGE(INDEX($H$2:$H$3898, A135-$R$1):H135), "")</f>
        <v>-2.6028136991791693E-3</v>
      </c>
      <c r="J135" s="10">
        <f>IF(A135&gt;$R$1, STDEV(INDEX($H$2:$H$3898, A135-$R$1):H135), "")</f>
        <v>4.097090141485185E-3</v>
      </c>
      <c r="K135" s="10">
        <f t="shared" si="12"/>
        <v>-4.097090141485185E-3</v>
      </c>
      <c r="L135" s="10">
        <f t="shared" si="11"/>
        <v>-2.3447533702836813E-2</v>
      </c>
      <c r="M135" s="8">
        <f t="shared" si="13"/>
        <v>59.799999999998747</v>
      </c>
      <c r="N135" s="8">
        <f t="shared" si="14"/>
        <v>59.799999999998747</v>
      </c>
      <c r="O135" s="8">
        <f t="shared" si="15"/>
        <v>0</v>
      </c>
      <c r="P135" s="8">
        <f t="shared" si="16"/>
        <v>553.10000000000412</v>
      </c>
    </row>
    <row r="136" spans="1:16" x14ac:dyDescent="0.25">
      <c r="A136" s="8">
        <v>135</v>
      </c>
      <c r="B136" s="9">
        <v>41462.958333333336</v>
      </c>
      <c r="C136" s="8">
        <v>1.2810600000000001</v>
      </c>
      <c r="D136" s="8">
        <v>1.2881899999999999</v>
      </c>
      <c r="E136" s="8">
        <v>1.2810600000000001</v>
      </c>
      <c r="F136" s="8">
        <v>1.28704</v>
      </c>
      <c r="G136" s="8">
        <f>IF(F136&gt;F135,1,0)</f>
        <v>1</v>
      </c>
      <c r="H136" s="10">
        <f>LN(F136/F135)</f>
        <v>3.1205401051627338E-3</v>
      </c>
      <c r="I136" s="10">
        <f>IF(A136&gt;$R$1, AVERAGE(INDEX($H$2:$H$3898, A136-$R$1):H136), "")</f>
        <v>-2.2711913826342521E-3</v>
      </c>
      <c r="J136" s="10">
        <f>IF(A136&gt;$R$1, STDEV(INDEX($H$2:$H$3898, A136-$R$1):H136), "")</f>
        <v>4.3406236062725929E-3</v>
      </c>
      <c r="K136" s="10">
        <f t="shared" si="12"/>
        <v>4.3406236062725929E-3</v>
      </c>
      <c r="L136" s="10">
        <f t="shared" si="11"/>
        <v>-2.3709217065860794E-2</v>
      </c>
      <c r="M136" s="8">
        <f t="shared" si="13"/>
        <v>-89.500000000000142</v>
      </c>
      <c r="N136" s="8">
        <f t="shared" si="14"/>
        <v>-89.500000000000142</v>
      </c>
      <c r="O136" s="8">
        <f t="shared" si="15"/>
        <v>0</v>
      </c>
      <c r="P136" s="8">
        <f t="shared" si="16"/>
        <v>553.10000000000412</v>
      </c>
    </row>
    <row r="137" spans="1:16" x14ac:dyDescent="0.25">
      <c r="A137" s="8">
        <v>136</v>
      </c>
      <c r="B137" s="9">
        <v>41463.958333333336</v>
      </c>
      <c r="C137" s="8">
        <v>1.28705</v>
      </c>
      <c r="D137" s="8">
        <v>1.2898000000000001</v>
      </c>
      <c r="E137" s="8">
        <v>1.27552</v>
      </c>
      <c r="F137" s="8">
        <v>1.2781</v>
      </c>
      <c r="G137" s="8">
        <f>IF(F137&gt;F136,1,0)</f>
        <v>0</v>
      </c>
      <c r="H137" s="10">
        <f>LN(F137/F136)</f>
        <v>-6.9704080065637981E-3</v>
      </c>
      <c r="I137" s="10">
        <f>IF(A137&gt;$R$1, AVERAGE(INDEX($H$2:$H$3898, A137-$R$1):H137), "")</f>
        <v>-2.7999603094516715E-3</v>
      </c>
      <c r="J137" s="10">
        <f>IF(A137&gt;$R$1, STDEV(INDEX($H$2:$H$3898, A137-$R$1):H137), "")</f>
        <v>4.3671388158879913E-3</v>
      </c>
      <c r="K137" s="10">
        <f t="shared" si="12"/>
        <v>-4.3671388158879913E-3</v>
      </c>
      <c r="L137" s="10">
        <f t="shared" si="11"/>
        <v>-3.263816123927548E-2</v>
      </c>
      <c r="M137" s="8">
        <f t="shared" si="13"/>
        <v>196.89999999999986</v>
      </c>
      <c r="N137" s="8">
        <f t="shared" si="14"/>
        <v>196.89999999999986</v>
      </c>
      <c r="O137" s="8">
        <f t="shared" si="15"/>
        <v>0</v>
      </c>
      <c r="P137" s="8">
        <f t="shared" si="16"/>
        <v>553.10000000000412</v>
      </c>
    </row>
    <row r="138" spans="1:16" x14ac:dyDescent="0.25">
      <c r="A138" s="8">
        <v>137</v>
      </c>
      <c r="B138" s="9">
        <v>41464.958333333336</v>
      </c>
      <c r="C138" s="8">
        <v>1.2781</v>
      </c>
      <c r="D138" s="8">
        <v>1.29836</v>
      </c>
      <c r="E138" s="8">
        <v>1.2764800000000001</v>
      </c>
      <c r="F138" s="8">
        <v>1.29779</v>
      </c>
      <c r="G138" s="8">
        <f>IF(F138&gt;F137,1,0)</f>
        <v>1</v>
      </c>
      <c r="H138" s="10">
        <f>LN(F138/F137)</f>
        <v>1.5288217672201912E-2</v>
      </c>
      <c r="I138" s="10">
        <f>IF(A138&gt;$R$1, AVERAGE(INDEX($H$2:$H$3898, A138-$R$1):H138), "")</f>
        <v>-1.9631001828337678E-3</v>
      </c>
      <c r="J138" s="10">
        <f>IF(A138&gt;$R$1, STDEV(INDEX($H$2:$H$3898, A138-$R$1):H138), "")</f>
        <v>6.2181467432922324E-3</v>
      </c>
      <c r="K138" s="10">
        <f t="shared" si="12"/>
        <v>6.2181467432922324E-3</v>
      </c>
      <c r="L138" s="10">
        <f t="shared" si="11"/>
        <v>-2.1660053362944652E-2</v>
      </c>
      <c r="M138" s="8">
        <f t="shared" si="13"/>
        <v>119.00000000000021</v>
      </c>
      <c r="N138" s="8">
        <f t="shared" si="14"/>
        <v>119.00000000000021</v>
      </c>
      <c r="O138" s="8">
        <f t="shared" si="15"/>
        <v>0</v>
      </c>
      <c r="P138" s="8">
        <f t="shared" si="16"/>
        <v>553.10000000000412</v>
      </c>
    </row>
    <row r="139" spans="1:16" x14ac:dyDescent="0.25">
      <c r="A139" s="8">
        <v>138</v>
      </c>
      <c r="B139" s="9">
        <v>41465.958333333336</v>
      </c>
      <c r="C139" s="8">
        <v>1.2977399999999999</v>
      </c>
      <c r="D139" s="8">
        <v>1.3206</v>
      </c>
      <c r="E139" s="8">
        <v>1.29633</v>
      </c>
      <c r="F139" s="8">
        <v>1.3096399999999999</v>
      </c>
      <c r="G139" s="8">
        <f>IF(F139&gt;F138,1,0)</f>
        <v>1</v>
      </c>
      <c r="H139" s="10">
        <f>LN(F139/F138)</f>
        <v>9.0894724580647644E-3</v>
      </c>
      <c r="I139" s="10">
        <f>IF(A139&gt;$R$1, AVERAGE(INDEX($H$2:$H$3898, A139-$R$1):H139), "")</f>
        <v>-9.3455346959572957E-4</v>
      </c>
      <c r="J139" s="10">
        <f>IF(A139&gt;$R$1, STDEV(INDEX($H$2:$H$3898, A139-$R$1):H139), "")</f>
        <v>6.6131583850357533E-3</v>
      </c>
      <c r="K139" s="10">
        <f t="shared" si="12"/>
        <v>6.6131583850357533E-3</v>
      </c>
      <c r="L139" s="10">
        <f t="shared" si="11"/>
        <v>-1.0091049559924341E-2</v>
      </c>
      <c r="M139" s="8">
        <f t="shared" si="13"/>
        <v>-28.900000000000592</v>
      </c>
      <c r="N139" s="8">
        <f t="shared" si="14"/>
        <v>0</v>
      </c>
      <c r="O139" s="8">
        <f t="shared" si="15"/>
        <v>0</v>
      </c>
      <c r="P139" s="8">
        <f t="shared" si="16"/>
        <v>553.10000000000412</v>
      </c>
    </row>
    <row r="140" spans="1:16" x14ac:dyDescent="0.25">
      <c r="A140" s="8">
        <v>139</v>
      </c>
      <c r="B140" s="9">
        <v>41466.958333333336</v>
      </c>
      <c r="C140" s="8">
        <v>1.30968</v>
      </c>
      <c r="D140" s="8">
        <v>1.3100099999999999</v>
      </c>
      <c r="E140" s="8">
        <v>1.2999000000000001</v>
      </c>
      <c r="F140" s="8">
        <v>1.3067899999999999</v>
      </c>
      <c r="G140" s="8">
        <f>IF(F140&gt;F139,1,0)</f>
        <v>0</v>
      </c>
      <c r="H140" s="10">
        <f>LN(F140/F139)</f>
        <v>-2.1785418506786655E-3</v>
      </c>
      <c r="I140" s="10">
        <f>IF(A140&gt;$R$1, AVERAGE(INDEX($H$2:$H$3898, A140-$R$1):H140), "")</f>
        <v>-7.2419509206123598E-4</v>
      </c>
      <c r="J140" s="10">
        <f>IF(A140&gt;$R$1, STDEV(INDEX($H$2:$H$3898, A140-$R$1):H140), "")</f>
        <v>6.5094695806406713E-3</v>
      </c>
      <c r="K140" s="10">
        <f t="shared" si="12"/>
        <v>-6.5094695806406713E-3</v>
      </c>
      <c r="L140" s="10">
        <f t="shared" si="11"/>
        <v>-1.1551467634467284E-2</v>
      </c>
      <c r="M140" s="8">
        <f t="shared" si="13"/>
        <v>-14.600000000000168</v>
      </c>
      <c r="N140" s="8">
        <f t="shared" si="14"/>
        <v>0</v>
      </c>
      <c r="O140" s="8">
        <f t="shared" si="15"/>
        <v>0</v>
      </c>
      <c r="P140" s="8">
        <f t="shared" si="16"/>
        <v>553.10000000000412</v>
      </c>
    </row>
    <row r="141" spans="1:16" x14ac:dyDescent="0.25">
      <c r="A141" s="8">
        <v>140</v>
      </c>
      <c r="B141" s="9">
        <v>41469.958333333336</v>
      </c>
      <c r="C141" s="8">
        <v>1.3076300000000001</v>
      </c>
      <c r="D141" s="8">
        <v>1.3080000000000001</v>
      </c>
      <c r="E141" s="8">
        <v>1.2992999999999999</v>
      </c>
      <c r="F141" s="8">
        <v>1.3061700000000001</v>
      </c>
      <c r="G141" s="8">
        <f>IF(F141&gt;F140,1,0)</f>
        <v>0</v>
      </c>
      <c r="H141" s="10">
        <f>LN(F141/F140)</f>
        <v>-4.7455759876568755E-4</v>
      </c>
      <c r="I141" s="10">
        <f>IF(A141&gt;$R$1, AVERAGE(INDEX($H$2:$H$3898, A141-$R$1):H141), "")</f>
        <v>-2.8548890117145953E-4</v>
      </c>
      <c r="J141" s="10">
        <f>IF(A141&gt;$R$1, STDEV(INDEX($H$2:$H$3898, A141-$R$1):H141), "")</f>
        <v>6.2543451807356666E-3</v>
      </c>
      <c r="K141" s="10">
        <f t="shared" si="12"/>
        <v>-6.2543451807356666E-3</v>
      </c>
      <c r="L141" s="10">
        <f t="shared" si="11"/>
        <v>-1.2891135753176733E-2</v>
      </c>
      <c r="M141" s="8">
        <f t="shared" si="13"/>
        <v>100.40000000000049</v>
      </c>
      <c r="N141" s="8">
        <f t="shared" si="14"/>
        <v>0</v>
      </c>
      <c r="O141" s="8">
        <f t="shared" si="15"/>
        <v>0</v>
      </c>
      <c r="P141" s="8">
        <f t="shared" si="16"/>
        <v>553.10000000000412</v>
      </c>
    </row>
    <row r="142" spans="1:16" x14ac:dyDescent="0.25">
      <c r="A142" s="8">
        <v>141</v>
      </c>
      <c r="B142" s="9">
        <v>41470.958333333336</v>
      </c>
      <c r="C142" s="8">
        <v>1.3061700000000001</v>
      </c>
      <c r="D142" s="8">
        <v>1.31745</v>
      </c>
      <c r="E142" s="8">
        <v>1.30528</v>
      </c>
      <c r="F142" s="8">
        <v>1.3162100000000001</v>
      </c>
      <c r="G142" s="8">
        <f>IF(F142&gt;F141,1,0)</f>
        <v>1</v>
      </c>
      <c r="H142" s="10">
        <f>LN(F142/F141)</f>
        <v>7.657203804205673E-3</v>
      </c>
      <c r="I142" s="10">
        <f>IF(A142&gt;$R$1, AVERAGE(INDEX($H$2:$H$3898, A142-$R$1):H142), "")</f>
        <v>2.0356620003474145E-4</v>
      </c>
      <c r="J142" s="10">
        <f>IF(A142&gt;$R$1, STDEV(INDEX($H$2:$H$3898, A142-$R$1):H142), "")</f>
        <v>6.5625106693737636E-3</v>
      </c>
      <c r="K142" s="10">
        <f t="shared" si="12"/>
        <v>6.5625106693737636E-3</v>
      </c>
      <c r="L142" s="10">
        <f t="shared" si="11"/>
        <v>-1.579216807391693E-3</v>
      </c>
      <c r="M142" s="8">
        <f t="shared" si="13"/>
        <v>-37.199999999999456</v>
      </c>
      <c r="N142" s="8">
        <f t="shared" si="14"/>
        <v>0</v>
      </c>
      <c r="O142" s="8">
        <f t="shared" si="15"/>
        <v>0</v>
      </c>
      <c r="P142" s="8">
        <f t="shared" si="16"/>
        <v>553.10000000000412</v>
      </c>
    </row>
    <row r="143" spans="1:16" x14ac:dyDescent="0.25">
      <c r="A143" s="8">
        <v>142</v>
      </c>
      <c r="B143" s="9">
        <v>41471.958333333336</v>
      </c>
      <c r="C143" s="8">
        <v>1.3162</v>
      </c>
      <c r="D143" s="8">
        <v>1.31768</v>
      </c>
      <c r="E143" s="8">
        <v>1.30829</v>
      </c>
      <c r="F143" s="8">
        <v>1.3124800000000001</v>
      </c>
      <c r="G143" s="8">
        <f>IF(F143&gt;F142,1,0)</f>
        <v>0</v>
      </c>
      <c r="H143" s="10">
        <f>LN(F143/F142)</f>
        <v>-2.8379173682567625E-3</v>
      </c>
      <c r="I143" s="10">
        <f>IF(A143&gt;$R$1, AVERAGE(INDEX($H$2:$H$3898, A143-$R$1):H143), "")</f>
        <v>2.0796783288577205E-4</v>
      </c>
      <c r="J143" s="10">
        <f>IF(A143&gt;$R$1, STDEV(INDEX($H$2:$H$3898, A143-$R$1):H143), "")</f>
        <v>6.5603075367336632E-3</v>
      </c>
      <c r="K143" s="10">
        <f t="shared" si="12"/>
        <v>-6.5603075367336632E-3</v>
      </c>
      <c r="L143" s="10">
        <f t="shared" si="11"/>
        <v>-3.2085591402571459E-3</v>
      </c>
      <c r="M143" s="8">
        <f t="shared" si="13"/>
        <v>-16.199999999999548</v>
      </c>
      <c r="N143" s="8">
        <f t="shared" si="14"/>
        <v>0</v>
      </c>
      <c r="O143" s="8">
        <f t="shared" si="15"/>
        <v>0</v>
      </c>
      <c r="P143" s="8">
        <f t="shared" si="16"/>
        <v>553.10000000000412</v>
      </c>
    </row>
    <row r="144" spans="1:16" x14ac:dyDescent="0.25">
      <c r="A144" s="8">
        <v>143</v>
      </c>
      <c r="B144" s="9">
        <v>41472.958333333336</v>
      </c>
      <c r="C144" s="8">
        <v>1.3125199999999999</v>
      </c>
      <c r="D144" s="8">
        <v>1.3127200000000001</v>
      </c>
      <c r="E144" s="8">
        <v>1.3066</v>
      </c>
      <c r="F144" s="8">
        <v>1.3109</v>
      </c>
      <c r="G144" s="8">
        <f>IF(F144&gt;F143,1,0)</f>
        <v>0</v>
      </c>
      <c r="H144" s="10">
        <f>LN(F144/F143)</f>
        <v>-1.2045530506763294E-3</v>
      </c>
      <c r="I144" s="10">
        <f>IF(A144&gt;$R$1, AVERAGE(INDEX($H$2:$H$3898, A144-$R$1):H144), "")</f>
        <v>4.6466836548420882E-4</v>
      </c>
      <c r="J144" s="10">
        <f>IF(A144&gt;$R$1, STDEV(INDEX($H$2:$H$3898, A144-$R$1):H144), "")</f>
        <v>6.4085255952439409E-3</v>
      </c>
      <c r="K144" s="10">
        <f t="shared" si="12"/>
        <v>-6.4085255952439409E-3</v>
      </c>
      <c r="L144" s="10">
        <f t="shared" si="11"/>
        <v>-1.4574707053597822E-2</v>
      </c>
      <c r="M144" s="8">
        <f t="shared" si="13"/>
        <v>33.600000000000293</v>
      </c>
      <c r="N144" s="8">
        <f t="shared" si="14"/>
        <v>0</v>
      </c>
      <c r="O144" s="8">
        <f t="shared" si="15"/>
        <v>0</v>
      </c>
      <c r="P144" s="8">
        <f t="shared" si="16"/>
        <v>553.10000000000412</v>
      </c>
    </row>
    <row r="145" spans="1:16" x14ac:dyDescent="0.25">
      <c r="A145" s="8">
        <v>144</v>
      </c>
      <c r="B145" s="9">
        <v>41473.958333333336</v>
      </c>
      <c r="C145" s="8">
        <v>1.31091</v>
      </c>
      <c r="D145" s="8">
        <v>1.31532</v>
      </c>
      <c r="E145" s="8">
        <v>1.3089299999999999</v>
      </c>
      <c r="F145" s="8">
        <v>1.31427</v>
      </c>
      <c r="G145" s="8">
        <f>IF(F145&gt;F144,1,0)</f>
        <v>1</v>
      </c>
      <c r="H145" s="10">
        <f>LN(F145/F144)</f>
        <v>2.5674541848359185E-3</v>
      </c>
      <c r="I145" s="10">
        <f>IF(A145&gt;$R$1, AVERAGE(INDEX($H$2:$H$3898, A145-$R$1):H145), "")</f>
        <v>4.9749701208645885E-4</v>
      </c>
      <c r="J145" s="10">
        <f>IF(A145&gt;$R$1, STDEV(INDEX($H$2:$H$3898, A145-$R$1):H145), "")</f>
        <v>6.4184830831206302E-3</v>
      </c>
      <c r="K145" s="10">
        <f t="shared" si="12"/>
        <v>6.4184830831206302E-3</v>
      </c>
      <c r="L145" s="10">
        <f t="shared" si="11"/>
        <v>-4.3311221543114739E-3</v>
      </c>
      <c r="M145" s="8">
        <f t="shared" si="13"/>
        <v>46.700000000001737</v>
      </c>
      <c r="N145" s="8">
        <f t="shared" si="14"/>
        <v>0</v>
      </c>
      <c r="O145" s="8">
        <f t="shared" si="15"/>
        <v>0</v>
      </c>
      <c r="P145" s="8">
        <f t="shared" si="16"/>
        <v>553.10000000000412</v>
      </c>
    </row>
    <row r="146" spans="1:16" x14ac:dyDescent="0.25">
      <c r="A146" s="8">
        <v>145</v>
      </c>
      <c r="B146" s="9">
        <v>41476.958333333336</v>
      </c>
      <c r="C146" s="8">
        <v>1.3138399999999999</v>
      </c>
      <c r="D146" s="8">
        <v>1.32179</v>
      </c>
      <c r="E146" s="8">
        <v>1.3135699999999999</v>
      </c>
      <c r="F146" s="8">
        <v>1.3185100000000001</v>
      </c>
      <c r="G146" s="8">
        <f>IF(F146&gt;F145,1,0)</f>
        <v>1</v>
      </c>
      <c r="H146" s="10">
        <f>LN(F146/F145)</f>
        <v>3.2209327521658367E-3</v>
      </c>
      <c r="I146" s="10">
        <f>IF(A146&gt;$R$1, AVERAGE(INDEX($H$2:$H$3898, A146-$R$1):H146), "")</f>
        <v>8.3749110507737594E-4</v>
      </c>
      <c r="J146" s="10">
        <f>IF(A146&gt;$R$1, STDEV(INDEX($H$2:$H$3898, A146-$R$1):H146), "")</f>
        <v>6.4090677165614309E-3</v>
      </c>
      <c r="K146" s="10">
        <f t="shared" si="12"/>
        <v>6.4090677165614309E-3</v>
      </c>
      <c r="L146" s="10">
        <f t="shared" ref="L146:L209" si="17">SUM(K132:K146)</f>
        <v>-1.9556687434962566E-3</v>
      </c>
      <c r="M146" s="8">
        <f t="shared" si="13"/>
        <v>37.599999999999852</v>
      </c>
      <c r="N146" s="8">
        <f t="shared" si="14"/>
        <v>0</v>
      </c>
      <c r="O146" s="8">
        <f t="shared" si="15"/>
        <v>0</v>
      </c>
      <c r="P146" s="8">
        <f t="shared" si="16"/>
        <v>553.10000000000412</v>
      </c>
    </row>
    <row r="147" spans="1:16" x14ac:dyDescent="0.25">
      <c r="A147" s="8">
        <v>146</v>
      </c>
      <c r="B147" s="9">
        <v>41477.958333333336</v>
      </c>
      <c r="C147" s="8">
        <v>1.31854</v>
      </c>
      <c r="D147" s="8">
        <v>1.32386</v>
      </c>
      <c r="E147" s="8">
        <v>1.3163100000000001</v>
      </c>
      <c r="F147" s="8">
        <v>1.3223</v>
      </c>
      <c r="G147" s="8">
        <f>IF(F147&gt;F146,1,0)</f>
        <v>1</v>
      </c>
      <c r="H147" s="10">
        <f>LN(F147/F146)</f>
        <v>2.8703334220119602E-3</v>
      </c>
      <c r="I147" s="10">
        <f>IF(A147&gt;$R$1, AVERAGE(INDEX($H$2:$H$3898, A147-$R$1):H147), "")</f>
        <v>7.5752162752332555E-4</v>
      </c>
      <c r="J147" s="10">
        <f>IF(A147&gt;$R$1, STDEV(INDEX($H$2:$H$3898, A147-$R$1):H147), "")</f>
        <v>6.3728626335861332E-3</v>
      </c>
      <c r="K147" s="10">
        <f t="shared" si="12"/>
        <v>6.3728626335861332E-3</v>
      </c>
      <c r="L147" s="10">
        <f t="shared" si="17"/>
        <v>8.5768900267721576E-3</v>
      </c>
      <c r="M147" s="8">
        <f t="shared" si="13"/>
        <v>-22.299999999999542</v>
      </c>
      <c r="N147" s="8">
        <f t="shared" si="14"/>
        <v>0</v>
      </c>
      <c r="O147" s="8">
        <f t="shared" si="15"/>
        <v>0</v>
      </c>
      <c r="P147" s="8">
        <f t="shared" si="16"/>
        <v>553.10000000000412</v>
      </c>
    </row>
    <row r="148" spans="1:16" x14ac:dyDescent="0.25">
      <c r="A148" s="8">
        <v>147</v>
      </c>
      <c r="B148" s="9">
        <v>41478.958333333336</v>
      </c>
      <c r="C148" s="8">
        <v>1.3223</v>
      </c>
      <c r="D148" s="8">
        <v>1.3255999999999999</v>
      </c>
      <c r="E148" s="8">
        <v>1.3176699999999999</v>
      </c>
      <c r="F148" s="8">
        <v>1.3200700000000001</v>
      </c>
      <c r="G148" s="8">
        <f>IF(F148&gt;F147,1,0)</f>
        <v>0</v>
      </c>
      <c r="H148" s="10">
        <f>LN(F148/F147)</f>
        <v>-1.6878790853871262E-3</v>
      </c>
      <c r="I148" s="10">
        <f>IF(A148&gt;$R$1, AVERAGE(INDEX($H$2:$H$3898, A148-$R$1):H148), "")</f>
        <v>1.0633901431451255E-3</v>
      </c>
      <c r="J148" s="10">
        <f>IF(A148&gt;$R$1, STDEV(INDEX($H$2:$H$3898, A148-$R$1):H148), "")</f>
        <v>6.1091106180548877E-3</v>
      </c>
      <c r="K148" s="10">
        <f t="shared" si="12"/>
        <v>-6.1091106180548877E-3</v>
      </c>
      <c r="L148" s="10">
        <f t="shared" si="17"/>
        <v>-1.5524346695805821E-3</v>
      </c>
      <c r="M148" s="8">
        <f t="shared" si="13"/>
        <v>76.099999999998943</v>
      </c>
      <c r="N148" s="8">
        <f t="shared" si="14"/>
        <v>0</v>
      </c>
      <c r="O148" s="8">
        <f t="shared" si="15"/>
        <v>0</v>
      </c>
      <c r="P148" s="8">
        <f t="shared" si="16"/>
        <v>553.10000000000412</v>
      </c>
    </row>
    <row r="149" spans="1:16" x14ac:dyDescent="0.25">
      <c r="A149" s="8">
        <v>148</v>
      </c>
      <c r="B149" s="9">
        <v>41479.958333333336</v>
      </c>
      <c r="C149" s="8">
        <v>1.32006</v>
      </c>
      <c r="D149" s="8">
        <v>1.32958</v>
      </c>
      <c r="E149" s="8">
        <v>1.3165500000000001</v>
      </c>
      <c r="F149" s="8">
        <v>1.3276699999999999</v>
      </c>
      <c r="G149" s="8">
        <f>IF(F149&gt;F148,1,0)</f>
        <v>1</v>
      </c>
      <c r="H149" s="10">
        <f>LN(F149/F148)</f>
        <v>5.7407607033415492E-3</v>
      </c>
      <c r="I149" s="10">
        <f>IF(A149&gt;$R$1, AVERAGE(INDEX($H$2:$H$3898, A149-$R$1):H149), "")</f>
        <v>1.2721137324706883E-3</v>
      </c>
      <c r="J149" s="10">
        <f>IF(A149&gt;$R$1, STDEV(INDEX($H$2:$H$3898, A149-$R$1):H149), "")</f>
        <v>6.2140139709245621E-3</v>
      </c>
      <c r="K149" s="10">
        <f t="shared" si="12"/>
        <v>6.2140139709245621E-3</v>
      </c>
      <c r="L149" s="10">
        <f t="shared" si="17"/>
        <v>8.8428793393850944E-3</v>
      </c>
      <c r="M149" s="8">
        <f t="shared" si="13"/>
        <v>1.9000000000013451</v>
      </c>
      <c r="N149" s="8">
        <f t="shared" si="14"/>
        <v>0</v>
      </c>
      <c r="O149" s="8">
        <f t="shared" si="15"/>
        <v>0</v>
      </c>
      <c r="P149" s="8">
        <f t="shared" si="16"/>
        <v>553.10000000000412</v>
      </c>
    </row>
    <row r="150" spans="1:16" x14ac:dyDescent="0.25">
      <c r="A150" s="8">
        <v>149</v>
      </c>
      <c r="B150" s="9">
        <v>41480.958333333336</v>
      </c>
      <c r="C150" s="8">
        <v>1.3276699999999999</v>
      </c>
      <c r="D150" s="8">
        <v>1.32968</v>
      </c>
      <c r="E150" s="8">
        <v>1.32525</v>
      </c>
      <c r="F150" s="8">
        <v>1.32786</v>
      </c>
      <c r="G150" s="8">
        <f>IF(F150&gt;F149,1,0)</f>
        <v>1</v>
      </c>
      <c r="H150" s="10">
        <f>LN(F150/F149)</f>
        <v>1.430976116439565E-4</v>
      </c>
      <c r="I150" s="10">
        <f>IF(A150&gt;$R$1, AVERAGE(INDEX($H$2:$H$3898, A150-$R$1):H150), "")</f>
        <v>1.743011555266141E-3</v>
      </c>
      <c r="J150" s="10">
        <f>IF(A150&gt;$R$1, STDEV(INDEX($H$2:$H$3898, A150-$R$1):H150), "")</f>
        <v>5.7843589700309842E-3</v>
      </c>
      <c r="K150" s="10">
        <f t="shared" si="12"/>
        <v>5.7843589700309842E-3</v>
      </c>
      <c r="L150" s="10">
        <f t="shared" si="17"/>
        <v>1.8724328450901259E-2</v>
      </c>
      <c r="M150" s="8">
        <f t="shared" si="13"/>
        <v>-23.699999999999832</v>
      </c>
      <c r="N150" s="8">
        <f t="shared" si="14"/>
        <v>0</v>
      </c>
      <c r="O150" s="8">
        <f t="shared" si="15"/>
        <v>23.699999999999832</v>
      </c>
      <c r="P150" s="8">
        <f t="shared" si="16"/>
        <v>553.10000000000412</v>
      </c>
    </row>
    <row r="151" spans="1:16" x14ac:dyDescent="0.25">
      <c r="A151" s="8">
        <v>150</v>
      </c>
      <c r="B151" s="9">
        <v>41483.958333333336</v>
      </c>
      <c r="C151" s="8">
        <v>1.3285400000000001</v>
      </c>
      <c r="D151" s="8">
        <v>1.3294900000000001</v>
      </c>
      <c r="E151" s="8">
        <v>1.3238799999999999</v>
      </c>
      <c r="F151" s="8">
        <v>1.3261700000000001</v>
      </c>
      <c r="G151" s="8">
        <f>IF(F151&gt;F150,1,0)</f>
        <v>0</v>
      </c>
      <c r="H151" s="10">
        <f>LN(F151/F150)</f>
        <v>-1.2735351359376905E-3</v>
      </c>
      <c r="I151" s="10">
        <f>IF(A151&gt;$R$1, AVERAGE(INDEX($H$2:$H$3898, A151-$R$1):H151), "")</f>
        <v>2.0669137885855151E-3</v>
      </c>
      <c r="J151" s="10">
        <f>IF(A151&gt;$R$1, STDEV(INDEX($H$2:$H$3898, A151-$R$1):H151), "")</f>
        <v>5.4288106066963746E-3</v>
      </c>
      <c r="K151" s="10">
        <f t="shared" si="12"/>
        <v>-5.4288106066963746E-3</v>
      </c>
      <c r="L151" s="10">
        <f t="shared" si="17"/>
        <v>8.9548942379322934E-3</v>
      </c>
      <c r="M151" s="8">
        <f t="shared" si="13"/>
        <v>-0.20000000000131024</v>
      </c>
      <c r="N151" s="8">
        <f t="shared" si="14"/>
        <v>0</v>
      </c>
      <c r="O151" s="8">
        <f t="shared" si="15"/>
        <v>0</v>
      </c>
      <c r="P151" s="8">
        <f t="shared" si="16"/>
        <v>553.10000000000412</v>
      </c>
    </row>
    <row r="152" spans="1:16" x14ac:dyDescent="0.25">
      <c r="A152" s="8">
        <v>151</v>
      </c>
      <c r="B152" s="9">
        <v>41484.958333333336</v>
      </c>
      <c r="C152" s="8">
        <v>1.3262</v>
      </c>
      <c r="D152" s="8">
        <v>1.33012</v>
      </c>
      <c r="E152" s="8">
        <v>1.3233999999999999</v>
      </c>
      <c r="F152" s="8">
        <v>1.3261799999999999</v>
      </c>
      <c r="G152" s="8">
        <f>IF(F152&gt;F151,1,0)</f>
        <v>1</v>
      </c>
      <c r="H152" s="10">
        <f>LN(F152/F151)</f>
        <v>7.540482967772803E-6</v>
      </c>
      <c r="I152" s="10">
        <f>IF(A152&gt;$R$1, AVERAGE(INDEX($H$2:$H$3898, A152-$R$1):H152), "")</f>
        <v>1.8723513121983301E-3</v>
      </c>
      <c r="J152" s="10">
        <f>IF(A152&gt;$R$1, STDEV(INDEX($H$2:$H$3898, A152-$R$1):H152), "")</f>
        <v>5.4442935637975184E-3</v>
      </c>
      <c r="K152" s="10">
        <f t="shared" si="12"/>
        <v>5.4442935637975184E-3</v>
      </c>
      <c r="L152" s="10">
        <f t="shared" si="17"/>
        <v>1.8766326617617804E-2</v>
      </c>
      <c r="M152" s="8">
        <f t="shared" si="13"/>
        <v>40.799999999998619</v>
      </c>
      <c r="N152" s="8">
        <f t="shared" si="14"/>
        <v>0</v>
      </c>
      <c r="O152" s="8">
        <f t="shared" si="15"/>
        <v>-40.799999999998619</v>
      </c>
      <c r="P152" s="8">
        <f t="shared" si="16"/>
        <v>553.10000000000412</v>
      </c>
    </row>
    <row r="153" spans="1:16" x14ac:dyDescent="0.25">
      <c r="A153" s="8">
        <v>152</v>
      </c>
      <c r="B153" s="9">
        <v>41485.958333333336</v>
      </c>
      <c r="C153" s="8">
        <v>1.3261700000000001</v>
      </c>
      <c r="D153" s="8">
        <v>1.33447</v>
      </c>
      <c r="E153" s="8">
        <v>1.32141</v>
      </c>
      <c r="F153" s="8">
        <v>1.3302499999999999</v>
      </c>
      <c r="G153" s="8">
        <f>IF(F153&gt;F152,1,0)</f>
        <v>1</v>
      </c>
      <c r="H153" s="10">
        <f>LN(F153/F152)</f>
        <v>3.0642653370728198E-3</v>
      </c>
      <c r="I153" s="10">
        <f>IF(A153&gt;$R$1, AVERAGE(INDEX($H$2:$H$3898, A153-$R$1):H153), "")</f>
        <v>2.4995183961756188E-3</v>
      </c>
      <c r="J153" s="10">
        <f>IF(A153&gt;$R$1, STDEV(INDEX($H$2:$H$3898, A153-$R$1):H153), "")</f>
        <v>4.9094319833401711E-3</v>
      </c>
      <c r="K153" s="10">
        <f t="shared" si="12"/>
        <v>4.9094319833401711E-3</v>
      </c>
      <c r="L153" s="10">
        <f t="shared" si="17"/>
        <v>1.7457611857665742E-2</v>
      </c>
      <c r="M153" s="8">
        <f t="shared" si="13"/>
        <v>-96.199999999999619</v>
      </c>
      <c r="N153" s="8">
        <f t="shared" si="14"/>
        <v>0</v>
      </c>
      <c r="O153" s="8">
        <f t="shared" si="15"/>
        <v>0</v>
      </c>
      <c r="P153" s="8">
        <f t="shared" si="16"/>
        <v>593.10000000000412</v>
      </c>
    </row>
    <row r="154" spans="1:16" x14ac:dyDescent="0.25">
      <c r="A154" s="8">
        <v>153</v>
      </c>
      <c r="B154" s="9">
        <v>41486.958333333336</v>
      </c>
      <c r="C154" s="8">
        <v>1.3302499999999999</v>
      </c>
      <c r="D154" s="8">
        <v>1.33107</v>
      </c>
      <c r="E154" s="8">
        <v>1.31932</v>
      </c>
      <c r="F154" s="8">
        <v>1.32063</v>
      </c>
      <c r="G154" s="8">
        <f>IF(F154&gt;F153,1,0)</f>
        <v>0</v>
      </c>
      <c r="H154" s="10">
        <f>LN(F154/F153)</f>
        <v>-7.2579990271912113E-3</v>
      </c>
      <c r="I154" s="10">
        <f>IF(A154&gt;$R$1, AVERAGE(INDEX($H$2:$H$3898, A154-$R$1):H154), "")</f>
        <v>1.0903798524635484E-3</v>
      </c>
      <c r="J154" s="10">
        <f>IF(A154&gt;$R$1, STDEV(INDEX($H$2:$H$3898, A154-$R$1):H154), "")</f>
        <v>4.1747288144606733E-3</v>
      </c>
      <c r="K154" s="10">
        <f t="shared" si="12"/>
        <v>-4.1747288144606733E-3</v>
      </c>
      <c r="L154" s="10">
        <f t="shared" si="17"/>
        <v>6.6697246581693178E-3</v>
      </c>
      <c r="M154" s="8">
        <f t="shared" si="13"/>
        <v>74.199999999999818</v>
      </c>
      <c r="N154" s="8">
        <f t="shared" si="14"/>
        <v>0</v>
      </c>
      <c r="O154" s="8">
        <f t="shared" si="15"/>
        <v>0</v>
      </c>
      <c r="P154" s="8">
        <f t="shared" si="16"/>
        <v>593.10000000000412</v>
      </c>
    </row>
    <row r="155" spans="1:16" x14ac:dyDescent="0.25">
      <c r="A155" s="8">
        <v>154</v>
      </c>
      <c r="B155" s="9">
        <v>41487.958333333336</v>
      </c>
      <c r="C155" s="8">
        <v>1.32063</v>
      </c>
      <c r="D155" s="8">
        <v>1.3293699999999999</v>
      </c>
      <c r="E155" s="8">
        <v>1.3189200000000001</v>
      </c>
      <c r="F155" s="8">
        <v>1.32805</v>
      </c>
      <c r="G155" s="8">
        <f>IF(F155&gt;F154,1,0)</f>
        <v>1</v>
      </c>
      <c r="H155" s="10">
        <f>LN(F155/F154)</f>
        <v>5.60280548073523E-3</v>
      </c>
      <c r="I155" s="10">
        <f>IF(A155&gt;$R$1, AVERAGE(INDEX($H$2:$H$3898, A155-$R$1):H155), "")</f>
        <v>8.7246316638045268E-4</v>
      </c>
      <c r="J155" s="10">
        <f>IF(A155&gt;$R$1, STDEV(INDEX($H$2:$H$3898, A155-$R$1):H155), "")</f>
        <v>3.8038761786616851E-3</v>
      </c>
      <c r="K155" s="10">
        <f t="shared" si="12"/>
        <v>3.8038761786616851E-3</v>
      </c>
      <c r="L155" s="10">
        <f t="shared" si="17"/>
        <v>1.6983070417471671E-2</v>
      </c>
      <c r="M155" s="8">
        <f t="shared" si="13"/>
        <v>-25.399999999999867</v>
      </c>
      <c r="N155" s="8">
        <f t="shared" si="14"/>
        <v>0</v>
      </c>
      <c r="O155" s="8">
        <f t="shared" si="15"/>
        <v>0</v>
      </c>
      <c r="P155" s="8">
        <f t="shared" si="16"/>
        <v>579.60000000000446</v>
      </c>
    </row>
    <row r="156" spans="1:16" x14ac:dyDescent="0.25">
      <c r="A156" s="8">
        <v>155</v>
      </c>
      <c r="B156" s="9">
        <v>41490.958333333336</v>
      </c>
      <c r="C156" s="8">
        <v>1.32833</v>
      </c>
      <c r="D156" s="8">
        <v>1.32999</v>
      </c>
      <c r="E156" s="8">
        <v>1.3232900000000001</v>
      </c>
      <c r="F156" s="8">
        <v>1.32579</v>
      </c>
      <c r="G156" s="8">
        <f>IF(F156&gt;F155,1,0)</f>
        <v>0</v>
      </c>
      <c r="H156" s="10">
        <f>LN(F156/F155)</f>
        <v>-1.7031927669562321E-3</v>
      </c>
      <c r="I156" s="10">
        <f>IF(A156&gt;$R$1, AVERAGE(INDEX($H$2:$H$3898, A156-$R$1):H156), "")</f>
        <v>9.0217248411310444E-4</v>
      </c>
      <c r="J156" s="10">
        <f>IF(A156&gt;$R$1, STDEV(INDEX($H$2:$H$3898, A156-$R$1):H156), "")</f>
        <v>3.780241256099031E-3</v>
      </c>
      <c r="K156" s="10">
        <f t="shared" si="12"/>
        <v>-3.780241256099031E-3</v>
      </c>
      <c r="L156" s="10">
        <f t="shared" si="17"/>
        <v>1.9457174342108308E-2</v>
      </c>
      <c r="M156" s="8">
        <f t="shared" si="13"/>
        <v>46.599999999998865</v>
      </c>
      <c r="N156" s="8">
        <f t="shared" si="14"/>
        <v>0</v>
      </c>
      <c r="O156" s="8">
        <f t="shared" si="15"/>
        <v>-46.599999999998865</v>
      </c>
      <c r="P156" s="8">
        <f t="shared" si="16"/>
        <v>675.40000000000373</v>
      </c>
    </row>
    <row r="157" spans="1:16" x14ac:dyDescent="0.25">
      <c r="A157" s="8">
        <v>156</v>
      </c>
      <c r="B157" s="9">
        <v>41491.958333333336</v>
      </c>
      <c r="C157" s="8">
        <v>1.32579</v>
      </c>
      <c r="D157" s="8">
        <v>1.33229</v>
      </c>
      <c r="E157" s="8">
        <v>1.3246</v>
      </c>
      <c r="F157" s="8">
        <v>1.3304499999999999</v>
      </c>
      <c r="G157" s="8">
        <f>IF(F157&gt;F156,1,0)</f>
        <v>1</v>
      </c>
      <c r="H157" s="10">
        <f>LN(F157/F156)</f>
        <v>3.5087226913404607E-3</v>
      </c>
      <c r="I157" s="10">
        <f>IF(A157&gt;$R$1, AVERAGE(INDEX($H$2:$H$3898, A157-$R$1):H157), "")</f>
        <v>1.1511275022447389E-3</v>
      </c>
      <c r="J157" s="10">
        <f>IF(A157&gt;$R$1, STDEV(INDEX($H$2:$H$3898, A157-$R$1):H157), "")</f>
        <v>3.8145372804535057E-3</v>
      </c>
      <c r="K157" s="10">
        <f t="shared" si="12"/>
        <v>3.8145372804535057E-3</v>
      </c>
      <c r="L157" s="10">
        <f t="shared" si="17"/>
        <v>1.670920095318805E-2</v>
      </c>
      <c r="M157" s="8">
        <f t="shared" si="13"/>
        <v>30.499999999999972</v>
      </c>
      <c r="N157" s="8">
        <f t="shared" si="14"/>
        <v>0</v>
      </c>
      <c r="O157" s="8">
        <f t="shared" si="15"/>
        <v>0</v>
      </c>
      <c r="P157" s="8">
        <f t="shared" si="16"/>
        <v>653.70000000000368</v>
      </c>
    </row>
    <row r="158" spans="1:16" x14ac:dyDescent="0.25">
      <c r="A158" s="8">
        <v>157</v>
      </c>
      <c r="B158" s="9">
        <v>41492.958333333336</v>
      </c>
      <c r="C158" s="8">
        <v>1.3304499999999999</v>
      </c>
      <c r="D158" s="8">
        <v>1.33453</v>
      </c>
      <c r="E158" s="8">
        <v>1.3265400000000001</v>
      </c>
      <c r="F158" s="8">
        <v>1.3334999999999999</v>
      </c>
      <c r="G158" s="8">
        <f>IF(F158&gt;F157,1,0)</f>
        <v>1</v>
      </c>
      <c r="H158" s="10">
        <f>LN(F158/F157)</f>
        <v>2.289833767662106E-3</v>
      </c>
      <c r="I158" s="10">
        <f>IF(A158&gt;$R$1, AVERAGE(INDEX($H$2:$H$3898, A158-$R$1):H158), "")</f>
        <v>8.1566687496076621E-4</v>
      </c>
      <c r="J158" s="10">
        <f>IF(A158&gt;$R$1, STDEV(INDEX($H$2:$H$3898, A158-$R$1):H158), "")</f>
        <v>3.4198197004343517E-3</v>
      </c>
      <c r="K158" s="10">
        <f t="shared" si="12"/>
        <v>3.4198197004343517E-3</v>
      </c>
      <c r="L158" s="10">
        <f t="shared" si="17"/>
        <v>2.6689328190356066E-2</v>
      </c>
      <c r="M158" s="8">
        <f t="shared" si="13"/>
        <v>45.199999999998575</v>
      </c>
      <c r="N158" s="8">
        <f t="shared" si="14"/>
        <v>0</v>
      </c>
      <c r="O158" s="8">
        <f t="shared" si="15"/>
        <v>-45.199999999998575</v>
      </c>
      <c r="P158" s="8">
        <f t="shared" si="16"/>
        <v>698.00000000000307</v>
      </c>
    </row>
    <row r="159" spans="1:16" x14ac:dyDescent="0.25">
      <c r="A159" s="8">
        <v>158</v>
      </c>
      <c r="B159" s="9">
        <v>41493.958333333336</v>
      </c>
      <c r="C159" s="8">
        <v>1.3335600000000001</v>
      </c>
      <c r="D159" s="8">
        <v>1.3400300000000001</v>
      </c>
      <c r="E159" s="8">
        <v>1.3327800000000001</v>
      </c>
      <c r="F159" s="8">
        <v>1.3380799999999999</v>
      </c>
      <c r="G159" s="8">
        <f>IF(F159&gt;F158,1,0)</f>
        <v>1</v>
      </c>
      <c r="H159" s="10">
        <f>LN(F159/F158)</f>
        <v>3.428686011146658E-3</v>
      </c>
      <c r="I159" s="10">
        <f>IF(A159&gt;$R$1, AVERAGE(INDEX($H$2:$H$3898, A159-$R$1):H159), "")</f>
        <v>1.2073295861734798E-3</v>
      </c>
      <c r="J159" s="10">
        <f>IF(A159&gt;$R$1, STDEV(INDEX($H$2:$H$3898, A159-$R$1):H159), "")</f>
        <v>3.3311889575775373E-3</v>
      </c>
      <c r="K159" s="10">
        <f t="shared" si="12"/>
        <v>3.3311889575775373E-3</v>
      </c>
      <c r="L159" s="10">
        <f t="shared" si="17"/>
        <v>3.6429042743177542E-2</v>
      </c>
      <c r="M159" s="8">
        <f t="shared" si="13"/>
        <v>-39.299999999999891</v>
      </c>
      <c r="N159" s="8">
        <f t="shared" si="14"/>
        <v>0</v>
      </c>
      <c r="O159" s="8">
        <f t="shared" si="15"/>
        <v>39.299999999999891</v>
      </c>
      <c r="P159" s="8">
        <f t="shared" si="16"/>
        <v>698.00000000000307</v>
      </c>
    </row>
    <row r="160" spans="1:16" x14ac:dyDescent="0.25">
      <c r="A160" s="8">
        <v>159</v>
      </c>
      <c r="B160" s="9">
        <v>41494.958333333336</v>
      </c>
      <c r="C160" s="8">
        <v>1.33806</v>
      </c>
      <c r="D160" s="8">
        <v>1.3390299999999999</v>
      </c>
      <c r="E160" s="8">
        <v>1.33324</v>
      </c>
      <c r="F160" s="8">
        <v>1.33413</v>
      </c>
      <c r="G160" s="8">
        <f>IF(F160&gt;F159,1,0)</f>
        <v>0</v>
      </c>
      <c r="H160" s="10">
        <f>LN(F160/F159)</f>
        <v>-2.9563566313507194E-3</v>
      </c>
      <c r="I160" s="10">
        <f>IF(A160&gt;$R$1, AVERAGE(INDEX($H$2:$H$3898, A160-$R$1):H160), "")</f>
        <v>1.0978418623813304E-3</v>
      </c>
      <c r="J160" s="10">
        <f>IF(A160&gt;$R$1, STDEV(INDEX($H$2:$H$3898, A160-$R$1):H160), "")</f>
        <v>3.4426695275980453E-3</v>
      </c>
      <c r="K160" s="10">
        <f t="shared" si="12"/>
        <v>-3.4426695275980453E-3</v>
      </c>
      <c r="L160" s="10">
        <f t="shared" si="17"/>
        <v>2.6567890132458871E-2</v>
      </c>
      <c r="M160" s="8">
        <f t="shared" si="13"/>
        <v>-20.100000000000673</v>
      </c>
      <c r="N160" s="8">
        <f t="shared" si="14"/>
        <v>0</v>
      </c>
      <c r="O160" s="8">
        <f t="shared" si="15"/>
        <v>20.100000000000673</v>
      </c>
      <c r="P160" s="8">
        <f t="shared" si="16"/>
        <v>684.90000000000168</v>
      </c>
    </row>
    <row r="161" spans="1:16" x14ac:dyDescent="0.25">
      <c r="A161" s="8">
        <v>160</v>
      </c>
      <c r="B161" s="9">
        <v>41497.958333333336</v>
      </c>
      <c r="C161" s="8">
        <v>1.33196</v>
      </c>
      <c r="D161" s="8">
        <v>1.33436</v>
      </c>
      <c r="E161" s="8">
        <v>1.3277000000000001</v>
      </c>
      <c r="F161" s="8">
        <v>1.32995</v>
      </c>
      <c r="G161" s="8">
        <f>IF(F161&gt;F160,1,0)</f>
        <v>0</v>
      </c>
      <c r="H161" s="10">
        <f>LN(F161/F160)</f>
        <v>-3.1380464776995013E-3</v>
      </c>
      <c r="I161" s="10">
        <f>IF(A161&gt;$R$1, AVERAGE(INDEX($H$2:$H$3898, A161-$R$1):H161), "")</f>
        <v>7.412480709728667E-4</v>
      </c>
      <c r="J161" s="10">
        <f>IF(A161&gt;$R$1, STDEV(INDEX($H$2:$H$3898, A161-$R$1):H161), "")</f>
        <v>3.5733088837655558E-3</v>
      </c>
      <c r="K161" s="10">
        <f t="shared" si="12"/>
        <v>-3.5733088837655558E-3</v>
      </c>
      <c r="L161" s="10">
        <f t="shared" si="17"/>
        <v>1.6585513532131883E-2</v>
      </c>
      <c r="M161" s="8">
        <f t="shared" si="13"/>
        <v>-37.300000000000111</v>
      </c>
      <c r="N161" s="8">
        <f t="shared" si="14"/>
        <v>0</v>
      </c>
      <c r="O161" s="8">
        <f t="shared" si="15"/>
        <v>0</v>
      </c>
      <c r="P161" s="8">
        <f t="shared" si="16"/>
        <v>636.49999999999989</v>
      </c>
    </row>
    <row r="162" spans="1:16" x14ac:dyDescent="0.25">
      <c r="A162" s="8">
        <v>161</v>
      </c>
      <c r="B162" s="9">
        <v>41498.958333333336</v>
      </c>
      <c r="C162" s="8">
        <v>1.3299700000000001</v>
      </c>
      <c r="D162" s="8">
        <v>1.3317000000000001</v>
      </c>
      <c r="E162" s="8">
        <v>1.3233299999999999</v>
      </c>
      <c r="F162" s="8">
        <v>1.3262400000000001</v>
      </c>
      <c r="G162" s="8">
        <f>IF(F162&gt;F161,1,0)</f>
        <v>0</v>
      </c>
      <c r="H162" s="10">
        <f>LN(F162/F161)</f>
        <v>-2.7934766809492892E-3</v>
      </c>
      <c r="I162" s="10">
        <f>IF(A162&gt;$R$1, AVERAGE(INDEX($H$2:$H$3898, A162-$R$1):H162), "")</f>
        <v>3.6534748140317137E-4</v>
      </c>
      <c r="J162" s="10">
        <f>IF(A162&gt;$R$1, STDEV(INDEX($H$2:$H$3898, A162-$R$1):H162), "")</f>
        <v>3.6112109564877186E-3</v>
      </c>
      <c r="K162" s="10">
        <f t="shared" si="12"/>
        <v>-3.6112109564877186E-3</v>
      </c>
      <c r="L162" s="10">
        <f t="shared" si="17"/>
        <v>6.6014399420580294E-3</v>
      </c>
      <c r="M162" s="8">
        <f t="shared" si="13"/>
        <v>-7.8000000000000291</v>
      </c>
      <c r="N162" s="8">
        <f t="shared" si="14"/>
        <v>0</v>
      </c>
      <c r="O162" s="8">
        <f t="shared" si="15"/>
        <v>0</v>
      </c>
      <c r="P162" s="8">
        <f t="shared" si="16"/>
        <v>677.9000000000002</v>
      </c>
    </row>
    <row r="163" spans="1:16" x14ac:dyDescent="0.25">
      <c r="A163" s="8">
        <v>162</v>
      </c>
      <c r="B163" s="9">
        <v>41499.958333333336</v>
      </c>
      <c r="C163" s="8">
        <v>1.3262700000000001</v>
      </c>
      <c r="D163" s="8">
        <v>1.32799</v>
      </c>
      <c r="E163" s="8">
        <v>1.32389</v>
      </c>
      <c r="F163" s="8">
        <v>1.3254900000000001</v>
      </c>
      <c r="G163" s="8">
        <f>IF(F163&gt;F162,1,0)</f>
        <v>0</v>
      </c>
      <c r="H163" s="10">
        <f>LN(F163/F162)</f>
        <v>-5.656684654914624E-4</v>
      </c>
      <c r="I163" s="10">
        <f>IF(A163&gt;$R$1, AVERAGE(INDEX($H$2:$H$3898, A163-$R$1):H163), "")</f>
        <v>1.5059736343420754E-4</v>
      </c>
      <c r="J163" s="10">
        <f>IF(A163&gt;$R$1, STDEV(INDEX($H$2:$H$3898, A163-$R$1):H163), "")</f>
        <v>3.5540270389507506E-3</v>
      </c>
      <c r="K163" s="10">
        <f t="shared" si="12"/>
        <v>-3.5540270389507506E-3</v>
      </c>
      <c r="L163" s="10">
        <f t="shared" si="17"/>
        <v>9.1565235211621653E-3</v>
      </c>
      <c r="M163" s="8">
        <f t="shared" si="13"/>
        <v>91.099999999999511</v>
      </c>
      <c r="N163" s="8">
        <f t="shared" si="14"/>
        <v>0</v>
      </c>
      <c r="O163" s="8">
        <f t="shared" si="15"/>
        <v>0</v>
      </c>
      <c r="P163" s="8">
        <f t="shared" si="16"/>
        <v>722.09999999999889</v>
      </c>
    </row>
    <row r="164" spans="1:16" x14ac:dyDescent="0.25">
      <c r="A164" s="8">
        <v>163</v>
      </c>
      <c r="B164" s="9">
        <v>41500.958333333336</v>
      </c>
      <c r="C164" s="8">
        <v>1.3254900000000001</v>
      </c>
      <c r="D164" s="8">
        <v>1.3362700000000001</v>
      </c>
      <c r="E164" s="8">
        <v>1.32054</v>
      </c>
      <c r="F164" s="8">
        <v>1.3346</v>
      </c>
      <c r="G164" s="8">
        <f>IF(F164&gt;F163,1,0)</f>
        <v>1</v>
      </c>
      <c r="H164" s="10">
        <f>LN(F164/F163)</f>
        <v>6.8494190917814182E-3</v>
      </c>
      <c r="I164" s="10">
        <f>IF(A164&gt;$R$1, AVERAGE(INDEX($H$2:$H$3898, A164-$R$1):H164), "")</f>
        <v>6.8417849950724169E-4</v>
      </c>
      <c r="J164" s="10">
        <f>IF(A164&gt;$R$1, STDEV(INDEX($H$2:$H$3898, A164-$R$1):H164), "")</f>
        <v>3.8850611195435421E-3</v>
      </c>
      <c r="K164" s="10">
        <f t="shared" si="12"/>
        <v>3.8850611195435421E-3</v>
      </c>
      <c r="L164" s="10">
        <f t="shared" si="17"/>
        <v>6.827570669781147E-3</v>
      </c>
      <c r="M164" s="8">
        <f t="shared" si="13"/>
        <v>-18.400000000000638</v>
      </c>
      <c r="N164" s="8">
        <f t="shared" si="14"/>
        <v>0</v>
      </c>
      <c r="O164" s="8">
        <f t="shared" si="15"/>
        <v>0</v>
      </c>
      <c r="P164" s="8">
        <f t="shared" si="16"/>
        <v>722.09999999999889</v>
      </c>
    </row>
    <row r="165" spans="1:16" x14ac:dyDescent="0.25">
      <c r="A165" s="8">
        <v>164</v>
      </c>
      <c r="B165" s="9">
        <v>41501.958333333336</v>
      </c>
      <c r="C165" s="8">
        <v>1.33467</v>
      </c>
      <c r="D165" s="8">
        <v>1.3379799999999999</v>
      </c>
      <c r="E165" s="8">
        <v>1.3310999999999999</v>
      </c>
      <c r="F165" s="8">
        <v>1.33283</v>
      </c>
      <c r="G165" s="8">
        <f>IF(F165&gt;F164,1,0)</f>
        <v>0</v>
      </c>
      <c r="H165" s="10">
        <f>LN(F165/F164)</f>
        <v>-1.3271203066503618E-3</v>
      </c>
      <c r="I165" s="10">
        <f>IF(A165&gt;$R$1, AVERAGE(INDEX($H$2:$H$3898, A165-$R$1):H165), "")</f>
        <v>2.4243593638274721E-4</v>
      </c>
      <c r="J165" s="10">
        <f>IF(A165&gt;$R$1, STDEV(INDEX($H$2:$H$3898, A165-$R$1):H165), "")</f>
        <v>3.6675115448047174E-3</v>
      </c>
      <c r="K165" s="10">
        <f t="shared" si="12"/>
        <v>-3.6675115448047174E-3</v>
      </c>
      <c r="L165" s="10">
        <f t="shared" si="17"/>
        <v>-2.6242998450545564E-3</v>
      </c>
      <c r="M165" s="8">
        <f t="shared" si="13"/>
        <v>4.3000000000015248</v>
      </c>
      <c r="N165" s="8">
        <f t="shared" si="14"/>
        <v>0</v>
      </c>
      <c r="O165" s="8">
        <f t="shared" si="15"/>
        <v>0</v>
      </c>
      <c r="P165" s="8">
        <f t="shared" si="16"/>
        <v>722.09999999999889</v>
      </c>
    </row>
    <row r="166" spans="1:16" x14ac:dyDescent="0.25">
      <c r="A166" s="8">
        <v>165</v>
      </c>
      <c r="B166" s="9">
        <v>41504.958333333336</v>
      </c>
      <c r="C166" s="8">
        <v>1.3329599999999999</v>
      </c>
      <c r="D166" s="8">
        <v>1.33745</v>
      </c>
      <c r="E166" s="8">
        <v>1.33151</v>
      </c>
      <c r="F166" s="8">
        <v>1.3333900000000001</v>
      </c>
      <c r="G166" s="8">
        <f>IF(F166&gt;F165,1,0)</f>
        <v>1</v>
      </c>
      <c r="H166" s="10">
        <f>LN(F166/F165)</f>
        <v>4.2007036796279552E-4</v>
      </c>
      <c r="I166" s="10">
        <f>IF(A166&gt;$R$1, AVERAGE(INDEX($H$2:$H$3898, A166-$R$1):H166), "")</f>
        <v>2.5974673365267457E-4</v>
      </c>
      <c r="J166" s="10">
        <f>IF(A166&gt;$R$1, STDEV(INDEX($H$2:$H$3898, A166-$R$1):H166), "")</f>
        <v>3.6676650632105181E-3</v>
      </c>
      <c r="K166" s="10">
        <f t="shared" si="12"/>
        <v>3.6676650632105181E-3</v>
      </c>
      <c r="L166" s="10">
        <f t="shared" si="17"/>
        <v>6.4721758248523376E-3</v>
      </c>
      <c r="M166" s="8">
        <f t="shared" si="13"/>
        <v>82.899999999999082</v>
      </c>
      <c r="N166" s="8">
        <f t="shared" si="14"/>
        <v>0</v>
      </c>
      <c r="O166" s="8">
        <f t="shared" si="15"/>
        <v>0</v>
      </c>
      <c r="P166" s="8">
        <f t="shared" si="16"/>
        <v>722.09999999999889</v>
      </c>
    </row>
    <row r="167" spans="1:16" x14ac:dyDescent="0.25">
      <c r="A167" s="8">
        <v>166</v>
      </c>
      <c r="B167" s="9">
        <v>41505.958333333336</v>
      </c>
      <c r="C167" s="8">
        <v>1.3333900000000001</v>
      </c>
      <c r="D167" s="8">
        <v>1.34518</v>
      </c>
      <c r="E167" s="8">
        <v>1.3323400000000001</v>
      </c>
      <c r="F167" s="8">
        <v>1.34168</v>
      </c>
      <c r="G167" s="8">
        <f>IF(F167&gt;F166,1,0)</f>
        <v>1</v>
      </c>
      <c r="H167" s="10">
        <f>LN(F167/F166)</f>
        <v>6.1979884925537788E-3</v>
      </c>
      <c r="I167" s="10">
        <f>IF(A167&gt;$R$1, AVERAGE(INDEX($H$2:$H$3898, A167-$R$1):H167), "")</f>
        <v>7.2671696043339143E-4</v>
      </c>
      <c r="J167" s="10">
        <f>IF(A167&gt;$R$1, STDEV(INDEX($H$2:$H$3898, A167-$R$1):H167), "")</f>
        <v>3.9259757857189543E-3</v>
      </c>
      <c r="K167" s="10">
        <f t="shared" si="12"/>
        <v>3.9259757857189543E-3</v>
      </c>
      <c r="L167" s="10">
        <f t="shared" si="17"/>
        <v>4.9538580467737726E-3</v>
      </c>
      <c r="M167" s="8">
        <f t="shared" si="13"/>
        <v>-61.799999999998519</v>
      </c>
      <c r="N167" s="8">
        <f t="shared" si="14"/>
        <v>0</v>
      </c>
      <c r="O167" s="8">
        <f t="shared" si="15"/>
        <v>0</v>
      </c>
      <c r="P167" s="8">
        <f t="shared" si="16"/>
        <v>722.09999999999889</v>
      </c>
    </row>
    <row r="168" spans="1:16" x14ac:dyDescent="0.25">
      <c r="A168" s="8">
        <v>167</v>
      </c>
      <c r="B168" s="9">
        <v>41506.958333333336</v>
      </c>
      <c r="C168" s="8">
        <v>1.34171</v>
      </c>
      <c r="D168" s="8">
        <v>1.3426800000000001</v>
      </c>
      <c r="E168" s="8">
        <v>1.33345</v>
      </c>
      <c r="F168" s="8">
        <v>1.3355300000000001</v>
      </c>
      <c r="G168" s="8">
        <f>IF(F168&gt;F167,1,0)</f>
        <v>0</v>
      </c>
      <c r="H168" s="10">
        <f>LN(F168/F167)</f>
        <v>-4.5943432288396042E-3</v>
      </c>
      <c r="I168" s="10">
        <f>IF(A168&gt;$R$1, AVERAGE(INDEX($H$2:$H$3898, A168-$R$1):H168), "")</f>
        <v>4.3909922844543041E-4</v>
      </c>
      <c r="J168" s="10">
        <f>IF(A168&gt;$R$1, STDEV(INDEX($H$2:$H$3898, A168-$R$1):H168), "")</f>
        <v>4.144652550189116E-3</v>
      </c>
      <c r="K168" s="10">
        <f t="shared" si="12"/>
        <v>-4.144652550189116E-3</v>
      </c>
      <c r="L168" s="10">
        <f t="shared" si="17"/>
        <v>-4.100226486755512E-3</v>
      </c>
      <c r="M168" s="8">
        <f t="shared" si="13"/>
        <v>0.80000000000080007</v>
      </c>
      <c r="N168" s="8">
        <f t="shared" si="14"/>
        <v>0</v>
      </c>
      <c r="O168" s="8">
        <f t="shared" si="15"/>
        <v>0</v>
      </c>
      <c r="P168" s="8">
        <f t="shared" si="16"/>
        <v>722.09999999999889</v>
      </c>
    </row>
    <row r="169" spans="1:16" x14ac:dyDescent="0.25">
      <c r="A169" s="8">
        <v>168</v>
      </c>
      <c r="B169" s="9">
        <v>41507.958333333336</v>
      </c>
      <c r="C169" s="8">
        <v>1.33555</v>
      </c>
      <c r="D169" s="8">
        <v>1.3372999999999999</v>
      </c>
      <c r="E169" s="8">
        <v>1.32979</v>
      </c>
      <c r="F169" s="8">
        <v>1.3356300000000001</v>
      </c>
      <c r="G169" s="8">
        <f>IF(F169&gt;F168,1,0)</f>
        <v>1</v>
      </c>
      <c r="H169" s="10">
        <f>LN(F169/F168)</f>
        <v>7.4873837618616516E-5</v>
      </c>
      <c r="I169" s="10">
        <f>IF(A169&gt;$R$1, AVERAGE(INDEX($H$2:$H$3898, A169-$R$1):H169), "")</f>
        <v>2.5226225972954262E-4</v>
      </c>
      <c r="J169" s="10">
        <f>IF(A169&gt;$R$1, STDEV(INDEX($H$2:$H$3898, A169-$R$1):H169), "")</f>
        <v>4.0853788532457316E-3</v>
      </c>
      <c r="K169" s="10">
        <f t="shared" si="12"/>
        <v>4.0853788532457316E-3</v>
      </c>
      <c r="L169" s="10">
        <f t="shared" si="17"/>
        <v>4.1598811809508912E-3</v>
      </c>
      <c r="M169" s="8">
        <f t="shared" si="13"/>
        <v>23.500000000000743</v>
      </c>
      <c r="N169" s="8">
        <f t="shared" si="14"/>
        <v>0</v>
      </c>
      <c r="O169" s="8">
        <f t="shared" si="15"/>
        <v>0</v>
      </c>
      <c r="P169" s="8">
        <f t="shared" si="16"/>
        <v>722.09999999999889</v>
      </c>
    </row>
    <row r="170" spans="1:16" x14ac:dyDescent="0.25">
      <c r="A170" s="8">
        <v>169</v>
      </c>
      <c r="B170" s="9">
        <v>41508.958333333336</v>
      </c>
      <c r="C170" s="8">
        <v>1.3356399999999999</v>
      </c>
      <c r="D170" s="8">
        <v>1.3409599999999999</v>
      </c>
      <c r="E170" s="8">
        <v>1.3332999999999999</v>
      </c>
      <c r="F170" s="8">
        <v>1.33799</v>
      </c>
      <c r="G170" s="8">
        <f>IF(F170&gt;F169,1,0)</f>
        <v>1</v>
      </c>
      <c r="H170" s="10">
        <f>LN(F170/F169)</f>
        <v>1.7653971865384892E-3</v>
      </c>
      <c r="I170" s="10">
        <f>IF(A170&gt;$R$1, AVERAGE(INDEX($H$2:$H$3898, A170-$R$1):H170), "")</f>
        <v>8.1622452308764898E-4</v>
      </c>
      <c r="J170" s="10">
        <f>IF(A170&gt;$R$1, STDEV(INDEX($H$2:$H$3898, A170-$R$1):H170), "")</f>
        <v>3.56979461010712E-3</v>
      </c>
      <c r="K170" s="10">
        <f t="shared" si="12"/>
        <v>3.56979461010712E-3</v>
      </c>
      <c r="L170" s="10">
        <f t="shared" si="17"/>
        <v>3.9257996123963253E-3</v>
      </c>
      <c r="M170" s="8">
        <f t="shared" si="13"/>
        <v>-16.800000000001258</v>
      </c>
      <c r="N170" s="8">
        <f t="shared" si="14"/>
        <v>0</v>
      </c>
      <c r="O170" s="8">
        <f t="shared" si="15"/>
        <v>0</v>
      </c>
      <c r="P170" s="8">
        <f t="shared" si="16"/>
        <v>722.09999999999889</v>
      </c>
    </row>
    <row r="171" spans="1:16" x14ac:dyDescent="0.25">
      <c r="A171" s="8">
        <v>170</v>
      </c>
      <c r="B171" s="9">
        <v>41511.958333333336</v>
      </c>
      <c r="C171" s="8">
        <v>1.3385400000000001</v>
      </c>
      <c r="D171" s="8">
        <v>1.3393999999999999</v>
      </c>
      <c r="E171" s="8">
        <v>1.3356300000000001</v>
      </c>
      <c r="F171" s="8">
        <v>1.3368599999999999</v>
      </c>
      <c r="G171" s="8">
        <f>IF(F171&gt;F170,1,0)</f>
        <v>0</v>
      </c>
      <c r="H171" s="10">
        <f>LN(F171/F170)</f>
        <v>-8.449072413201893E-4</v>
      </c>
      <c r="I171" s="10">
        <f>IF(A171&gt;$R$1, AVERAGE(INDEX($H$2:$H$3898, A171-$R$1):H171), "")</f>
        <v>4.1324247795918528E-4</v>
      </c>
      <c r="J171" s="10">
        <f>IF(A171&gt;$R$1, STDEV(INDEX($H$2:$H$3898, A171-$R$1):H171), "")</f>
        <v>3.3506336951958128E-3</v>
      </c>
      <c r="K171" s="10">
        <f t="shared" si="12"/>
        <v>-3.3506336951958128E-3</v>
      </c>
      <c r="L171" s="10">
        <f t="shared" si="17"/>
        <v>4.3554071732995435E-3</v>
      </c>
      <c r="M171" s="8">
        <f t="shared" si="13"/>
        <v>23.699999999999832</v>
      </c>
      <c r="N171" s="8">
        <f t="shared" si="14"/>
        <v>0</v>
      </c>
      <c r="O171" s="8">
        <f t="shared" si="15"/>
        <v>0</v>
      </c>
      <c r="P171" s="8">
        <f t="shared" si="16"/>
        <v>722.09999999999889</v>
      </c>
    </row>
    <row r="172" spans="1:16" x14ac:dyDescent="0.25">
      <c r="A172" s="8">
        <v>171</v>
      </c>
      <c r="B172" s="9">
        <v>41512.958333333336</v>
      </c>
      <c r="C172" s="8">
        <v>1.33684</v>
      </c>
      <c r="D172" s="8">
        <v>1.3398699999999999</v>
      </c>
      <c r="E172" s="8">
        <v>1.3323199999999999</v>
      </c>
      <c r="F172" s="8">
        <v>1.33921</v>
      </c>
      <c r="G172" s="8">
        <f>IF(F172&gt;F171,1,0)</f>
        <v>1</v>
      </c>
      <c r="H172" s="10">
        <f>LN(F172/F171)</f>
        <v>1.7563072745261617E-3</v>
      </c>
      <c r="I172" s="10">
        <f>IF(A172&gt;$R$1, AVERAGE(INDEX($H$2:$H$3898, A172-$R$1):H172), "")</f>
        <v>6.2946123055183478E-4</v>
      </c>
      <c r="J172" s="10">
        <f>IF(A172&gt;$R$1, STDEV(INDEX($H$2:$H$3898, A172-$R$1):H172), "")</f>
        <v>3.3164007448740467E-3</v>
      </c>
      <c r="K172" s="10">
        <f t="shared" si="12"/>
        <v>3.3164007448740467E-3</v>
      </c>
      <c r="L172" s="10">
        <f t="shared" si="17"/>
        <v>3.857270637720085E-3</v>
      </c>
      <c r="M172" s="8">
        <f t="shared" si="13"/>
        <v>-53.699999999998752</v>
      </c>
      <c r="N172" s="8">
        <f t="shared" si="14"/>
        <v>0</v>
      </c>
      <c r="O172" s="8">
        <f t="shared" si="15"/>
        <v>0</v>
      </c>
      <c r="P172" s="8">
        <f t="shared" si="16"/>
        <v>722.09999999999889</v>
      </c>
    </row>
    <row r="173" spans="1:16" x14ac:dyDescent="0.25">
      <c r="A173" s="8">
        <v>172</v>
      </c>
      <c r="B173" s="9">
        <v>41513.958333333336</v>
      </c>
      <c r="C173" s="8">
        <v>1.3392999999999999</v>
      </c>
      <c r="D173" s="8">
        <v>1.3397600000000001</v>
      </c>
      <c r="E173" s="8">
        <v>1.33049</v>
      </c>
      <c r="F173" s="8">
        <v>1.3339300000000001</v>
      </c>
      <c r="G173" s="8">
        <f>IF(F173&gt;F172,1,0)</f>
        <v>0</v>
      </c>
      <c r="H173" s="10">
        <f>LN(F173/F172)</f>
        <v>-3.9504155162412664E-3</v>
      </c>
      <c r="I173" s="10">
        <f>IF(A173&gt;$R$1, AVERAGE(INDEX($H$2:$H$3898, A173-$R$1):H173), "")</f>
        <v>1.6326509257797692E-4</v>
      </c>
      <c r="J173" s="10">
        <f>IF(A173&gt;$R$1, STDEV(INDEX($H$2:$H$3898, A173-$R$1):H173), "")</f>
        <v>3.4076914134573344E-3</v>
      </c>
      <c r="K173" s="10">
        <f t="shared" si="12"/>
        <v>-3.4076914134573344E-3</v>
      </c>
      <c r="L173" s="10">
        <f t="shared" si="17"/>
        <v>-2.9702404761715998E-3</v>
      </c>
      <c r="M173" s="8">
        <f t="shared" si="13"/>
        <v>-98.499999999999147</v>
      </c>
      <c r="N173" s="8">
        <f t="shared" si="14"/>
        <v>0</v>
      </c>
      <c r="O173" s="8">
        <f t="shared" si="15"/>
        <v>0</v>
      </c>
      <c r="P173" s="8">
        <f t="shared" si="16"/>
        <v>722.09999999999889</v>
      </c>
    </row>
    <row r="174" spans="1:16" x14ac:dyDescent="0.25">
      <c r="A174" s="8">
        <v>173</v>
      </c>
      <c r="B174" s="9">
        <v>41514.958333333336</v>
      </c>
      <c r="C174" s="8">
        <v>1.33392</v>
      </c>
      <c r="D174" s="8">
        <v>1.3343</v>
      </c>
      <c r="E174" s="8">
        <v>1.3219099999999999</v>
      </c>
      <c r="F174" s="8">
        <v>1.3240700000000001</v>
      </c>
      <c r="G174" s="8">
        <f>IF(F174&gt;F173,1,0)</f>
        <v>0</v>
      </c>
      <c r="H174" s="10">
        <f>LN(F174/F173)</f>
        <v>-7.4191461456404751E-3</v>
      </c>
      <c r="I174" s="10">
        <f>IF(A174&gt;$R$1, AVERAGE(INDEX($H$2:$H$3898, A174-$R$1):H174), "")</f>
        <v>-4.4354615200343437E-4</v>
      </c>
      <c r="J174" s="10">
        <f>IF(A174&gt;$R$1, STDEV(INDEX($H$2:$H$3898, A174-$R$1):H174), "")</f>
        <v>3.840699235044473E-3</v>
      </c>
      <c r="K174" s="10">
        <f t="shared" si="12"/>
        <v>-3.840699235044473E-3</v>
      </c>
      <c r="L174" s="10">
        <f t="shared" si="17"/>
        <v>-1.0142128668793611E-2</v>
      </c>
      <c r="M174" s="8">
        <f t="shared" si="13"/>
        <v>-20.100000000000673</v>
      </c>
      <c r="N174" s="8">
        <f t="shared" si="14"/>
        <v>0</v>
      </c>
      <c r="O174" s="8">
        <f t="shared" si="15"/>
        <v>0</v>
      </c>
      <c r="P174" s="8">
        <f t="shared" si="16"/>
        <v>722.09999999999889</v>
      </c>
    </row>
    <row r="175" spans="1:16" x14ac:dyDescent="0.25">
      <c r="A175" s="8">
        <v>174</v>
      </c>
      <c r="B175" s="9">
        <v>41515.958333333336</v>
      </c>
      <c r="C175" s="8">
        <v>1.32409</v>
      </c>
      <c r="D175" s="8">
        <v>1.32548</v>
      </c>
      <c r="E175" s="8">
        <v>1.31734</v>
      </c>
      <c r="F175" s="8">
        <v>1.3220799999999999</v>
      </c>
      <c r="G175" s="8">
        <f>IF(F175&gt;F174,1,0)</f>
        <v>0</v>
      </c>
      <c r="H175" s="10">
        <f>LN(F175/F174)</f>
        <v>-1.5040722371399192E-3</v>
      </c>
      <c r="I175" s="10">
        <f>IF(A175&gt;$R$1, AVERAGE(INDEX($H$2:$H$3898, A175-$R$1):H175), "")</f>
        <v>-7.5184354252134553E-4</v>
      </c>
      <c r="J175" s="10">
        <f>IF(A175&gt;$R$1, STDEV(INDEX($H$2:$H$3898, A175-$R$1):H175), "")</f>
        <v>3.7047207395158803E-3</v>
      </c>
      <c r="K175" s="10">
        <f t="shared" si="12"/>
        <v>-3.7047207395158803E-3</v>
      </c>
      <c r="L175" s="10">
        <f t="shared" si="17"/>
        <v>-1.0404179880711446E-2</v>
      </c>
      <c r="M175" s="8">
        <f t="shared" si="13"/>
        <v>-20.200000000001328</v>
      </c>
      <c r="N175" s="8">
        <f t="shared" si="14"/>
        <v>0</v>
      </c>
      <c r="O175" s="8">
        <f t="shared" si="15"/>
        <v>0</v>
      </c>
      <c r="P175" s="8">
        <f t="shared" si="16"/>
        <v>722.09999999999889</v>
      </c>
    </row>
    <row r="176" spans="1:16" x14ac:dyDescent="0.25">
      <c r="A176" s="8">
        <v>175</v>
      </c>
      <c r="B176" s="9">
        <v>41518.958333333336</v>
      </c>
      <c r="C176" s="8">
        <v>1.32108</v>
      </c>
      <c r="D176" s="8">
        <v>1.3227</v>
      </c>
      <c r="E176" s="8">
        <v>1.31836</v>
      </c>
      <c r="F176" s="8">
        <v>1.3190599999999999</v>
      </c>
      <c r="G176" s="8">
        <f>IF(F176&gt;F175,1,0)</f>
        <v>0</v>
      </c>
      <c r="H176" s="10">
        <f>LN(F176/F175)</f>
        <v>-2.2868922633298306E-3</v>
      </c>
      <c r="I176" s="10">
        <f>IF(A176&gt;$R$1, AVERAGE(INDEX($H$2:$H$3898, A176-$R$1):H176), "")</f>
        <v>-7.1000201952003993E-4</v>
      </c>
      <c r="J176" s="10">
        <f>IF(A176&gt;$R$1, STDEV(INDEX($H$2:$H$3898, A176-$R$1):H176), "")</f>
        <v>3.6818729072277791E-3</v>
      </c>
      <c r="K176" s="10">
        <f t="shared" si="12"/>
        <v>-3.6818729072277791E-3</v>
      </c>
      <c r="L176" s="10">
        <f t="shared" si="17"/>
        <v>-1.0512743904173668E-2</v>
      </c>
      <c r="M176" s="8">
        <f t="shared" si="13"/>
        <v>-20.499999999998852</v>
      </c>
      <c r="N176" s="8">
        <f t="shared" si="14"/>
        <v>0</v>
      </c>
      <c r="O176" s="8">
        <f t="shared" si="15"/>
        <v>0</v>
      </c>
      <c r="P176" s="8">
        <f t="shared" si="16"/>
        <v>722.09999999999889</v>
      </c>
    </row>
    <row r="177" spans="1:16" x14ac:dyDescent="0.25">
      <c r="A177" s="8">
        <v>176</v>
      </c>
      <c r="B177" s="9">
        <v>41519.958333333336</v>
      </c>
      <c r="C177" s="8">
        <v>1.3190599999999999</v>
      </c>
      <c r="D177" s="8">
        <v>1.31968</v>
      </c>
      <c r="E177" s="8">
        <v>1.31385</v>
      </c>
      <c r="F177" s="8">
        <v>1.31701</v>
      </c>
      <c r="G177" s="8">
        <f>IF(F177&gt;F176,1,0)</f>
        <v>0</v>
      </c>
      <c r="H177" s="10">
        <f>LN(F177/F176)</f>
        <v>-1.5553459606634109E-3</v>
      </c>
      <c r="I177" s="10">
        <f>IF(A177&gt;$R$1, AVERAGE(INDEX($H$2:$H$3898, A177-$R$1):H177), "")</f>
        <v>-6.1108323720528428E-4</v>
      </c>
      <c r="J177" s="10">
        <f>IF(A177&gt;$R$1, STDEV(INDEX($H$2:$H$3898, A177-$R$1):H177), "")</f>
        <v>3.633230603330749E-3</v>
      </c>
      <c r="K177" s="10">
        <f t="shared" si="12"/>
        <v>-3.633230603330749E-3</v>
      </c>
      <c r="L177" s="10">
        <f t="shared" si="17"/>
        <v>-1.05347635510167E-2</v>
      </c>
      <c r="M177" s="8">
        <f t="shared" si="13"/>
        <v>36.300000000000225</v>
      </c>
      <c r="N177" s="8">
        <f t="shared" si="14"/>
        <v>0</v>
      </c>
      <c r="O177" s="8">
        <f t="shared" si="15"/>
        <v>0</v>
      </c>
      <c r="P177" s="8">
        <f t="shared" si="16"/>
        <v>722.09999999999889</v>
      </c>
    </row>
    <row r="178" spans="1:16" x14ac:dyDescent="0.25">
      <c r="A178" s="8">
        <v>177</v>
      </c>
      <c r="B178" s="9">
        <v>41520.958333333336</v>
      </c>
      <c r="C178" s="8">
        <v>1.3170500000000001</v>
      </c>
      <c r="D178" s="8">
        <v>1.3217699999999999</v>
      </c>
      <c r="E178" s="8">
        <v>1.3157000000000001</v>
      </c>
      <c r="F178" s="8">
        <v>1.3206800000000001</v>
      </c>
      <c r="G178" s="8">
        <f>IF(F178&gt;F177,1,0)</f>
        <v>1</v>
      </c>
      <c r="H178" s="10">
        <f>LN(F178/F177)</f>
        <v>2.7827397216981793E-3</v>
      </c>
      <c r="I178" s="10">
        <f>IF(A178&gt;$R$1, AVERAGE(INDEX($H$2:$H$3898, A178-$R$1):H178), "")</f>
        <v>-2.6256971203981745E-4</v>
      </c>
      <c r="J178" s="10">
        <f>IF(A178&gt;$R$1, STDEV(INDEX($H$2:$H$3898, A178-$R$1):H178), "")</f>
        <v>3.6771118698619805E-3</v>
      </c>
      <c r="K178" s="10">
        <f t="shared" si="12"/>
        <v>3.6771118698619805E-3</v>
      </c>
      <c r="L178" s="10">
        <f t="shared" si="17"/>
        <v>-3.3036246422039678E-3</v>
      </c>
      <c r="M178" s="8">
        <f t="shared" si="13"/>
        <v>-86.80000000000021</v>
      </c>
      <c r="N178" s="8">
        <f t="shared" si="14"/>
        <v>0</v>
      </c>
      <c r="O178" s="8">
        <f t="shared" si="15"/>
        <v>0</v>
      </c>
      <c r="P178" s="8">
        <f t="shared" si="16"/>
        <v>722.09999999999889</v>
      </c>
    </row>
    <row r="179" spans="1:16" x14ac:dyDescent="0.25">
      <c r="A179" s="8">
        <v>178</v>
      </c>
      <c r="B179" s="9">
        <v>41521.958333333336</v>
      </c>
      <c r="C179" s="8">
        <v>1.3206800000000001</v>
      </c>
      <c r="D179" s="8">
        <v>1.3222799999999999</v>
      </c>
      <c r="E179" s="8">
        <v>1.31105</v>
      </c>
      <c r="F179" s="8">
        <v>1.3120000000000001</v>
      </c>
      <c r="G179" s="8">
        <f>IF(F179&gt;F178,1,0)</f>
        <v>0</v>
      </c>
      <c r="H179" s="10">
        <f>LN(F179/F178)</f>
        <v>-6.5940649465448774E-3</v>
      </c>
      <c r="I179" s="10">
        <f>IF(A179&gt;$R$1, AVERAGE(INDEX($H$2:$H$3898, A179-$R$1):H179), "")</f>
        <v>-6.3934449210565605E-4</v>
      </c>
      <c r="J179" s="10">
        <f>IF(A179&gt;$R$1, STDEV(INDEX($H$2:$H$3898, A179-$R$1):H179), "")</f>
        <v>4.0045132109002195E-3</v>
      </c>
      <c r="K179" s="10">
        <f t="shared" si="12"/>
        <v>-4.0045132109002195E-3</v>
      </c>
      <c r="L179" s="10">
        <f t="shared" si="17"/>
        <v>-1.1193198972647731E-2</v>
      </c>
      <c r="M179" s="8">
        <f t="shared" si="13"/>
        <v>56.499999999999332</v>
      </c>
      <c r="N179" s="8">
        <f t="shared" si="14"/>
        <v>0</v>
      </c>
      <c r="O179" s="8">
        <f t="shared" si="15"/>
        <v>0</v>
      </c>
      <c r="P179" s="8">
        <f t="shared" si="16"/>
        <v>722.09999999999889</v>
      </c>
    </row>
    <row r="180" spans="1:16" x14ac:dyDescent="0.25">
      <c r="A180" s="8">
        <v>179</v>
      </c>
      <c r="B180" s="9">
        <v>41522.958333333336</v>
      </c>
      <c r="C180" s="8">
        <v>1.3120000000000001</v>
      </c>
      <c r="D180" s="8">
        <v>1.31891</v>
      </c>
      <c r="E180" s="8">
        <v>1.31046</v>
      </c>
      <c r="F180" s="8">
        <v>1.31765</v>
      </c>
      <c r="G180" s="8">
        <f>IF(F180&gt;F179,1,0)</f>
        <v>1</v>
      </c>
      <c r="H180" s="10">
        <f>LN(F180/F179)</f>
        <v>4.2971564232465636E-3</v>
      </c>
      <c r="I180" s="10">
        <f>IF(A180&gt;$R$1, AVERAGE(INDEX($H$2:$H$3898, A180-$R$1):H180), "")</f>
        <v>-7.9886090888908442E-4</v>
      </c>
      <c r="J180" s="10">
        <f>IF(A180&gt;$R$1, STDEV(INDEX($H$2:$H$3898, A180-$R$1):H180), "")</f>
        <v>3.727574942868005E-3</v>
      </c>
      <c r="K180" s="10">
        <f t="shared" si="12"/>
        <v>3.727574942868005E-3</v>
      </c>
      <c r="L180" s="10">
        <f t="shared" si="17"/>
        <v>-3.7981124849750083E-3</v>
      </c>
      <c r="M180" s="8">
        <f t="shared" si="13"/>
        <v>92.600000000000463</v>
      </c>
      <c r="N180" s="8">
        <f t="shared" si="14"/>
        <v>0</v>
      </c>
      <c r="O180" s="8">
        <f t="shared" si="15"/>
        <v>0</v>
      </c>
      <c r="P180" s="8">
        <f t="shared" si="16"/>
        <v>722.09999999999889</v>
      </c>
    </row>
    <row r="181" spans="1:16" x14ac:dyDescent="0.25">
      <c r="A181" s="8">
        <v>180</v>
      </c>
      <c r="B181" s="9">
        <v>41525.958333333336</v>
      </c>
      <c r="C181" s="8">
        <v>1.3162199999999999</v>
      </c>
      <c r="D181" s="8">
        <v>1.32806</v>
      </c>
      <c r="E181" s="8">
        <v>1.3162</v>
      </c>
      <c r="F181" s="8">
        <v>1.32548</v>
      </c>
      <c r="G181" s="8">
        <f>IF(F181&gt;F180,1,0)</f>
        <v>1</v>
      </c>
      <c r="H181" s="10">
        <f>LN(F181/F180)</f>
        <v>5.9248110421703691E-3</v>
      </c>
      <c r="I181" s="10">
        <f>IF(A181&gt;$R$1, AVERAGE(INDEX($H$2:$H$3898, A181-$R$1):H181), "")</f>
        <v>-3.456151995877887E-4</v>
      </c>
      <c r="J181" s="10">
        <f>IF(A181&gt;$R$1, STDEV(INDEX($H$2:$H$3898, A181-$R$1):H181), "")</f>
        <v>4.0830056254888272E-3</v>
      </c>
      <c r="K181" s="10">
        <f t="shared" si="12"/>
        <v>4.0830056254888272E-3</v>
      </c>
      <c r="L181" s="10">
        <f t="shared" si="17"/>
        <v>-3.3827719226966991E-3</v>
      </c>
      <c r="M181" s="8">
        <f t="shared" si="13"/>
        <v>12.900000000000134</v>
      </c>
      <c r="N181" s="8">
        <f t="shared" si="14"/>
        <v>0</v>
      </c>
      <c r="O181" s="8">
        <f t="shared" si="15"/>
        <v>0</v>
      </c>
      <c r="P181" s="8">
        <f t="shared" si="16"/>
        <v>708.9999999999975</v>
      </c>
    </row>
    <row r="182" spans="1:16" x14ac:dyDescent="0.25">
      <c r="A182" s="8">
        <v>181</v>
      </c>
      <c r="B182" s="9">
        <v>41526.958333333336</v>
      </c>
      <c r="C182" s="8">
        <v>1.3254699999999999</v>
      </c>
      <c r="D182" s="8">
        <v>1.3275699999999999</v>
      </c>
      <c r="E182" s="8">
        <v>1.32298</v>
      </c>
      <c r="F182" s="8">
        <v>1.3267599999999999</v>
      </c>
      <c r="G182" s="8">
        <f>IF(F182&gt;F181,1,0)</f>
        <v>1</v>
      </c>
      <c r="H182" s="10">
        <f>LN(F182/F181)</f>
        <v>9.6522192514728912E-4</v>
      </c>
      <c r="I182" s="10">
        <f>IF(A182&gt;$R$1, AVERAGE(INDEX($H$2:$H$3898, A182-$R$1):H182), "")</f>
        <v>-3.1154322726375795E-4</v>
      </c>
      <c r="J182" s="10">
        <f>IF(A182&gt;$R$1, STDEV(INDEX($H$2:$H$3898, A182-$R$1):H182), "")</f>
        <v>4.0920856072591385E-3</v>
      </c>
      <c r="K182" s="10">
        <f t="shared" si="12"/>
        <v>4.0920856072591385E-3</v>
      </c>
      <c r="L182" s="10">
        <f t="shared" si="17"/>
        <v>-3.2166621011565141E-3</v>
      </c>
      <c r="M182" s="8">
        <f t="shared" si="13"/>
        <v>43.400000000000105</v>
      </c>
      <c r="N182" s="8">
        <f t="shared" si="14"/>
        <v>0</v>
      </c>
      <c r="O182" s="8">
        <f t="shared" si="15"/>
        <v>0</v>
      </c>
      <c r="P182" s="8">
        <f t="shared" si="16"/>
        <v>770.59999999999695</v>
      </c>
    </row>
    <row r="183" spans="1:16" x14ac:dyDescent="0.25">
      <c r="A183" s="8">
        <v>182</v>
      </c>
      <c r="B183" s="9">
        <v>41527.958333333336</v>
      </c>
      <c r="C183" s="8">
        <v>1.3266899999999999</v>
      </c>
      <c r="D183" s="8">
        <v>1.3324400000000001</v>
      </c>
      <c r="E183" s="8">
        <v>1.32439</v>
      </c>
      <c r="F183" s="8">
        <v>1.3310299999999999</v>
      </c>
      <c r="G183" s="8">
        <f>IF(F183&gt;F182,1,0)</f>
        <v>1</v>
      </c>
      <c r="H183" s="10">
        <f>LN(F183/F182)</f>
        <v>3.2131986905304722E-3</v>
      </c>
      <c r="I183" s="10">
        <f>IF(A183&gt;$R$1, AVERAGE(INDEX($H$2:$H$3898, A183-$R$1):H183), "")</f>
        <v>-4.9809258989021448E-4</v>
      </c>
      <c r="J183" s="10">
        <f>IF(A183&gt;$R$1, STDEV(INDEX($H$2:$H$3898, A183-$R$1):H183), "")</f>
        <v>3.8355396056501574E-3</v>
      </c>
      <c r="K183" s="10">
        <f t="shared" si="12"/>
        <v>3.8355396056501574E-3</v>
      </c>
      <c r="L183" s="10">
        <f t="shared" si="17"/>
        <v>4.7635300546827585E-3</v>
      </c>
      <c r="M183" s="8">
        <f t="shared" si="13"/>
        <v>-10.499999999999954</v>
      </c>
      <c r="N183" s="8">
        <f t="shared" si="14"/>
        <v>0</v>
      </c>
      <c r="O183" s="8">
        <f t="shared" si="15"/>
        <v>0</v>
      </c>
      <c r="P183" s="8">
        <f t="shared" si="16"/>
        <v>770.59999999999695</v>
      </c>
    </row>
    <row r="184" spans="1:16" x14ac:dyDescent="0.25">
      <c r="A184" s="8">
        <v>183</v>
      </c>
      <c r="B184" s="9">
        <v>41528.958333333336</v>
      </c>
      <c r="C184" s="8">
        <v>1.3309500000000001</v>
      </c>
      <c r="D184" s="8">
        <v>1.3324400000000001</v>
      </c>
      <c r="E184" s="8">
        <v>1.32552</v>
      </c>
      <c r="F184" s="8">
        <v>1.3299000000000001</v>
      </c>
      <c r="G184" s="8">
        <f>IF(F184&gt;F183,1,0)</f>
        <v>0</v>
      </c>
      <c r="H184" s="10">
        <f>LN(F184/F183)</f>
        <v>-8.4932716601157112E-4</v>
      </c>
      <c r="I184" s="10">
        <f>IF(A184&gt;$R$1, AVERAGE(INDEX($H$2:$H$3898, A184-$R$1):H184), "")</f>
        <v>-2.6402908596346241E-4</v>
      </c>
      <c r="J184" s="10">
        <f>IF(A184&gt;$R$1, STDEV(INDEX($H$2:$H$3898, A184-$R$1):H184), "")</f>
        <v>3.6800179876925136E-3</v>
      </c>
      <c r="K184" s="10">
        <f t="shared" si="12"/>
        <v>-3.6800179876925136E-3</v>
      </c>
      <c r="L184" s="10">
        <f t="shared" si="17"/>
        <v>-3.0018667862554867E-3</v>
      </c>
      <c r="M184" s="8">
        <f t="shared" si="13"/>
        <v>-6.0000000000015596</v>
      </c>
      <c r="N184" s="8">
        <f t="shared" si="14"/>
        <v>0</v>
      </c>
      <c r="O184" s="8">
        <f t="shared" si="15"/>
        <v>0</v>
      </c>
      <c r="P184" s="8">
        <f t="shared" si="16"/>
        <v>851.59999999999695</v>
      </c>
    </row>
    <row r="185" spans="1:16" x14ac:dyDescent="0.25">
      <c r="A185" s="8">
        <v>184</v>
      </c>
      <c r="B185" s="9">
        <v>41529.958333333336</v>
      </c>
      <c r="C185" s="8">
        <v>1.3299000000000001</v>
      </c>
      <c r="D185" s="8">
        <v>1.3321000000000001</v>
      </c>
      <c r="E185" s="8">
        <v>1.32538</v>
      </c>
      <c r="F185" s="8">
        <v>1.3292999999999999</v>
      </c>
      <c r="G185" s="8">
        <f>IF(F185&gt;F184,1,0)</f>
        <v>0</v>
      </c>
      <c r="H185" s="10">
        <f>LN(F185/F184)</f>
        <v>-4.5126354556411882E-4</v>
      </c>
      <c r="I185" s="10">
        <f>IF(A185&gt;$R$1, AVERAGE(INDEX($H$2:$H$3898, A185-$R$1):H185), "")</f>
        <v>-2.9691267241238335E-4</v>
      </c>
      <c r="J185" s="10">
        <f>IF(A185&gt;$R$1, STDEV(INDEX($H$2:$H$3898, A185-$R$1):H185), "")</f>
        <v>3.6791383602978963E-3</v>
      </c>
      <c r="K185" s="10">
        <f t="shared" si="12"/>
        <v>-3.6791383602978963E-3</v>
      </c>
      <c r="L185" s="10">
        <f t="shared" si="17"/>
        <v>-1.02507997566605E-2</v>
      </c>
      <c r="M185" s="8">
        <f t="shared" si="13"/>
        <v>-19.299999999999873</v>
      </c>
      <c r="N185" s="8">
        <f t="shared" si="14"/>
        <v>0</v>
      </c>
      <c r="O185" s="8">
        <f t="shared" si="15"/>
        <v>0</v>
      </c>
      <c r="P185" s="8">
        <f t="shared" si="16"/>
        <v>851.59999999999695</v>
      </c>
    </row>
    <row r="186" spans="1:16" x14ac:dyDescent="0.25">
      <c r="A186" s="8">
        <v>185</v>
      </c>
      <c r="B186" s="9">
        <v>41532.958333333336</v>
      </c>
      <c r="C186" s="8">
        <v>1.33528</v>
      </c>
      <c r="D186" s="8">
        <v>1.3385400000000001</v>
      </c>
      <c r="E186" s="8">
        <v>1.33301</v>
      </c>
      <c r="F186" s="8">
        <v>1.33335</v>
      </c>
      <c r="G186" s="8">
        <f>IF(F186&gt;F185,1,0)</f>
        <v>1</v>
      </c>
      <c r="H186" s="10">
        <f>LN(F186/F185)</f>
        <v>3.0420844822402334E-3</v>
      </c>
      <c r="I186" s="10">
        <f>IF(A186&gt;$R$1, AVERAGE(INDEX($H$2:$H$3898, A186-$R$1):H186), "")</f>
        <v>-2.1711971643102425E-4</v>
      </c>
      <c r="J186" s="10">
        <f>IF(A186&gt;$R$1, STDEV(INDEX($H$2:$H$3898, A186-$R$1):H186), "")</f>
        <v>3.740185338585035E-3</v>
      </c>
      <c r="K186" s="10">
        <f t="shared" si="12"/>
        <v>3.740185338585035E-3</v>
      </c>
      <c r="L186" s="10">
        <f t="shared" si="17"/>
        <v>-3.1599807228796534E-3</v>
      </c>
      <c r="M186" s="8">
        <f t="shared" si="13"/>
        <v>24.299999999999322</v>
      </c>
      <c r="N186" s="8">
        <f t="shared" si="14"/>
        <v>0</v>
      </c>
      <c r="O186" s="8">
        <f t="shared" si="15"/>
        <v>0</v>
      </c>
      <c r="P186" s="8">
        <f t="shared" si="16"/>
        <v>825.29999999999791</v>
      </c>
    </row>
    <row r="187" spans="1:16" x14ac:dyDescent="0.25">
      <c r="A187" s="8">
        <v>186</v>
      </c>
      <c r="B187" s="9">
        <v>41533.958333333336</v>
      </c>
      <c r="C187" s="8">
        <v>1.33335</v>
      </c>
      <c r="D187" s="8">
        <v>1.3369200000000001</v>
      </c>
      <c r="E187" s="8">
        <v>1.3324800000000001</v>
      </c>
      <c r="F187" s="8">
        <v>1.33578</v>
      </c>
      <c r="G187" s="8">
        <f>IF(F187&gt;F186,1,0)</f>
        <v>1</v>
      </c>
      <c r="H187" s="10">
        <f>LN(F187/F186)</f>
        <v>1.8208185224132061E-3</v>
      </c>
      <c r="I187" s="10">
        <f>IF(A187&gt;$R$1, AVERAGE(INDEX($H$2:$H$3898, A187-$R$1):H187), "")</f>
        <v>-5.0511856197687312E-5</v>
      </c>
      <c r="J187" s="10">
        <f>IF(A187&gt;$R$1, STDEV(INDEX($H$2:$H$3898, A187-$R$1):H187), "")</f>
        <v>3.769613063502843E-3</v>
      </c>
      <c r="K187" s="10">
        <f t="shared" si="12"/>
        <v>3.769613063502843E-3</v>
      </c>
      <c r="L187" s="10">
        <f t="shared" si="17"/>
        <v>-2.7067684042508572E-3</v>
      </c>
      <c r="M187" s="8">
        <f t="shared" si="13"/>
        <v>163.20000000000113</v>
      </c>
      <c r="N187" s="8">
        <f t="shared" si="14"/>
        <v>0</v>
      </c>
      <c r="O187" s="8">
        <f t="shared" si="15"/>
        <v>0</v>
      </c>
      <c r="P187" s="8">
        <f t="shared" si="16"/>
        <v>791.39999999999782</v>
      </c>
    </row>
    <row r="188" spans="1:16" x14ac:dyDescent="0.25">
      <c r="A188" s="8">
        <v>187</v>
      </c>
      <c r="B188" s="9">
        <v>41534.958333333336</v>
      </c>
      <c r="C188" s="8">
        <v>1.3357699999999999</v>
      </c>
      <c r="D188" s="8">
        <v>1.3541799999999999</v>
      </c>
      <c r="E188" s="8">
        <v>1.3338000000000001</v>
      </c>
      <c r="F188" s="8">
        <v>1.35209</v>
      </c>
      <c r="G188" s="8">
        <f>IF(F188&gt;F187,1,0)</f>
        <v>1</v>
      </c>
      <c r="H188" s="10">
        <f>LN(F188/F187)</f>
        <v>1.2136152556485745E-2</v>
      </c>
      <c r="I188" s="10">
        <f>IF(A188&gt;$R$1, AVERAGE(INDEX($H$2:$H$3898, A188-$R$1):H188), "")</f>
        <v>5.9822847392478691E-4</v>
      </c>
      <c r="J188" s="10">
        <f>IF(A188&gt;$R$1, STDEV(INDEX($H$2:$H$3898, A188-$R$1):H188), "")</f>
        <v>4.8419425138357154E-3</v>
      </c>
      <c r="K188" s="10">
        <f t="shared" si="12"/>
        <v>4.8419425138357154E-3</v>
      </c>
      <c r="L188" s="10">
        <f t="shared" si="17"/>
        <v>5.5428655230421921E-3</v>
      </c>
      <c r="M188" s="8">
        <f t="shared" si="13"/>
        <v>7.6000000000009393</v>
      </c>
      <c r="N188" s="8">
        <f t="shared" si="14"/>
        <v>0</v>
      </c>
      <c r="O188" s="8">
        <f t="shared" si="15"/>
        <v>0</v>
      </c>
      <c r="P188" s="8">
        <f t="shared" si="16"/>
        <v>749.39999999999804</v>
      </c>
    </row>
    <row r="189" spans="1:16" x14ac:dyDescent="0.25">
      <c r="A189" s="8">
        <v>188</v>
      </c>
      <c r="B189" s="9">
        <v>41535.958333333336</v>
      </c>
      <c r="C189" s="8">
        <v>1.35212</v>
      </c>
      <c r="D189" s="8">
        <v>1.3568499999999999</v>
      </c>
      <c r="E189" s="8">
        <v>1.3501000000000001</v>
      </c>
      <c r="F189" s="8">
        <v>1.3528800000000001</v>
      </c>
      <c r="G189" s="8">
        <f>IF(F189&gt;F188,1,0)</f>
        <v>1</v>
      </c>
      <c r="H189" s="10">
        <f>LN(F189/F188)</f>
        <v>5.8411000673678592E-4</v>
      </c>
      <c r="I189" s="10">
        <f>IF(A189&gt;$R$1, AVERAGE(INDEX($H$2:$H$3898, A189-$R$1):H189), "")</f>
        <v>8.8163631911091498E-4</v>
      </c>
      <c r="J189" s="10">
        <f>IF(A189&gt;$R$1, STDEV(INDEX($H$2:$H$3898, A189-$R$1):H189), "")</f>
        <v>4.6882194678703566E-3</v>
      </c>
      <c r="K189" s="10">
        <f t="shared" si="12"/>
        <v>4.6882194678703566E-3</v>
      </c>
      <c r="L189" s="10">
        <f t="shared" si="17"/>
        <v>1.4071784225957021E-2</v>
      </c>
      <c r="M189" s="8">
        <f t="shared" si="13"/>
        <v>-7.0999999999998842</v>
      </c>
      <c r="N189" s="8">
        <f t="shared" si="14"/>
        <v>0</v>
      </c>
      <c r="O189" s="8">
        <f t="shared" si="15"/>
        <v>0</v>
      </c>
      <c r="P189" s="8">
        <f t="shared" si="16"/>
        <v>850.89999999999691</v>
      </c>
    </row>
    <row r="190" spans="1:16" x14ac:dyDescent="0.25">
      <c r="A190" s="8">
        <v>189</v>
      </c>
      <c r="B190" s="9">
        <v>41536.958333333336</v>
      </c>
      <c r="C190" s="8">
        <v>1.3529100000000001</v>
      </c>
      <c r="D190" s="8">
        <v>1.35487</v>
      </c>
      <c r="E190" s="8">
        <v>1.3497699999999999</v>
      </c>
      <c r="F190" s="8">
        <v>1.3522000000000001</v>
      </c>
      <c r="G190" s="8">
        <f>IF(F190&gt;F189,1,0)</f>
        <v>0</v>
      </c>
      <c r="H190" s="10">
        <f>LN(F190/F189)</f>
        <v>-5.0275778485176967E-4</v>
      </c>
      <c r="I190" s="10">
        <f>IF(A190&gt;$R$1, AVERAGE(INDEX($H$2:$H$3898, A190-$R$1):H190), "")</f>
        <v>1.3139105916602093E-3</v>
      </c>
      <c r="J190" s="10">
        <f>IF(A190&gt;$R$1, STDEV(INDEX($H$2:$H$3898, A190-$R$1):H190), "")</f>
        <v>4.1610480045649826E-3</v>
      </c>
      <c r="K190" s="10">
        <f t="shared" si="12"/>
        <v>-4.1610480045649826E-3</v>
      </c>
      <c r="L190" s="10">
        <f t="shared" si="17"/>
        <v>1.3615456960907919E-2</v>
      </c>
      <c r="M190" s="8">
        <f t="shared" si="13"/>
        <v>-53.300000000000566</v>
      </c>
      <c r="N190" s="8">
        <f t="shared" si="14"/>
        <v>0</v>
      </c>
      <c r="O190" s="8">
        <f t="shared" si="15"/>
        <v>0</v>
      </c>
      <c r="P190" s="8">
        <f t="shared" si="16"/>
        <v>802.39999999999668</v>
      </c>
    </row>
    <row r="191" spans="1:16" x14ac:dyDescent="0.25">
      <c r="A191" s="8">
        <v>190</v>
      </c>
      <c r="B191" s="9">
        <v>41539.958333333336</v>
      </c>
      <c r="C191" s="8">
        <v>1.3546</v>
      </c>
      <c r="D191" s="8">
        <v>1.35476</v>
      </c>
      <c r="E191" s="8">
        <v>1.3479000000000001</v>
      </c>
      <c r="F191" s="8">
        <v>1.34927</v>
      </c>
      <c r="G191" s="8">
        <f>IF(F191&gt;F190,1,0)</f>
        <v>0</v>
      </c>
      <c r="H191" s="10">
        <f>LN(F191/F190)</f>
        <v>-2.1691902178431776E-3</v>
      </c>
      <c r="I191" s="10">
        <f>IF(A191&gt;$R$1, AVERAGE(INDEX($H$2:$H$3898, A191-$R$1):H191), "")</f>
        <v>1.2723407178662554E-3</v>
      </c>
      <c r="J191" s="10">
        <f>IF(A191&gt;$R$1, STDEV(INDEX($H$2:$H$3898, A191-$R$1):H191), "")</f>
        <v>4.1942669013757981E-3</v>
      </c>
      <c r="K191" s="10">
        <f t="shared" si="12"/>
        <v>-4.1942669013757981E-3</v>
      </c>
      <c r="L191" s="10">
        <f t="shared" si="17"/>
        <v>1.3103062966759896E-2</v>
      </c>
      <c r="M191" s="8">
        <f t="shared" si="13"/>
        <v>-19.299999999999873</v>
      </c>
      <c r="N191" s="8">
        <f t="shared" si="14"/>
        <v>0</v>
      </c>
      <c r="O191" s="8">
        <f t="shared" si="15"/>
        <v>0</v>
      </c>
      <c r="P191" s="8">
        <f t="shared" si="16"/>
        <v>796.69999999999709</v>
      </c>
    </row>
    <row r="192" spans="1:16" x14ac:dyDescent="0.25">
      <c r="A192" s="8">
        <v>191</v>
      </c>
      <c r="B192" s="9">
        <v>41540.958333333336</v>
      </c>
      <c r="C192" s="8">
        <v>1.34927</v>
      </c>
      <c r="D192" s="8">
        <v>1.35188</v>
      </c>
      <c r="E192" s="8">
        <v>1.3464</v>
      </c>
      <c r="F192" s="8">
        <v>1.34734</v>
      </c>
      <c r="G192" s="8">
        <f>IF(F192&gt;F191,1,0)</f>
        <v>0</v>
      </c>
      <c r="H192" s="10">
        <f>LN(F192/F191)</f>
        <v>-1.4314271099972117E-3</v>
      </c>
      <c r="I192" s="10">
        <f>IF(A192&gt;$R$1, AVERAGE(INDEX($H$2:$H$3898, A192-$R$1):H192), "")</f>
        <v>1.3258072899495442E-3</v>
      </c>
      <c r="J192" s="10">
        <f>IF(A192&gt;$R$1, STDEV(INDEX($H$2:$H$3898, A192-$R$1):H192), "")</f>
        <v>4.1511010978045994E-3</v>
      </c>
      <c r="K192" s="10">
        <f t="shared" si="12"/>
        <v>-4.1511010978045994E-3</v>
      </c>
      <c r="L192" s="10">
        <f t="shared" si="17"/>
        <v>1.2585192472286053E-2</v>
      </c>
      <c r="M192" s="8">
        <f t="shared" si="13"/>
        <v>52.099999999999369</v>
      </c>
      <c r="N192" s="8">
        <f t="shared" si="14"/>
        <v>0</v>
      </c>
      <c r="O192" s="8">
        <f t="shared" si="15"/>
        <v>0</v>
      </c>
      <c r="P192" s="8">
        <f t="shared" si="16"/>
        <v>843.799999999997</v>
      </c>
    </row>
    <row r="193" spans="1:16" x14ac:dyDescent="0.25">
      <c r="A193" s="8">
        <v>192</v>
      </c>
      <c r="B193" s="9">
        <v>41541.958333333336</v>
      </c>
      <c r="C193" s="8">
        <v>1.34734</v>
      </c>
      <c r="D193" s="8">
        <v>1.3536999999999999</v>
      </c>
      <c r="E193" s="8">
        <v>1.34613</v>
      </c>
      <c r="F193" s="8">
        <v>1.3525499999999999</v>
      </c>
      <c r="G193" s="8">
        <f>IF(F193&gt;F192,1,0)</f>
        <v>1</v>
      </c>
      <c r="H193" s="10">
        <f>LN(F193/F192)</f>
        <v>3.8594212852882392E-3</v>
      </c>
      <c r="I193" s="10">
        <f>IF(A193&gt;$R$1, AVERAGE(INDEX($H$2:$H$3898, A193-$R$1):H193), "")</f>
        <v>1.6642302428215223E-3</v>
      </c>
      <c r="J193" s="10">
        <f>IF(A193&gt;$R$1, STDEV(INDEX($H$2:$H$3898, A193-$R$1):H193), "")</f>
        <v>4.1211671418526358E-3</v>
      </c>
      <c r="K193" s="10">
        <f t="shared" si="12"/>
        <v>4.1211671418526358E-3</v>
      </c>
      <c r="L193" s="10">
        <f t="shared" si="17"/>
        <v>1.3029247744276704E-2</v>
      </c>
      <c r="M193" s="8">
        <f t="shared" si="13"/>
        <v>-37.300000000000111</v>
      </c>
      <c r="N193" s="8">
        <f t="shared" si="14"/>
        <v>0</v>
      </c>
      <c r="O193" s="8">
        <f t="shared" si="15"/>
        <v>0</v>
      </c>
      <c r="P193" s="8">
        <f t="shared" si="16"/>
        <v>898.89999999999827</v>
      </c>
    </row>
    <row r="194" spans="1:16" x14ac:dyDescent="0.25">
      <c r="A194" s="8">
        <v>193</v>
      </c>
      <c r="B194" s="9">
        <v>41542.958333333336</v>
      </c>
      <c r="C194" s="8">
        <v>1.3525499999999999</v>
      </c>
      <c r="D194" s="8">
        <v>1.3531200000000001</v>
      </c>
      <c r="E194" s="8">
        <v>1.3472</v>
      </c>
      <c r="F194" s="8">
        <v>1.3488199999999999</v>
      </c>
      <c r="G194" s="8">
        <f>IF(F194&gt;F193,1,0)</f>
        <v>0</v>
      </c>
      <c r="H194" s="10">
        <f>LN(F194/F193)</f>
        <v>-2.7615634811129688E-3</v>
      </c>
      <c r="I194" s="10">
        <f>IF(A194&gt;$R$1, AVERAGE(INDEX($H$2:$H$3898, A194-$R$1):H194), "")</f>
        <v>1.3177112926458256E-3</v>
      </c>
      <c r="J194" s="10">
        <f>IF(A194&gt;$R$1, STDEV(INDEX($H$2:$H$3898, A194-$R$1):H194), "")</f>
        <v>4.2518675087030834E-3</v>
      </c>
      <c r="K194" s="10">
        <f t="shared" si="12"/>
        <v>-4.2518675087030834E-3</v>
      </c>
      <c r="L194" s="10">
        <f t="shared" si="17"/>
        <v>1.2781893446473843E-2</v>
      </c>
      <c r="M194" s="8">
        <f t="shared" si="13"/>
        <v>32.900000000000148</v>
      </c>
      <c r="N194" s="8">
        <f t="shared" si="14"/>
        <v>0</v>
      </c>
      <c r="O194" s="8">
        <f t="shared" si="15"/>
        <v>0</v>
      </c>
      <c r="P194" s="8">
        <f t="shared" si="16"/>
        <v>947.09999999999877</v>
      </c>
    </row>
    <row r="195" spans="1:16" x14ac:dyDescent="0.25">
      <c r="A195" s="8">
        <v>194</v>
      </c>
      <c r="B195" s="9">
        <v>41543.958333333336</v>
      </c>
      <c r="C195" s="8">
        <v>1.3488100000000001</v>
      </c>
      <c r="D195" s="8">
        <v>1.3564400000000001</v>
      </c>
      <c r="E195" s="8">
        <v>1.3473999999999999</v>
      </c>
      <c r="F195" s="8">
        <v>1.3521000000000001</v>
      </c>
      <c r="G195" s="8">
        <f>IF(F195&gt;F194,1,0)</f>
        <v>1</v>
      </c>
      <c r="H195" s="10">
        <f>LN(F195/F194)</f>
        <v>2.4288032318000052E-3</v>
      </c>
      <c r="I195" s="10">
        <f>IF(A195&gt;$R$1, AVERAGE(INDEX($H$2:$H$3898, A195-$R$1):H195), "")</f>
        <v>1.8816405537923806E-3</v>
      </c>
      <c r="J195" s="10">
        <f>IF(A195&gt;$R$1, STDEV(INDEX($H$2:$H$3898, A195-$R$1):H195), "")</f>
        <v>3.694371595878146E-3</v>
      </c>
      <c r="K195" s="10">
        <f t="shared" ref="K195:K258" si="18">IF(G195=0,-1*J195,J195)</f>
        <v>3.694371595878146E-3</v>
      </c>
      <c r="L195" s="10">
        <f t="shared" si="17"/>
        <v>1.2748690099483985E-2</v>
      </c>
      <c r="M195" s="8">
        <f t="shared" ref="M195:M258" si="19">(F196-C196)*10000</f>
        <v>33.600000000000293</v>
      </c>
      <c r="N195" s="8">
        <f t="shared" ref="N195:N258" si="20">IF(AND(L195&gt;-1,L195&lt;=-0.0173992495600104),M195,0)</f>
        <v>0</v>
      </c>
      <c r="O195" s="8">
        <f t="shared" ref="O195:O258" si="21">IF(OR(AND(L195&gt;0.0176007504399896)),-M195,0)</f>
        <v>0</v>
      </c>
      <c r="P195" s="8">
        <f t="shared" si="16"/>
        <v>947.09999999999877</v>
      </c>
    </row>
    <row r="196" spans="1:16" x14ac:dyDescent="0.25">
      <c r="A196" s="8">
        <v>195</v>
      </c>
      <c r="B196" s="9">
        <v>41546.958333333336</v>
      </c>
      <c r="C196" s="8">
        <v>1.3492299999999999</v>
      </c>
      <c r="D196" s="8">
        <v>1.3555999999999999</v>
      </c>
      <c r="E196" s="8">
        <v>1.3476699999999999</v>
      </c>
      <c r="F196" s="8">
        <v>1.35259</v>
      </c>
      <c r="G196" s="8">
        <f>IF(F196&gt;F195,1,0)</f>
        <v>1</v>
      </c>
      <c r="H196" s="10">
        <f>LN(F196/F195)</f>
        <v>3.6233358008538191E-4</v>
      </c>
      <c r="I196" s="10">
        <f>IF(A196&gt;$R$1, AVERAGE(INDEX($H$2:$H$3898, A196-$R$1):H196), "")</f>
        <v>1.635714126094807E-3</v>
      </c>
      <c r="J196" s="10">
        <f>IF(A196&gt;$R$1, STDEV(INDEX($H$2:$H$3898, A196-$R$1):H196), "")</f>
        <v>3.6535975162917331E-3</v>
      </c>
      <c r="K196" s="10">
        <f t="shared" si="18"/>
        <v>3.6535975162917331E-3</v>
      </c>
      <c r="L196" s="10">
        <f t="shared" si="17"/>
        <v>1.231928199028689E-2</v>
      </c>
      <c r="M196" s="8">
        <f t="shared" si="19"/>
        <v>0.70000000000014495</v>
      </c>
      <c r="N196" s="8">
        <f t="shared" si="20"/>
        <v>0</v>
      </c>
      <c r="O196" s="8">
        <f t="shared" si="21"/>
        <v>0</v>
      </c>
      <c r="P196" s="8">
        <f t="shared" ref="P196:P259" si="22">N1238+O1238+P195</f>
        <v>947.09999999999877</v>
      </c>
    </row>
    <row r="197" spans="1:16" x14ac:dyDescent="0.25">
      <c r="A197" s="8">
        <v>196</v>
      </c>
      <c r="B197" s="9">
        <v>41547.958333333336</v>
      </c>
      <c r="C197" s="8">
        <v>1.3525400000000001</v>
      </c>
      <c r="D197" s="8">
        <v>1.3588</v>
      </c>
      <c r="E197" s="8">
        <v>1.3516900000000001</v>
      </c>
      <c r="F197" s="8">
        <v>1.3526100000000001</v>
      </c>
      <c r="G197" s="8">
        <f>IF(F197&gt;F196,1,0)</f>
        <v>1</v>
      </c>
      <c r="H197" s="10">
        <f>LN(F197/F196)</f>
        <v>1.4786337424594298E-5</v>
      </c>
      <c r="I197" s="10">
        <f>IF(A197&gt;$R$1, AVERAGE(INDEX($H$2:$H$3898, A197-$R$1):H197), "")</f>
        <v>1.2663375820481959E-3</v>
      </c>
      <c r="J197" s="10">
        <f>IF(A197&gt;$R$1, STDEV(INDEX($H$2:$H$3898, A197-$R$1):H197), "")</f>
        <v>3.4859685617794679E-3</v>
      </c>
      <c r="K197" s="10">
        <f t="shared" si="18"/>
        <v>3.4859685617794679E-3</v>
      </c>
      <c r="L197" s="10">
        <f t="shared" si="17"/>
        <v>1.1713164944807218E-2</v>
      </c>
      <c r="M197" s="8">
        <f t="shared" si="19"/>
        <v>52.200000000000024</v>
      </c>
      <c r="N197" s="8">
        <f t="shared" si="20"/>
        <v>0</v>
      </c>
      <c r="O197" s="8">
        <f t="shared" si="21"/>
        <v>0</v>
      </c>
      <c r="P197" s="8">
        <f t="shared" si="22"/>
        <v>947.09999999999877</v>
      </c>
    </row>
    <row r="198" spans="1:16" x14ac:dyDescent="0.25">
      <c r="A198" s="8">
        <v>197</v>
      </c>
      <c r="B198" s="9">
        <v>41548.958333333336</v>
      </c>
      <c r="C198" s="8">
        <v>1.3526100000000001</v>
      </c>
      <c r="D198" s="8">
        <v>1.36066</v>
      </c>
      <c r="E198" s="8">
        <v>1.35043</v>
      </c>
      <c r="F198" s="8">
        <v>1.3578300000000001</v>
      </c>
      <c r="G198" s="8">
        <f>IF(F198&gt;F197,1,0)</f>
        <v>1</v>
      </c>
      <c r="H198" s="10">
        <f>LN(F198/F197)</f>
        <v>3.8517779059801752E-3</v>
      </c>
      <c r="I198" s="10">
        <f>IF(A198&gt;$R$1, AVERAGE(INDEX($H$2:$H$3898, A198-$R$1):H198), "")</f>
        <v>1.4467473308502512E-3</v>
      </c>
      <c r="J198" s="10">
        <f>IF(A198&gt;$R$1, STDEV(INDEX($H$2:$H$3898, A198-$R$1):H198), "")</f>
        <v>3.5435643110301586E-3</v>
      </c>
      <c r="K198" s="10">
        <f t="shared" si="18"/>
        <v>3.5435643110301586E-3</v>
      </c>
      <c r="L198" s="10">
        <f t="shared" si="17"/>
        <v>1.142118965018722E-2</v>
      </c>
      <c r="M198" s="8">
        <f t="shared" si="19"/>
        <v>40.099999999998474</v>
      </c>
      <c r="N198" s="8">
        <f t="shared" si="20"/>
        <v>0</v>
      </c>
      <c r="O198" s="8">
        <f t="shared" si="21"/>
        <v>0</v>
      </c>
      <c r="P198" s="8">
        <f t="shared" si="22"/>
        <v>947.09999999999877</v>
      </c>
    </row>
    <row r="199" spans="1:16" x14ac:dyDescent="0.25">
      <c r="A199" s="8">
        <v>198</v>
      </c>
      <c r="B199" s="9">
        <v>41549.958333333336</v>
      </c>
      <c r="C199" s="8">
        <v>1.3577900000000001</v>
      </c>
      <c r="D199" s="8">
        <v>1.36459</v>
      </c>
      <c r="E199" s="8">
        <v>1.35775</v>
      </c>
      <c r="F199" s="8">
        <v>1.3617999999999999</v>
      </c>
      <c r="G199" s="8">
        <f>IF(F199&gt;F198,1,0)</f>
        <v>1</v>
      </c>
      <c r="H199" s="10">
        <f>LN(F199/F198)</f>
        <v>2.9195168606637174E-3</v>
      </c>
      <c r="I199" s="10">
        <f>IF(A199&gt;$R$1, AVERAGE(INDEX($H$2:$H$3898, A199-$R$1):H199), "")</f>
        <v>1.428392216483579E-3</v>
      </c>
      <c r="J199" s="10">
        <f>IF(A199&gt;$R$1, STDEV(INDEX($H$2:$H$3898, A199-$R$1):H199), "")</f>
        <v>3.5345535268673459E-3</v>
      </c>
      <c r="K199" s="10">
        <f t="shared" si="18"/>
        <v>3.5345535268673459E-3</v>
      </c>
      <c r="L199" s="10">
        <f t="shared" si="17"/>
        <v>1.8635761164747078E-2</v>
      </c>
      <c r="M199" s="8">
        <f t="shared" si="19"/>
        <v>-61.099999999998374</v>
      </c>
      <c r="N199" s="8">
        <f t="shared" si="20"/>
        <v>0</v>
      </c>
      <c r="O199" s="8">
        <f t="shared" si="21"/>
        <v>61.099999999998374</v>
      </c>
      <c r="P199" s="8">
        <f t="shared" si="22"/>
        <v>947.09999999999877</v>
      </c>
    </row>
    <row r="200" spans="1:16" x14ac:dyDescent="0.25">
      <c r="A200" s="8">
        <v>199</v>
      </c>
      <c r="B200" s="9">
        <v>41550.958333333336</v>
      </c>
      <c r="C200" s="8">
        <v>1.3617999999999999</v>
      </c>
      <c r="D200" s="8">
        <v>1.3631599999999999</v>
      </c>
      <c r="E200" s="8">
        <v>1.3537999999999999</v>
      </c>
      <c r="F200" s="8">
        <v>1.3556900000000001</v>
      </c>
      <c r="G200" s="8">
        <f>IF(F200&gt;F199,1,0)</f>
        <v>0</v>
      </c>
      <c r="H200" s="10">
        <f>LN(F200/F199)</f>
        <v>-4.4968042539123131E-3</v>
      </c>
      <c r="I200" s="10">
        <f>IF(A200&gt;$R$1, AVERAGE(INDEX($H$2:$H$3898, A200-$R$1):H200), "")</f>
        <v>1.2004248984897829E-3</v>
      </c>
      <c r="J200" s="10">
        <f>IF(A200&gt;$R$1, STDEV(INDEX($H$2:$H$3898, A200-$R$1):H200), "")</f>
        <v>3.7989864575750654E-3</v>
      </c>
      <c r="K200" s="10">
        <f t="shared" si="18"/>
        <v>-3.7989864575750654E-3</v>
      </c>
      <c r="L200" s="10">
        <f t="shared" si="17"/>
        <v>1.8515913067469913E-2</v>
      </c>
      <c r="M200" s="8">
        <f t="shared" si="19"/>
        <v>17.400000000000748</v>
      </c>
      <c r="N200" s="8">
        <f t="shared" si="20"/>
        <v>0</v>
      </c>
      <c r="O200" s="8">
        <f t="shared" si="21"/>
        <v>-17.400000000000748</v>
      </c>
      <c r="P200" s="8">
        <f t="shared" si="22"/>
        <v>995.599999999999</v>
      </c>
    </row>
    <row r="201" spans="1:16" x14ac:dyDescent="0.25">
      <c r="A201" s="8">
        <v>200</v>
      </c>
      <c r="B201" s="9">
        <v>41553.958333333336</v>
      </c>
      <c r="C201" s="8">
        <v>1.35629</v>
      </c>
      <c r="D201" s="8">
        <v>1.3590899999999999</v>
      </c>
      <c r="E201" s="8">
        <v>1.35425</v>
      </c>
      <c r="F201" s="8">
        <v>1.3580300000000001</v>
      </c>
      <c r="G201" s="8">
        <f>IF(F201&gt;F200,1,0)</f>
        <v>1</v>
      </c>
      <c r="H201" s="10">
        <f>LN(F201/F200)</f>
        <v>1.7245703904293578E-3</v>
      </c>
      <c r="I201" s="10">
        <f>IF(A201&gt;$R$1, AVERAGE(INDEX($H$2:$H$3898, A201-$R$1):H201), "")</f>
        <v>1.3364145194893749E-3</v>
      </c>
      <c r="J201" s="10">
        <f>IF(A201&gt;$R$1, STDEV(INDEX($H$2:$H$3898, A201-$R$1):H201), "")</f>
        <v>3.7747868330169037E-3</v>
      </c>
      <c r="K201" s="10">
        <f t="shared" si="18"/>
        <v>3.7747868330169037E-3</v>
      </c>
      <c r="L201" s="10">
        <f t="shared" si="17"/>
        <v>1.8550514561901779E-2</v>
      </c>
      <c r="M201" s="8">
        <f t="shared" si="19"/>
        <v>-7.9000000000006843</v>
      </c>
      <c r="N201" s="8">
        <f t="shared" si="20"/>
        <v>0</v>
      </c>
      <c r="O201" s="8">
        <f t="shared" si="21"/>
        <v>7.9000000000006843</v>
      </c>
      <c r="P201" s="8">
        <f t="shared" si="22"/>
        <v>995.599999999999</v>
      </c>
    </row>
    <row r="202" spans="1:16" x14ac:dyDescent="0.25">
      <c r="A202" s="8">
        <v>201</v>
      </c>
      <c r="B202" s="9">
        <v>41554.958333333336</v>
      </c>
      <c r="C202" s="8">
        <v>1.3580700000000001</v>
      </c>
      <c r="D202" s="8">
        <v>1.3607100000000001</v>
      </c>
      <c r="E202" s="8">
        <v>1.3557600000000001</v>
      </c>
      <c r="F202" s="8">
        <v>1.35728</v>
      </c>
      <c r="G202" s="8">
        <f>IF(F202&gt;F201,1,0)</f>
        <v>0</v>
      </c>
      <c r="H202" s="10">
        <f>LN(F202/F201)</f>
        <v>-5.5242312595855188E-4</v>
      </c>
      <c r="I202" s="10">
        <f>IF(A202&gt;$R$1, AVERAGE(INDEX($H$2:$H$3898, A202-$R$1):H202), "")</f>
        <v>1.1117577939769507E-3</v>
      </c>
      <c r="J202" s="10">
        <f>IF(A202&gt;$R$1, STDEV(INDEX($H$2:$H$3898, A202-$R$1):H202), "")</f>
        <v>3.7734696839973867E-3</v>
      </c>
      <c r="K202" s="10">
        <f t="shared" si="18"/>
        <v>-3.7734696839973867E-3</v>
      </c>
      <c r="L202" s="10">
        <f t="shared" si="17"/>
        <v>1.1007431814401549E-2</v>
      </c>
      <c r="M202" s="8">
        <f t="shared" si="19"/>
        <v>-48.799999999999955</v>
      </c>
      <c r="N202" s="8">
        <f t="shared" si="20"/>
        <v>0</v>
      </c>
      <c r="O202" s="8">
        <f t="shared" si="21"/>
        <v>0</v>
      </c>
      <c r="P202" s="8">
        <f t="shared" si="22"/>
        <v>995.599999999999</v>
      </c>
    </row>
    <row r="203" spans="1:16" x14ac:dyDescent="0.25">
      <c r="A203" s="8">
        <v>202</v>
      </c>
      <c r="B203" s="9">
        <v>41555.958333333336</v>
      </c>
      <c r="C203" s="8">
        <v>1.35727</v>
      </c>
      <c r="D203" s="8">
        <v>1.3604499999999999</v>
      </c>
      <c r="E203" s="8">
        <v>1.3485499999999999</v>
      </c>
      <c r="F203" s="8">
        <v>1.35239</v>
      </c>
      <c r="G203" s="8">
        <f>IF(F203&gt;F202,1,0)</f>
        <v>0</v>
      </c>
      <c r="H203" s="10">
        <f>LN(F203/F202)</f>
        <v>-3.6092995150840703E-3</v>
      </c>
      <c r="I203" s="10">
        <f>IF(A203&gt;$R$1, AVERAGE(INDEX($H$2:$H$3898, A203-$R$1):H203), "")</f>
        <v>7.723754166333712E-4</v>
      </c>
      <c r="J203" s="10">
        <f>IF(A203&gt;$R$1, STDEV(INDEX($H$2:$H$3898, A203-$R$1):H203), "")</f>
        <v>3.9457050951696489E-3</v>
      </c>
      <c r="K203" s="10">
        <f t="shared" si="18"/>
        <v>-3.9457050951696489E-3</v>
      </c>
      <c r="L203" s="10">
        <f t="shared" si="17"/>
        <v>2.2197842053961834E-3</v>
      </c>
      <c r="M203" s="8">
        <f t="shared" si="19"/>
        <v>-4.2000000000008697</v>
      </c>
      <c r="N203" s="8">
        <f t="shared" si="20"/>
        <v>0</v>
      </c>
      <c r="O203" s="8">
        <f t="shared" si="21"/>
        <v>0</v>
      </c>
      <c r="P203" s="8">
        <f t="shared" si="22"/>
        <v>995.599999999999</v>
      </c>
    </row>
    <row r="204" spans="1:16" x14ac:dyDescent="0.25">
      <c r="A204" s="8">
        <v>203</v>
      </c>
      <c r="B204" s="9">
        <v>41556.958333333336</v>
      </c>
      <c r="C204" s="8">
        <v>1.35239</v>
      </c>
      <c r="D204" s="8">
        <v>1.3545700000000001</v>
      </c>
      <c r="E204" s="8">
        <v>1.34877</v>
      </c>
      <c r="F204" s="8">
        <v>1.3519699999999999</v>
      </c>
      <c r="G204" s="8">
        <f>IF(F204&gt;F203,1,0)</f>
        <v>0</v>
      </c>
      <c r="H204" s="10">
        <f>LN(F204/F203)</f>
        <v>-3.1060953673091952E-4</v>
      </c>
      <c r="I204" s="10">
        <f>IF(A204&gt;$R$1, AVERAGE(INDEX($H$2:$H$3898, A204-$R$1):H204), "")</f>
        <v>-5.5472141926703578E-6</v>
      </c>
      <c r="J204" s="10">
        <f>IF(A204&gt;$R$1, STDEV(INDEX($H$2:$H$3898, A204-$R$1):H204), "")</f>
        <v>2.5282884603736312E-3</v>
      </c>
      <c r="K204" s="10">
        <f t="shared" si="18"/>
        <v>-2.5282884603736312E-3</v>
      </c>
      <c r="L204" s="10">
        <f t="shared" si="17"/>
        <v>-4.9967237228478022E-3</v>
      </c>
      <c r="M204" s="8">
        <f t="shared" si="19"/>
        <v>20.999999999999908</v>
      </c>
      <c r="N204" s="8">
        <f t="shared" si="20"/>
        <v>0</v>
      </c>
      <c r="O204" s="8">
        <f t="shared" si="21"/>
        <v>0</v>
      </c>
      <c r="P204" s="8">
        <f t="shared" si="22"/>
        <v>995.599999999999</v>
      </c>
    </row>
    <row r="205" spans="1:16" x14ac:dyDescent="0.25">
      <c r="A205" s="8">
        <v>204</v>
      </c>
      <c r="B205" s="9">
        <v>41557.958333333336</v>
      </c>
      <c r="C205" s="8">
        <v>1.3519600000000001</v>
      </c>
      <c r="D205" s="8">
        <v>1.35816</v>
      </c>
      <c r="E205" s="8">
        <v>1.3517999999999999</v>
      </c>
      <c r="F205" s="8">
        <v>1.35406</v>
      </c>
      <c r="G205" s="8">
        <f>IF(F205&gt;F204,1,0)</f>
        <v>1</v>
      </c>
      <c r="H205" s="10">
        <f>LN(F205/F204)</f>
        <v>1.5446986290457039E-3</v>
      </c>
      <c r="I205" s="10">
        <f>IF(A205&gt;$R$1, AVERAGE(INDEX($H$2:$H$3898, A205-$R$1):H205), "")</f>
        <v>5.4489574701637055E-5</v>
      </c>
      <c r="J205" s="10">
        <f>IF(A205&gt;$R$1, STDEV(INDEX($H$2:$H$3898, A205-$R$1):H205), "")</f>
        <v>2.5544932173568046E-3</v>
      </c>
      <c r="K205" s="10">
        <f t="shared" si="18"/>
        <v>2.5544932173568046E-3</v>
      </c>
      <c r="L205" s="10">
        <f t="shared" si="17"/>
        <v>1.7188174990739836E-3</v>
      </c>
      <c r="M205" s="8">
        <f t="shared" si="19"/>
        <v>1.2999999999996348</v>
      </c>
      <c r="N205" s="8">
        <f t="shared" si="20"/>
        <v>0</v>
      </c>
      <c r="O205" s="8">
        <f t="shared" si="21"/>
        <v>0</v>
      </c>
      <c r="P205" s="8">
        <f t="shared" si="22"/>
        <v>1022.899999999998</v>
      </c>
    </row>
    <row r="206" spans="1:16" x14ac:dyDescent="0.25">
      <c r="A206" s="8">
        <v>205</v>
      </c>
      <c r="B206" s="9">
        <v>41560.958333333336</v>
      </c>
      <c r="C206" s="8">
        <v>1.35595</v>
      </c>
      <c r="D206" s="8">
        <v>1.35975</v>
      </c>
      <c r="E206" s="8">
        <v>1.3545</v>
      </c>
      <c r="F206" s="8">
        <v>1.35608</v>
      </c>
      <c r="G206" s="8">
        <f>IF(F206&gt;F205,1,0)</f>
        <v>1</v>
      </c>
      <c r="H206" s="10">
        <f>LN(F206/F205)</f>
        <v>1.4906981735754742E-3</v>
      </c>
      <c r="I206" s="10">
        <f>IF(A206&gt;$R$1, AVERAGE(INDEX($H$2:$H$3898, A206-$R$1):H206), "")</f>
        <v>1.7908057210333983E-4</v>
      </c>
      <c r="J206" s="10">
        <f>IF(A206&gt;$R$1, STDEV(INDEX($H$2:$H$3898, A206-$R$1):H206), "")</f>
        <v>2.5740414114312133E-3</v>
      </c>
      <c r="K206" s="10">
        <f t="shared" si="18"/>
        <v>2.5740414114312133E-3</v>
      </c>
      <c r="L206" s="10">
        <f t="shared" si="17"/>
        <v>8.4871258118809946E-3</v>
      </c>
      <c r="M206" s="8">
        <f t="shared" si="19"/>
        <v>-37.399999999998542</v>
      </c>
      <c r="N206" s="8">
        <f t="shared" si="20"/>
        <v>0</v>
      </c>
      <c r="O206" s="8">
        <f t="shared" si="21"/>
        <v>0</v>
      </c>
      <c r="P206" s="8">
        <f t="shared" si="22"/>
        <v>1022.899999999998</v>
      </c>
    </row>
    <row r="207" spans="1:16" x14ac:dyDescent="0.25">
      <c r="A207" s="8">
        <v>206</v>
      </c>
      <c r="B207" s="9">
        <v>41561.958333333336</v>
      </c>
      <c r="C207" s="8">
        <v>1.35608</v>
      </c>
      <c r="D207" s="8">
        <v>1.3570899999999999</v>
      </c>
      <c r="E207" s="8">
        <v>1.3479000000000001</v>
      </c>
      <c r="F207" s="8">
        <v>1.3523400000000001</v>
      </c>
      <c r="G207" s="8">
        <f>IF(F207&gt;F206,1,0)</f>
        <v>0</v>
      </c>
      <c r="H207" s="10">
        <f>LN(F207/F206)</f>
        <v>-2.7617595329968705E-3</v>
      </c>
      <c r="I207" s="10">
        <f>IF(A207&gt;$R$1, AVERAGE(INDEX($H$2:$H$3898, A207-$R$1):H207), "")</f>
        <v>1.4204498990623399E-4</v>
      </c>
      <c r="J207" s="10">
        <f>IF(A207&gt;$R$1, STDEV(INDEX($H$2:$H$3898, A207-$R$1):H207), "")</f>
        <v>2.6140333648433387E-3</v>
      </c>
      <c r="K207" s="10">
        <f t="shared" si="18"/>
        <v>-2.6140333648433387E-3</v>
      </c>
      <c r="L207" s="10">
        <f t="shared" si="17"/>
        <v>1.0024193544842252E-2</v>
      </c>
      <c r="M207" s="8">
        <f t="shared" si="19"/>
        <v>9.7999999999998089</v>
      </c>
      <c r="N207" s="8">
        <f t="shared" si="20"/>
        <v>0</v>
      </c>
      <c r="O207" s="8">
        <f t="shared" si="21"/>
        <v>0</v>
      </c>
      <c r="P207" s="8">
        <f t="shared" si="22"/>
        <v>1022.899999999998</v>
      </c>
    </row>
    <row r="208" spans="1:16" x14ac:dyDescent="0.25">
      <c r="A208" s="8">
        <v>207</v>
      </c>
      <c r="B208" s="9">
        <v>41562.958333333336</v>
      </c>
      <c r="C208" s="8">
        <v>1.3523499999999999</v>
      </c>
      <c r="D208" s="8">
        <v>1.3567499999999999</v>
      </c>
      <c r="E208" s="8">
        <v>1.34727</v>
      </c>
      <c r="F208" s="8">
        <v>1.3533299999999999</v>
      </c>
      <c r="G208" s="8">
        <f>IF(F208&gt;F207,1,0)</f>
        <v>1</v>
      </c>
      <c r="H208" s="10">
        <f>LN(F208/F207)</f>
        <v>7.3179659321414604E-4</v>
      </c>
      <c r="I208" s="10">
        <f>IF(A208&gt;$R$1, AVERAGE(INDEX($H$2:$H$3898, A208-$R$1):H208), "")</f>
        <v>2.7724647135694385E-4</v>
      </c>
      <c r="J208" s="10">
        <f>IF(A208&gt;$R$1, STDEV(INDEX($H$2:$H$3898, A208-$R$1):H208), "")</f>
        <v>2.5829837777624418E-3</v>
      </c>
      <c r="K208" s="10">
        <f t="shared" si="18"/>
        <v>2.5829837777624418E-3</v>
      </c>
      <c r="L208" s="10">
        <f t="shared" si="17"/>
        <v>8.4860101807520613E-3</v>
      </c>
      <c r="M208" s="8">
        <f t="shared" si="19"/>
        <v>141.90000000000146</v>
      </c>
      <c r="N208" s="8">
        <f t="shared" si="20"/>
        <v>0</v>
      </c>
      <c r="O208" s="8">
        <f t="shared" si="21"/>
        <v>0</v>
      </c>
      <c r="P208" s="8">
        <f t="shared" si="22"/>
        <v>1022.899999999998</v>
      </c>
    </row>
    <row r="209" spans="1:16" x14ac:dyDescent="0.25">
      <c r="A209" s="8">
        <v>208</v>
      </c>
      <c r="B209" s="9">
        <v>41563.958333333336</v>
      </c>
      <c r="C209" s="8">
        <v>1.3533599999999999</v>
      </c>
      <c r="D209" s="8">
        <v>1.36818</v>
      </c>
      <c r="E209" s="8">
        <v>1.35158</v>
      </c>
      <c r="F209" s="8">
        <v>1.36755</v>
      </c>
      <c r="G209" s="8">
        <f>IF(F209&gt;F208,1,0)</f>
        <v>1</v>
      </c>
      <c r="H209" s="10">
        <f>LN(F209/F208)</f>
        <v>1.0452595828573465E-2</v>
      </c>
      <c r="I209" s="10">
        <f>IF(A209&gt;$R$1, AVERAGE(INDEX($H$2:$H$3898, A209-$R$1):H209), "")</f>
        <v>6.8931988031227043E-4</v>
      </c>
      <c r="J209" s="10">
        <f>IF(A209&gt;$R$1, STDEV(INDEX($H$2:$H$3898, A209-$R$1):H209), "")</f>
        <v>3.5408658468112286E-3</v>
      </c>
      <c r="K209" s="10">
        <f t="shared" si="18"/>
        <v>3.5408658468112286E-3</v>
      </c>
      <c r="L209" s="10">
        <f t="shared" si="17"/>
        <v>1.6278743536266373E-2</v>
      </c>
      <c r="M209" s="8">
        <f t="shared" si="19"/>
        <v>8.9000000000005741</v>
      </c>
      <c r="N209" s="8">
        <f t="shared" si="20"/>
        <v>0</v>
      </c>
      <c r="O209" s="8">
        <f t="shared" si="21"/>
        <v>0</v>
      </c>
      <c r="P209" s="8">
        <f t="shared" si="22"/>
        <v>1022.899999999998</v>
      </c>
    </row>
    <row r="210" spans="1:16" x14ac:dyDescent="0.25">
      <c r="A210" s="8">
        <v>209</v>
      </c>
      <c r="B210" s="9">
        <v>41564.958333333336</v>
      </c>
      <c r="C210" s="8">
        <v>1.36755</v>
      </c>
      <c r="D210" s="8">
        <v>1.3703700000000001</v>
      </c>
      <c r="E210" s="8">
        <v>1.36592</v>
      </c>
      <c r="F210" s="8">
        <v>1.3684400000000001</v>
      </c>
      <c r="G210" s="8">
        <f>IF(F210&gt;F209,1,0)</f>
        <v>1</v>
      </c>
      <c r="H210" s="10">
        <f>LN(F210/F209)</f>
        <v>6.5058719614627717E-4</v>
      </c>
      <c r="I210" s="10">
        <f>IF(A210&gt;$R$1, AVERAGE(INDEX($H$2:$H$3898, A210-$R$1):H210), "")</f>
        <v>9.0257929764097342E-4</v>
      </c>
      <c r="J210" s="10">
        <f>IF(A210&gt;$R$1, STDEV(INDEX($H$2:$H$3898, A210-$R$1):H210), "")</f>
        <v>3.4198557002511486E-3</v>
      </c>
      <c r="K210" s="10">
        <f t="shared" si="18"/>
        <v>3.4198557002511486E-3</v>
      </c>
      <c r="L210" s="10">
        <f t="shared" ref="L210:L273" si="23">SUM(K196:K210)</f>
        <v>1.6004227640639374E-2</v>
      </c>
      <c r="M210" s="8">
        <f t="shared" si="19"/>
        <v>-4.6999999999997044</v>
      </c>
      <c r="N210" s="8">
        <f t="shared" si="20"/>
        <v>0</v>
      </c>
      <c r="O210" s="8">
        <f t="shared" si="21"/>
        <v>0</v>
      </c>
      <c r="P210" s="8">
        <f t="shared" si="22"/>
        <v>1022.899999999998</v>
      </c>
    </row>
    <row r="211" spans="1:16" x14ac:dyDescent="0.25">
      <c r="A211" s="8">
        <v>210</v>
      </c>
      <c r="B211" s="9">
        <v>41567.958333333336</v>
      </c>
      <c r="C211" s="8">
        <v>1.3684000000000001</v>
      </c>
      <c r="D211" s="8">
        <v>1.3688400000000001</v>
      </c>
      <c r="E211" s="8">
        <v>1.3650899999999999</v>
      </c>
      <c r="F211" s="8">
        <v>1.3679300000000001</v>
      </c>
      <c r="G211" s="8">
        <f>IF(F211&gt;F210,1,0)</f>
        <v>0</v>
      </c>
      <c r="H211" s="10">
        <f>LN(F211/F210)</f>
        <v>-3.7275661252341829E-4</v>
      </c>
      <c r="I211" s="10">
        <f>IF(A211&gt;$R$1, AVERAGE(INDEX($H$2:$H$3898, A211-$R$1):H211), "")</f>
        <v>7.2748180737075942E-4</v>
      </c>
      <c r="J211" s="10">
        <f>IF(A211&gt;$R$1, STDEV(INDEX($H$2:$H$3898, A211-$R$1):H211), "")</f>
        <v>3.4082035468075765E-3</v>
      </c>
      <c r="K211" s="10">
        <f t="shared" si="18"/>
        <v>-3.4082035468075765E-3</v>
      </c>
      <c r="L211" s="10">
        <f t="shared" si="23"/>
        <v>8.942426577540066E-3</v>
      </c>
      <c r="M211" s="8">
        <f t="shared" si="19"/>
        <v>101.19999999999906</v>
      </c>
      <c r="N211" s="8">
        <f t="shared" si="20"/>
        <v>0</v>
      </c>
      <c r="O211" s="8">
        <f t="shared" si="21"/>
        <v>0</v>
      </c>
      <c r="P211" s="8">
        <f t="shared" si="22"/>
        <v>1022.899999999998</v>
      </c>
    </row>
    <row r="212" spans="1:16" x14ac:dyDescent="0.25">
      <c r="A212" s="8">
        <v>211</v>
      </c>
      <c r="B212" s="9">
        <v>41568.958333333336</v>
      </c>
      <c r="C212" s="8">
        <v>1.3679300000000001</v>
      </c>
      <c r="D212" s="8">
        <v>1.3791899999999999</v>
      </c>
      <c r="E212" s="8">
        <v>1.3662300000000001</v>
      </c>
      <c r="F212" s="8">
        <v>1.37805</v>
      </c>
      <c r="G212" s="8">
        <f>IF(F212&gt;F211,1,0)</f>
        <v>1</v>
      </c>
      <c r="H212" s="10">
        <f>LN(F212/F211)</f>
        <v>7.3708081029407665E-3</v>
      </c>
      <c r="I212" s="10">
        <f>IF(A212&gt;$R$1, AVERAGE(INDEX($H$2:$H$3898, A212-$R$1):H212), "")</f>
        <v>1.1655114650492211E-3</v>
      </c>
      <c r="J212" s="10">
        <f>IF(A212&gt;$R$1, STDEV(INDEX($H$2:$H$3898, A212-$R$1):H212), "")</f>
        <v>3.7874204290211733E-3</v>
      </c>
      <c r="K212" s="10">
        <f t="shared" si="18"/>
        <v>3.7874204290211733E-3</v>
      </c>
      <c r="L212" s="10">
        <f t="shared" si="23"/>
        <v>9.243878444781771E-3</v>
      </c>
      <c r="M212" s="8">
        <f t="shared" si="19"/>
        <v>-4.9999999999994493</v>
      </c>
      <c r="N212" s="8">
        <f t="shared" si="20"/>
        <v>0</v>
      </c>
      <c r="O212" s="8">
        <f t="shared" si="21"/>
        <v>0</v>
      </c>
      <c r="P212" s="8">
        <f t="shared" si="22"/>
        <v>1022.899999999998</v>
      </c>
    </row>
    <row r="213" spans="1:16" x14ac:dyDescent="0.25">
      <c r="A213" s="8">
        <v>212</v>
      </c>
      <c r="B213" s="9">
        <v>41569.958333333336</v>
      </c>
      <c r="C213" s="8">
        <v>1.3780699999999999</v>
      </c>
      <c r="D213" s="8">
        <v>1.3792800000000001</v>
      </c>
      <c r="E213" s="8">
        <v>1.3741000000000001</v>
      </c>
      <c r="F213" s="8">
        <v>1.37757</v>
      </c>
      <c r="G213" s="8">
        <f>IF(F213&gt;F212,1,0)</f>
        <v>0</v>
      </c>
      <c r="H213" s="10">
        <f>LN(F213/F212)</f>
        <v>-3.4837895272556098E-4</v>
      </c>
      <c r="I213" s="10">
        <f>IF(A213&gt;$R$1, AVERAGE(INDEX($H$2:$H$3898, A213-$R$1):H213), "")</f>
        <v>1.1428136344148361E-3</v>
      </c>
      <c r="J213" s="10">
        <f>IF(A213&gt;$R$1, STDEV(INDEX($H$2:$H$3898, A213-$R$1):H213), "")</f>
        <v>3.7958552431649212E-3</v>
      </c>
      <c r="K213" s="10">
        <f t="shared" si="18"/>
        <v>-3.7958552431649212E-3</v>
      </c>
      <c r="L213" s="10">
        <f t="shared" si="23"/>
        <v>1.9044588905866924E-3</v>
      </c>
      <c r="M213" s="8">
        <f t="shared" si="19"/>
        <v>25.100000000000122</v>
      </c>
      <c r="N213" s="8">
        <f t="shared" si="20"/>
        <v>0</v>
      </c>
      <c r="O213" s="8">
        <f t="shared" si="21"/>
        <v>0</v>
      </c>
      <c r="P213" s="8">
        <f t="shared" si="22"/>
        <v>1022.899999999998</v>
      </c>
    </row>
    <row r="214" spans="1:16" x14ac:dyDescent="0.25">
      <c r="A214" s="8">
        <v>213</v>
      </c>
      <c r="B214" s="9">
        <v>41570.958333333336</v>
      </c>
      <c r="C214" s="8">
        <v>1.37757</v>
      </c>
      <c r="D214" s="8">
        <v>1.38252</v>
      </c>
      <c r="E214" s="8">
        <v>1.3764000000000001</v>
      </c>
      <c r="F214" s="8">
        <v>1.38008</v>
      </c>
      <c r="G214" s="8">
        <f>IF(F214&gt;F213,1,0)</f>
        <v>1</v>
      </c>
      <c r="H214" s="10">
        <f>LN(F214/F213)</f>
        <v>1.8203910526291532E-3</v>
      </c>
      <c r="I214" s="10">
        <f>IF(A214&gt;$R$1, AVERAGE(INDEX($H$2:$H$3898, A214-$R$1):H214), "")</f>
        <v>1.0158519560803973E-3</v>
      </c>
      <c r="J214" s="10">
        <f>IF(A214&gt;$R$1, STDEV(INDEX($H$2:$H$3898, A214-$R$1):H214), "")</f>
        <v>3.7326529515859345E-3</v>
      </c>
      <c r="K214" s="10">
        <f t="shared" si="18"/>
        <v>3.7326529515859345E-3</v>
      </c>
      <c r="L214" s="10">
        <f t="shared" si="23"/>
        <v>2.1025583153052793E-3</v>
      </c>
      <c r="M214" s="8">
        <f t="shared" si="19"/>
        <v>1.2000000000012001</v>
      </c>
      <c r="N214" s="8">
        <f t="shared" si="20"/>
        <v>0</v>
      </c>
      <c r="O214" s="8">
        <f t="shared" si="21"/>
        <v>0</v>
      </c>
      <c r="P214" s="8">
        <f t="shared" si="22"/>
        <v>1022.899999999998</v>
      </c>
    </row>
    <row r="215" spans="1:16" x14ac:dyDescent="0.25">
      <c r="A215" s="8">
        <v>214</v>
      </c>
      <c r="B215" s="9">
        <v>41571.958333333336</v>
      </c>
      <c r="C215" s="8">
        <v>1.3800699999999999</v>
      </c>
      <c r="D215" s="8">
        <v>1.3832100000000001</v>
      </c>
      <c r="E215" s="8">
        <v>1.3774</v>
      </c>
      <c r="F215" s="8">
        <v>1.38019</v>
      </c>
      <c r="G215" s="8">
        <f>IF(F215&gt;F214,1,0)</f>
        <v>1</v>
      </c>
      <c r="H215" s="10">
        <f>LN(F215/F214)</f>
        <v>7.9702348001050316E-5</v>
      </c>
      <c r="I215" s="10">
        <f>IF(A215&gt;$R$1, AVERAGE(INDEX($H$2:$H$3898, A215-$R$1):H215), "")</f>
        <v>8.3836354903898068E-4</v>
      </c>
      <c r="J215" s="10">
        <f>IF(A215&gt;$R$1, STDEV(INDEX($H$2:$H$3898, A215-$R$1):H215), "")</f>
        <v>3.703501700826459E-3</v>
      </c>
      <c r="K215" s="10">
        <f t="shared" si="18"/>
        <v>3.703501700826459E-3</v>
      </c>
      <c r="L215" s="10">
        <f t="shared" si="23"/>
        <v>9.6050464737068054E-3</v>
      </c>
      <c r="M215" s="8">
        <f t="shared" si="19"/>
        <v>-20.800000000000818</v>
      </c>
      <c r="N215" s="8">
        <f t="shared" si="20"/>
        <v>0</v>
      </c>
      <c r="O215" s="8">
        <f t="shared" si="21"/>
        <v>0</v>
      </c>
      <c r="P215" s="8">
        <f t="shared" si="22"/>
        <v>1022.899999999998</v>
      </c>
    </row>
    <row r="216" spans="1:16" x14ac:dyDescent="0.25">
      <c r="A216" s="8">
        <v>215</v>
      </c>
      <c r="B216" s="9">
        <v>41574.958333333336</v>
      </c>
      <c r="C216" s="8">
        <v>1.38059</v>
      </c>
      <c r="D216" s="8">
        <v>1.38174</v>
      </c>
      <c r="E216" s="8">
        <v>1.3774999999999999</v>
      </c>
      <c r="F216" s="8">
        <v>1.3785099999999999</v>
      </c>
      <c r="G216" s="8">
        <f>IF(F216&gt;F215,1,0)</f>
        <v>0</v>
      </c>
      <c r="H216" s="10">
        <f>LN(F216/F215)</f>
        <v>-1.2179651340715983E-3</v>
      </c>
      <c r="I216" s="10">
        <f>IF(A216&gt;$R$1, AVERAGE(INDEX($H$2:$H$3898, A216-$R$1):H216), "")</f>
        <v>1.0432909940290252E-3</v>
      </c>
      <c r="J216" s="10">
        <f>IF(A216&gt;$R$1, STDEV(INDEX($H$2:$H$3898, A216-$R$1):H216), "")</f>
        <v>3.4720927480348211E-3</v>
      </c>
      <c r="K216" s="10">
        <f t="shared" si="18"/>
        <v>-3.4720927480348211E-3</v>
      </c>
      <c r="L216" s="10">
        <f t="shared" si="23"/>
        <v>2.3581668926550784E-3</v>
      </c>
      <c r="M216" s="8">
        <f t="shared" si="19"/>
        <v>-40.099999999998474</v>
      </c>
      <c r="N216" s="8">
        <f t="shared" si="20"/>
        <v>0</v>
      </c>
      <c r="O216" s="8">
        <f t="shared" si="21"/>
        <v>0</v>
      </c>
      <c r="P216" s="8">
        <f t="shared" si="22"/>
        <v>1022.899999999998</v>
      </c>
    </row>
    <row r="217" spans="1:16" x14ac:dyDescent="0.25">
      <c r="A217" s="8">
        <v>216</v>
      </c>
      <c r="B217" s="9">
        <v>41575.958333333336</v>
      </c>
      <c r="C217" s="8">
        <v>1.3785099999999999</v>
      </c>
      <c r="D217" s="8">
        <v>1.3813</v>
      </c>
      <c r="E217" s="8">
        <v>1.3736200000000001</v>
      </c>
      <c r="F217" s="8">
        <v>1.3745000000000001</v>
      </c>
      <c r="G217" s="8">
        <f>IF(F217&gt;F216,1,0)</f>
        <v>0</v>
      </c>
      <c r="H217" s="10">
        <f>LN(F217/F216)</f>
        <v>-2.913177094117795E-3</v>
      </c>
      <c r="I217" s="10">
        <f>IF(A217&gt;$R$1, AVERAGE(INDEX($H$2:$H$3898, A217-$R$1):H217), "")</f>
        <v>7.5343177624482801E-4</v>
      </c>
      <c r="J217" s="10">
        <f>IF(A217&gt;$R$1, STDEV(INDEX($H$2:$H$3898, A217-$R$1):H217), "")</f>
        <v>3.6025604322736265E-3</v>
      </c>
      <c r="K217" s="10">
        <f t="shared" si="18"/>
        <v>-3.6025604322736265E-3</v>
      </c>
      <c r="L217" s="10">
        <f t="shared" si="23"/>
        <v>2.5290761443788399E-3</v>
      </c>
      <c r="M217" s="8">
        <f t="shared" si="19"/>
        <v>-9.5000000000000639</v>
      </c>
      <c r="N217" s="8">
        <f t="shared" si="20"/>
        <v>0</v>
      </c>
      <c r="O217" s="8">
        <f t="shared" si="21"/>
        <v>0</v>
      </c>
      <c r="P217" s="8">
        <f t="shared" si="22"/>
        <v>1022.899999999998</v>
      </c>
    </row>
    <row r="218" spans="1:16" x14ac:dyDescent="0.25">
      <c r="A218" s="8">
        <v>217</v>
      </c>
      <c r="B218" s="9">
        <v>41576.958333333336</v>
      </c>
      <c r="C218" s="8">
        <v>1.3745000000000001</v>
      </c>
      <c r="D218" s="8">
        <v>1.3784700000000001</v>
      </c>
      <c r="E218" s="8">
        <v>1.3695999999999999</v>
      </c>
      <c r="F218" s="8">
        <v>1.37355</v>
      </c>
      <c r="G218" s="8">
        <f>IF(F218&gt;F217,1,0)</f>
        <v>0</v>
      </c>
      <c r="H218" s="10">
        <f>LN(F218/F217)</f>
        <v>-6.913993834495309E-4</v>
      </c>
      <c r="I218" s="10">
        <f>IF(A218&gt;$R$1, AVERAGE(INDEX($H$2:$H$3898, A218-$R$1):H218), "")</f>
        <v>7.4474576015164204E-4</v>
      </c>
      <c r="J218" s="10">
        <f>IF(A218&gt;$R$1, STDEV(INDEX($H$2:$H$3898, A218-$R$1):H218), "")</f>
        <v>3.6060846535373057E-3</v>
      </c>
      <c r="K218" s="10">
        <f t="shared" si="18"/>
        <v>-3.6060846535373057E-3</v>
      </c>
      <c r="L218" s="10">
        <f t="shared" si="23"/>
        <v>2.8686965860111836E-3</v>
      </c>
      <c r="M218" s="8">
        <f t="shared" si="19"/>
        <v>-152.30000000000078</v>
      </c>
      <c r="N218" s="8">
        <f t="shared" si="20"/>
        <v>0</v>
      </c>
      <c r="O218" s="8">
        <f t="shared" si="21"/>
        <v>0</v>
      </c>
      <c r="P218" s="8">
        <f t="shared" si="22"/>
        <v>1022.899999999998</v>
      </c>
    </row>
    <row r="219" spans="1:16" x14ac:dyDescent="0.25">
      <c r="A219" s="8">
        <v>218</v>
      </c>
      <c r="B219" s="9">
        <v>41577.958333333336</v>
      </c>
      <c r="C219" s="8">
        <v>1.37355</v>
      </c>
      <c r="D219" s="8">
        <v>1.3738600000000001</v>
      </c>
      <c r="E219" s="8">
        <v>1.3574999999999999</v>
      </c>
      <c r="F219" s="8">
        <v>1.35832</v>
      </c>
      <c r="G219" s="8">
        <f>IF(F219&gt;F218,1,0)</f>
        <v>0</v>
      </c>
      <c r="H219" s="10">
        <f>LN(F219/F218)</f>
        <v>-1.1149987214094525E-2</v>
      </c>
      <c r="I219" s="10">
        <f>IF(A219&gt;$R$1, AVERAGE(INDEX($H$2:$H$3898, A219-$R$1):H219), "")</f>
        <v>2.7345277896348842E-4</v>
      </c>
      <c r="J219" s="10">
        <f>IF(A219&gt;$R$1, STDEV(INDEX($H$2:$H$3898, A219-$R$1):H219), "")</f>
        <v>4.5755202765084555E-3</v>
      </c>
      <c r="K219" s="10">
        <f t="shared" si="18"/>
        <v>-4.5755202765084555E-3</v>
      </c>
      <c r="L219" s="10">
        <f t="shared" si="23"/>
        <v>8.2146476987635629E-4</v>
      </c>
      <c r="M219" s="8">
        <f t="shared" si="19"/>
        <v>-98.000000000000313</v>
      </c>
      <c r="N219" s="8">
        <f t="shared" si="20"/>
        <v>0</v>
      </c>
      <c r="O219" s="8">
        <f t="shared" si="21"/>
        <v>0</v>
      </c>
      <c r="P219" s="8">
        <f t="shared" si="22"/>
        <v>1022.899999999998</v>
      </c>
    </row>
    <row r="220" spans="1:16" x14ac:dyDescent="0.25">
      <c r="A220" s="8">
        <v>219</v>
      </c>
      <c r="B220" s="9">
        <v>41578.958333333336</v>
      </c>
      <c r="C220" s="8">
        <v>1.35833</v>
      </c>
      <c r="D220" s="8">
        <v>1.35894</v>
      </c>
      <c r="E220" s="8">
        <v>1.34795</v>
      </c>
      <c r="F220" s="8">
        <v>1.34853</v>
      </c>
      <c r="G220" s="8">
        <f>IF(F220&gt;F219,1,0)</f>
        <v>0</v>
      </c>
      <c r="H220" s="10">
        <f>LN(F220/F219)</f>
        <v>-7.2335317343855971E-3</v>
      </c>
      <c r="I220" s="10">
        <f>IF(A220&gt;$R$1, AVERAGE(INDEX($H$2:$H$3898, A220-$R$1):H220), "")</f>
        <v>-1.592298583899289E-4</v>
      </c>
      <c r="J220" s="10">
        <f>IF(A220&gt;$R$1, STDEV(INDEX($H$2:$H$3898, A220-$R$1):H220), "")</f>
        <v>4.9467096570782968E-3</v>
      </c>
      <c r="K220" s="10">
        <f t="shared" si="18"/>
        <v>-4.9467096570782968E-3</v>
      </c>
      <c r="L220" s="10">
        <f t="shared" si="23"/>
        <v>-6.6797381045587446E-3</v>
      </c>
      <c r="M220" s="8">
        <f t="shared" si="19"/>
        <v>27.300000000001212</v>
      </c>
      <c r="N220" s="8">
        <f t="shared" si="20"/>
        <v>0</v>
      </c>
      <c r="O220" s="8">
        <f t="shared" si="21"/>
        <v>0</v>
      </c>
      <c r="P220" s="8">
        <f t="shared" si="22"/>
        <v>1062.9999999999986</v>
      </c>
    </row>
    <row r="221" spans="1:16" x14ac:dyDescent="0.25">
      <c r="A221" s="8">
        <v>220</v>
      </c>
      <c r="B221" s="9">
        <v>41582</v>
      </c>
      <c r="C221" s="8">
        <v>1.34866</v>
      </c>
      <c r="D221" s="8">
        <v>1.35243</v>
      </c>
      <c r="E221" s="8">
        <v>1.3442000000000001</v>
      </c>
      <c r="F221" s="8">
        <v>1.3513900000000001</v>
      </c>
      <c r="G221" s="8">
        <f>IF(F221&gt;F220,1,0)</f>
        <v>1</v>
      </c>
      <c r="H221" s="10">
        <f>LN(F221/F220)</f>
        <v>2.1185820837157634E-3</v>
      </c>
      <c r="I221" s="10">
        <f>IF(A221&gt;$R$1, AVERAGE(INDEX($H$2:$H$3898, A221-$R$1):H221), "")</f>
        <v>-1.2336214247305014E-4</v>
      </c>
      <c r="J221" s="10">
        <f>IF(A221&gt;$R$1, STDEV(INDEX($H$2:$H$3898, A221-$R$1):H221), "")</f>
        <v>4.9619453008946561E-3</v>
      </c>
      <c r="K221" s="10">
        <f t="shared" si="18"/>
        <v>4.9619453008946561E-3</v>
      </c>
      <c r="L221" s="10">
        <f t="shared" si="23"/>
        <v>-4.2918342150952997E-3</v>
      </c>
      <c r="M221" s="8">
        <f t="shared" si="19"/>
        <v>-40.000000000000036</v>
      </c>
      <c r="N221" s="8">
        <f t="shared" si="20"/>
        <v>0</v>
      </c>
      <c r="O221" s="8">
        <f t="shared" si="21"/>
        <v>0</v>
      </c>
      <c r="P221" s="8">
        <f t="shared" si="22"/>
        <v>1062.9999999999986</v>
      </c>
    </row>
    <row r="222" spans="1:16" x14ac:dyDescent="0.25">
      <c r="A222" s="8">
        <v>221</v>
      </c>
      <c r="B222" s="9">
        <v>41583</v>
      </c>
      <c r="C222" s="8">
        <v>1.3513999999999999</v>
      </c>
      <c r="D222" s="8">
        <v>1.3522400000000001</v>
      </c>
      <c r="E222" s="8">
        <v>1.3449</v>
      </c>
      <c r="F222" s="8">
        <v>1.3473999999999999</v>
      </c>
      <c r="G222" s="8">
        <f>IF(F222&gt;F221,1,0)</f>
        <v>0</v>
      </c>
      <c r="H222" s="10">
        <f>LN(F222/F221)</f>
        <v>-2.9568828305271554E-3</v>
      </c>
      <c r="I222" s="10">
        <f>IF(A222&gt;$R$1, AVERAGE(INDEX($H$2:$H$3898, A222-$R$1):H222), "")</f>
        <v>-4.013359552294646E-4</v>
      </c>
      <c r="J222" s="10">
        <f>IF(A222&gt;$R$1, STDEV(INDEX($H$2:$H$3898, A222-$R$1):H222), "")</f>
        <v>4.989995693201835E-3</v>
      </c>
      <c r="K222" s="10">
        <f t="shared" si="18"/>
        <v>-4.989995693201835E-3</v>
      </c>
      <c r="L222" s="10">
        <f t="shared" si="23"/>
        <v>-6.6677965434537969E-3</v>
      </c>
      <c r="M222" s="8">
        <f t="shared" si="19"/>
        <v>38.399999999998435</v>
      </c>
      <c r="N222" s="8">
        <f t="shared" si="20"/>
        <v>0</v>
      </c>
      <c r="O222" s="8">
        <f t="shared" si="21"/>
        <v>0</v>
      </c>
      <c r="P222" s="8">
        <f t="shared" si="22"/>
        <v>1062.9999999999986</v>
      </c>
    </row>
    <row r="223" spans="1:16" x14ac:dyDescent="0.25">
      <c r="A223" s="8">
        <v>222</v>
      </c>
      <c r="B223" s="9">
        <v>41584</v>
      </c>
      <c r="C223" s="8">
        <v>1.3474200000000001</v>
      </c>
      <c r="D223" s="8">
        <v>1.3547100000000001</v>
      </c>
      <c r="E223" s="8">
        <v>1.3467499999999999</v>
      </c>
      <c r="F223" s="8">
        <v>1.3512599999999999</v>
      </c>
      <c r="G223" s="8">
        <f>IF(F223&gt;F222,1,0)</f>
        <v>1</v>
      </c>
      <c r="H223" s="10">
        <f>LN(F223/F222)</f>
        <v>2.8606809545161202E-3</v>
      </c>
      <c r="I223" s="10">
        <f>IF(A223&gt;$R$1, AVERAGE(INDEX($H$2:$H$3898, A223-$R$1):H223), "")</f>
        <v>-4.9933424759902704E-5</v>
      </c>
      <c r="J223" s="10">
        <f>IF(A223&gt;$R$1, STDEV(INDEX($H$2:$H$3898, A223-$R$1):H223), "")</f>
        <v>5.0106171962533861E-3</v>
      </c>
      <c r="K223" s="10">
        <f t="shared" si="18"/>
        <v>5.0106171962533861E-3</v>
      </c>
      <c r="L223" s="10">
        <f t="shared" si="23"/>
        <v>-4.2401631249628516E-3</v>
      </c>
      <c r="M223" s="8">
        <f t="shared" si="19"/>
        <v>-93.000000000000853</v>
      </c>
      <c r="N223" s="8">
        <f t="shared" si="20"/>
        <v>0</v>
      </c>
      <c r="O223" s="8">
        <f t="shared" si="21"/>
        <v>0</v>
      </c>
      <c r="P223" s="8">
        <f t="shared" si="22"/>
        <v>1062.9999999999986</v>
      </c>
    </row>
    <row r="224" spans="1:16" x14ac:dyDescent="0.25">
      <c r="A224" s="8">
        <v>223</v>
      </c>
      <c r="B224" s="9">
        <v>41585</v>
      </c>
      <c r="C224" s="8">
        <v>1.35124</v>
      </c>
      <c r="D224" s="8">
        <v>1.35287</v>
      </c>
      <c r="E224" s="8">
        <v>1.3294999999999999</v>
      </c>
      <c r="F224" s="8">
        <v>1.3419399999999999</v>
      </c>
      <c r="G224" s="8">
        <f>IF(F224&gt;F223,1,0)</f>
        <v>0</v>
      </c>
      <c r="H224" s="10">
        <f>LN(F224/F223)</f>
        <v>-6.9211623379147611E-3</v>
      </c>
      <c r="I224" s="10">
        <f>IF(A224&gt;$R$1, AVERAGE(INDEX($H$2:$H$3898, A224-$R$1):H224), "")</f>
        <v>-5.2824335795545918E-4</v>
      </c>
      <c r="J224" s="10">
        <f>IF(A224&gt;$R$1, STDEV(INDEX($H$2:$H$3898, A224-$R$1):H224), "")</f>
        <v>5.2885818451435486E-3</v>
      </c>
      <c r="K224" s="10">
        <f t="shared" si="18"/>
        <v>-5.2885818451435486E-3</v>
      </c>
      <c r="L224" s="10">
        <f t="shared" si="23"/>
        <v>-1.306961081691763E-2</v>
      </c>
      <c r="M224" s="8">
        <f t="shared" si="19"/>
        <v>-54.100000000001373</v>
      </c>
      <c r="N224" s="8">
        <f t="shared" si="20"/>
        <v>0</v>
      </c>
      <c r="O224" s="8">
        <f t="shared" si="21"/>
        <v>0</v>
      </c>
      <c r="P224" s="8">
        <f t="shared" si="22"/>
        <v>1062.9999999999986</v>
      </c>
    </row>
    <row r="225" spans="1:16" x14ac:dyDescent="0.25">
      <c r="A225" s="8">
        <v>224</v>
      </c>
      <c r="B225" s="9">
        <v>41586</v>
      </c>
      <c r="C225" s="8">
        <v>1.34189</v>
      </c>
      <c r="D225" s="8">
        <v>1.3437699999999999</v>
      </c>
      <c r="E225" s="8">
        <v>1.33178</v>
      </c>
      <c r="F225" s="8">
        <v>1.3364799999999999</v>
      </c>
      <c r="G225" s="8">
        <f>IF(F225&gt;F224,1,0)</f>
        <v>0</v>
      </c>
      <c r="H225" s="10">
        <f>LN(F225/F224)</f>
        <v>-4.0770361355647634E-3</v>
      </c>
      <c r="I225" s="10">
        <f>IF(A225&gt;$R$1, AVERAGE(INDEX($H$2:$H$3898, A225-$R$1):H225), "")</f>
        <v>-1.4363453557140983E-3</v>
      </c>
      <c r="J225" s="10">
        <f>IF(A225&gt;$R$1, STDEV(INDEX($H$2:$H$3898, A225-$R$1):H225), "")</f>
        <v>4.4598743040314501E-3</v>
      </c>
      <c r="K225" s="10">
        <f t="shared" si="18"/>
        <v>-4.4598743040314501E-3</v>
      </c>
      <c r="L225" s="10">
        <f t="shared" si="23"/>
        <v>-2.094934082120023E-2</v>
      </c>
      <c r="M225" s="8">
        <f t="shared" si="19"/>
        <v>49.399999999999444</v>
      </c>
      <c r="N225" s="8">
        <f t="shared" si="20"/>
        <v>49.399999999999444</v>
      </c>
      <c r="O225" s="8">
        <f t="shared" si="21"/>
        <v>0</v>
      </c>
      <c r="P225" s="8">
        <f t="shared" si="22"/>
        <v>1062.9999999999986</v>
      </c>
    </row>
    <row r="226" spans="1:16" x14ac:dyDescent="0.25">
      <c r="A226" s="8">
        <v>225</v>
      </c>
      <c r="B226" s="9">
        <v>41589</v>
      </c>
      <c r="C226" s="8">
        <v>1.33572</v>
      </c>
      <c r="D226" s="8">
        <v>1.34162</v>
      </c>
      <c r="E226" s="8">
        <v>1.33446</v>
      </c>
      <c r="F226" s="8">
        <v>1.34066</v>
      </c>
      <c r="G226" s="8">
        <f>IF(F226&gt;F225,1,0)</f>
        <v>1</v>
      </c>
      <c r="H226" s="10">
        <f>LN(F226/F225)</f>
        <v>3.1227379941052942E-3</v>
      </c>
      <c r="I226" s="10">
        <f>IF(A226&gt;$R$1, AVERAGE(INDEX($H$2:$H$3898, A226-$R$1):H226), "")</f>
        <v>-1.2818359308416597E-3</v>
      </c>
      <c r="J226" s="10">
        <f>IF(A226&gt;$R$1, STDEV(INDEX($H$2:$H$3898, A226-$R$1):H226), "")</f>
        <v>4.5782468626683987E-3</v>
      </c>
      <c r="K226" s="10">
        <f t="shared" si="18"/>
        <v>4.5782468626683987E-3</v>
      </c>
      <c r="L226" s="10">
        <f t="shared" si="23"/>
        <v>-1.2962890411724253E-2</v>
      </c>
      <c r="M226" s="8">
        <f t="shared" si="19"/>
        <v>29.600000000000737</v>
      </c>
      <c r="N226" s="8">
        <f t="shared" si="20"/>
        <v>0</v>
      </c>
      <c r="O226" s="8">
        <f t="shared" si="21"/>
        <v>0</v>
      </c>
      <c r="P226" s="8">
        <f t="shared" si="22"/>
        <v>1062.9999999999986</v>
      </c>
    </row>
    <row r="227" spans="1:16" x14ac:dyDescent="0.25">
      <c r="A227" s="8">
        <v>226</v>
      </c>
      <c r="B227" s="9">
        <v>41590</v>
      </c>
      <c r="C227" s="8">
        <v>1.3405899999999999</v>
      </c>
      <c r="D227" s="8">
        <v>1.34561</v>
      </c>
      <c r="E227" s="8">
        <v>1.3359000000000001</v>
      </c>
      <c r="F227" s="8">
        <v>1.34355</v>
      </c>
      <c r="G227" s="8">
        <f>IF(F227&gt;F226,1,0)</f>
        <v>1</v>
      </c>
      <c r="H227" s="10">
        <f>LN(F227/F226)</f>
        <v>2.1533345876127716E-3</v>
      </c>
      <c r="I227" s="10">
        <f>IF(A227&gt;$R$1, AVERAGE(INDEX($H$2:$H$3898, A227-$R$1):H227), "")</f>
        <v>-1.123955230833148E-3</v>
      </c>
      <c r="J227" s="10">
        <f>IF(A227&gt;$R$1, STDEV(INDEX($H$2:$H$3898, A227-$R$1):H227), "")</f>
        <v>4.6546057138415579E-3</v>
      </c>
      <c r="K227" s="10">
        <f t="shared" si="18"/>
        <v>4.6546057138415579E-3</v>
      </c>
      <c r="L227" s="10">
        <f t="shared" si="23"/>
        <v>-1.2095705126903868E-2</v>
      </c>
      <c r="M227" s="8">
        <f t="shared" si="19"/>
        <v>50.699999999999079</v>
      </c>
      <c r="N227" s="8">
        <f t="shared" si="20"/>
        <v>0</v>
      </c>
      <c r="O227" s="8">
        <f t="shared" si="21"/>
        <v>0</v>
      </c>
      <c r="P227" s="8">
        <f t="shared" si="22"/>
        <v>1062.9999999999986</v>
      </c>
    </row>
    <row r="228" spans="1:16" x14ac:dyDescent="0.25">
      <c r="A228" s="8">
        <v>227</v>
      </c>
      <c r="B228" s="9">
        <v>41591</v>
      </c>
      <c r="C228" s="8">
        <v>1.34355</v>
      </c>
      <c r="D228" s="8">
        <v>1.3495299999999999</v>
      </c>
      <c r="E228" s="8">
        <v>1.3389800000000001</v>
      </c>
      <c r="F228" s="8">
        <v>1.3486199999999999</v>
      </c>
      <c r="G228" s="8">
        <f>IF(F228&gt;F227,1,0)</f>
        <v>1</v>
      </c>
      <c r="H228" s="10">
        <f>LN(F228/F227)</f>
        <v>3.7664827954768648E-3</v>
      </c>
      <c r="I228" s="10">
        <f>IF(A228&gt;$R$1, AVERAGE(INDEX($H$2:$H$3898, A228-$R$1):H228), "")</f>
        <v>-1.3492255625496418E-3</v>
      </c>
      <c r="J228" s="10">
        <f>IF(A228&gt;$R$1, STDEV(INDEX($H$2:$H$3898, A228-$R$1):H228), "")</f>
        <v>4.2889295300390894E-3</v>
      </c>
      <c r="K228" s="10">
        <f t="shared" si="18"/>
        <v>4.2889295300390894E-3</v>
      </c>
      <c r="L228" s="10">
        <f t="shared" si="23"/>
        <v>-4.0109203536998587E-3</v>
      </c>
      <c r="M228" s="8">
        <f t="shared" si="19"/>
        <v>-27.699999999999392</v>
      </c>
      <c r="N228" s="8">
        <f t="shared" si="20"/>
        <v>0</v>
      </c>
      <c r="O228" s="8">
        <f t="shared" si="21"/>
        <v>0</v>
      </c>
      <c r="P228" s="8">
        <f t="shared" si="22"/>
        <v>1062.9999999999986</v>
      </c>
    </row>
    <row r="229" spans="1:16" x14ac:dyDescent="0.25">
      <c r="A229" s="8">
        <v>228</v>
      </c>
      <c r="B229" s="9">
        <v>41592</v>
      </c>
      <c r="C229" s="8">
        <v>1.34863</v>
      </c>
      <c r="D229" s="8">
        <v>1.34972</v>
      </c>
      <c r="E229" s="8">
        <v>1.34179</v>
      </c>
      <c r="F229" s="8">
        <v>1.3458600000000001</v>
      </c>
      <c r="G229" s="8">
        <f>IF(F229&gt;F228,1,0)</f>
        <v>0</v>
      </c>
      <c r="H229" s="10">
        <f>LN(F229/F228)</f>
        <v>-2.048633476801899E-3</v>
      </c>
      <c r="I229" s="10">
        <f>IF(A229&gt;$R$1, AVERAGE(INDEX($H$2:$H$3898, A229-$R$1):H229), "")</f>
        <v>-1.4554914703044128E-3</v>
      </c>
      <c r="J229" s="10">
        <f>IF(A229&gt;$R$1, STDEV(INDEX($H$2:$H$3898, A229-$R$1):H229), "")</f>
        <v>4.2835386158978968E-3</v>
      </c>
      <c r="K229" s="10">
        <f t="shared" si="18"/>
        <v>-4.2835386158978968E-3</v>
      </c>
      <c r="L229" s="10">
        <f t="shared" si="23"/>
        <v>-1.2027111921183687E-2</v>
      </c>
      <c r="M229" s="8">
        <f t="shared" si="19"/>
        <v>35.499999999999417</v>
      </c>
      <c r="N229" s="8">
        <f t="shared" si="20"/>
        <v>0</v>
      </c>
      <c r="O229" s="8">
        <f t="shared" si="21"/>
        <v>0</v>
      </c>
      <c r="P229" s="8">
        <f t="shared" si="22"/>
        <v>1062.9999999999986</v>
      </c>
    </row>
    <row r="230" spans="1:16" x14ac:dyDescent="0.25">
      <c r="A230" s="8">
        <v>229</v>
      </c>
      <c r="B230" s="9">
        <v>41593</v>
      </c>
      <c r="C230" s="8">
        <v>1.3458600000000001</v>
      </c>
      <c r="D230" s="8">
        <v>1.3505199999999999</v>
      </c>
      <c r="E230" s="8">
        <v>1.3432200000000001</v>
      </c>
      <c r="F230" s="8">
        <v>1.34941</v>
      </c>
      <c r="G230" s="8">
        <f>IF(F230&gt;F229,1,0)</f>
        <v>1</v>
      </c>
      <c r="H230" s="10">
        <f>LN(F230/F229)</f>
        <v>2.634245958929258E-3</v>
      </c>
      <c r="I230" s="10">
        <f>IF(A230&gt;$R$1, AVERAGE(INDEX($H$2:$H$3898, A230-$R$1):H230), "")</f>
        <v>-1.4046255386606563E-3</v>
      </c>
      <c r="J230" s="10">
        <f>IF(A230&gt;$R$1, STDEV(INDEX($H$2:$H$3898, A230-$R$1):H230), "")</f>
        <v>4.329616569291931E-3</v>
      </c>
      <c r="K230" s="10">
        <f t="shared" si="18"/>
        <v>4.329616569291931E-3</v>
      </c>
      <c r="L230" s="10">
        <f t="shared" si="23"/>
        <v>-1.1400997052718211E-2</v>
      </c>
      <c r="M230" s="8">
        <f t="shared" si="19"/>
        <v>9.5000000000000639</v>
      </c>
      <c r="N230" s="8">
        <f t="shared" si="20"/>
        <v>0</v>
      </c>
      <c r="O230" s="8">
        <f t="shared" si="21"/>
        <v>0</v>
      </c>
      <c r="P230" s="8">
        <f t="shared" si="22"/>
        <v>1062.9999999999986</v>
      </c>
    </row>
    <row r="231" spans="1:16" x14ac:dyDescent="0.25">
      <c r="A231" s="8">
        <v>230</v>
      </c>
      <c r="B231" s="9">
        <v>41596</v>
      </c>
      <c r="C231" s="8">
        <v>1.3495999999999999</v>
      </c>
      <c r="D231" s="8">
        <v>1.35415</v>
      </c>
      <c r="E231" s="8">
        <v>1.34745</v>
      </c>
      <c r="F231" s="8">
        <v>1.3505499999999999</v>
      </c>
      <c r="G231" s="8">
        <f>IF(F231&gt;F230,1,0)</f>
        <v>1</v>
      </c>
      <c r="H231" s="10">
        <f>LN(F231/F230)</f>
        <v>8.4445700510017707E-4</v>
      </c>
      <c r="I231" s="10">
        <f>IF(A231&gt;$R$1, AVERAGE(INDEX($H$2:$H$3898, A231-$R$1):H231), "")</f>
        <v>-1.356828372591961E-3</v>
      </c>
      <c r="J231" s="10">
        <f>IF(A231&gt;$R$1, STDEV(INDEX($H$2:$H$3898, A231-$R$1):H231), "")</f>
        <v>4.351262532985796E-3</v>
      </c>
      <c r="K231" s="10">
        <f t="shared" si="18"/>
        <v>4.351262532985796E-3</v>
      </c>
      <c r="L231" s="10">
        <f t="shared" si="23"/>
        <v>-3.5776417716975994E-3</v>
      </c>
      <c r="M231" s="8">
        <f t="shared" si="19"/>
        <v>32.800000000001717</v>
      </c>
      <c r="N231" s="8">
        <f t="shared" si="20"/>
        <v>0</v>
      </c>
      <c r="O231" s="8">
        <f t="shared" si="21"/>
        <v>0</v>
      </c>
      <c r="P231" s="8">
        <f t="shared" si="22"/>
        <v>1062.9999999999986</v>
      </c>
    </row>
    <row r="232" spans="1:16" x14ac:dyDescent="0.25">
      <c r="A232" s="8">
        <v>231</v>
      </c>
      <c r="B232" s="9">
        <v>41597</v>
      </c>
      <c r="C232" s="8">
        <v>1.3505499999999999</v>
      </c>
      <c r="D232" s="8">
        <v>1.3546800000000001</v>
      </c>
      <c r="E232" s="8">
        <v>1.3487199999999999</v>
      </c>
      <c r="F232" s="8">
        <v>1.3538300000000001</v>
      </c>
      <c r="G232" s="8">
        <f>IF(F232&gt;F231,1,0)</f>
        <v>1</v>
      </c>
      <c r="H232" s="10">
        <f>LN(F232/F231)</f>
        <v>2.4256958033216365E-3</v>
      </c>
      <c r="I232" s="10">
        <f>IF(A232&gt;$R$1, AVERAGE(INDEX($H$2:$H$3898, A232-$R$1):H232), "")</f>
        <v>-1.1290995640048835E-3</v>
      </c>
      <c r="J232" s="10">
        <f>IF(A232&gt;$R$1, STDEV(INDEX($H$2:$H$3898, A232-$R$1):H232), "")</f>
        <v>4.453169089107068E-3</v>
      </c>
      <c r="K232" s="10">
        <f t="shared" si="18"/>
        <v>4.453169089107068E-3</v>
      </c>
      <c r="L232" s="10">
        <f t="shared" si="23"/>
        <v>4.4780877496830929E-3</v>
      </c>
      <c r="M232" s="8">
        <f t="shared" si="19"/>
        <v>-99.799999999998775</v>
      </c>
      <c r="N232" s="8">
        <f t="shared" si="20"/>
        <v>0</v>
      </c>
      <c r="O232" s="8">
        <f t="shared" si="21"/>
        <v>0</v>
      </c>
      <c r="P232" s="8">
        <f t="shared" si="22"/>
        <v>1062.9999999999986</v>
      </c>
    </row>
    <row r="233" spans="1:16" x14ac:dyDescent="0.25">
      <c r="A233" s="8">
        <v>232</v>
      </c>
      <c r="B233" s="9">
        <v>41598</v>
      </c>
      <c r="C233" s="8">
        <v>1.3537999999999999</v>
      </c>
      <c r="D233" s="8">
        <v>1.3577399999999999</v>
      </c>
      <c r="E233" s="8">
        <v>1.3414699999999999</v>
      </c>
      <c r="F233" s="8">
        <v>1.34382</v>
      </c>
      <c r="G233" s="8">
        <f>IF(F233&gt;F232,1,0)</f>
        <v>0</v>
      </c>
      <c r="H233" s="10">
        <f>LN(F233/F232)</f>
        <v>-7.4213081329056333E-3</v>
      </c>
      <c r="I233" s="10">
        <f>IF(A233&gt;$R$1, AVERAGE(INDEX($H$2:$H$3898, A233-$R$1):H233), "")</f>
        <v>-1.4108577539291235E-3</v>
      </c>
      <c r="J233" s="10">
        <f>IF(A233&gt;$R$1, STDEV(INDEX($H$2:$H$3898, A233-$R$1):H233), "")</f>
        <v>4.7088532025136376E-3</v>
      </c>
      <c r="K233" s="10">
        <f t="shared" si="18"/>
        <v>-4.7088532025136376E-3</v>
      </c>
      <c r="L233" s="10">
        <f t="shared" si="23"/>
        <v>3.375319200706761E-3</v>
      </c>
      <c r="M233" s="8">
        <f t="shared" si="19"/>
        <v>42.999999999999702</v>
      </c>
      <c r="N233" s="8">
        <f t="shared" si="20"/>
        <v>0</v>
      </c>
      <c r="O233" s="8">
        <f t="shared" si="21"/>
        <v>0</v>
      </c>
      <c r="P233" s="8">
        <f t="shared" si="22"/>
        <v>1062.9999999999986</v>
      </c>
    </row>
    <row r="234" spans="1:16" x14ac:dyDescent="0.25">
      <c r="A234" s="8">
        <v>233</v>
      </c>
      <c r="B234" s="9">
        <v>41599</v>
      </c>
      <c r="C234" s="8">
        <v>1.3438300000000001</v>
      </c>
      <c r="D234" s="8">
        <v>1.3486400000000001</v>
      </c>
      <c r="E234" s="8">
        <v>1.33992</v>
      </c>
      <c r="F234" s="8">
        <v>1.3481300000000001</v>
      </c>
      <c r="G234" s="8">
        <f>IF(F234&gt;F233,1,0)</f>
        <v>1</v>
      </c>
      <c r="H234" s="10">
        <f>LN(F234/F233)</f>
        <v>3.2021424489997621E-3</v>
      </c>
      <c r="I234" s="10">
        <f>IF(A234&gt;$R$1, AVERAGE(INDEX($H$2:$H$3898, A234-$R$1):H234), "")</f>
        <v>-1.1675113894010426E-3</v>
      </c>
      <c r="J234" s="10">
        <f>IF(A234&gt;$R$1, STDEV(INDEX($H$2:$H$3898, A234-$R$1):H234), "")</f>
        <v>4.8470894945155723E-3</v>
      </c>
      <c r="K234" s="10">
        <f t="shared" si="18"/>
        <v>4.8470894945155723E-3</v>
      </c>
      <c r="L234" s="10">
        <f t="shared" si="23"/>
        <v>1.2797928971730793E-2</v>
      </c>
      <c r="M234" s="8">
        <f t="shared" si="19"/>
        <v>75.000000000000625</v>
      </c>
      <c r="N234" s="8">
        <f t="shared" si="20"/>
        <v>0</v>
      </c>
      <c r="O234" s="8">
        <f t="shared" si="21"/>
        <v>0</v>
      </c>
      <c r="P234" s="8">
        <f t="shared" si="22"/>
        <v>1062.9999999999986</v>
      </c>
    </row>
    <row r="235" spans="1:16" x14ac:dyDescent="0.25">
      <c r="A235" s="8">
        <v>234</v>
      </c>
      <c r="B235" s="9">
        <v>41600</v>
      </c>
      <c r="C235" s="8">
        <v>1.3481399999999999</v>
      </c>
      <c r="D235" s="8">
        <v>1.3556900000000001</v>
      </c>
      <c r="E235" s="8">
        <v>1.34623</v>
      </c>
      <c r="F235" s="8">
        <v>1.35564</v>
      </c>
      <c r="G235" s="8">
        <f>IF(F235&gt;F234,1,0)</f>
        <v>1</v>
      </c>
      <c r="H235" s="10">
        <f>LN(F235/F234)</f>
        <v>5.5552205354034521E-3</v>
      </c>
      <c r="I235" s="10">
        <f>IF(A235&gt;$R$1, AVERAGE(INDEX($H$2:$H$3898, A235-$R$1):H235), "")</f>
        <v>-1.2343590505741939E-4</v>
      </c>
      <c r="J235" s="10">
        <f>IF(A235&gt;$R$1, STDEV(INDEX($H$2:$H$3898, A235-$R$1):H235), "")</f>
        <v>4.3244880358852978E-3</v>
      </c>
      <c r="K235" s="10">
        <f t="shared" si="18"/>
        <v>4.3244880358852978E-3</v>
      </c>
      <c r="L235" s="10">
        <f t="shared" si="23"/>
        <v>2.2069126664694384E-2</v>
      </c>
      <c r="M235" s="8">
        <f t="shared" si="19"/>
        <v>-32.399999999999096</v>
      </c>
      <c r="N235" s="8">
        <f t="shared" si="20"/>
        <v>0</v>
      </c>
      <c r="O235" s="8">
        <f t="shared" si="21"/>
        <v>32.399999999999096</v>
      </c>
      <c r="P235" s="8">
        <f t="shared" si="22"/>
        <v>1035.2999999999993</v>
      </c>
    </row>
    <row r="236" spans="1:16" x14ac:dyDescent="0.25">
      <c r="A236" s="8">
        <v>235</v>
      </c>
      <c r="B236" s="9">
        <v>41603</v>
      </c>
      <c r="C236" s="8">
        <v>1.35486</v>
      </c>
      <c r="D236" s="8">
        <v>1.35599</v>
      </c>
      <c r="E236" s="8">
        <v>1.349</v>
      </c>
      <c r="F236" s="8">
        <v>1.35162</v>
      </c>
      <c r="G236" s="8">
        <f>IF(F236&gt;F235,1,0)</f>
        <v>0</v>
      </c>
      <c r="H236" s="10">
        <f>LN(F236/F235)</f>
        <v>-2.9697945188804399E-3</v>
      </c>
      <c r="I236" s="10">
        <f>IF(A236&gt;$R$1, AVERAGE(INDEX($H$2:$H$3898, A236-$R$1):H236), "")</f>
        <v>1.4304767091165294E-4</v>
      </c>
      <c r="J236" s="10">
        <f>IF(A236&gt;$R$1, STDEV(INDEX($H$2:$H$3898, A236-$R$1):H236), "")</f>
        <v>3.9743345799752063E-3</v>
      </c>
      <c r="K236" s="10">
        <f t="shared" si="18"/>
        <v>-3.9743345799752063E-3</v>
      </c>
      <c r="L236" s="10">
        <f t="shared" si="23"/>
        <v>1.3132846783824526E-2</v>
      </c>
      <c r="M236" s="8">
        <f t="shared" si="19"/>
        <v>55.700000000000749</v>
      </c>
      <c r="N236" s="8">
        <f t="shared" si="20"/>
        <v>0</v>
      </c>
      <c r="O236" s="8">
        <f t="shared" si="21"/>
        <v>0</v>
      </c>
      <c r="P236" s="8">
        <f t="shared" si="22"/>
        <v>955.79999999999802</v>
      </c>
    </row>
    <row r="237" spans="1:16" x14ac:dyDescent="0.25">
      <c r="A237" s="8">
        <v>236</v>
      </c>
      <c r="B237" s="9">
        <v>41604</v>
      </c>
      <c r="C237" s="8">
        <v>1.35164</v>
      </c>
      <c r="D237" s="8">
        <v>1.35747</v>
      </c>
      <c r="E237" s="8">
        <v>1.35155</v>
      </c>
      <c r="F237" s="8">
        <v>1.35721</v>
      </c>
      <c r="G237" s="8">
        <f>IF(F237&gt;F236,1,0)</f>
        <v>1</v>
      </c>
      <c r="H237" s="10">
        <f>LN(F237/F236)</f>
        <v>4.127248985789791E-3</v>
      </c>
      <c r="I237" s="10">
        <f>IF(A237&gt;$R$1, AVERAGE(INDEX($H$2:$H$3898, A237-$R$1):H237), "")</f>
        <v>2.6858935229127987E-4</v>
      </c>
      <c r="J237" s="10">
        <f>IF(A237&gt;$R$1, STDEV(INDEX($H$2:$H$3898, A237-$R$1):H237), "")</f>
        <v>4.07143695178075E-3</v>
      </c>
      <c r="K237" s="10">
        <f t="shared" si="18"/>
        <v>4.07143695178075E-3</v>
      </c>
      <c r="L237" s="10">
        <f t="shared" si="23"/>
        <v>2.2194279428807109E-2</v>
      </c>
      <c r="M237" s="8">
        <f t="shared" si="19"/>
        <v>7.299999999998974</v>
      </c>
      <c r="N237" s="8">
        <f t="shared" si="20"/>
        <v>0</v>
      </c>
      <c r="O237" s="8">
        <f t="shared" si="21"/>
        <v>-7.299999999998974</v>
      </c>
      <c r="P237" s="8">
        <f t="shared" si="22"/>
        <v>983.09999999999707</v>
      </c>
    </row>
    <row r="238" spans="1:16" x14ac:dyDescent="0.25">
      <c r="A238" s="8">
        <v>237</v>
      </c>
      <c r="B238" s="9">
        <v>41605</v>
      </c>
      <c r="C238" s="8">
        <v>1.3572200000000001</v>
      </c>
      <c r="D238" s="8">
        <v>1.36128</v>
      </c>
      <c r="E238" s="8">
        <v>1.3557699999999999</v>
      </c>
      <c r="F238" s="8">
        <v>1.35795</v>
      </c>
      <c r="G238" s="8">
        <f>IF(F238&gt;F237,1,0)</f>
        <v>1</v>
      </c>
      <c r="H238" s="10">
        <f>LN(F238/F237)</f>
        <v>5.4508759581200768E-4</v>
      </c>
      <c r="I238" s="10">
        <f>IF(A238&gt;$R$1, AVERAGE(INDEX($H$2:$H$3898, A238-$R$1):H238), "")</f>
        <v>4.8746250393747739E-4</v>
      </c>
      <c r="J238" s="10">
        <f>IF(A238&gt;$R$1, STDEV(INDEX($H$2:$H$3898, A238-$R$1):H238), "")</f>
        <v>3.9795751528459737E-3</v>
      </c>
      <c r="K238" s="10">
        <f t="shared" si="18"/>
        <v>3.9795751528459737E-3</v>
      </c>
      <c r="L238" s="10">
        <f t="shared" si="23"/>
        <v>2.11632373853997E-2</v>
      </c>
      <c r="M238" s="8">
        <f t="shared" si="19"/>
        <v>25.600000000001177</v>
      </c>
      <c r="N238" s="8">
        <f t="shared" si="20"/>
        <v>0</v>
      </c>
      <c r="O238" s="8">
        <f t="shared" si="21"/>
        <v>-25.600000000001177</v>
      </c>
      <c r="P238" s="8">
        <f t="shared" si="22"/>
        <v>1042.0999999999972</v>
      </c>
    </row>
    <row r="239" spans="1:16" x14ac:dyDescent="0.25">
      <c r="A239" s="8">
        <v>238</v>
      </c>
      <c r="B239" s="9">
        <v>41606</v>
      </c>
      <c r="C239" s="8">
        <v>1.35791</v>
      </c>
      <c r="D239" s="8">
        <v>1.3617999999999999</v>
      </c>
      <c r="E239" s="8">
        <v>1.35636</v>
      </c>
      <c r="F239" s="8">
        <v>1.3604700000000001</v>
      </c>
      <c r="G239" s="8">
        <f>IF(F239&gt;F238,1,0)</f>
        <v>1</v>
      </c>
      <c r="H239" s="10">
        <f>LN(F239/F238)</f>
        <v>1.854018673973172E-3</v>
      </c>
      <c r="I239" s="10">
        <f>IF(A239&gt;$R$1, AVERAGE(INDEX($H$2:$H$3898, A239-$R$1):H239), "")</f>
        <v>4.2454611140354333E-4</v>
      </c>
      <c r="J239" s="10">
        <f>IF(A239&gt;$R$1, STDEV(INDEX($H$2:$H$3898, A239-$R$1):H239), "")</f>
        <v>3.9473809912374379E-3</v>
      </c>
      <c r="K239" s="10">
        <f t="shared" si="18"/>
        <v>3.9473809912374379E-3</v>
      </c>
      <c r="L239" s="10">
        <f t="shared" si="23"/>
        <v>3.0399200221780685E-2</v>
      </c>
      <c r="M239" s="8">
        <f t="shared" si="19"/>
        <v>-14.400000000001079</v>
      </c>
      <c r="N239" s="8">
        <f t="shared" si="20"/>
        <v>0</v>
      </c>
      <c r="O239" s="8">
        <f t="shared" si="21"/>
        <v>14.400000000001079</v>
      </c>
      <c r="P239" s="8">
        <f t="shared" si="22"/>
        <v>1033.4999999999986</v>
      </c>
    </row>
    <row r="240" spans="1:16" x14ac:dyDescent="0.25">
      <c r="A240" s="8">
        <v>239</v>
      </c>
      <c r="B240" s="9">
        <v>41607</v>
      </c>
      <c r="C240" s="8">
        <v>1.36043</v>
      </c>
      <c r="D240" s="8">
        <v>1.36216</v>
      </c>
      <c r="E240" s="8">
        <v>1.3580000000000001</v>
      </c>
      <c r="F240" s="8">
        <v>1.3589899999999999</v>
      </c>
      <c r="G240" s="8">
        <f>IF(F240&gt;F239,1,0)</f>
        <v>0</v>
      </c>
      <c r="H240" s="10">
        <f>LN(F240/F239)</f>
        <v>-1.0884514911904857E-3</v>
      </c>
      <c r="I240" s="10">
        <f>IF(A240&gt;$R$1, AVERAGE(INDEX($H$2:$H$3898, A240-$R$1):H240), "")</f>
        <v>7.8909053932381032E-4</v>
      </c>
      <c r="J240" s="10">
        <f>IF(A240&gt;$R$1, STDEV(INDEX($H$2:$H$3898, A240-$R$1):H240), "")</f>
        <v>3.4634346847598691E-3</v>
      </c>
      <c r="K240" s="10">
        <f t="shared" si="18"/>
        <v>-3.4634346847598691E-3</v>
      </c>
      <c r="L240" s="10">
        <f t="shared" si="23"/>
        <v>3.1395639841052266E-2</v>
      </c>
      <c r="M240" s="8">
        <f t="shared" si="19"/>
        <v>-43.09999999999814</v>
      </c>
      <c r="N240" s="8">
        <f t="shared" si="20"/>
        <v>0</v>
      </c>
      <c r="O240" s="8">
        <f t="shared" si="21"/>
        <v>43.09999999999814</v>
      </c>
      <c r="P240" s="8">
        <f t="shared" si="22"/>
        <v>976.69999999999732</v>
      </c>
    </row>
    <row r="241" spans="1:16" x14ac:dyDescent="0.25">
      <c r="A241" s="8">
        <v>240</v>
      </c>
      <c r="B241" s="9">
        <v>41610</v>
      </c>
      <c r="C241" s="8">
        <v>1.3584799999999999</v>
      </c>
      <c r="D241" s="8">
        <v>1.3615699999999999</v>
      </c>
      <c r="E241" s="8">
        <v>1.3525499999999999</v>
      </c>
      <c r="F241" s="8">
        <v>1.3541700000000001</v>
      </c>
      <c r="G241" s="8">
        <f>IF(F241&gt;F240,1,0)</f>
        <v>0</v>
      </c>
      <c r="H241" s="10">
        <f>LN(F241/F240)</f>
        <v>-3.5530562670263539E-3</v>
      </c>
      <c r="I241" s="10">
        <f>IF(A241&gt;$R$1, AVERAGE(INDEX($H$2:$H$3898, A241-$R$1):H241), "")</f>
        <v>8.2183928110746087E-4</v>
      </c>
      <c r="J241" s="10">
        <f>IF(A241&gt;$R$1, STDEV(INDEX($H$2:$H$3898, A241-$R$1):H241), "")</f>
        <v>3.4165146726294585E-3</v>
      </c>
      <c r="K241" s="10">
        <f t="shared" si="18"/>
        <v>-3.4165146726294585E-3</v>
      </c>
      <c r="L241" s="10">
        <f t="shared" si="23"/>
        <v>2.3400878305754411E-2</v>
      </c>
      <c r="M241" s="8">
        <f t="shared" si="19"/>
        <v>47.200000000000571</v>
      </c>
      <c r="N241" s="8">
        <f t="shared" si="20"/>
        <v>0</v>
      </c>
      <c r="O241" s="8">
        <f t="shared" si="21"/>
        <v>-47.200000000000571</v>
      </c>
      <c r="P241" s="8">
        <f t="shared" si="22"/>
        <v>986.099999999999</v>
      </c>
    </row>
    <row r="242" spans="1:16" x14ac:dyDescent="0.25">
      <c r="A242" s="8">
        <v>241</v>
      </c>
      <c r="B242" s="9">
        <v>41611</v>
      </c>
      <c r="C242" s="8">
        <v>1.35416</v>
      </c>
      <c r="D242" s="8">
        <v>1.36137</v>
      </c>
      <c r="E242" s="8">
        <v>1.3524</v>
      </c>
      <c r="F242" s="8">
        <v>1.3588800000000001</v>
      </c>
      <c r="G242" s="8">
        <f>IF(F242&gt;F241,1,0)</f>
        <v>1</v>
      </c>
      <c r="H242" s="10">
        <f>LN(F242/F241)</f>
        <v>3.4721105263838771E-3</v>
      </c>
      <c r="I242" s="10">
        <f>IF(A242&gt;$R$1, AVERAGE(INDEX($H$2:$H$3898, A242-$R$1):H242), "")</f>
        <v>8.436750643748723E-4</v>
      </c>
      <c r="J242" s="10">
        <f>IF(A242&gt;$R$1, STDEV(INDEX($H$2:$H$3898, A242-$R$1):H242), "")</f>
        <v>3.4332760019895004E-3</v>
      </c>
      <c r="K242" s="10">
        <f t="shared" si="18"/>
        <v>3.4332760019895004E-3</v>
      </c>
      <c r="L242" s="10">
        <f t="shared" si="23"/>
        <v>2.2179548593902351E-2</v>
      </c>
      <c r="M242" s="8">
        <f t="shared" si="19"/>
        <v>4.5000000000006146</v>
      </c>
      <c r="N242" s="8">
        <f t="shared" si="20"/>
        <v>0</v>
      </c>
      <c r="O242" s="8">
        <f t="shared" si="21"/>
        <v>-4.5000000000006146</v>
      </c>
      <c r="P242" s="8">
        <f t="shared" si="22"/>
        <v>986.099999999999</v>
      </c>
    </row>
    <row r="243" spans="1:16" x14ac:dyDescent="0.25">
      <c r="A243" s="8">
        <v>242</v>
      </c>
      <c r="B243" s="9">
        <v>41612</v>
      </c>
      <c r="C243" s="8">
        <v>1.35886</v>
      </c>
      <c r="D243" s="8">
        <v>1.3605100000000001</v>
      </c>
      <c r="E243" s="8">
        <v>1.35283</v>
      </c>
      <c r="F243" s="8">
        <v>1.35931</v>
      </c>
      <c r="G243" s="8">
        <f>IF(F243&gt;F242,1,0)</f>
        <v>1</v>
      </c>
      <c r="H243" s="10">
        <f>LN(F243/F242)</f>
        <v>3.1638701016990447E-4</v>
      </c>
      <c r="I243" s="10">
        <f>IF(A243&gt;$R$1, AVERAGE(INDEX($H$2:$H$3898, A243-$R$1):H243), "")</f>
        <v>7.2886584078469315E-4</v>
      </c>
      <c r="J243" s="10">
        <f>IF(A243&gt;$R$1, STDEV(INDEX($H$2:$H$3898, A243-$R$1):H243), "")</f>
        <v>3.417237555762574E-3</v>
      </c>
      <c r="K243" s="10">
        <f t="shared" si="18"/>
        <v>3.417237555762574E-3</v>
      </c>
      <c r="L243" s="10">
        <f t="shared" si="23"/>
        <v>2.1307856619625833E-2</v>
      </c>
      <c r="M243" s="8">
        <f t="shared" si="19"/>
        <v>74.399999999998911</v>
      </c>
      <c r="N243" s="8">
        <f t="shared" si="20"/>
        <v>0</v>
      </c>
      <c r="O243" s="8">
        <f t="shared" si="21"/>
        <v>-74.399999999998911</v>
      </c>
      <c r="P243" s="8">
        <f t="shared" si="22"/>
        <v>986.099999999999</v>
      </c>
    </row>
    <row r="244" spans="1:16" x14ac:dyDescent="0.25">
      <c r="A244" s="8">
        <v>243</v>
      </c>
      <c r="B244" s="9">
        <v>41613</v>
      </c>
      <c r="C244" s="8">
        <v>1.3592900000000001</v>
      </c>
      <c r="D244" s="8">
        <v>1.36772</v>
      </c>
      <c r="E244" s="8">
        <v>1.3543099999999999</v>
      </c>
      <c r="F244" s="8">
        <v>1.36673</v>
      </c>
      <c r="G244" s="8">
        <f>IF(F244&gt;F243,1,0)</f>
        <v>1</v>
      </c>
      <c r="H244" s="10">
        <f>LN(F244/F243)</f>
        <v>5.4438073721025876E-3</v>
      </c>
      <c r="I244" s="10">
        <f>IF(A244&gt;$R$1, AVERAGE(INDEX($H$2:$H$3898, A244-$R$1):H244), "")</f>
        <v>8.3369862682380089E-4</v>
      </c>
      <c r="J244" s="10">
        <f>IF(A244&gt;$R$1, STDEV(INDEX($H$2:$H$3898, A244-$R$1):H244), "")</f>
        <v>3.5401544783579338E-3</v>
      </c>
      <c r="K244" s="10">
        <f t="shared" si="18"/>
        <v>3.5401544783579338E-3</v>
      </c>
      <c r="L244" s="10">
        <f t="shared" si="23"/>
        <v>2.9131549713881672E-2</v>
      </c>
      <c r="M244" s="8">
        <f t="shared" si="19"/>
        <v>36.300000000000225</v>
      </c>
      <c r="N244" s="8">
        <f t="shared" si="20"/>
        <v>0</v>
      </c>
      <c r="O244" s="8">
        <f t="shared" si="21"/>
        <v>-36.300000000000225</v>
      </c>
      <c r="P244" s="8">
        <f t="shared" si="22"/>
        <v>986.099999999999</v>
      </c>
    </row>
    <row r="245" spans="1:16" x14ac:dyDescent="0.25">
      <c r="A245" s="8">
        <v>244</v>
      </c>
      <c r="B245" s="9">
        <v>41614</v>
      </c>
      <c r="C245" s="8">
        <v>1.3667199999999999</v>
      </c>
      <c r="D245" s="8">
        <v>1.37063</v>
      </c>
      <c r="E245" s="8">
        <v>1.36124</v>
      </c>
      <c r="F245" s="8">
        <v>1.37035</v>
      </c>
      <c r="G245" s="8">
        <f>IF(F245&gt;F244,1,0)</f>
        <v>1</v>
      </c>
      <c r="H245" s="10">
        <f>LN(F245/F244)</f>
        <v>2.6451562327125945E-3</v>
      </c>
      <c r="I245" s="10">
        <f>IF(A245&gt;$R$1, AVERAGE(INDEX($H$2:$H$3898, A245-$R$1):H245), "")</f>
        <v>1.1270604836684567E-3</v>
      </c>
      <c r="J245" s="10">
        <f>IF(A245&gt;$R$1, STDEV(INDEX($H$2:$H$3898, A245-$R$1):H245), "")</f>
        <v>3.4793387053393301E-3</v>
      </c>
      <c r="K245" s="10">
        <f t="shared" si="18"/>
        <v>3.4793387053393301E-3</v>
      </c>
      <c r="L245" s="10">
        <f t="shared" si="23"/>
        <v>2.8281271849929068E-2</v>
      </c>
      <c r="M245" s="8">
        <f t="shared" si="19"/>
        <v>24.500000000000632</v>
      </c>
      <c r="N245" s="8">
        <f t="shared" si="20"/>
        <v>0</v>
      </c>
      <c r="O245" s="8">
        <f t="shared" si="21"/>
        <v>-24.500000000000632</v>
      </c>
      <c r="P245" s="8">
        <f t="shared" si="22"/>
        <v>986.099999999999</v>
      </c>
    </row>
    <row r="246" spans="1:16" x14ac:dyDescent="0.25">
      <c r="A246" s="8">
        <v>245</v>
      </c>
      <c r="B246" s="9">
        <v>41617</v>
      </c>
      <c r="C246" s="8">
        <v>1.3714299999999999</v>
      </c>
      <c r="D246" s="8">
        <v>1.3745700000000001</v>
      </c>
      <c r="E246" s="8">
        <v>1.3694200000000001</v>
      </c>
      <c r="F246" s="8">
        <v>1.37388</v>
      </c>
      <c r="G246" s="8">
        <f>IF(F246&gt;F245,1,0)</f>
        <v>1</v>
      </c>
      <c r="H246" s="10">
        <f>LN(F246/F245)</f>
        <v>2.5726720770370324E-3</v>
      </c>
      <c r="I246" s="10">
        <f>IF(A246&gt;$R$1, AVERAGE(INDEX($H$2:$H$3898, A246-$R$1):H246), "")</f>
        <v>1.1232121160501926E-3</v>
      </c>
      <c r="J246" s="10">
        <f>IF(A246&gt;$R$1, STDEV(INDEX($H$2:$H$3898, A246-$R$1):H246), "")</f>
        <v>3.4775941421256239E-3</v>
      </c>
      <c r="K246" s="10">
        <f t="shared" si="18"/>
        <v>3.4775941421256239E-3</v>
      </c>
      <c r="L246" s="10">
        <f t="shared" si="23"/>
        <v>2.7407603459068897E-2</v>
      </c>
      <c r="M246" s="8">
        <f t="shared" si="19"/>
        <v>22.200000000001108</v>
      </c>
      <c r="N246" s="8">
        <f t="shared" si="20"/>
        <v>0</v>
      </c>
      <c r="O246" s="8">
        <f t="shared" si="21"/>
        <v>-22.200000000001108</v>
      </c>
      <c r="P246" s="8">
        <f t="shared" si="22"/>
        <v>986.099999999999</v>
      </c>
    </row>
    <row r="247" spans="1:16" x14ac:dyDescent="0.25">
      <c r="A247" s="8">
        <v>246</v>
      </c>
      <c r="B247" s="9">
        <v>41618</v>
      </c>
      <c r="C247" s="8">
        <v>1.37388</v>
      </c>
      <c r="D247" s="8">
        <v>1.37948</v>
      </c>
      <c r="E247" s="8">
        <v>1.3733599999999999</v>
      </c>
      <c r="F247" s="8">
        <v>1.3761000000000001</v>
      </c>
      <c r="G247" s="8">
        <f>IF(F247&gt;F246,1,0)</f>
        <v>1</v>
      </c>
      <c r="H247" s="10">
        <f>LN(F247/F246)</f>
        <v>1.6145575475146974E-3</v>
      </c>
      <c r="I247" s="10">
        <f>IF(A247&gt;$R$1, AVERAGE(INDEX($H$2:$H$3898, A247-$R$1):H247), "")</f>
        <v>1.1713433999511001E-3</v>
      </c>
      <c r="J247" s="10">
        <f>IF(A247&gt;$R$1, STDEV(INDEX($H$2:$H$3898, A247-$R$1):H247), "")</f>
        <v>3.47880789211379E-3</v>
      </c>
      <c r="K247" s="10">
        <f t="shared" si="18"/>
        <v>3.47880789211379E-3</v>
      </c>
      <c r="L247" s="10">
        <f t="shared" si="23"/>
        <v>2.6433242262075614E-2</v>
      </c>
      <c r="M247" s="8">
        <f t="shared" si="19"/>
        <v>24.899999999998812</v>
      </c>
      <c r="N247" s="8">
        <f t="shared" si="20"/>
        <v>0</v>
      </c>
      <c r="O247" s="8">
        <f t="shared" si="21"/>
        <v>-24.899999999998812</v>
      </c>
      <c r="P247" s="8">
        <f t="shared" si="22"/>
        <v>986.099999999999</v>
      </c>
    </row>
    <row r="248" spans="1:16" x14ac:dyDescent="0.25">
      <c r="A248" s="8">
        <v>247</v>
      </c>
      <c r="B248" s="9">
        <v>41619</v>
      </c>
      <c r="C248" s="8">
        <v>1.3761000000000001</v>
      </c>
      <c r="D248" s="8">
        <v>1.38107</v>
      </c>
      <c r="E248" s="8">
        <v>1.37405</v>
      </c>
      <c r="F248" s="8">
        <v>1.37859</v>
      </c>
      <c r="G248" s="8">
        <f>IF(F248&gt;F247,1,0)</f>
        <v>1</v>
      </c>
      <c r="H248" s="10">
        <f>LN(F248/F247)</f>
        <v>1.8078264183330674E-3</v>
      </c>
      <c r="I248" s="10">
        <f>IF(A248&gt;$R$1, AVERAGE(INDEX($H$2:$H$3898, A248-$R$1):H248), "")</f>
        <v>1.1327265633893147E-3</v>
      </c>
      <c r="J248" s="10">
        <f>IF(A248&gt;$R$1, STDEV(INDEX($H$2:$H$3898, A248-$R$1):H248), "")</f>
        <v>3.4673661067471987E-3</v>
      </c>
      <c r="K248" s="10">
        <f t="shared" si="18"/>
        <v>3.4673661067471987E-3</v>
      </c>
      <c r="L248" s="10">
        <f t="shared" si="23"/>
        <v>3.4609461571336451E-2</v>
      </c>
      <c r="M248" s="8">
        <f t="shared" si="19"/>
        <v>-32.700000000001062</v>
      </c>
      <c r="N248" s="8">
        <f t="shared" si="20"/>
        <v>0</v>
      </c>
      <c r="O248" s="8">
        <f t="shared" si="21"/>
        <v>32.700000000001062</v>
      </c>
      <c r="P248" s="8">
        <f t="shared" si="22"/>
        <v>986.099999999999</v>
      </c>
    </row>
    <row r="249" spans="1:16" x14ac:dyDescent="0.25">
      <c r="A249" s="8">
        <v>248</v>
      </c>
      <c r="B249" s="9">
        <v>41620</v>
      </c>
      <c r="C249" s="8">
        <v>1.37856</v>
      </c>
      <c r="D249" s="8">
        <v>1.38032</v>
      </c>
      <c r="E249" s="8">
        <v>1.3736999999999999</v>
      </c>
      <c r="F249" s="8">
        <v>1.3752899999999999</v>
      </c>
      <c r="G249" s="8">
        <f>IF(F249&gt;F248,1,0)</f>
        <v>0</v>
      </c>
      <c r="H249" s="10">
        <f>LN(F249/F248)</f>
        <v>-2.3966197361839788E-3</v>
      </c>
      <c r="I249" s="10">
        <f>IF(A249&gt;$R$1, AVERAGE(INDEX($H$2:$H$3898, A249-$R$1):H249), "")</f>
        <v>1.4467695881844179E-3</v>
      </c>
      <c r="J249" s="10">
        <f>IF(A249&gt;$R$1, STDEV(INDEX($H$2:$H$3898, A249-$R$1):H249), "")</f>
        <v>2.805307150710631E-3</v>
      </c>
      <c r="K249" s="10">
        <f t="shared" si="18"/>
        <v>-2.805307150710631E-3</v>
      </c>
      <c r="L249" s="10">
        <f t="shared" si="23"/>
        <v>2.6957064926110247E-2</v>
      </c>
      <c r="M249" s="8">
        <f t="shared" si="19"/>
        <v>-12.899999999997913</v>
      </c>
      <c r="N249" s="8">
        <f t="shared" si="20"/>
        <v>0</v>
      </c>
      <c r="O249" s="8">
        <f t="shared" si="21"/>
        <v>12.899999999997913</v>
      </c>
      <c r="P249" s="8">
        <f t="shared" si="22"/>
        <v>1070.4999999999991</v>
      </c>
    </row>
    <row r="250" spans="1:16" x14ac:dyDescent="0.25">
      <c r="A250" s="8">
        <v>249</v>
      </c>
      <c r="B250" s="9">
        <v>41621</v>
      </c>
      <c r="C250" s="8">
        <v>1.3752899999999999</v>
      </c>
      <c r="D250" s="8">
        <v>1.3769100000000001</v>
      </c>
      <c r="E250" s="8">
        <v>1.3708800000000001</v>
      </c>
      <c r="F250" s="8">
        <v>1.3740000000000001</v>
      </c>
      <c r="G250" s="8">
        <f>IF(F250&gt;F249,1,0)</f>
        <v>0</v>
      </c>
      <c r="H250" s="10">
        <f>LN(F250/F249)</f>
        <v>-9.3842417109038913E-4</v>
      </c>
      <c r="I250" s="10">
        <f>IF(A250&gt;$R$1, AVERAGE(INDEX($H$2:$H$3898, A250-$R$1):H250), "")</f>
        <v>1.1879841744287835E-3</v>
      </c>
      <c r="J250" s="10">
        <f>IF(A250&gt;$R$1, STDEV(INDEX($H$2:$H$3898, A250-$R$1):H250), "")</f>
        <v>2.8235027925168489E-3</v>
      </c>
      <c r="K250" s="10">
        <f t="shared" si="18"/>
        <v>-2.8235027925168489E-3</v>
      </c>
      <c r="L250" s="10">
        <f t="shared" si="23"/>
        <v>1.9809074097708098E-2</v>
      </c>
      <c r="M250" s="8">
        <f t="shared" si="19"/>
        <v>31.200000000000117</v>
      </c>
      <c r="N250" s="8">
        <f t="shared" si="20"/>
        <v>0</v>
      </c>
      <c r="O250" s="8">
        <f t="shared" si="21"/>
        <v>-31.200000000000117</v>
      </c>
      <c r="P250" s="8">
        <f t="shared" si="22"/>
        <v>1022.3999999999993</v>
      </c>
    </row>
    <row r="251" spans="1:16" x14ac:dyDescent="0.25">
      <c r="A251" s="8">
        <v>250</v>
      </c>
      <c r="B251" s="9">
        <v>41624</v>
      </c>
      <c r="C251" s="8">
        <v>1.3729</v>
      </c>
      <c r="D251" s="8">
        <v>1.3798299999999999</v>
      </c>
      <c r="E251" s="8">
        <v>1.37286</v>
      </c>
      <c r="F251" s="8">
        <v>1.37602</v>
      </c>
      <c r="G251" s="8">
        <f>IF(F251&gt;F250,1,0)</f>
        <v>1</v>
      </c>
      <c r="H251" s="10">
        <f>LN(F251/F250)</f>
        <v>1.4690804890847094E-3</v>
      </c>
      <c r="I251" s="10">
        <f>IF(A251&gt;$R$1, AVERAGE(INDEX($H$2:$H$3898, A251-$R$1):H251), "")</f>
        <v>9.3260042153386208E-4</v>
      </c>
      <c r="J251" s="10">
        <f>IF(A251&gt;$R$1, STDEV(INDEX($H$2:$H$3898, A251-$R$1):H251), "")</f>
        <v>2.5761113875486497E-3</v>
      </c>
      <c r="K251" s="10">
        <f t="shared" si="18"/>
        <v>2.5761113875486497E-3</v>
      </c>
      <c r="L251" s="10">
        <f t="shared" si="23"/>
        <v>2.6359520065231953E-2</v>
      </c>
      <c r="M251" s="8">
        <f t="shared" si="19"/>
        <v>8.2000000000004292</v>
      </c>
      <c r="N251" s="8">
        <f t="shared" si="20"/>
        <v>0</v>
      </c>
      <c r="O251" s="8">
        <f t="shared" si="21"/>
        <v>-8.2000000000004292</v>
      </c>
      <c r="P251" s="8">
        <f t="shared" si="22"/>
        <v>993.59999999999934</v>
      </c>
    </row>
    <row r="252" spans="1:16" x14ac:dyDescent="0.25">
      <c r="A252" s="8">
        <v>251</v>
      </c>
      <c r="B252" s="9">
        <v>41625</v>
      </c>
      <c r="C252" s="8">
        <v>1.37601</v>
      </c>
      <c r="D252" s="8">
        <v>1.3782099999999999</v>
      </c>
      <c r="E252" s="8">
        <v>1.37229</v>
      </c>
      <c r="F252" s="8">
        <v>1.37683</v>
      </c>
      <c r="G252" s="8">
        <f>IF(F252&gt;F251,1,0)</f>
        <v>1</v>
      </c>
      <c r="H252" s="10">
        <f>LN(F252/F251)</f>
        <v>5.8848104573517896E-4</v>
      </c>
      <c r="I252" s="10">
        <f>IF(A252&gt;$R$1, AVERAGE(INDEX($H$2:$H$3898, A252-$R$1):H252), "")</f>
        <v>1.1549926443223382E-3</v>
      </c>
      <c r="J252" s="10">
        <f>IF(A252&gt;$R$1, STDEV(INDEX($H$2:$H$3898, A252-$R$1):H252), "")</f>
        <v>2.3614070279897054E-3</v>
      </c>
      <c r="K252" s="10">
        <f t="shared" si="18"/>
        <v>2.3614070279897054E-3</v>
      </c>
      <c r="L252" s="10">
        <f t="shared" si="23"/>
        <v>2.4649490141440904E-2</v>
      </c>
      <c r="M252" s="8">
        <f t="shared" si="19"/>
        <v>-85.100000000000179</v>
      </c>
      <c r="N252" s="8">
        <f t="shared" si="20"/>
        <v>0</v>
      </c>
      <c r="O252" s="8">
        <f t="shared" si="21"/>
        <v>85.100000000000179</v>
      </c>
      <c r="P252" s="8">
        <f t="shared" si="22"/>
        <v>1030.7999999999988</v>
      </c>
    </row>
    <row r="253" spans="1:16" x14ac:dyDescent="0.25">
      <c r="A253" s="8">
        <v>252</v>
      </c>
      <c r="B253" s="9">
        <v>41626</v>
      </c>
      <c r="C253" s="8">
        <v>1.37683</v>
      </c>
      <c r="D253" s="8">
        <v>1.3811199999999999</v>
      </c>
      <c r="E253" s="8">
        <v>1.36738</v>
      </c>
      <c r="F253" s="8">
        <v>1.36832</v>
      </c>
      <c r="G253" s="8">
        <f>IF(F253&gt;F252,1,0)</f>
        <v>0</v>
      </c>
      <c r="H253" s="10">
        <f>LN(F253/F252)</f>
        <v>-6.2000453605436066E-3</v>
      </c>
      <c r="I253" s="10">
        <f>IF(A253&gt;$R$1, AVERAGE(INDEX($H$2:$H$3898, A253-$R$1):H253), "")</f>
        <v>5.09536747676501E-4</v>
      </c>
      <c r="J253" s="10">
        <f>IF(A253&gt;$R$1, STDEV(INDEX($H$2:$H$3898, A253-$R$1):H253), "")</f>
        <v>2.8547050114851725E-3</v>
      </c>
      <c r="K253" s="10">
        <f t="shared" si="18"/>
        <v>-2.8547050114851725E-3</v>
      </c>
      <c r="L253" s="10">
        <f t="shared" si="23"/>
        <v>1.781520997710976E-2</v>
      </c>
      <c r="M253" s="8">
        <f t="shared" si="19"/>
        <v>-22.400000000000198</v>
      </c>
      <c r="N253" s="8">
        <f t="shared" si="20"/>
        <v>0</v>
      </c>
      <c r="O253" s="8">
        <f t="shared" si="21"/>
        <v>22.400000000000198</v>
      </c>
      <c r="P253" s="8">
        <f t="shared" si="22"/>
        <v>1088.400000000001</v>
      </c>
    </row>
    <row r="254" spans="1:16" x14ac:dyDescent="0.25">
      <c r="A254" s="8">
        <v>253</v>
      </c>
      <c r="B254" s="9">
        <v>41627</v>
      </c>
      <c r="C254" s="8">
        <v>1.36833</v>
      </c>
      <c r="D254" s="8">
        <v>1.36938</v>
      </c>
      <c r="E254" s="8">
        <v>1.3649</v>
      </c>
      <c r="F254" s="8">
        <v>1.36609</v>
      </c>
      <c r="G254" s="8">
        <f>IF(F254&gt;F253,1,0)</f>
        <v>0</v>
      </c>
      <c r="H254" s="10">
        <f>LN(F254/F253)</f>
        <v>-1.6310651982592522E-3</v>
      </c>
      <c r="I254" s="10">
        <f>IF(A254&gt;$R$1, AVERAGE(INDEX($H$2:$H$3898, A254-$R$1):H254), "")</f>
        <v>3.7352719804704731E-4</v>
      </c>
      <c r="J254" s="10">
        <f>IF(A254&gt;$R$1, STDEV(INDEX($H$2:$H$3898, A254-$R$1):H254), "")</f>
        <v>2.9043076720126453E-3</v>
      </c>
      <c r="K254" s="10">
        <f t="shared" si="18"/>
        <v>-2.9043076720126453E-3</v>
      </c>
      <c r="L254" s="10">
        <f t="shared" si="23"/>
        <v>1.0963521313859678E-2</v>
      </c>
      <c r="M254" s="8">
        <f t="shared" si="19"/>
        <v>9.6000000000007191</v>
      </c>
      <c r="N254" s="8">
        <f t="shared" si="20"/>
        <v>0</v>
      </c>
      <c r="O254" s="8">
        <f t="shared" si="21"/>
        <v>0</v>
      </c>
      <c r="P254" s="8">
        <f t="shared" si="22"/>
        <v>1120.3000000000013</v>
      </c>
    </row>
    <row r="255" spans="1:16" x14ac:dyDescent="0.25">
      <c r="A255" s="8">
        <v>254</v>
      </c>
      <c r="B255" s="9">
        <v>41628</v>
      </c>
      <c r="C255" s="8">
        <v>1.3660699999999999</v>
      </c>
      <c r="D255" s="8">
        <v>1.3709100000000001</v>
      </c>
      <c r="E255" s="8">
        <v>1.3624799999999999</v>
      </c>
      <c r="F255" s="8">
        <v>1.36703</v>
      </c>
      <c r="G255" s="8">
        <f>IF(F255&gt;F254,1,0)</f>
        <v>1</v>
      </c>
      <c r="H255" s="10">
        <f>LN(F255/F254)</f>
        <v>6.8785859169253271E-4</v>
      </c>
      <c r="I255" s="10">
        <f>IF(A255&gt;$R$1, AVERAGE(INDEX($H$2:$H$3898, A255-$R$1):H255), "")</f>
        <v>3.0064219290450742E-4</v>
      </c>
      <c r="J255" s="10">
        <f>IF(A255&gt;$R$1, STDEV(INDEX($H$2:$H$3898, A255-$R$1):H255), "")</f>
        <v>2.8792012716124331E-3</v>
      </c>
      <c r="K255" s="10">
        <f t="shared" si="18"/>
        <v>2.8792012716124331E-3</v>
      </c>
      <c r="L255" s="10">
        <f t="shared" si="23"/>
        <v>1.7306157270231982E-2</v>
      </c>
      <c r="M255" s="8">
        <f t="shared" si="19"/>
        <v>23.299999999999432</v>
      </c>
      <c r="N255" s="8">
        <f t="shared" si="20"/>
        <v>0</v>
      </c>
      <c r="O255" s="8">
        <f t="shared" si="21"/>
        <v>0</v>
      </c>
      <c r="P255" s="8">
        <f t="shared" si="22"/>
        <v>1123.4000000000017</v>
      </c>
    </row>
    <row r="256" spans="1:16" x14ac:dyDescent="0.25">
      <c r="A256" s="8">
        <v>255</v>
      </c>
      <c r="B256" s="9">
        <v>41631</v>
      </c>
      <c r="C256" s="8">
        <v>1.36724</v>
      </c>
      <c r="D256" s="8">
        <v>1.3716600000000001</v>
      </c>
      <c r="E256" s="8">
        <v>1.3667199999999999</v>
      </c>
      <c r="F256" s="8">
        <v>1.36957</v>
      </c>
      <c r="G256" s="8">
        <f>IF(F256&gt;F255,1,0)</f>
        <v>1</v>
      </c>
      <c r="H256" s="10">
        <f>LN(F256/F255)</f>
        <v>1.8563185919653221E-3</v>
      </c>
      <c r="I256" s="10">
        <f>IF(A256&gt;$R$1, AVERAGE(INDEX($H$2:$H$3898, A256-$R$1):H256), "")</f>
        <v>4.8469032310174536E-4</v>
      </c>
      <c r="J256" s="10">
        <f>IF(A256&gt;$R$1, STDEV(INDEX($H$2:$H$3898, A256-$R$1):H256), "")</f>
        <v>2.8786057713710003E-3</v>
      </c>
      <c r="K256" s="10">
        <f t="shared" si="18"/>
        <v>2.8786057713710003E-3</v>
      </c>
      <c r="L256" s="10">
        <f t="shared" si="23"/>
        <v>2.3601277714232437E-2</v>
      </c>
      <c r="M256" s="8">
        <f t="shared" si="19"/>
        <v>-19.900000000001583</v>
      </c>
      <c r="N256" s="8">
        <f t="shared" si="20"/>
        <v>0</v>
      </c>
      <c r="O256" s="8">
        <f t="shared" si="21"/>
        <v>19.900000000001583</v>
      </c>
      <c r="P256" s="8">
        <f t="shared" si="22"/>
        <v>1111.2000000000016</v>
      </c>
    </row>
    <row r="257" spans="1:16" x14ac:dyDescent="0.25">
      <c r="A257" s="8">
        <v>256</v>
      </c>
      <c r="B257" s="9">
        <v>41632</v>
      </c>
      <c r="C257" s="8">
        <v>1.3695600000000001</v>
      </c>
      <c r="D257" s="8">
        <v>1.3712299999999999</v>
      </c>
      <c r="E257" s="8">
        <v>1.3654900000000001</v>
      </c>
      <c r="F257" s="8">
        <v>1.36757</v>
      </c>
      <c r="G257" s="8">
        <f>IF(F257&gt;F256,1,0)</f>
        <v>0</v>
      </c>
      <c r="H257" s="10">
        <f>LN(F257/F256)</f>
        <v>-1.4613796560924513E-3</v>
      </c>
      <c r="I257" s="10">
        <f>IF(A257&gt;$R$1, AVERAGE(INDEX($H$2:$H$3898, A257-$R$1):H257), "")</f>
        <v>6.1542011128511414E-4</v>
      </c>
      <c r="J257" s="10">
        <f>IF(A257&gt;$R$1, STDEV(INDEX($H$2:$H$3898, A257-$R$1):H257), "")</f>
        <v>2.7264863127242573E-3</v>
      </c>
      <c r="K257" s="10">
        <f t="shared" si="18"/>
        <v>-2.7264863127242573E-3</v>
      </c>
      <c r="L257" s="10">
        <f t="shared" si="23"/>
        <v>1.7441515399518683E-2</v>
      </c>
      <c r="M257" s="8">
        <f t="shared" si="19"/>
        <v>4.9000000000010147</v>
      </c>
      <c r="N257" s="8">
        <f t="shared" si="20"/>
        <v>0</v>
      </c>
      <c r="O257" s="8">
        <f t="shared" si="21"/>
        <v>0</v>
      </c>
      <c r="P257" s="8">
        <f t="shared" si="22"/>
        <v>1142.7000000000037</v>
      </c>
    </row>
    <row r="258" spans="1:16" x14ac:dyDescent="0.25">
      <c r="A258" s="8">
        <v>257</v>
      </c>
      <c r="B258" s="9">
        <v>41633</v>
      </c>
      <c r="C258" s="8">
        <v>1.36751</v>
      </c>
      <c r="D258" s="8">
        <v>1.36809</v>
      </c>
      <c r="E258" s="8">
        <v>1.3660600000000001</v>
      </c>
      <c r="F258" s="8">
        <v>1.3680000000000001</v>
      </c>
      <c r="G258" s="8">
        <f>IF(F258&gt;F257,1,0)</f>
        <v>1</v>
      </c>
      <c r="H258" s="10">
        <f>LN(F258/F257)</f>
        <v>3.1437689661878079E-4</v>
      </c>
      <c r="I258" s="10">
        <f>IF(A258&gt;$R$1, AVERAGE(INDEX($H$2:$H$3898, A258-$R$1):H258), "")</f>
        <v>4.1806175942479568E-4</v>
      </c>
      <c r="J258" s="10">
        <f>IF(A258&gt;$R$1, STDEV(INDEX($H$2:$H$3898, A258-$R$1):H258), "")</f>
        <v>2.6180483314444478E-3</v>
      </c>
      <c r="K258" s="10">
        <f t="shared" si="18"/>
        <v>2.6180483314444478E-3</v>
      </c>
      <c r="L258" s="10">
        <f t="shared" si="23"/>
        <v>1.6642326175200554E-2</v>
      </c>
      <c r="M258" s="8">
        <f t="shared" si="19"/>
        <v>10.799999999999699</v>
      </c>
      <c r="N258" s="8">
        <f t="shared" si="20"/>
        <v>0</v>
      </c>
      <c r="O258" s="8">
        <f t="shared" si="21"/>
        <v>0</v>
      </c>
      <c r="P258" s="8">
        <f t="shared" si="22"/>
        <v>1142.7000000000037</v>
      </c>
    </row>
    <row r="259" spans="1:16" x14ac:dyDescent="0.25">
      <c r="A259" s="8">
        <v>258</v>
      </c>
      <c r="B259" s="9">
        <v>41634</v>
      </c>
      <c r="C259" s="8">
        <v>1.3680000000000001</v>
      </c>
      <c r="D259" s="8">
        <v>1.37015</v>
      </c>
      <c r="E259" s="8">
        <v>1.36619</v>
      </c>
      <c r="F259" s="8">
        <v>1.3690800000000001</v>
      </c>
      <c r="G259" s="8">
        <f>IF(F259&gt;F258,1,0)</f>
        <v>1</v>
      </c>
      <c r="H259" s="10">
        <f>LN(F259/F258)</f>
        <v>7.8916221378244437E-4</v>
      </c>
      <c r="I259" s="10">
        <f>IF(A259&gt;$R$1, AVERAGE(INDEX($H$2:$H$3898, A259-$R$1):H259), "")</f>
        <v>4.4761020965057954E-4</v>
      </c>
      <c r="J259" s="10">
        <f>IF(A259&gt;$R$1, STDEV(INDEX($H$2:$H$3898, A259-$R$1):H259), "")</f>
        <v>2.6194918591806106E-3</v>
      </c>
      <c r="K259" s="10">
        <f t="shared" ref="K259:K322" si="24">IF(G259=0,-1*J259,J259)</f>
        <v>2.6194918591806106E-3</v>
      </c>
      <c r="L259" s="10">
        <f t="shared" si="23"/>
        <v>1.5721663556023238E-2</v>
      </c>
      <c r="M259" s="8">
        <f t="shared" ref="M259:M322" si="25">(F260-C260)*10000</f>
        <v>57.299999999997908</v>
      </c>
      <c r="N259" s="8">
        <f t="shared" ref="N259:N322" si="26">IF(AND(L259&gt;-1,L259&lt;=-0.0173992495600104),M259,0)</f>
        <v>0</v>
      </c>
      <c r="O259" s="8">
        <f t="shared" ref="O259:O322" si="27">IF(OR(AND(L259&gt;0.0176007504399896)),-M259,0)</f>
        <v>0</v>
      </c>
      <c r="P259" s="8">
        <f t="shared" si="22"/>
        <v>1142.7000000000037</v>
      </c>
    </row>
    <row r="260" spans="1:16" x14ac:dyDescent="0.25">
      <c r="A260" s="8">
        <v>259</v>
      </c>
      <c r="B260" s="9">
        <v>41635</v>
      </c>
      <c r="C260" s="8">
        <v>1.3690500000000001</v>
      </c>
      <c r="D260" s="8">
        <v>1.3893200000000001</v>
      </c>
      <c r="E260" s="8">
        <v>1.36869</v>
      </c>
      <c r="F260" s="8">
        <v>1.3747799999999999</v>
      </c>
      <c r="G260" s="8">
        <f>IF(F260&gt;F259,1,0)</f>
        <v>1</v>
      </c>
      <c r="H260" s="10">
        <f>LN(F260/F259)</f>
        <v>4.1547369030277368E-3</v>
      </c>
      <c r="I260" s="10">
        <f>IF(A260&gt;$R$1, AVERAGE(INDEX($H$2:$H$3898, A260-$R$1):H260), "")</f>
        <v>3.6704330533340109E-4</v>
      </c>
      <c r="J260" s="10">
        <f>IF(A260&gt;$R$1, STDEV(INDEX($H$2:$H$3898, A260-$R$1):H260), "")</f>
        <v>2.4712076645804614E-3</v>
      </c>
      <c r="K260" s="10">
        <f t="shared" si="24"/>
        <v>2.4712076645804614E-3</v>
      </c>
      <c r="L260" s="10">
        <f t="shared" si="23"/>
        <v>1.4713532515264366E-2</v>
      </c>
      <c r="M260" s="8">
        <f t="shared" si="25"/>
        <v>46.399999999999778</v>
      </c>
      <c r="N260" s="8">
        <f t="shared" si="26"/>
        <v>0</v>
      </c>
      <c r="O260" s="8">
        <f t="shared" si="27"/>
        <v>0</v>
      </c>
      <c r="P260" s="8">
        <f t="shared" ref="P260:P323" si="28">N1302+O1302+P259</f>
        <v>1142.7000000000037</v>
      </c>
    </row>
    <row r="261" spans="1:16" x14ac:dyDescent="0.25">
      <c r="A261" s="8">
        <v>260</v>
      </c>
      <c r="B261" s="9">
        <v>41638</v>
      </c>
      <c r="C261" s="8">
        <v>1.37558</v>
      </c>
      <c r="D261" s="8">
        <v>1.3818900000000001</v>
      </c>
      <c r="E261" s="8">
        <v>1.3728</v>
      </c>
      <c r="F261" s="8">
        <v>1.38022</v>
      </c>
      <c r="G261" s="8">
        <f>IF(F261&gt;F260,1,0)</f>
        <v>1</v>
      </c>
      <c r="H261" s="10">
        <f>LN(F261/F260)</f>
        <v>3.9491884357352814E-3</v>
      </c>
      <c r="I261" s="10">
        <f>IF(A261&gt;$R$1, AVERAGE(INDEX($H$2:$H$3898, A261-$R$1):H261), "")</f>
        <v>4.485453180223191E-4</v>
      </c>
      <c r="J261" s="10">
        <f>IF(A261&gt;$R$1, STDEV(INDEX($H$2:$H$3898, A261-$R$1):H261), "")</f>
        <v>2.5708454354995162E-3</v>
      </c>
      <c r="K261" s="10">
        <f t="shared" si="24"/>
        <v>2.5708454354995162E-3</v>
      </c>
      <c r="L261" s="10">
        <f t="shared" si="23"/>
        <v>1.3806783808638257E-2</v>
      </c>
      <c r="M261" s="8">
        <f t="shared" si="25"/>
        <v>-56.099999999998929</v>
      </c>
      <c r="N261" s="8">
        <f t="shared" si="26"/>
        <v>0</v>
      </c>
      <c r="O261" s="8">
        <f t="shared" si="27"/>
        <v>0</v>
      </c>
      <c r="P261" s="8">
        <f t="shared" si="28"/>
        <v>1142.7000000000037</v>
      </c>
    </row>
    <row r="262" spans="1:16" x14ac:dyDescent="0.25">
      <c r="A262" s="8">
        <v>261</v>
      </c>
      <c r="B262" s="9">
        <v>41639</v>
      </c>
      <c r="C262" s="8">
        <v>1.37971</v>
      </c>
      <c r="D262" s="8">
        <v>1.38123</v>
      </c>
      <c r="E262" s="8">
        <v>1.3741000000000001</v>
      </c>
      <c r="F262" s="8">
        <v>1.3741000000000001</v>
      </c>
      <c r="G262" s="8">
        <f>IF(F262&gt;F261,1,0)</f>
        <v>0</v>
      </c>
      <c r="H262" s="10">
        <f>LN(F262/F261)</f>
        <v>-4.4439353973126285E-3</v>
      </c>
      <c r="I262" s="10">
        <f>IF(A262&gt;$R$1, AVERAGE(INDEX($H$2:$H$3898, A262-$R$1):H262), "")</f>
        <v>1.0007350875465375E-5</v>
      </c>
      <c r="J262" s="10">
        <f>IF(A262&gt;$R$1, STDEV(INDEX($H$2:$H$3898, A262-$R$1):H262), "")</f>
        <v>2.7747203832929877E-3</v>
      </c>
      <c r="K262" s="10">
        <f t="shared" si="24"/>
        <v>-2.7747203832929877E-3</v>
      </c>
      <c r="L262" s="10">
        <f t="shared" si="23"/>
        <v>7.5532555332314798E-3</v>
      </c>
      <c r="M262" s="8">
        <f t="shared" si="25"/>
        <v>0</v>
      </c>
      <c r="N262" s="8">
        <f t="shared" si="26"/>
        <v>0</v>
      </c>
      <c r="O262" s="8">
        <f t="shared" si="27"/>
        <v>0</v>
      </c>
      <c r="P262" s="8">
        <f t="shared" si="28"/>
        <v>1142.7000000000037</v>
      </c>
    </row>
    <row r="263" spans="1:16" x14ac:dyDescent="0.25">
      <c r="A263" s="8">
        <v>262</v>
      </c>
      <c r="B263" s="9">
        <v>41640</v>
      </c>
      <c r="C263" s="8">
        <v>1.3741000000000001</v>
      </c>
      <c r="D263" s="8">
        <v>1.3741000000000001</v>
      </c>
      <c r="E263" s="8">
        <v>1.3741000000000001</v>
      </c>
      <c r="F263" s="8">
        <v>1.3741000000000001</v>
      </c>
      <c r="G263" s="8">
        <f>IF(F263&gt;F262,1,0)</f>
        <v>0</v>
      </c>
      <c r="H263" s="10">
        <f>LN(F263/F262)</f>
        <v>0</v>
      </c>
      <c r="I263" s="10">
        <f>IF(A263&gt;$R$1, AVERAGE(INDEX($H$2:$H$3898, A263-$R$1):H263), "")</f>
        <v>-9.0902495844203226E-5</v>
      </c>
      <c r="J263" s="10">
        <f>IF(A263&gt;$R$1, STDEV(INDEX($H$2:$H$3898, A263-$R$1):H263), "")</f>
        <v>2.741638100854068E-3</v>
      </c>
      <c r="K263" s="10">
        <f t="shared" si="24"/>
        <v>-2.741638100854068E-3</v>
      </c>
      <c r="L263" s="10">
        <f t="shared" si="23"/>
        <v>1.3442513256302145E-3</v>
      </c>
      <c r="M263" s="8">
        <f t="shared" si="25"/>
        <v>-83.499999999998579</v>
      </c>
      <c r="N263" s="8">
        <f t="shared" si="26"/>
        <v>0</v>
      </c>
      <c r="O263" s="8">
        <f t="shared" si="27"/>
        <v>0</v>
      </c>
      <c r="P263" s="8">
        <f t="shared" si="28"/>
        <v>1142.7000000000037</v>
      </c>
    </row>
    <row r="264" spans="1:16" x14ac:dyDescent="0.25">
      <c r="A264" s="8">
        <v>263</v>
      </c>
      <c r="B264" s="9">
        <v>41641</v>
      </c>
      <c r="C264" s="8">
        <v>1.3755299999999999</v>
      </c>
      <c r="D264" s="8">
        <v>1.3774599999999999</v>
      </c>
      <c r="E264" s="8">
        <v>1.36294</v>
      </c>
      <c r="F264" s="8">
        <v>1.3671800000000001</v>
      </c>
      <c r="G264" s="8">
        <f>IF(F264&gt;F263,1,0)</f>
        <v>0</v>
      </c>
      <c r="H264" s="10">
        <f>LN(F264/F263)</f>
        <v>-5.048747081027068E-3</v>
      </c>
      <c r="I264" s="10">
        <f>IF(A264&gt;$R$1, AVERAGE(INDEX($H$2:$H$3898, A264-$R$1):H264), "")</f>
        <v>-5.1943833955421168E-4</v>
      </c>
      <c r="J264" s="10">
        <f>IF(A264&gt;$R$1, STDEV(INDEX($H$2:$H$3898, A264-$R$1):H264), "")</f>
        <v>2.9528004343064656E-3</v>
      </c>
      <c r="K264" s="10">
        <f t="shared" si="24"/>
        <v>-2.9528004343064656E-3</v>
      </c>
      <c r="L264" s="10">
        <f t="shared" si="23"/>
        <v>1.1967580420343808E-3</v>
      </c>
      <c r="M264" s="8">
        <f t="shared" si="25"/>
        <v>-84.400000000000034</v>
      </c>
      <c r="N264" s="8">
        <f t="shared" si="26"/>
        <v>0</v>
      </c>
      <c r="O264" s="8">
        <f t="shared" si="27"/>
        <v>0</v>
      </c>
      <c r="P264" s="8">
        <f t="shared" si="28"/>
        <v>1142.7000000000037</v>
      </c>
    </row>
    <row r="265" spans="1:16" x14ac:dyDescent="0.25">
      <c r="A265" s="8">
        <v>264</v>
      </c>
      <c r="B265" s="9">
        <v>41642</v>
      </c>
      <c r="C265" s="8">
        <v>1.3671800000000001</v>
      </c>
      <c r="D265" s="8">
        <v>1.3672599999999999</v>
      </c>
      <c r="E265" s="8">
        <v>1.3582000000000001</v>
      </c>
      <c r="F265" s="8">
        <v>1.3587400000000001</v>
      </c>
      <c r="G265" s="8">
        <f>IF(F265&gt;F264,1,0)</f>
        <v>0</v>
      </c>
      <c r="H265" s="10">
        <f>LN(F265/F264)</f>
        <v>-6.1924245539770372E-3</v>
      </c>
      <c r="I265" s="10">
        <f>IF(A265&gt;$R$1, AVERAGE(INDEX($H$2:$H$3898, A265-$R$1):H265), "")</f>
        <v>-7.5667614066627785E-4</v>
      </c>
      <c r="J265" s="10">
        <f>IF(A265&gt;$R$1, STDEV(INDEX($H$2:$H$3898, A265-$R$1):H265), "")</f>
        <v>3.2510912042713852E-3</v>
      </c>
      <c r="K265" s="10">
        <f t="shared" si="24"/>
        <v>-3.2510912042713852E-3</v>
      </c>
      <c r="L265" s="10">
        <f t="shared" si="23"/>
        <v>7.6916963027984448E-4</v>
      </c>
      <c r="M265" s="8">
        <f t="shared" si="25"/>
        <v>34.19999999999979</v>
      </c>
      <c r="N265" s="8">
        <f t="shared" si="26"/>
        <v>0</v>
      </c>
      <c r="O265" s="8">
        <f t="shared" si="27"/>
        <v>0</v>
      </c>
      <c r="P265" s="8">
        <f t="shared" si="28"/>
        <v>1142.7000000000037</v>
      </c>
    </row>
    <row r="266" spans="1:16" x14ac:dyDescent="0.25">
      <c r="A266" s="8">
        <v>265</v>
      </c>
      <c r="B266" s="9">
        <v>41645</v>
      </c>
      <c r="C266" s="8">
        <v>1.3593500000000001</v>
      </c>
      <c r="D266" s="8">
        <v>1.36527</v>
      </c>
      <c r="E266" s="8">
        <v>1.3571500000000001</v>
      </c>
      <c r="F266" s="8">
        <v>1.36277</v>
      </c>
      <c r="G266" s="8">
        <f>IF(F266&gt;F265,1,0)</f>
        <v>1</v>
      </c>
      <c r="H266" s="10">
        <f>LN(F266/F265)</f>
        <v>2.9615933401717764E-3</v>
      </c>
      <c r="I266" s="10">
        <f>IF(A266&gt;$R$1, AVERAGE(INDEX($H$2:$H$3898, A266-$R$1):H266), "")</f>
        <v>-5.1292504621239254E-4</v>
      </c>
      <c r="J266" s="10">
        <f>IF(A266&gt;$R$1, STDEV(INDEX($H$2:$H$3898, A266-$R$1):H266), "")</f>
        <v>3.3801949877304486E-3</v>
      </c>
      <c r="K266" s="10">
        <f t="shared" si="24"/>
        <v>3.3801949877304486E-3</v>
      </c>
      <c r="L266" s="10">
        <f t="shared" si="23"/>
        <v>1.5732532304616417E-3</v>
      </c>
      <c r="M266" s="8">
        <f t="shared" si="25"/>
        <v>-12.399999999999078</v>
      </c>
      <c r="N266" s="8">
        <f t="shared" si="26"/>
        <v>0</v>
      </c>
      <c r="O266" s="8">
        <f t="shared" si="27"/>
        <v>0</v>
      </c>
      <c r="P266" s="8">
        <f t="shared" si="28"/>
        <v>1142.7000000000037</v>
      </c>
    </row>
    <row r="267" spans="1:16" x14ac:dyDescent="0.25">
      <c r="A267" s="8">
        <v>266</v>
      </c>
      <c r="B267" s="9">
        <v>41646</v>
      </c>
      <c r="C267" s="8">
        <v>1.36276</v>
      </c>
      <c r="D267" s="8">
        <v>1.3656200000000001</v>
      </c>
      <c r="E267" s="8">
        <v>1.35965</v>
      </c>
      <c r="F267" s="8">
        <v>1.3615200000000001</v>
      </c>
      <c r="G267" s="8">
        <f>IF(F267&gt;F266,1,0)</f>
        <v>0</v>
      </c>
      <c r="H267" s="10">
        <f>LN(F267/F266)</f>
        <v>-9.1767035647504413E-4</v>
      </c>
      <c r="I267" s="10">
        <f>IF(A267&gt;$R$1, AVERAGE(INDEX($H$2:$H$3898, A267-$R$1):H267), "")</f>
        <v>-6.6209697405987717E-4</v>
      </c>
      <c r="J267" s="10">
        <f>IF(A267&gt;$R$1, STDEV(INDEX($H$2:$H$3898, A267-$R$1):H267), "")</f>
        <v>3.3393133917566362E-3</v>
      </c>
      <c r="K267" s="10">
        <f t="shared" si="24"/>
        <v>-3.3393133917566362E-3</v>
      </c>
      <c r="L267" s="10">
        <f t="shared" si="23"/>
        <v>-4.1274671892847009E-3</v>
      </c>
      <c r="M267" s="8">
        <f t="shared" si="25"/>
        <v>-40.000000000000036</v>
      </c>
      <c r="N267" s="8">
        <f t="shared" si="26"/>
        <v>0</v>
      </c>
      <c r="O267" s="8">
        <f t="shared" si="27"/>
        <v>0</v>
      </c>
      <c r="P267" s="8">
        <f t="shared" si="28"/>
        <v>1142.7000000000037</v>
      </c>
    </row>
    <row r="268" spans="1:16" x14ac:dyDescent="0.25">
      <c r="A268" s="8">
        <v>267</v>
      </c>
      <c r="B268" s="9">
        <v>41647</v>
      </c>
      <c r="C268" s="8">
        <v>1.36154</v>
      </c>
      <c r="D268" s="8">
        <v>1.3634999999999999</v>
      </c>
      <c r="E268" s="8">
        <v>1.3552900000000001</v>
      </c>
      <c r="F268" s="8">
        <v>1.35754</v>
      </c>
      <c r="G268" s="8">
        <f>IF(F268&gt;F267,1,0)</f>
        <v>0</v>
      </c>
      <c r="H268" s="10">
        <f>LN(F268/F267)</f>
        <v>-2.92748438242457E-3</v>
      </c>
      <c r="I268" s="10">
        <f>IF(A268&gt;$R$1, AVERAGE(INDEX($H$2:$H$3898, A268-$R$1):H268), "")</f>
        <v>-8.8184481331986145E-4</v>
      </c>
      <c r="J268" s="10">
        <f>IF(A268&gt;$R$1, STDEV(INDEX($H$2:$H$3898, A268-$R$1):H268), "")</f>
        <v>3.3671017987393853E-3</v>
      </c>
      <c r="K268" s="10">
        <f t="shared" si="24"/>
        <v>-3.3671017987393853E-3</v>
      </c>
      <c r="L268" s="10">
        <f t="shared" si="23"/>
        <v>-4.6398639765389106E-3</v>
      </c>
      <c r="M268" s="8">
        <f t="shared" si="25"/>
        <v>32.900000000000148</v>
      </c>
      <c r="N268" s="8">
        <f t="shared" si="26"/>
        <v>0</v>
      </c>
      <c r="O268" s="8">
        <f t="shared" si="27"/>
        <v>0</v>
      </c>
      <c r="P268" s="8">
        <f t="shared" si="28"/>
        <v>1142.7000000000037</v>
      </c>
    </row>
    <row r="269" spans="1:16" x14ac:dyDescent="0.25">
      <c r="A269" s="8">
        <v>268</v>
      </c>
      <c r="B269" s="9">
        <v>41648</v>
      </c>
      <c r="C269" s="8">
        <v>1.3575200000000001</v>
      </c>
      <c r="D269" s="8">
        <v>1.3633</v>
      </c>
      <c r="E269" s="8">
        <v>1.3548</v>
      </c>
      <c r="F269" s="8">
        <v>1.3608100000000001</v>
      </c>
      <c r="G269" s="8">
        <f>IF(F269&gt;F268,1,0)</f>
        <v>1</v>
      </c>
      <c r="H269" s="10">
        <f>LN(F269/F268)</f>
        <v>2.4058723691138795E-3</v>
      </c>
      <c r="I269" s="10">
        <f>IF(A269&gt;$R$1, AVERAGE(INDEX($H$2:$H$3898, A269-$R$1):H269), "")</f>
        <v>-3.4397495521626864E-4</v>
      </c>
      <c r="J269" s="10">
        <f>IF(A269&gt;$R$1, STDEV(INDEX($H$2:$H$3898, A269-$R$1):H269), "")</f>
        <v>3.1406748882916564E-3</v>
      </c>
      <c r="K269" s="10">
        <f t="shared" si="24"/>
        <v>3.1406748882916564E-3</v>
      </c>
      <c r="L269" s="10">
        <f t="shared" si="23"/>
        <v>1.4051185837653905E-3</v>
      </c>
      <c r="M269" s="8">
        <f t="shared" si="25"/>
        <v>58.100000000000932</v>
      </c>
      <c r="N269" s="8">
        <f t="shared" si="26"/>
        <v>0</v>
      </c>
      <c r="O269" s="8">
        <f t="shared" si="27"/>
        <v>0</v>
      </c>
      <c r="P269" s="8">
        <f t="shared" si="28"/>
        <v>1142.7000000000037</v>
      </c>
    </row>
    <row r="270" spans="1:16" x14ac:dyDescent="0.25">
      <c r="A270" s="8">
        <v>269</v>
      </c>
      <c r="B270" s="9">
        <v>41649</v>
      </c>
      <c r="C270" s="8">
        <v>1.3608</v>
      </c>
      <c r="D270" s="8">
        <v>1.36869</v>
      </c>
      <c r="E270" s="8">
        <v>1.3571</v>
      </c>
      <c r="F270" s="8">
        <v>1.3666100000000001</v>
      </c>
      <c r="G270" s="8">
        <f>IF(F270&gt;F269,1,0)</f>
        <v>1</v>
      </c>
      <c r="H270" s="10">
        <f>LN(F270/F269)</f>
        <v>4.2531100769133473E-3</v>
      </c>
      <c r="I270" s="10">
        <f>IF(A270&gt;$R$1, AVERAGE(INDEX($H$2:$H$3898, A270-$R$1):H270), "")</f>
        <v>2.3785999482018894E-5</v>
      </c>
      <c r="J270" s="10">
        <f>IF(A270&gt;$R$1, STDEV(INDEX($H$2:$H$3898, A270-$R$1):H270), "")</f>
        <v>3.3193393006367118E-3</v>
      </c>
      <c r="K270" s="10">
        <f t="shared" si="24"/>
        <v>3.3193393006367118E-3</v>
      </c>
      <c r="L270" s="10">
        <f t="shared" si="23"/>
        <v>1.8452566127896675E-3</v>
      </c>
      <c r="M270" s="8">
        <f t="shared" si="25"/>
        <v>-7.4000000000018495</v>
      </c>
      <c r="N270" s="8">
        <f t="shared" si="26"/>
        <v>0</v>
      </c>
      <c r="O270" s="8">
        <f t="shared" si="27"/>
        <v>0</v>
      </c>
      <c r="P270" s="8">
        <f t="shared" si="28"/>
        <v>1142.7000000000037</v>
      </c>
    </row>
    <row r="271" spans="1:16" x14ac:dyDescent="0.25">
      <c r="A271" s="8">
        <v>270</v>
      </c>
      <c r="B271" s="9">
        <v>41652</v>
      </c>
      <c r="C271" s="8">
        <v>1.3678300000000001</v>
      </c>
      <c r="D271" s="8">
        <v>1.3684700000000001</v>
      </c>
      <c r="E271" s="8">
        <v>1.3636999999999999</v>
      </c>
      <c r="F271" s="8">
        <v>1.3670899999999999</v>
      </c>
      <c r="G271" s="8">
        <f>IF(F271&gt;F270,1,0)</f>
        <v>1</v>
      </c>
      <c r="H271" s="10">
        <f>LN(F271/F270)</f>
        <v>3.5117240731080202E-4</v>
      </c>
      <c r="I271" s="10">
        <f>IF(A271&gt;$R$1, AVERAGE(INDEX($H$2:$H$3898, A271-$R$1):H271), "")</f>
        <v>2.7431129581607328E-6</v>
      </c>
      <c r="J271" s="10">
        <f>IF(A271&gt;$R$1, STDEV(INDEX($H$2:$H$3898, A271-$R$1):H271), "")</f>
        <v>3.3159142077201476E-3</v>
      </c>
      <c r="K271" s="10">
        <f t="shared" si="24"/>
        <v>3.3159142077201476E-3</v>
      </c>
      <c r="L271" s="10">
        <f t="shared" si="23"/>
        <v>2.2825650491388153E-3</v>
      </c>
      <c r="M271" s="8">
        <f t="shared" si="25"/>
        <v>8.0000000000013394</v>
      </c>
      <c r="N271" s="8">
        <f t="shared" si="26"/>
        <v>0</v>
      </c>
      <c r="O271" s="8">
        <f t="shared" si="27"/>
        <v>0</v>
      </c>
      <c r="P271" s="8">
        <f t="shared" si="28"/>
        <v>1142.7000000000037</v>
      </c>
    </row>
    <row r="272" spans="1:16" x14ac:dyDescent="0.25">
      <c r="A272" s="8">
        <v>271</v>
      </c>
      <c r="B272" s="9">
        <v>41653</v>
      </c>
      <c r="C272" s="8">
        <v>1.3670899999999999</v>
      </c>
      <c r="D272" s="8">
        <v>1.3699300000000001</v>
      </c>
      <c r="E272" s="8">
        <v>1.3649</v>
      </c>
      <c r="F272" s="8">
        <v>1.3678900000000001</v>
      </c>
      <c r="G272" s="8">
        <f>IF(F272&gt;F271,1,0)</f>
        <v>1</v>
      </c>
      <c r="H272" s="10">
        <f>LN(F272/F271)</f>
        <v>5.8501343543007742E-4</v>
      </c>
      <c r="I272" s="10">
        <f>IF(A272&gt;$R$1, AVERAGE(INDEX($H$2:$H$3898, A272-$R$1):H272), "")</f>
        <v>-7.6713459325292003E-5</v>
      </c>
      <c r="J272" s="10">
        <f>IF(A272&gt;$R$1, STDEV(INDEX($H$2:$H$3898, A272-$R$1):H272), "")</f>
        <v>3.28361171696041E-3</v>
      </c>
      <c r="K272" s="10">
        <f t="shared" si="24"/>
        <v>3.28361171696041E-3</v>
      </c>
      <c r="L272" s="10">
        <f t="shared" si="23"/>
        <v>8.2926630788234847E-3</v>
      </c>
      <c r="M272" s="8">
        <f t="shared" si="25"/>
        <v>-73.999999999998508</v>
      </c>
      <c r="N272" s="8">
        <f t="shared" si="26"/>
        <v>0</v>
      </c>
      <c r="O272" s="8">
        <f t="shared" si="27"/>
        <v>0</v>
      </c>
      <c r="P272" s="8">
        <f t="shared" si="28"/>
        <v>1146.0000000000032</v>
      </c>
    </row>
    <row r="273" spans="1:16" x14ac:dyDescent="0.25">
      <c r="A273" s="8">
        <v>272</v>
      </c>
      <c r="B273" s="9">
        <v>41654</v>
      </c>
      <c r="C273" s="8">
        <v>1.3678699999999999</v>
      </c>
      <c r="D273" s="8">
        <v>1.3680600000000001</v>
      </c>
      <c r="E273" s="8">
        <v>1.3581399999999999</v>
      </c>
      <c r="F273" s="8">
        <v>1.3604700000000001</v>
      </c>
      <c r="G273" s="8">
        <f>IF(F273&gt;F272,1,0)</f>
        <v>0</v>
      </c>
      <c r="H273" s="10">
        <f>LN(F273/F272)</f>
        <v>-5.4391783292329571E-3</v>
      </c>
      <c r="I273" s="10">
        <f>IF(A273&gt;$R$1, AVERAGE(INDEX($H$2:$H$3898, A273-$R$1):H273), "")</f>
        <v>-3.253258763965737E-4</v>
      </c>
      <c r="J273" s="10">
        <f>IF(A273&gt;$R$1, STDEV(INDEX($H$2:$H$3898, A273-$R$1):H273), "")</f>
        <v>3.5363011511857713E-3</v>
      </c>
      <c r="K273" s="10">
        <f t="shared" si="24"/>
        <v>-3.5363011511857713E-3</v>
      </c>
      <c r="L273" s="10">
        <f t="shared" si="23"/>
        <v>2.1383135961932621E-3</v>
      </c>
      <c r="M273" s="8">
        <f t="shared" si="25"/>
        <v>15.099999999999003</v>
      </c>
      <c r="N273" s="8">
        <f t="shared" si="26"/>
        <v>0</v>
      </c>
      <c r="O273" s="8">
        <f t="shared" si="27"/>
        <v>0</v>
      </c>
      <c r="P273" s="8">
        <f t="shared" si="28"/>
        <v>1146.0000000000032</v>
      </c>
    </row>
    <row r="274" spans="1:16" x14ac:dyDescent="0.25">
      <c r="A274" s="8">
        <v>273</v>
      </c>
      <c r="B274" s="9">
        <v>41655</v>
      </c>
      <c r="C274" s="8">
        <v>1.36046</v>
      </c>
      <c r="D274" s="8">
        <v>1.36493</v>
      </c>
      <c r="E274" s="8">
        <v>1.3583000000000001</v>
      </c>
      <c r="F274" s="8">
        <v>1.3619699999999999</v>
      </c>
      <c r="G274" s="8">
        <f>IF(F274&gt;F273,1,0)</f>
        <v>1</v>
      </c>
      <c r="H274" s="10">
        <f>LN(F274/F273)</f>
        <v>1.101952771621953E-3</v>
      </c>
      <c r="I274" s="10">
        <f>IF(A274&gt;$R$1, AVERAGE(INDEX($H$2:$H$3898, A274-$R$1):H274), "")</f>
        <v>-2.7610238420887546E-4</v>
      </c>
      <c r="J274" s="10">
        <f>IF(A274&gt;$R$1, STDEV(INDEX($H$2:$H$3898, A274-$R$1):H274), "")</f>
        <v>3.5512488408494906E-3</v>
      </c>
      <c r="K274" s="10">
        <f t="shared" si="24"/>
        <v>3.5512488408494906E-3</v>
      </c>
      <c r="L274" s="10">
        <f t="shared" ref="L274:L337" si="29">SUM(K260:K274)</f>
        <v>3.0700705778621447E-3</v>
      </c>
      <c r="M274" s="8">
        <f t="shared" si="25"/>
        <v>-80.599999999999568</v>
      </c>
      <c r="N274" s="8">
        <f t="shared" si="26"/>
        <v>0</v>
      </c>
      <c r="O274" s="8">
        <f t="shared" si="27"/>
        <v>0</v>
      </c>
      <c r="P274" s="8">
        <f t="shared" si="28"/>
        <v>1146.0000000000032</v>
      </c>
    </row>
    <row r="275" spans="1:16" x14ac:dyDescent="0.25">
      <c r="A275" s="8">
        <v>274</v>
      </c>
      <c r="B275" s="9">
        <v>41656</v>
      </c>
      <c r="C275" s="8">
        <v>1.36195</v>
      </c>
      <c r="D275" s="8">
        <v>1.36209</v>
      </c>
      <c r="E275" s="8">
        <v>1.3516900000000001</v>
      </c>
      <c r="F275" s="8">
        <v>1.35389</v>
      </c>
      <c r="G275" s="8">
        <f>IF(F275&gt;F274,1,0)</f>
        <v>0</v>
      </c>
      <c r="H275" s="10">
        <f>LN(F275/F274)</f>
        <v>-5.9502506312382993E-3</v>
      </c>
      <c r="I275" s="10">
        <f>IF(A275&gt;$R$1, AVERAGE(INDEX($H$2:$H$3898, A275-$R$1):H275), "")</f>
        <v>-6.9731568702267183E-4</v>
      </c>
      <c r="J275" s="10">
        <f>IF(A275&gt;$R$1, STDEV(INDEX($H$2:$H$3898, A275-$R$1):H275), "")</f>
        <v>3.8069494722728623E-3</v>
      </c>
      <c r="K275" s="10">
        <f t="shared" si="24"/>
        <v>-3.8069494722728623E-3</v>
      </c>
      <c r="L275" s="10">
        <f t="shared" si="29"/>
        <v>-3.2080865589911808E-3</v>
      </c>
      <c r="M275" s="8">
        <f t="shared" si="25"/>
        <v>14.099999999999113</v>
      </c>
      <c r="N275" s="8">
        <f t="shared" si="26"/>
        <v>0</v>
      </c>
      <c r="O275" s="8">
        <f t="shared" si="27"/>
        <v>0</v>
      </c>
      <c r="P275" s="8">
        <f t="shared" si="28"/>
        <v>1146.0000000000032</v>
      </c>
    </row>
    <row r="276" spans="1:16" x14ac:dyDescent="0.25">
      <c r="A276" s="8">
        <v>275</v>
      </c>
      <c r="B276" s="9">
        <v>41659</v>
      </c>
      <c r="C276" s="8">
        <v>1.3537300000000001</v>
      </c>
      <c r="D276" s="8">
        <v>1.3567899999999999</v>
      </c>
      <c r="E276" s="8">
        <v>1.3507499999999999</v>
      </c>
      <c r="F276" s="8">
        <v>1.35514</v>
      </c>
      <c r="G276" s="8">
        <f>IF(F276&gt;F275,1,0)</f>
        <v>1</v>
      </c>
      <c r="H276" s="10">
        <f>LN(F276/F275)</f>
        <v>9.2283960584550219E-4</v>
      </c>
      <c r="I276" s="10">
        <f>IF(A276&gt;$R$1, AVERAGE(INDEX($H$2:$H$3898, A276-$R$1):H276), "")</f>
        <v>-8.993092680965616E-4</v>
      </c>
      <c r="J276" s="10">
        <f>IF(A276&gt;$R$1, STDEV(INDEX($H$2:$H$3898, A276-$R$1):H276), "")</f>
        <v>3.6131484939892554E-3</v>
      </c>
      <c r="K276" s="10">
        <f t="shared" si="24"/>
        <v>3.6131484939892554E-3</v>
      </c>
      <c r="L276" s="10">
        <f t="shared" si="29"/>
        <v>-2.1657835005014369E-3</v>
      </c>
      <c r="M276" s="8">
        <f t="shared" si="25"/>
        <v>9.4000000000016293</v>
      </c>
      <c r="N276" s="8">
        <f t="shared" si="26"/>
        <v>0</v>
      </c>
      <c r="O276" s="8">
        <f t="shared" si="27"/>
        <v>0</v>
      </c>
      <c r="P276" s="8">
        <f t="shared" si="28"/>
        <v>1146.0000000000032</v>
      </c>
    </row>
    <row r="277" spans="1:16" x14ac:dyDescent="0.25">
      <c r="A277" s="8">
        <v>276</v>
      </c>
      <c r="B277" s="9">
        <v>41660</v>
      </c>
      <c r="C277" s="8">
        <v>1.3551299999999999</v>
      </c>
      <c r="D277" s="8">
        <v>1.35687</v>
      </c>
      <c r="E277" s="8">
        <v>1.35164</v>
      </c>
      <c r="F277" s="8">
        <v>1.3560700000000001</v>
      </c>
      <c r="G277" s="8">
        <f>IF(F277&gt;F276,1,0)</f>
        <v>1</v>
      </c>
      <c r="H277" s="10">
        <f>LN(F277/F276)</f>
        <v>6.8604057706759733E-4</v>
      </c>
      <c r="I277" s="10">
        <f>IF(A277&gt;$R$1, AVERAGE(INDEX($H$2:$H$3898, A277-$R$1):H277), "")</f>
        <v>-1.1032560092632917E-3</v>
      </c>
      <c r="J277" s="10">
        <f>IF(A277&gt;$R$1, STDEV(INDEX($H$2:$H$3898, A277-$R$1):H277), "")</f>
        <v>3.4074675480971818E-3</v>
      </c>
      <c r="K277" s="10">
        <f t="shared" si="24"/>
        <v>3.4074675480971818E-3</v>
      </c>
      <c r="L277" s="10">
        <f t="shared" si="29"/>
        <v>4.0164044308887287E-3</v>
      </c>
      <c r="M277" s="8">
        <f t="shared" si="25"/>
        <v>-13.499999999999623</v>
      </c>
      <c r="N277" s="8">
        <f t="shared" si="26"/>
        <v>0</v>
      </c>
      <c r="O277" s="8">
        <f t="shared" si="27"/>
        <v>0</v>
      </c>
      <c r="P277" s="8">
        <f t="shared" si="28"/>
        <v>1146.0000000000032</v>
      </c>
    </row>
    <row r="278" spans="1:16" x14ac:dyDescent="0.25">
      <c r="A278" s="8">
        <v>277</v>
      </c>
      <c r="B278" s="9">
        <v>41661</v>
      </c>
      <c r="C278" s="8">
        <v>1.35608</v>
      </c>
      <c r="D278" s="8">
        <v>1.3583499999999999</v>
      </c>
      <c r="E278" s="8">
        <v>1.35345</v>
      </c>
      <c r="F278" s="8">
        <v>1.35473</v>
      </c>
      <c r="G278" s="8">
        <f>IF(F278&gt;F277,1,0)</f>
        <v>0</v>
      </c>
      <c r="H278" s="10">
        <f>LN(F278/F277)</f>
        <v>-9.8863812095591891E-4</v>
      </c>
      <c r="I278" s="10">
        <f>IF(A278&gt;$R$1, AVERAGE(INDEX($H$2:$H$3898, A278-$R$1):H278), "")</f>
        <v>-8.8729992949099755E-4</v>
      </c>
      <c r="J278" s="10">
        <f>IF(A278&gt;$R$1, STDEV(INDEX($H$2:$H$3898, A278-$R$1):H278), "")</f>
        <v>3.289066051858934E-3</v>
      </c>
      <c r="K278" s="10">
        <f t="shared" si="24"/>
        <v>-3.289066051858934E-3</v>
      </c>
      <c r="L278" s="10">
        <f t="shared" si="29"/>
        <v>3.4689764798838639E-3</v>
      </c>
      <c r="M278" s="8">
        <f t="shared" si="25"/>
        <v>148.69999999999939</v>
      </c>
      <c r="N278" s="8">
        <f t="shared" si="26"/>
        <v>0</v>
      </c>
      <c r="O278" s="8">
        <f t="shared" si="27"/>
        <v>0</v>
      </c>
      <c r="P278" s="8">
        <f t="shared" si="28"/>
        <v>1146.0000000000032</v>
      </c>
    </row>
    <row r="279" spans="1:16" x14ac:dyDescent="0.25">
      <c r="A279" s="8">
        <v>278</v>
      </c>
      <c r="B279" s="9">
        <v>41662</v>
      </c>
      <c r="C279" s="8">
        <v>1.35473</v>
      </c>
      <c r="D279" s="8">
        <v>1.3698300000000001</v>
      </c>
      <c r="E279" s="8">
        <v>1.35303</v>
      </c>
      <c r="F279" s="8">
        <v>1.3695999999999999</v>
      </c>
      <c r="G279" s="8">
        <f>IF(F279&gt;F278,1,0)</f>
        <v>1</v>
      </c>
      <c r="H279" s="10">
        <f>LN(F279/F278)</f>
        <v>1.0916553921604781E-2</v>
      </c>
      <c r="I279" s="10">
        <f>IF(A279&gt;$R$1, AVERAGE(INDEX($H$2:$H$3898, A279-$R$1):H279), "")</f>
        <v>-2.0501530939069873E-4</v>
      </c>
      <c r="J279" s="10">
        <f>IF(A279&gt;$R$1, STDEV(INDEX($H$2:$H$3898, A279-$R$1):H279), "")</f>
        <v>4.4224035706865042E-3</v>
      </c>
      <c r="K279" s="10">
        <f t="shared" si="24"/>
        <v>4.4224035706865042E-3</v>
      </c>
      <c r="L279" s="10">
        <f t="shared" si="29"/>
        <v>1.0844180484876832E-2</v>
      </c>
      <c r="M279" s="8">
        <f t="shared" si="25"/>
        <v>-21.999999999999797</v>
      </c>
      <c r="N279" s="8">
        <f t="shared" si="26"/>
        <v>0</v>
      </c>
      <c r="O279" s="8">
        <f t="shared" si="27"/>
        <v>0</v>
      </c>
      <c r="P279" s="8">
        <f t="shared" si="28"/>
        <v>1146.0000000000032</v>
      </c>
    </row>
    <row r="280" spans="1:16" x14ac:dyDescent="0.25">
      <c r="A280" s="8">
        <v>279</v>
      </c>
      <c r="B280" s="9">
        <v>41663</v>
      </c>
      <c r="C280" s="8">
        <v>1.36957</v>
      </c>
      <c r="D280" s="8">
        <v>1.3739399999999999</v>
      </c>
      <c r="E280" s="8">
        <v>1.3662700000000001</v>
      </c>
      <c r="F280" s="8">
        <v>1.36737</v>
      </c>
      <c r="G280" s="8">
        <f>IF(F280&gt;F279,1,0)</f>
        <v>0</v>
      </c>
      <c r="H280" s="10">
        <f>LN(F280/F279)</f>
        <v>-1.6295395955832179E-3</v>
      </c>
      <c r="I280" s="10">
        <f>IF(A280&gt;$R$1, AVERAGE(INDEX($H$2:$H$3898, A280-$R$1):H280), "")</f>
        <v>8.6851584495420094E-6</v>
      </c>
      <c r="J280" s="10">
        <f>IF(A280&gt;$R$1, STDEV(INDEX($H$2:$H$3898, A280-$R$1):H280), "")</f>
        <v>4.2520712275111415E-3</v>
      </c>
      <c r="K280" s="10">
        <f t="shared" si="24"/>
        <v>-4.2520712275111415E-3</v>
      </c>
      <c r="L280" s="10">
        <f t="shared" si="29"/>
        <v>9.8432004616370757E-3</v>
      </c>
      <c r="M280" s="8">
        <f t="shared" si="25"/>
        <v>-4.5999999999990493</v>
      </c>
      <c r="N280" s="8">
        <f t="shared" si="26"/>
        <v>0</v>
      </c>
      <c r="O280" s="8">
        <f t="shared" si="27"/>
        <v>0</v>
      </c>
      <c r="P280" s="8">
        <f t="shared" si="28"/>
        <v>1146.0000000000032</v>
      </c>
    </row>
    <row r="281" spans="1:16" x14ac:dyDescent="0.25">
      <c r="A281" s="8">
        <v>280</v>
      </c>
      <c r="B281" s="9">
        <v>41666</v>
      </c>
      <c r="C281" s="8">
        <v>1.3677299999999999</v>
      </c>
      <c r="D281" s="8">
        <v>1.3716600000000001</v>
      </c>
      <c r="E281" s="8">
        <v>1.36531</v>
      </c>
      <c r="F281" s="8">
        <v>1.36727</v>
      </c>
      <c r="G281" s="8">
        <f>IF(F281&gt;F280,1,0)</f>
        <v>0</v>
      </c>
      <c r="H281" s="10">
        <f>LN(F281/F280)</f>
        <v>-7.3135769274584961E-5</v>
      </c>
      <c r="I281" s="10">
        <f>IF(A281&gt;$R$1, AVERAGE(INDEX($H$2:$H$3898, A281-$R$1):H281), "")</f>
        <v>3.9114070749344523E-4</v>
      </c>
      <c r="J281" s="10">
        <f>IF(A281&gt;$R$1, STDEV(INDEX($H$2:$H$3898, A281-$R$1):H281), "")</f>
        <v>3.9193045548427969E-3</v>
      </c>
      <c r="K281" s="10">
        <f t="shared" si="24"/>
        <v>-3.9193045548427969E-3</v>
      </c>
      <c r="L281" s="10">
        <f t="shared" si="29"/>
        <v>2.5437009190638297E-3</v>
      </c>
      <c r="M281" s="8">
        <f t="shared" si="25"/>
        <v>-2.1000000000004349</v>
      </c>
      <c r="N281" s="8">
        <f t="shared" si="26"/>
        <v>0</v>
      </c>
      <c r="O281" s="8">
        <f t="shared" si="27"/>
        <v>0</v>
      </c>
      <c r="P281" s="8">
        <f t="shared" si="28"/>
        <v>1146.0000000000032</v>
      </c>
    </row>
    <row r="282" spans="1:16" x14ac:dyDescent="0.25">
      <c r="A282" s="8">
        <v>281</v>
      </c>
      <c r="B282" s="9">
        <v>41667</v>
      </c>
      <c r="C282" s="8">
        <v>1.3672800000000001</v>
      </c>
      <c r="D282" s="8">
        <v>1.3688499999999999</v>
      </c>
      <c r="E282" s="8">
        <v>1.3629</v>
      </c>
      <c r="F282" s="8">
        <v>1.36707</v>
      </c>
      <c r="G282" s="8">
        <f>IF(F282&gt;F281,1,0)</f>
        <v>0</v>
      </c>
      <c r="H282" s="10">
        <f>LN(F282/F281)</f>
        <v>-1.4628758702765353E-4</v>
      </c>
      <c r="I282" s="10">
        <f>IF(A282&gt;$R$1, AVERAGE(INDEX($H$2:$H$3898, A282-$R$1):H282), "")</f>
        <v>1.9689814954348091E-4</v>
      </c>
      <c r="J282" s="10">
        <f>IF(A282&gt;$R$1, STDEV(INDEX($H$2:$H$3898, A282-$R$1):H282), "")</f>
        <v>3.8599839602255531E-3</v>
      </c>
      <c r="K282" s="10">
        <f t="shared" si="24"/>
        <v>-3.8599839602255531E-3</v>
      </c>
      <c r="L282" s="10">
        <f t="shared" si="29"/>
        <v>2.0230303505949141E-3</v>
      </c>
      <c r="M282" s="8">
        <f t="shared" si="25"/>
        <v>-7.699999999999374</v>
      </c>
      <c r="N282" s="8">
        <f t="shared" si="26"/>
        <v>0</v>
      </c>
      <c r="O282" s="8">
        <f t="shared" si="27"/>
        <v>0</v>
      </c>
      <c r="P282" s="8">
        <f t="shared" si="28"/>
        <v>1146.0000000000032</v>
      </c>
    </row>
    <row r="283" spans="1:16" x14ac:dyDescent="0.25">
      <c r="A283" s="8">
        <v>282</v>
      </c>
      <c r="B283" s="9">
        <v>41668</v>
      </c>
      <c r="C283" s="8">
        <v>1.3670599999999999</v>
      </c>
      <c r="D283" s="8">
        <v>1.36846</v>
      </c>
      <c r="E283" s="8">
        <v>1.3603000000000001</v>
      </c>
      <c r="F283" s="8">
        <v>1.36629</v>
      </c>
      <c r="G283" s="8">
        <f>IF(F283&gt;F282,1,0)</f>
        <v>0</v>
      </c>
      <c r="H283" s="10">
        <f>LN(F283/F282)</f>
        <v>-5.7072615474902438E-4</v>
      </c>
      <c r="I283" s="10">
        <f>IF(A283&gt;$R$1, AVERAGE(INDEX($H$2:$H$3898, A283-$R$1):H283), "")</f>
        <v>2.1858216215135703E-4</v>
      </c>
      <c r="J283" s="10">
        <f>IF(A283&gt;$R$1, STDEV(INDEX($H$2:$H$3898, A283-$R$1):H283), "")</f>
        <v>3.8542755789163622E-3</v>
      </c>
      <c r="K283" s="10">
        <f t="shared" si="24"/>
        <v>-3.8542755789163622E-3</v>
      </c>
      <c r="L283" s="10">
        <f t="shared" si="29"/>
        <v>1.5358565704179368E-3</v>
      </c>
      <c r="M283" s="8">
        <f t="shared" si="25"/>
        <v>-108.09999999999987</v>
      </c>
      <c r="N283" s="8">
        <f t="shared" si="26"/>
        <v>0</v>
      </c>
      <c r="O283" s="8">
        <f t="shared" si="27"/>
        <v>0</v>
      </c>
      <c r="P283" s="8">
        <f t="shared" si="28"/>
        <v>1134.8000000000031</v>
      </c>
    </row>
    <row r="284" spans="1:16" x14ac:dyDescent="0.25">
      <c r="A284" s="8">
        <v>283</v>
      </c>
      <c r="B284" s="9">
        <v>41669</v>
      </c>
      <c r="C284" s="8">
        <v>1.3662799999999999</v>
      </c>
      <c r="D284" s="8">
        <v>1.36652</v>
      </c>
      <c r="E284" s="8">
        <v>1.3543400000000001</v>
      </c>
      <c r="F284" s="8">
        <v>1.35547</v>
      </c>
      <c r="G284" s="8">
        <f>IF(F284&gt;F283,1,0)</f>
        <v>0</v>
      </c>
      <c r="H284" s="10">
        <f>LN(F284/F283)</f>
        <v>-7.9507796416328838E-3</v>
      </c>
      <c r="I284" s="10">
        <f>IF(A284&gt;$R$1, AVERAGE(INDEX($H$2:$H$3898, A284-$R$1):H284), "")</f>
        <v>-9.5373791549162529E-5</v>
      </c>
      <c r="J284" s="10">
        <f>IF(A284&gt;$R$1, STDEV(INDEX($H$2:$H$3898, A284-$R$1):H284), "")</f>
        <v>4.3057732383229444E-3</v>
      </c>
      <c r="K284" s="10">
        <f t="shared" si="24"/>
        <v>-4.3057732383229444E-3</v>
      </c>
      <c r="L284" s="10">
        <f t="shared" si="29"/>
        <v>-5.9105915561966631E-3</v>
      </c>
      <c r="M284" s="8">
        <f t="shared" si="25"/>
        <v>-70.200000000000259</v>
      </c>
      <c r="N284" s="8">
        <f t="shared" si="26"/>
        <v>0</v>
      </c>
      <c r="O284" s="8">
        <f t="shared" si="27"/>
        <v>0</v>
      </c>
      <c r="P284" s="8">
        <f t="shared" si="28"/>
        <v>1040.3000000000013</v>
      </c>
    </row>
    <row r="285" spans="1:16" x14ac:dyDescent="0.25">
      <c r="A285" s="8">
        <v>284</v>
      </c>
      <c r="B285" s="9">
        <v>41670</v>
      </c>
      <c r="C285" s="8">
        <v>1.35548</v>
      </c>
      <c r="D285" s="8">
        <v>1.35728</v>
      </c>
      <c r="E285" s="8">
        <v>1.3479000000000001</v>
      </c>
      <c r="F285" s="8">
        <v>1.34846</v>
      </c>
      <c r="G285" s="8">
        <f>IF(F285&gt;F284,1,0)</f>
        <v>0</v>
      </c>
      <c r="H285" s="10">
        <f>LN(F285/F284)</f>
        <v>-5.1850570874296354E-3</v>
      </c>
      <c r="I285" s="10">
        <f>IF(A285&gt;$R$1, AVERAGE(INDEX($H$2:$H$3898, A285-$R$1):H285), "")</f>
        <v>-5.6980688258313219E-4</v>
      </c>
      <c r="J285" s="10">
        <f>IF(A285&gt;$R$1, STDEV(INDEX($H$2:$H$3898, A285-$R$1):H285), "")</f>
        <v>4.4282615344934566E-3</v>
      </c>
      <c r="K285" s="10">
        <f t="shared" si="24"/>
        <v>-4.4282615344934566E-3</v>
      </c>
      <c r="L285" s="10">
        <f t="shared" si="29"/>
        <v>-1.3658192391326832E-2</v>
      </c>
      <c r="M285" s="8">
        <f t="shared" si="25"/>
        <v>40.299999999999784</v>
      </c>
      <c r="N285" s="8">
        <f t="shared" si="26"/>
        <v>0</v>
      </c>
      <c r="O285" s="8">
        <f t="shared" si="27"/>
        <v>0</v>
      </c>
      <c r="P285" s="8">
        <f t="shared" si="28"/>
        <v>1091.9000000000019</v>
      </c>
    </row>
    <row r="286" spans="1:16" x14ac:dyDescent="0.25">
      <c r="A286" s="8">
        <v>285</v>
      </c>
      <c r="B286" s="9">
        <v>41673</v>
      </c>
      <c r="C286" s="8">
        <v>1.34842</v>
      </c>
      <c r="D286" s="8">
        <v>1.35354</v>
      </c>
      <c r="E286" s="8">
        <v>1.34772</v>
      </c>
      <c r="F286" s="8">
        <v>1.3524499999999999</v>
      </c>
      <c r="G286" s="8">
        <f>IF(F286&gt;F285,1,0)</f>
        <v>1</v>
      </c>
      <c r="H286" s="10">
        <f>LN(F286/F285)</f>
        <v>2.9545619087915482E-3</v>
      </c>
      <c r="I286" s="10">
        <f>IF(A286&gt;$R$1, AVERAGE(INDEX($H$2:$H$3898, A286-$R$1):H286), "")</f>
        <v>-6.5096614309074466E-4</v>
      </c>
      <c r="J286" s="10">
        <f>IF(A286&gt;$R$1, STDEV(INDEX($H$2:$H$3898, A286-$R$1):H286), "")</f>
        <v>4.3450950234218046E-3</v>
      </c>
      <c r="K286" s="10">
        <f t="shared" si="24"/>
        <v>4.3450950234218046E-3</v>
      </c>
      <c r="L286" s="10">
        <f t="shared" si="29"/>
        <v>-1.2629011575625173E-2</v>
      </c>
      <c r="M286" s="8">
        <f t="shared" si="25"/>
        <v>-6.6000000000010495</v>
      </c>
      <c r="N286" s="8">
        <f t="shared" si="26"/>
        <v>0</v>
      </c>
      <c r="O286" s="8">
        <f t="shared" si="27"/>
        <v>0</v>
      </c>
      <c r="P286" s="8">
        <f t="shared" si="28"/>
        <v>1091.9000000000019</v>
      </c>
    </row>
    <row r="287" spans="1:16" x14ac:dyDescent="0.25">
      <c r="A287" s="8">
        <v>286</v>
      </c>
      <c r="B287" s="9">
        <v>41674</v>
      </c>
      <c r="C287" s="8">
        <v>1.3524700000000001</v>
      </c>
      <c r="D287" s="8">
        <v>1.35385</v>
      </c>
      <c r="E287" s="8">
        <v>1.34934</v>
      </c>
      <c r="F287" s="8">
        <v>1.35181</v>
      </c>
      <c r="G287" s="8">
        <f>IF(F287&gt;F286,1,0)</f>
        <v>0</v>
      </c>
      <c r="H287" s="10">
        <f>LN(F287/F286)</f>
        <v>-4.7332727766469707E-4</v>
      </c>
      <c r="I287" s="10">
        <f>IF(A287&gt;$R$1, AVERAGE(INDEX($H$2:$H$3898, A287-$R$1):H287), "")</f>
        <v>-7.0249737340171347E-4</v>
      </c>
      <c r="J287" s="10">
        <f>IF(A287&gt;$R$1, STDEV(INDEX($H$2:$H$3898, A287-$R$1):H287), "")</f>
        <v>4.3372998347483817E-3</v>
      </c>
      <c r="K287" s="10">
        <f t="shared" si="24"/>
        <v>-4.3372998347483817E-3</v>
      </c>
      <c r="L287" s="10">
        <f t="shared" si="29"/>
        <v>-2.0249923127333962E-2</v>
      </c>
      <c r="M287" s="8">
        <f t="shared" si="25"/>
        <v>14.999999999998348</v>
      </c>
      <c r="N287" s="8">
        <f t="shared" si="26"/>
        <v>14.999999999998348</v>
      </c>
      <c r="O287" s="8">
        <f t="shared" si="27"/>
        <v>0</v>
      </c>
      <c r="P287" s="8">
        <f t="shared" si="28"/>
        <v>1091.9000000000019</v>
      </c>
    </row>
    <row r="288" spans="1:16" x14ac:dyDescent="0.25">
      <c r="A288" s="8">
        <v>287</v>
      </c>
      <c r="B288" s="9">
        <v>41675</v>
      </c>
      <c r="C288" s="8">
        <v>1.3518300000000001</v>
      </c>
      <c r="D288" s="8">
        <v>1.35554</v>
      </c>
      <c r="E288" s="8">
        <v>1.3499000000000001</v>
      </c>
      <c r="F288" s="8">
        <v>1.3533299999999999</v>
      </c>
      <c r="G288" s="8">
        <f>IF(F288&gt;F287,1,0)</f>
        <v>1</v>
      </c>
      <c r="H288" s="10">
        <f>LN(F288/F287)</f>
        <v>1.1237866875406688E-3</v>
      </c>
      <c r="I288" s="10">
        <f>IF(A288&gt;$R$1, AVERAGE(INDEX($H$2:$H$3898, A288-$R$1):H288), "")</f>
        <v>-6.6882404514480146E-4</v>
      </c>
      <c r="J288" s="10">
        <f>IF(A288&gt;$R$1, STDEV(INDEX($H$2:$H$3898, A288-$R$1):H288), "")</f>
        <v>4.3500347504163246E-3</v>
      </c>
      <c r="K288" s="10">
        <f t="shared" si="24"/>
        <v>4.3500347504163246E-3</v>
      </c>
      <c r="L288" s="10">
        <f t="shared" si="29"/>
        <v>-1.2363587225731869E-2</v>
      </c>
      <c r="M288" s="8">
        <f t="shared" si="25"/>
        <v>56.899999999999729</v>
      </c>
      <c r="N288" s="8">
        <f t="shared" si="26"/>
        <v>0</v>
      </c>
      <c r="O288" s="8">
        <f t="shared" si="27"/>
        <v>0</v>
      </c>
      <c r="P288" s="8">
        <f t="shared" si="28"/>
        <v>1091.9000000000019</v>
      </c>
    </row>
    <row r="289" spans="1:16" x14ac:dyDescent="0.25">
      <c r="A289" s="8">
        <v>288</v>
      </c>
      <c r="B289" s="9">
        <v>41676</v>
      </c>
      <c r="C289" s="8">
        <v>1.35328</v>
      </c>
      <c r="D289" s="8">
        <v>1.36188</v>
      </c>
      <c r="E289" s="8">
        <v>1.3482000000000001</v>
      </c>
      <c r="F289" s="8">
        <v>1.35897</v>
      </c>
      <c r="G289" s="8">
        <f>IF(F289&gt;F288,1,0)</f>
        <v>1</v>
      </c>
      <c r="H289" s="10">
        <f>LN(F289/F288)</f>
        <v>4.1588379818503288E-3</v>
      </c>
      <c r="I289" s="10">
        <f>IF(A289&gt;$R$1, AVERAGE(INDEX($H$2:$H$3898, A289-$R$1):H289), "")</f>
        <v>-6.8948025702095825E-5</v>
      </c>
      <c r="J289" s="10">
        <f>IF(A289&gt;$R$1, STDEV(INDEX($H$2:$H$3898, A289-$R$1):H289), "")</f>
        <v>4.3099455199911594E-3</v>
      </c>
      <c r="K289" s="10">
        <f t="shared" si="24"/>
        <v>4.3099455199911594E-3</v>
      </c>
      <c r="L289" s="10">
        <f t="shared" si="29"/>
        <v>-1.16048905465902E-2</v>
      </c>
      <c r="M289" s="8">
        <f t="shared" si="25"/>
        <v>44.399999999999991</v>
      </c>
      <c r="N289" s="8">
        <f t="shared" si="26"/>
        <v>0</v>
      </c>
      <c r="O289" s="8">
        <f t="shared" si="27"/>
        <v>0</v>
      </c>
      <c r="P289" s="8">
        <f t="shared" si="28"/>
        <v>1091.9000000000019</v>
      </c>
    </row>
    <row r="290" spans="1:16" x14ac:dyDescent="0.25">
      <c r="A290" s="8">
        <v>289</v>
      </c>
      <c r="B290" s="9">
        <v>41677</v>
      </c>
      <c r="C290" s="8">
        <v>1.3589800000000001</v>
      </c>
      <c r="D290" s="8">
        <v>1.3642399999999999</v>
      </c>
      <c r="E290" s="8">
        <v>1.3551899999999999</v>
      </c>
      <c r="F290" s="8">
        <v>1.3634200000000001</v>
      </c>
      <c r="G290" s="8">
        <f>IF(F290&gt;F289,1,0)</f>
        <v>1</v>
      </c>
      <c r="H290" s="10">
        <f>LN(F290/F289)</f>
        <v>3.2691891781242992E-3</v>
      </c>
      <c r="I290" s="10">
        <f>IF(A290&gt;$R$1, AVERAGE(INDEX($H$2:$H$3898, A290-$R$1):H290), "")</f>
        <v>6.6504249704300774E-5</v>
      </c>
      <c r="J290" s="10">
        <f>IF(A290&gt;$R$1, STDEV(INDEX($H$2:$H$3898, A290-$R$1):H290), "")</f>
        <v>4.3826403760835733E-3</v>
      </c>
      <c r="K290" s="10">
        <f t="shared" si="24"/>
        <v>4.3826403760835733E-3</v>
      </c>
      <c r="L290" s="10">
        <f t="shared" si="29"/>
        <v>-3.4153006982337673E-3</v>
      </c>
      <c r="M290" s="8">
        <f t="shared" si="25"/>
        <v>29.300000000000992</v>
      </c>
      <c r="N290" s="8">
        <f t="shared" si="26"/>
        <v>0</v>
      </c>
      <c r="O290" s="8">
        <f t="shared" si="27"/>
        <v>0</v>
      </c>
      <c r="P290" s="8">
        <f t="shared" si="28"/>
        <v>1091.9000000000019</v>
      </c>
    </row>
    <row r="291" spans="1:16" x14ac:dyDescent="0.25">
      <c r="A291" s="8">
        <v>290</v>
      </c>
      <c r="B291" s="9">
        <v>41680</v>
      </c>
      <c r="C291" s="8">
        <v>1.3616299999999999</v>
      </c>
      <c r="D291" s="8">
        <v>1.36514</v>
      </c>
      <c r="E291" s="8">
        <v>1.3615999999999999</v>
      </c>
      <c r="F291" s="8">
        <v>1.36456</v>
      </c>
      <c r="G291" s="8">
        <f>IF(F291&gt;F290,1,0)</f>
        <v>1</v>
      </c>
      <c r="H291" s="10">
        <f>LN(F291/F290)</f>
        <v>8.3578330219479652E-4</v>
      </c>
      <c r="I291" s="10">
        <f>IF(A291&gt;$R$1, AVERAGE(INDEX($H$2:$H$3898, A291-$R$1):H291), "")</f>
        <v>4.9063137054386908E-4</v>
      </c>
      <c r="J291" s="10">
        <f>IF(A291&gt;$R$1, STDEV(INDEX($H$2:$H$3898, A291-$R$1):H291), "")</f>
        <v>4.0794228343424346E-3</v>
      </c>
      <c r="K291" s="10">
        <f t="shared" si="24"/>
        <v>4.0794228343424346E-3</v>
      </c>
      <c r="L291" s="10">
        <f t="shared" si="29"/>
        <v>-2.9490263578805841E-3</v>
      </c>
      <c r="M291" s="8">
        <f t="shared" si="25"/>
        <v>-7.3999999999996291</v>
      </c>
      <c r="N291" s="8">
        <f t="shared" si="26"/>
        <v>0</v>
      </c>
      <c r="O291" s="8">
        <f t="shared" si="27"/>
        <v>0</v>
      </c>
      <c r="P291" s="8">
        <f t="shared" si="28"/>
        <v>1091.9000000000019</v>
      </c>
    </row>
    <row r="292" spans="1:16" x14ac:dyDescent="0.25">
      <c r="A292" s="8">
        <v>291</v>
      </c>
      <c r="B292" s="9">
        <v>41681</v>
      </c>
      <c r="C292" s="8">
        <v>1.36453</v>
      </c>
      <c r="D292" s="8">
        <v>1.36829</v>
      </c>
      <c r="E292" s="8">
        <v>1.3629500000000001</v>
      </c>
      <c r="F292" s="8">
        <v>1.3637900000000001</v>
      </c>
      <c r="G292" s="8">
        <f>IF(F292&gt;F291,1,0)</f>
        <v>0</v>
      </c>
      <c r="H292" s="10">
        <f>LN(F292/F291)</f>
        <v>-5.6444372638642852E-4</v>
      </c>
      <c r="I292" s="10">
        <f>IF(A292&gt;$R$1, AVERAGE(INDEX($H$2:$H$3898, A292-$R$1):H292), "")</f>
        <v>3.9767616227937339E-4</v>
      </c>
      <c r="J292" s="10">
        <f>IF(A292&gt;$R$1, STDEV(INDEX($H$2:$H$3898, A292-$R$1):H292), "")</f>
        <v>4.0858576308197602E-3</v>
      </c>
      <c r="K292" s="10">
        <f t="shared" si="24"/>
        <v>-4.0858576308197602E-3</v>
      </c>
      <c r="L292" s="10">
        <f t="shared" si="29"/>
        <v>-1.0442351536797526E-2</v>
      </c>
      <c r="M292" s="8">
        <f t="shared" si="25"/>
        <v>-44.500000000000654</v>
      </c>
      <c r="N292" s="8">
        <f t="shared" si="26"/>
        <v>0</v>
      </c>
      <c r="O292" s="8">
        <f t="shared" si="27"/>
        <v>0</v>
      </c>
      <c r="P292" s="8">
        <f t="shared" si="28"/>
        <v>1091.9000000000019</v>
      </c>
    </row>
    <row r="293" spans="1:16" x14ac:dyDescent="0.25">
      <c r="A293" s="8">
        <v>292</v>
      </c>
      <c r="B293" s="9">
        <v>41682</v>
      </c>
      <c r="C293" s="8">
        <v>1.36378</v>
      </c>
      <c r="D293" s="8">
        <v>1.36527</v>
      </c>
      <c r="E293" s="8">
        <v>1.35623</v>
      </c>
      <c r="F293" s="8">
        <v>1.3593299999999999</v>
      </c>
      <c r="G293" s="8">
        <f>IF(F293&gt;F292,1,0)</f>
        <v>0</v>
      </c>
      <c r="H293" s="10">
        <f>LN(F293/F292)</f>
        <v>-3.2756573253893469E-3</v>
      </c>
      <c r="I293" s="10">
        <f>IF(A293&gt;$R$1, AVERAGE(INDEX($H$2:$H$3898, A293-$R$1):H293), "")</f>
        <v>1.5007004337581442E-4</v>
      </c>
      <c r="J293" s="10">
        <f>IF(A293&gt;$R$1, STDEV(INDEX($H$2:$H$3898, A293-$R$1):H293), "")</f>
        <v>4.1860305216592127E-3</v>
      </c>
      <c r="K293" s="10">
        <f t="shared" si="24"/>
        <v>-4.1860305216592127E-3</v>
      </c>
      <c r="L293" s="10">
        <f t="shared" si="29"/>
        <v>-1.1339316006597806E-2</v>
      </c>
      <c r="M293" s="8">
        <f t="shared" si="25"/>
        <v>86.80000000000021</v>
      </c>
      <c r="N293" s="8">
        <f t="shared" si="26"/>
        <v>0</v>
      </c>
      <c r="O293" s="8">
        <f t="shared" si="27"/>
        <v>0</v>
      </c>
      <c r="P293" s="8">
        <f t="shared" si="28"/>
        <v>1091.9000000000019</v>
      </c>
    </row>
    <row r="294" spans="1:16" x14ac:dyDescent="0.25">
      <c r="A294" s="8">
        <v>293</v>
      </c>
      <c r="B294" s="9">
        <v>41683</v>
      </c>
      <c r="C294" s="8">
        <v>1.3593</v>
      </c>
      <c r="D294" s="8">
        <v>1.3691800000000001</v>
      </c>
      <c r="E294" s="8">
        <v>1.3585</v>
      </c>
      <c r="F294" s="8">
        <v>1.36798</v>
      </c>
      <c r="G294" s="8">
        <f>IF(F294&gt;F293,1,0)</f>
        <v>1</v>
      </c>
      <c r="H294" s="10">
        <f>LN(F294/F293)</f>
        <v>6.3432679117414693E-3</v>
      </c>
      <c r="I294" s="10">
        <f>IF(A294&gt;$R$1, AVERAGE(INDEX($H$2:$H$3898, A294-$R$1):H294), "")</f>
        <v>6.0831417041940113E-4</v>
      </c>
      <c r="J294" s="10">
        <f>IF(A294&gt;$R$1, STDEV(INDEX($H$2:$H$3898, A294-$R$1):H294), "")</f>
        <v>4.4462869422896489E-3</v>
      </c>
      <c r="K294" s="10">
        <f t="shared" si="24"/>
        <v>4.4462869422896489E-3</v>
      </c>
      <c r="L294" s="10">
        <f t="shared" si="29"/>
        <v>-1.1315432634994658E-2</v>
      </c>
      <c r="M294" s="8">
        <f t="shared" si="25"/>
        <v>11.600000000000499</v>
      </c>
      <c r="N294" s="8">
        <f t="shared" si="26"/>
        <v>0</v>
      </c>
      <c r="O294" s="8">
        <f t="shared" si="27"/>
        <v>0</v>
      </c>
      <c r="P294" s="8">
        <f t="shared" si="28"/>
        <v>1091.9000000000019</v>
      </c>
    </row>
    <row r="295" spans="1:16" x14ac:dyDescent="0.25">
      <c r="A295" s="8">
        <v>294</v>
      </c>
      <c r="B295" s="9">
        <v>41684</v>
      </c>
      <c r="C295" s="8">
        <v>1.36798</v>
      </c>
      <c r="D295" s="8">
        <v>1.37147</v>
      </c>
      <c r="E295" s="8">
        <v>1.3673599999999999</v>
      </c>
      <c r="F295" s="8">
        <v>1.36914</v>
      </c>
      <c r="G295" s="8">
        <f>IF(F295&gt;F294,1,0)</f>
        <v>1</v>
      </c>
      <c r="H295" s="10">
        <f>LN(F295/F294)</f>
        <v>8.4760629380447705E-4</v>
      </c>
      <c r="I295" s="10">
        <f>IF(A295&gt;$R$1, AVERAGE(INDEX($H$2:$H$3898, A295-$R$1):H295), "")</f>
        <v>-2.099505631811798E-5</v>
      </c>
      <c r="J295" s="10">
        <f>IF(A295&gt;$R$1, STDEV(INDEX($H$2:$H$3898, A295-$R$1):H295), "")</f>
        <v>3.5024085608270183E-3</v>
      </c>
      <c r="K295" s="10">
        <f t="shared" si="24"/>
        <v>3.5024085608270183E-3</v>
      </c>
      <c r="L295" s="10">
        <f t="shared" si="29"/>
        <v>-3.5609528466564971E-3</v>
      </c>
      <c r="M295" s="8">
        <f t="shared" si="25"/>
        <v>-1.5999999999993797</v>
      </c>
      <c r="N295" s="8">
        <f t="shared" si="26"/>
        <v>0</v>
      </c>
      <c r="O295" s="8">
        <f t="shared" si="27"/>
        <v>0</v>
      </c>
      <c r="P295" s="8">
        <f t="shared" si="28"/>
        <v>1193.4000000000008</v>
      </c>
    </row>
    <row r="296" spans="1:16" x14ac:dyDescent="0.25">
      <c r="A296" s="8">
        <v>295</v>
      </c>
      <c r="B296" s="9">
        <v>41687</v>
      </c>
      <c r="C296" s="8">
        <v>1.37083</v>
      </c>
      <c r="D296" s="8">
        <v>1.3724000000000001</v>
      </c>
      <c r="E296" s="8">
        <v>1.36921</v>
      </c>
      <c r="F296" s="8">
        <v>1.3706700000000001</v>
      </c>
      <c r="G296" s="8">
        <f>IF(F296&gt;F295,1,0)</f>
        <v>1</v>
      </c>
      <c r="H296" s="10">
        <f>LN(F296/F295)</f>
        <v>1.1168658841614694E-3</v>
      </c>
      <c r="I296" s="10">
        <f>IF(A296&gt;$R$1, AVERAGE(INDEX($H$2:$H$3898, A296-$R$1):H296), "")</f>
        <v>1.5065528616592524E-4</v>
      </c>
      <c r="J296" s="10">
        <f>IF(A296&gt;$R$1, STDEV(INDEX($H$2:$H$3898, A296-$R$1):H296), "")</f>
        <v>3.48557863630691E-3</v>
      </c>
      <c r="K296" s="10">
        <f t="shared" si="24"/>
        <v>3.48557863630691E-3</v>
      </c>
      <c r="L296" s="10">
        <f t="shared" si="29"/>
        <v>3.8439303444932037E-3</v>
      </c>
      <c r="M296" s="8">
        <f t="shared" si="25"/>
        <v>51.600000000000534</v>
      </c>
      <c r="N296" s="8">
        <f t="shared" si="26"/>
        <v>0</v>
      </c>
      <c r="O296" s="8">
        <f t="shared" si="27"/>
        <v>0</v>
      </c>
      <c r="P296" s="8">
        <f t="shared" si="28"/>
        <v>1193.4000000000008</v>
      </c>
    </row>
    <row r="297" spans="1:16" x14ac:dyDescent="0.25">
      <c r="A297" s="8">
        <v>296</v>
      </c>
      <c r="B297" s="9">
        <v>41688</v>
      </c>
      <c r="C297" s="8">
        <v>1.3706700000000001</v>
      </c>
      <c r="D297" s="8">
        <v>1.37704</v>
      </c>
      <c r="E297" s="8">
        <v>1.3694599999999999</v>
      </c>
      <c r="F297" s="8">
        <v>1.3758300000000001</v>
      </c>
      <c r="G297" s="8">
        <f>IF(F297&gt;F296,1,0)</f>
        <v>1</v>
      </c>
      <c r="H297" s="10">
        <f>LN(F297/F296)</f>
        <v>3.7575139786131489E-3</v>
      </c>
      <c r="I297" s="10">
        <f>IF(A297&gt;$R$1, AVERAGE(INDEX($H$2:$H$3898, A297-$R$1):H297), "")</f>
        <v>3.9007089540890854E-4</v>
      </c>
      <c r="J297" s="10">
        <f>IF(A297&gt;$R$1, STDEV(INDEX($H$2:$H$3898, A297-$R$1):H297), "")</f>
        <v>3.5988989639961365E-3</v>
      </c>
      <c r="K297" s="10">
        <f t="shared" si="24"/>
        <v>3.5988989639961365E-3</v>
      </c>
      <c r="L297" s="10">
        <f t="shared" si="29"/>
        <v>1.1302813268714892E-2</v>
      </c>
      <c r="M297" s="8">
        <f t="shared" si="25"/>
        <v>-25.200000000000777</v>
      </c>
      <c r="N297" s="8">
        <f t="shared" si="26"/>
        <v>0</v>
      </c>
      <c r="O297" s="8">
        <f t="shared" si="27"/>
        <v>0</v>
      </c>
      <c r="P297" s="8">
        <f t="shared" si="28"/>
        <v>1262.5000000000005</v>
      </c>
    </row>
    <row r="298" spans="1:16" x14ac:dyDescent="0.25">
      <c r="A298" s="8">
        <v>297</v>
      </c>
      <c r="B298" s="9">
        <v>41689</v>
      </c>
      <c r="C298" s="8">
        <v>1.3758300000000001</v>
      </c>
      <c r="D298" s="8">
        <v>1.37731</v>
      </c>
      <c r="E298" s="8">
        <v>1.3724400000000001</v>
      </c>
      <c r="F298" s="8">
        <v>1.37331</v>
      </c>
      <c r="G298" s="8">
        <f>IF(F298&gt;F297,1,0)</f>
        <v>0</v>
      </c>
      <c r="H298" s="10">
        <f>LN(F298/F297)</f>
        <v>-1.8333011092985588E-3</v>
      </c>
      <c r="I298" s="10">
        <f>IF(A298&gt;$R$1, AVERAGE(INDEX($H$2:$H$3898, A298-$R$1):H298), "")</f>
        <v>2.84632550266977E-4</v>
      </c>
      <c r="J298" s="10">
        <f>IF(A298&gt;$R$1, STDEV(INDEX($H$2:$H$3898, A298-$R$1):H298), "")</f>
        <v>3.640136746803174E-3</v>
      </c>
      <c r="K298" s="10">
        <f t="shared" si="24"/>
        <v>-3.640136746803174E-3</v>
      </c>
      <c r="L298" s="10">
        <f t="shared" si="29"/>
        <v>1.1516952100828081E-2</v>
      </c>
      <c r="M298" s="8">
        <f t="shared" si="25"/>
        <v>-14.400000000001079</v>
      </c>
      <c r="N298" s="8">
        <f t="shared" si="26"/>
        <v>0</v>
      </c>
      <c r="O298" s="8">
        <f t="shared" si="27"/>
        <v>0</v>
      </c>
      <c r="P298" s="8">
        <f t="shared" si="28"/>
        <v>1262.5000000000005</v>
      </c>
    </row>
    <row r="299" spans="1:16" x14ac:dyDescent="0.25">
      <c r="A299" s="8">
        <v>298</v>
      </c>
      <c r="B299" s="9">
        <v>41690</v>
      </c>
      <c r="C299" s="8">
        <v>1.3732800000000001</v>
      </c>
      <c r="D299" s="8">
        <v>1.37625</v>
      </c>
      <c r="E299" s="8">
        <v>1.3685499999999999</v>
      </c>
      <c r="F299" s="8">
        <v>1.3718399999999999</v>
      </c>
      <c r="G299" s="8">
        <f>IF(F299&gt;F298,1,0)</f>
        <v>0</v>
      </c>
      <c r="H299" s="10">
        <f>LN(F299/F298)</f>
        <v>-1.0709798302513647E-3</v>
      </c>
      <c r="I299" s="10">
        <f>IF(A299&gt;$R$1, AVERAGE(INDEX($H$2:$H$3898, A299-$R$1):H299), "")</f>
        <v>2.5336669554808065E-4</v>
      </c>
      <c r="J299" s="10">
        <f>IF(A299&gt;$R$1, STDEV(INDEX($H$2:$H$3898, A299-$R$1):H299), "")</f>
        <v>3.6501081133269559E-3</v>
      </c>
      <c r="K299" s="10">
        <f t="shared" si="24"/>
        <v>-3.6501081133269559E-3</v>
      </c>
      <c r="L299" s="10">
        <f t="shared" si="29"/>
        <v>1.217261722582407E-2</v>
      </c>
      <c r="M299" s="8">
        <f t="shared" si="25"/>
        <v>19.000000000000128</v>
      </c>
      <c r="N299" s="8">
        <f t="shared" si="26"/>
        <v>0</v>
      </c>
      <c r="O299" s="8">
        <f t="shared" si="27"/>
        <v>0</v>
      </c>
      <c r="P299" s="8">
        <f t="shared" si="28"/>
        <v>1262.5000000000005</v>
      </c>
    </row>
    <row r="300" spans="1:16" x14ac:dyDescent="0.25">
      <c r="A300" s="8">
        <v>299</v>
      </c>
      <c r="B300" s="9">
        <v>41691</v>
      </c>
      <c r="C300" s="8">
        <v>1.37185</v>
      </c>
      <c r="D300" s="8">
        <v>1.3758600000000001</v>
      </c>
      <c r="E300" s="8">
        <v>1.3702000000000001</v>
      </c>
      <c r="F300" s="8">
        <v>1.37375</v>
      </c>
      <c r="G300" s="8">
        <f>IF(F300&gt;F299,1,0)</f>
        <v>1</v>
      </c>
      <c r="H300" s="10">
        <f>LN(F300/F299)</f>
        <v>1.3913223082187879E-3</v>
      </c>
      <c r="I300" s="10">
        <f>IF(A300&gt;$R$1, AVERAGE(INDEX($H$2:$H$3898, A300-$R$1):H300), "")</f>
        <v>8.3724806741381007E-4</v>
      </c>
      <c r="J300" s="10">
        <f>IF(A300&gt;$R$1, STDEV(INDEX($H$2:$H$3898, A300-$R$1):H300), "")</f>
        <v>2.9255379577845055E-3</v>
      </c>
      <c r="K300" s="10">
        <f t="shared" si="24"/>
        <v>2.9255379577845055E-3</v>
      </c>
      <c r="L300" s="10">
        <f t="shared" si="29"/>
        <v>1.9526416718102037E-2</v>
      </c>
      <c r="M300" s="8">
        <f t="shared" si="25"/>
        <v>2.1000000000004349</v>
      </c>
      <c r="N300" s="8">
        <f t="shared" si="26"/>
        <v>0</v>
      </c>
      <c r="O300" s="8">
        <f t="shared" si="27"/>
        <v>-2.1000000000004349</v>
      </c>
      <c r="P300" s="8">
        <f t="shared" si="28"/>
        <v>1262.5000000000005</v>
      </c>
    </row>
    <row r="301" spans="1:16" x14ac:dyDescent="0.25">
      <c r="A301" s="8">
        <v>300</v>
      </c>
      <c r="B301" s="9">
        <v>41694</v>
      </c>
      <c r="C301" s="8">
        <v>1.3732599999999999</v>
      </c>
      <c r="D301" s="8">
        <v>1.3771</v>
      </c>
      <c r="E301" s="8">
        <v>1.3708400000000001</v>
      </c>
      <c r="F301" s="8">
        <v>1.37347</v>
      </c>
      <c r="G301" s="8">
        <f>IF(F301&gt;F300,1,0)</f>
        <v>0</v>
      </c>
      <c r="H301" s="10">
        <f>LN(F301/F300)</f>
        <v>-2.0384243050768148E-4</v>
      </c>
      <c r="I301" s="10">
        <f>IF(A301&gt;$R$1, AVERAGE(INDEX($H$2:$H$3898, A301-$R$1):H301), "")</f>
        <v>1.1485739834714323E-3</v>
      </c>
      <c r="J301" s="10">
        <f>IF(A301&gt;$R$1, STDEV(INDEX($H$2:$H$3898, A301-$R$1):H301), "")</f>
        <v>2.4717944084845411E-3</v>
      </c>
      <c r="K301" s="10">
        <f t="shared" si="24"/>
        <v>-2.4717944084845411E-3</v>
      </c>
      <c r="L301" s="10">
        <f t="shared" si="29"/>
        <v>1.2709527286195687E-2</v>
      </c>
      <c r="M301" s="8">
        <f t="shared" si="25"/>
        <v>10.100000000001774</v>
      </c>
      <c r="N301" s="8">
        <f t="shared" si="26"/>
        <v>0</v>
      </c>
      <c r="O301" s="8">
        <f t="shared" si="27"/>
        <v>0</v>
      </c>
      <c r="P301" s="8">
        <f t="shared" si="28"/>
        <v>1262.5000000000005</v>
      </c>
    </row>
    <row r="302" spans="1:16" x14ac:dyDescent="0.25">
      <c r="A302" s="8">
        <v>301</v>
      </c>
      <c r="B302" s="9">
        <v>41695</v>
      </c>
      <c r="C302" s="8">
        <v>1.3734599999999999</v>
      </c>
      <c r="D302" s="8">
        <v>1.3767100000000001</v>
      </c>
      <c r="E302" s="8">
        <v>1.37155</v>
      </c>
      <c r="F302" s="8">
        <v>1.3744700000000001</v>
      </c>
      <c r="G302" s="8">
        <f>IF(F302&gt;F301,1,0)</f>
        <v>1</v>
      </c>
      <c r="H302" s="10">
        <f>LN(F302/F301)</f>
        <v>7.2781796119511641E-4</v>
      </c>
      <c r="I302" s="10">
        <f>IF(A302&gt;$R$1, AVERAGE(INDEX($H$2:$H$3898, A302-$R$1):H302), "")</f>
        <v>1.0094024867466553E-3</v>
      </c>
      <c r="J302" s="10">
        <f>IF(A302&gt;$R$1, STDEV(INDEX($H$2:$H$3898, A302-$R$1):H302), "")</f>
        <v>2.4255866358897115E-3</v>
      </c>
      <c r="K302" s="10">
        <f t="shared" si="24"/>
        <v>2.4255866358897115E-3</v>
      </c>
      <c r="L302" s="10">
        <f t="shared" si="29"/>
        <v>1.9472413756833784E-2</v>
      </c>
      <c r="M302" s="8">
        <f t="shared" si="25"/>
        <v>-58.00000000000027</v>
      </c>
      <c r="N302" s="8">
        <f t="shared" si="26"/>
        <v>0</v>
      </c>
      <c r="O302" s="8">
        <f t="shared" si="27"/>
        <v>58.00000000000027</v>
      </c>
      <c r="P302" s="8">
        <f t="shared" si="28"/>
        <v>1262.5000000000005</v>
      </c>
    </row>
    <row r="303" spans="1:16" x14ac:dyDescent="0.25">
      <c r="A303" s="8">
        <v>302</v>
      </c>
      <c r="B303" s="9">
        <v>41696</v>
      </c>
      <c r="C303" s="8">
        <v>1.3744499999999999</v>
      </c>
      <c r="D303" s="8">
        <v>1.37571</v>
      </c>
      <c r="E303" s="8">
        <v>1.3661700000000001</v>
      </c>
      <c r="F303" s="8">
        <v>1.3686499999999999</v>
      </c>
      <c r="G303" s="8">
        <f>IF(F303&gt;F302,1,0)</f>
        <v>0</v>
      </c>
      <c r="H303" s="10">
        <f>LN(F303/F302)</f>
        <v>-4.2433497134035086E-3</v>
      </c>
      <c r="I303" s="10">
        <f>IF(A303&gt;$R$1, AVERAGE(INDEX($H$2:$H$3898, A303-$R$1):H303), "")</f>
        <v>7.7377608451297951E-4</v>
      </c>
      <c r="J303" s="10">
        <f>IF(A303&gt;$R$1, STDEV(INDEX($H$2:$H$3898, A303-$R$1):H303), "")</f>
        <v>2.7417349643627624E-3</v>
      </c>
      <c r="K303" s="10">
        <f t="shared" si="24"/>
        <v>-2.7417349643627624E-3</v>
      </c>
      <c r="L303" s="10">
        <f t="shared" si="29"/>
        <v>1.2380644042054691E-2</v>
      </c>
      <c r="M303" s="8">
        <f t="shared" si="25"/>
        <v>23.299999999999432</v>
      </c>
      <c r="N303" s="8">
        <f t="shared" si="26"/>
        <v>0</v>
      </c>
      <c r="O303" s="8">
        <f t="shared" si="27"/>
        <v>0</v>
      </c>
      <c r="P303" s="8">
        <f t="shared" si="28"/>
        <v>1262.5000000000005</v>
      </c>
    </row>
    <row r="304" spans="1:16" x14ac:dyDescent="0.25">
      <c r="A304" s="8">
        <v>303</v>
      </c>
      <c r="B304" s="9">
        <v>41697</v>
      </c>
      <c r="C304" s="8">
        <v>1.36863</v>
      </c>
      <c r="D304" s="8">
        <v>1.3726799999999999</v>
      </c>
      <c r="E304" s="8">
        <v>1.36432</v>
      </c>
      <c r="F304" s="8">
        <v>1.37096</v>
      </c>
      <c r="G304" s="8">
        <f>IF(F304&gt;F303,1,0)</f>
        <v>1</v>
      </c>
      <c r="H304" s="10">
        <f>LN(F304/F303)</f>
        <v>1.6863718174784817E-3</v>
      </c>
      <c r="I304" s="10">
        <f>IF(A304&gt;$R$1, AVERAGE(INDEX($H$2:$H$3898, A304-$R$1):H304), "")</f>
        <v>8.0893765513409294E-4</v>
      </c>
      <c r="J304" s="10">
        <f>IF(A304&gt;$R$1, STDEV(INDEX($H$2:$H$3898, A304-$R$1):H304), "")</f>
        <v>2.7501175901520711E-3</v>
      </c>
      <c r="K304" s="10">
        <f t="shared" si="24"/>
        <v>2.7501175901520711E-3</v>
      </c>
      <c r="L304" s="10">
        <f t="shared" si="29"/>
        <v>1.0820816112215604E-2</v>
      </c>
      <c r="M304" s="8">
        <f t="shared" si="25"/>
        <v>90.399999999999366</v>
      </c>
      <c r="N304" s="8">
        <f t="shared" si="26"/>
        <v>0</v>
      </c>
      <c r="O304" s="8">
        <f t="shared" si="27"/>
        <v>0</v>
      </c>
      <c r="P304" s="8">
        <f t="shared" si="28"/>
        <v>1262.5000000000005</v>
      </c>
    </row>
    <row r="305" spans="1:16" x14ac:dyDescent="0.25">
      <c r="A305" s="8">
        <v>304</v>
      </c>
      <c r="B305" s="9">
        <v>41698</v>
      </c>
      <c r="C305" s="8">
        <v>1.37096</v>
      </c>
      <c r="D305" s="8">
        <v>1.3824799999999999</v>
      </c>
      <c r="E305" s="8">
        <v>1.36941</v>
      </c>
      <c r="F305" s="8">
        <v>1.38</v>
      </c>
      <c r="G305" s="8">
        <f>IF(F305&gt;F304,1,0)</f>
        <v>1</v>
      </c>
      <c r="H305" s="10">
        <f>LN(F305/F304)</f>
        <v>6.5722747986565414E-3</v>
      </c>
      <c r="I305" s="10">
        <f>IF(A305&gt;$R$1, AVERAGE(INDEX($H$2:$H$3898, A305-$R$1):H305), "")</f>
        <v>9.5977745618448123E-4</v>
      </c>
      <c r="J305" s="10">
        <f>IF(A305&gt;$R$1, STDEV(INDEX($H$2:$H$3898, A305-$R$1):H305), "")</f>
        <v>3.0008596756777852E-3</v>
      </c>
      <c r="K305" s="10">
        <f t="shared" si="24"/>
        <v>3.0008596756777852E-3</v>
      </c>
      <c r="L305" s="10">
        <f t="shared" si="29"/>
        <v>9.4390354118098138E-3</v>
      </c>
      <c r="M305" s="8">
        <f t="shared" si="25"/>
        <v>-24.700000000001943</v>
      </c>
      <c r="N305" s="8">
        <f t="shared" si="26"/>
        <v>0</v>
      </c>
      <c r="O305" s="8">
        <f t="shared" si="27"/>
        <v>0</v>
      </c>
      <c r="P305" s="8">
        <f t="shared" si="28"/>
        <v>1262.5000000000005</v>
      </c>
    </row>
    <row r="306" spans="1:16" x14ac:dyDescent="0.25">
      <c r="A306" s="8">
        <v>305</v>
      </c>
      <c r="B306" s="9">
        <v>41701</v>
      </c>
      <c r="C306" s="8">
        <v>1.3759300000000001</v>
      </c>
      <c r="D306" s="8">
        <v>1.3792599999999999</v>
      </c>
      <c r="E306" s="8">
        <v>1.37263</v>
      </c>
      <c r="F306" s="8">
        <v>1.3734599999999999</v>
      </c>
      <c r="G306" s="8">
        <f>IF(F306&gt;F305,1,0)</f>
        <v>0</v>
      </c>
      <c r="H306" s="10">
        <f>LN(F306/F305)</f>
        <v>-4.7503957192817437E-3</v>
      </c>
      <c r="I306" s="10">
        <f>IF(A306&gt;$R$1, AVERAGE(INDEX($H$2:$H$3898, A306-$R$1):H306), "")</f>
        <v>4.5855340009660347E-4</v>
      </c>
      <c r="J306" s="10">
        <f>IF(A306&gt;$R$1, STDEV(INDEX($H$2:$H$3898, A306-$R$1):H306), "")</f>
        <v>3.2489020526797136E-3</v>
      </c>
      <c r="K306" s="10">
        <f t="shared" si="24"/>
        <v>-3.2489020526797136E-3</v>
      </c>
      <c r="L306" s="10">
        <f t="shared" si="29"/>
        <v>2.1107105247876691E-3</v>
      </c>
      <c r="M306" s="8">
        <f t="shared" si="25"/>
        <v>8.5000000000001741</v>
      </c>
      <c r="N306" s="8">
        <f t="shared" si="26"/>
        <v>0</v>
      </c>
      <c r="O306" s="8">
        <f t="shared" si="27"/>
        <v>0</v>
      </c>
      <c r="P306" s="8">
        <f t="shared" si="28"/>
        <v>1262.5000000000005</v>
      </c>
    </row>
    <row r="307" spans="1:16" x14ac:dyDescent="0.25">
      <c r="A307" s="8">
        <v>306</v>
      </c>
      <c r="B307" s="9">
        <v>41702</v>
      </c>
      <c r="C307" s="8">
        <v>1.3734500000000001</v>
      </c>
      <c r="D307" s="8">
        <v>1.37815</v>
      </c>
      <c r="E307" s="8">
        <v>1.37208</v>
      </c>
      <c r="F307" s="8">
        <v>1.3743000000000001</v>
      </c>
      <c r="G307" s="8">
        <f>IF(F307&gt;F306,1,0)</f>
        <v>1</v>
      </c>
      <c r="H307" s="10">
        <f>LN(F307/F306)</f>
        <v>6.1140712883754806E-4</v>
      </c>
      <c r="I307" s="10">
        <f>IF(A307&gt;$R$1, AVERAGE(INDEX($H$2:$H$3898, A307-$R$1):H307), "")</f>
        <v>4.4452988926177531E-4</v>
      </c>
      <c r="J307" s="10">
        <f>IF(A307&gt;$R$1, STDEV(INDEX($H$2:$H$3898, A307-$R$1):H307), "")</f>
        <v>3.2476492374254508E-3</v>
      </c>
      <c r="K307" s="10">
        <f t="shared" si="24"/>
        <v>3.2476492374254508E-3</v>
      </c>
      <c r="L307" s="10">
        <f t="shared" si="29"/>
        <v>9.4442173930328784E-3</v>
      </c>
      <c r="M307" s="8">
        <f t="shared" si="25"/>
        <v>-10.200000000000209</v>
      </c>
      <c r="N307" s="8">
        <f t="shared" si="26"/>
        <v>0</v>
      </c>
      <c r="O307" s="8">
        <f t="shared" si="27"/>
        <v>0</v>
      </c>
      <c r="P307" s="8">
        <f t="shared" si="28"/>
        <v>1262.5000000000005</v>
      </c>
    </row>
    <row r="308" spans="1:16" x14ac:dyDescent="0.25">
      <c r="A308" s="8">
        <v>307</v>
      </c>
      <c r="B308" s="9">
        <v>41703</v>
      </c>
      <c r="C308" s="8">
        <v>1.3743000000000001</v>
      </c>
      <c r="D308" s="8">
        <v>1.3748800000000001</v>
      </c>
      <c r="E308" s="8">
        <v>1.3707499999999999</v>
      </c>
      <c r="F308" s="8">
        <v>1.3732800000000001</v>
      </c>
      <c r="G308" s="8">
        <f>IF(F308&gt;F307,1,0)</f>
        <v>0</v>
      </c>
      <c r="H308" s="10">
        <f>LN(F308/F307)</f>
        <v>-7.4247159089636252E-4</v>
      </c>
      <c r="I308" s="10">
        <f>IF(A308&gt;$R$1, AVERAGE(INDEX($H$2:$H$3898, A308-$R$1):H308), "")</f>
        <v>4.334031477299046E-4</v>
      </c>
      <c r="J308" s="10">
        <f>IF(A308&gt;$R$1, STDEV(INDEX($H$2:$H$3898, A308-$R$1):H308), "")</f>
        <v>3.2516390474860647E-3</v>
      </c>
      <c r="K308" s="10">
        <f t="shared" si="24"/>
        <v>-3.2516390474860647E-3</v>
      </c>
      <c r="L308" s="10">
        <f t="shared" si="29"/>
        <v>1.0378608867206025E-2</v>
      </c>
      <c r="M308" s="8">
        <f t="shared" si="25"/>
        <v>128.39999999999964</v>
      </c>
      <c r="N308" s="8">
        <f t="shared" si="26"/>
        <v>0</v>
      </c>
      <c r="O308" s="8">
        <f t="shared" si="27"/>
        <v>0</v>
      </c>
      <c r="P308" s="8">
        <f t="shared" si="28"/>
        <v>1262.5000000000005</v>
      </c>
    </row>
    <row r="309" spans="1:16" x14ac:dyDescent="0.25">
      <c r="A309" s="8">
        <v>308</v>
      </c>
      <c r="B309" s="9">
        <v>41704</v>
      </c>
      <c r="C309" s="8">
        <v>1.37324</v>
      </c>
      <c r="D309" s="8">
        <v>1.3872899999999999</v>
      </c>
      <c r="E309" s="8">
        <v>1.37212</v>
      </c>
      <c r="F309" s="8">
        <v>1.38608</v>
      </c>
      <c r="G309" s="8">
        <f>IF(F309&gt;F308,1,0)</f>
        <v>1</v>
      </c>
      <c r="H309" s="10">
        <f>LN(F309/F308)</f>
        <v>9.2775801719202477E-3</v>
      </c>
      <c r="I309" s="10">
        <f>IF(A309&gt;$R$1, AVERAGE(INDEX($H$2:$H$3898, A309-$R$1):H309), "")</f>
        <v>1.2179804913117543E-3</v>
      </c>
      <c r="J309" s="10">
        <f>IF(A309&gt;$R$1, STDEV(INDEX($H$2:$H$3898, A309-$R$1):H309), "")</f>
        <v>3.7701520689048316E-3</v>
      </c>
      <c r="K309" s="10">
        <f t="shared" si="24"/>
        <v>3.7701520689048316E-3</v>
      </c>
      <c r="L309" s="10">
        <f t="shared" si="29"/>
        <v>9.702473993821209E-3</v>
      </c>
      <c r="M309" s="8">
        <f t="shared" si="25"/>
        <v>14.499999999999513</v>
      </c>
      <c r="N309" s="8">
        <f t="shared" si="26"/>
        <v>0</v>
      </c>
      <c r="O309" s="8">
        <f t="shared" si="27"/>
        <v>0</v>
      </c>
      <c r="P309" s="8">
        <f t="shared" si="28"/>
        <v>1262.5000000000005</v>
      </c>
    </row>
    <row r="310" spans="1:16" x14ac:dyDescent="0.25">
      <c r="A310" s="8">
        <v>309</v>
      </c>
      <c r="B310" s="9">
        <v>41705</v>
      </c>
      <c r="C310" s="8">
        <v>1.38608</v>
      </c>
      <c r="D310" s="8">
        <v>1.3915</v>
      </c>
      <c r="E310" s="8">
        <v>1.3852100000000001</v>
      </c>
      <c r="F310" s="8">
        <v>1.3875299999999999</v>
      </c>
      <c r="G310" s="8">
        <f>IF(F310&gt;F309,1,0)</f>
        <v>1</v>
      </c>
      <c r="H310" s="10">
        <f>LN(F310/F309)</f>
        <v>1.0455688666371789E-3</v>
      </c>
      <c r="I310" s="10">
        <f>IF(A310&gt;$R$1, AVERAGE(INDEX($H$2:$H$3898, A310-$R$1):H310), "")</f>
        <v>8.86874300992736E-4</v>
      </c>
      <c r="J310" s="10">
        <f>IF(A310&gt;$R$1, STDEV(INDEX($H$2:$H$3898, A310-$R$1):H310), "")</f>
        <v>3.5139507966393739E-3</v>
      </c>
      <c r="K310" s="10">
        <f t="shared" si="24"/>
        <v>3.5139507966393739E-3</v>
      </c>
      <c r="L310" s="10">
        <f t="shared" si="29"/>
        <v>9.7140162296335646E-3</v>
      </c>
      <c r="M310" s="8">
        <f t="shared" si="25"/>
        <v>1.100000000000545</v>
      </c>
      <c r="N310" s="8">
        <f t="shared" si="26"/>
        <v>0</v>
      </c>
      <c r="O310" s="8">
        <f t="shared" si="27"/>
        <v>0</v>
      </c>
      <c r="P310" s="8">
        <f t="shared" si="28"/>
        <v>1262.5000000000005</v>
      </c>
    </row>
    <row r="311" spans="1:16" x14ac:dyDescent="0.25">
      <c r="A311" s="8">
        <v>310</v>
      </c>
      <c r="B311" s="9">
        <v>41707.958333333336</v>
      </c>
      <c r="C311" s="8">
        <v>1.3874899999999999</v>
      </c>
      <c r="D311" s="8">
        <v>1.38978</v>
      </c>
      <c r="E311" s="8">
        <v>1.3861600000000001</v>
      </c>
      <c r="F311" s="8">
        <v>1.3875999999999999</v>
      </c>
      <c r="G311" s="8">
        <f>IF(F311&gt;F310,1,0)</f>
        <v>1</v>
      </c>
      <c r="H311" s="10">
        <f>LN(F311/F310)</f>
        <v>5.0448087127446495E-5</v>
      </c>
      <c r="I311" s="10">
        <f>IF(A311&gt;$R$1, AVERAGE(INDEX($H$2:$H$3898, A311-$R$1):H311), "")</f>
        <v>8.3705191307542159E-4</v>
      </c>
      <c r="J311" s="10">
        <f>IF(A311&gt;$R$1, STDEV(INDEX($H$2:$H$3898, A311-$R$1):H311), "")</f>
        <v>3.5201903691655209E-3</v>
      </c>
      <c r="K311" s="10">
        <f t="shared" si="24"/>
        <v>3.5201903691655209E-3</v>
      </c>
      <c r="L311" s="10">
        <f t="shared" si="29"/>
        <v>9.7486279624921755E-3</v>
      </c>
      <c r="M311" s="8">
        <f t="shared" si="25"/>
        <v>-16.599999999999948</v>
      </c>
      <c r="N311" s="8">
        <f t="shared" si="26"/>
        <v>0</v>
      </c>
      <c r="O311" s="8">
        <f t="shared" si="27"/>
        <v>0</v>
      </c>
      <c r="P311" s="8">
        <f t="shared" si="28"/>
        <v>1262.5000000000005</v>
      </c>
    </row>
    <row r="312" spans="1:16" x14ac:dyDescent="0.25">
      <c r="A312" s="8">
        <v>311</v>
      </c>
      <c r="B312" s="9">
        <v>41708.958333333336</v>
      </c>
      <c r="C312" s="8">
        <v>1.38761</v>
      </c>
      <c r="D312" s="8">
        <v>1.3878699999999999</v>
      </c>
      <c r="E312" s="8">
        <v>1.3833800000000001</v>
      </c>
      <c r="F312" s="8">
        <v>1.38595</v>
      </c>
      <c r="G312" s="8">
        <f>IF(F312&gt;F311,1,0)</f>
        <v>0</v>
      </c>
      <c r="H312" s="10">
        <f>LN(F312/F311)</f>
        <v>-1.1898110325408069E-3</v>
      </c>
      <c r="I312" s="10">
        <f>IF(A312&gt;$R$1, AVERAGE(INDEX($H$2:$H$3898, A312-$R$1):H312), "")</f>
        <v>6.9288460578152938E-4</v>
      </c>
      <c r="J312" s="10">
        <f>IF(A312&gt;$R$1, STDEV(INDEX($H$2:$H$3898, A312-$R$1):H312), "")</f>
        <v>3.5550286793920947E-3</v>
      </c>
      <c r="K312" s="10">
        <f t="shared" si="24"/>
        <v>-3.5550286793920947E-3</v>
      </c>
      <c r="L312" s="10">
        <f t="shared" si="29"/>
        <v>2.5947003191039448E-3</v>
      </c>
      <c r="M312" s="8">
        <f t="shared" si="25"/>
        <v>43.400000000000105</v>
      </c>
      <c r="N312" s="8">
        <f t="shared" si="26"/>
        <v>0</v>
      </c>
      <c r="O312" s="8">
        <f t="shared" si="27"/>
        <v>0</v>
      </c>
      <c r="P312" s="8">
        <f t="shared" si="28"/>
        <v>1262.5000000000005</v>
      </c>
    </row>
    <row r="313" spans="1:16" x14ac:dyDescent="0.25">
      <c r="A313" s="8">
        <v>312</v>
      </c>
      <c r="B313" s="9">
        <v>41709.958333333336</v>
      </c>
      <c r="C313" s="8">
        <v>1.38595</v>
      </c>
      <c r="D313" s="8">
        <v>1.3914200000000001</v>
      </c>
      <c r="E313" s="8">
        <v>1.3843300000000001</v>
      </c>
      <c r="F313" s="8">
        <v>1.39029</v>
      </c>
      <c r="G313" s="8">
        <f>IF(F313&gt;F312,1,0)</f>
        <v>1</v>
      </c>
      <c r="H313" s="10">
        <f>LN(F313/F312)</f>
        <v>3.1265333943516047E-3</v>
      </c>
      <c r="I313" s="10">
        <f>IF(A313&gt;$R$1, AVERAGE(INDEX($H$2:$H$3898, A313-$R$1):H313), "")</f>
        <v>6.5344831926518292E-4</v>
      </c>
      <c r="J313" s="10">
        <f>IF(A313&gt;$R$1, STDEV(INDEX($H$2:$H$3898, A313-$R$1):H313), "")</f>
        <v>3.5221134126324741E-3</v>
      </c>
      <c r="K313" s="10">
        <f t="shared" si="24"/>
        <v>3.5221134126324741E-3</v>
      </c>
      <c r="L313" s="10">
        <f t="shared" si="29"/>
        <v>9.756950478539592E-3</v>
      </c>
      <c r="M313" s="8">
        <f t="shared" si="25"/>
        <v>-34.300000000000438</v>
      </c>
      <c r="N313" s="8">
        <f t="shared" si="26"/>
        <v>0</v>
      </c>
      <c r="O313" s="8">
        <f t="shared" si="27"/>
        <v>0</v>
      </c>
      <c r="P313" s="8">
        <f t="shared" si="28"/>
        <v>1262.5000000000005</v>
      </c>
    </row>
    <row r="314" spans="1:16" x14ac:dyDescent="0.25">
      <c r="A314" s="8">
        <v>313</v>
      </c>
      <c r="B314" s="9">
        <v>41710.958333333336</v>
      </c>
      <c r="C314" s="8">
        <v>1.3903000000000001</v>
      </c>
      <c r="D314" s="8">
        <v>1.3966700000000001</v>
      </c>
      <c r="E314" s="8">
        <v>1.38456</v>
      </c>
      <c r="F314" s="8">
        <v>1.38687</v>
      </c>
      <c r="G314" s="8">
        <f>IF(F314&gt;F313,1,0)</f>
        <v>0</v>
      </c>
      <c r="H314" s="10">
        <f>LN(F314/F313)</f>
        <v>-2.4629490046258842E-3</v>
      </c>
      <c r="I314" s="10">
        <f>IF(A314&gt;$R$1, AVERAGE(INDEX($H$2:$H$3898, A314-$R$1):H314), "")</f>
        <v>6.14095325807225E-4</v>
      </c>
      <c r="J314" s="10">
        <f>IF(A314&gt;$R$1, STDEV(INDEX($H$2:$H$3898, A314-$R$1):H314), "")</f>
        <v>3.5551134478107376E-3</v>
      </c>
      <c r="K314" s="10">
        <f t="shared" si="24"/>
        <v>-3.5551134478107376E-3</v>
      </c>
      <c r="L314" s="10">
        <f t="shared" si="29"/>
        <v>9.8519451440558098E-3</v>
      </c>
      <c r="M314" s="8">
        <f t="shared" si="25"/>
        <v>43.89999999999894</v>
      </c>
      <c r="N314" s="8">
        <f t="shared" si="26"/>
        <v>0</v>
      </c>
      <c r="O314" s="8">
        <f t="shared" si="27"/>
        <v>0</v>
      </c>
      <c r="P314" s="8">
        <f t="shared" si="28"/>
        <v>1262.5000000000005</v>
      </c>
    </row>
    <row r="315" spans="1:16" x14ac:dyDescent="0.25">
      <c r="A315" s="8">
        <v>314</v>
      </c>
      <c r="B315" s="9">
        <v>41711.958333333336</v>
      </c>
      <c r="C315" s="8">
        <v>1.38687</v>
      </c>
      <c r="D315" s="8">
        <v>1.3937200000000001</v>
      </c>
      <c r="E315" s="8">
        <v>1.38476</v>
      </c>
      <c r="F315" s="8">
        <v>1.3912599999999999</v>
      </c>
      <c r="G315" s="8">
        <f>IF(F315&gt;F314,1,0)</f>
        <v>1</v>
      </c>
      <c r="H315" s="10">
        <f>LN(F315/F314)</f>
        <v>3.160401891915634E-3</v>
      </c>
      <c r="I315" s="10">
        <f>IF(A315&gt;$R$1, AVERAGE(INDEX($H$2:$H$3898, A315-$R$1):H315), "")</f>
        <v>8.7855668344266234E-4</v>
      </c>
      <c r="J315" s="10">
        <f>IF(A315&gt;$R$1, STDEV(INDEX($H$2:$H$3898, A315-$R$1):H315), "")</f>
        <v>3.5787114654504178E-3</v>
      </c>
      <c r="K315" s="10">
        <f t="shared" si="24"/>
        <v>3.5787114654504178E-3</v>
      </c>
      <c r="L315" s="10">
        <f t="shared" si="29"/>
        <v>1.0505118651721723E-2</v>
      </c>
      <c r="M315" s="8">
        <f t="shared" si="25"/>
        <v>15.100000000001224</v>
      </c>
      <c r="N315" s="8">
        <f t="shared" si="26"/>
        <v>0</v>
      </c>
      <c r="O315" s="8">
        <f t="shared" si="27"/>
        <v>0</v>
      </c>
      <c r="P315" s="8">
        <f t="shared" si="28"/>
        <v>1262.5000000000005</v>
      </c>
    </row>
    <row r="316" spans="1:16" x14ac:dyDescent="0.25">
      <c r="A316" s="8">
        <v>315</v>
      </c>
      <c r="B316" s="9">
        <v>41714.958333333336</v>
      </c>
      <c r="C316" s="8">
        <v>1.3906499999999999</v>
      </c>
      <c r="D316" s="8">
        <v>1.3947499999999999</v>
      </c>
      <c r="E316" s="8">
        <v>1.38791</v>
      </c>
      <c r="F316" s="8">
        <v>1.3921600000000001</v>
      </c>
      <c r="G316" s="8">
        <f>IF(F316&gt;F315,1,0)</f>
        <v>1</v>
      </c>
      <c r="H316" s="10">
        <f>LN(F316/F315)</f>
        <v>6.466864730191327E-4</v>
      </c>
      <c r="I316" s="10">
        <f>IF(A316&gt;$R$1, AVERAGE(INDEX($H$2:$H$3898, A316-$R$1):H316), "")</f>
        <v>8.3201694374268392E-4</v>
      </c>
      <c r="J316" s="10">
        <f>IF(A316&gt;$R$1, STDEV(INDEX($H$2:$H$3898, A316-$R$1):H316), "")</f>
        <v>3.5764397226364891E-3</v>
      </c>
      <c r="K316" s="10">
        <f t="shared" si="24"/>
        <v>3.5764397226364891E-3</v>
      </c>
      <c r="L316" s="10">
        <f t="shared" si="29"/>
        <v>1.6553352782842753E-2</v>
      </c>
      <c r="M316" s="8">
        <f t="shared" si="25"/>
        <v>12.300000000000644</v>
      </c>
      <c r="N316" s="8">
        <f t="shared" si="26"/>
        <v>0</v>
      </c>
      <c r="O316" s="8">
        <f t="shared" si="27"/>
        <v>0</v>
      </c>
      <c r="P316" s="8">
        <f t="shared" si="28"/>
        <v>1262.5000000000005</v>
      </c>
    </row>
    <row r="317" spans="1:16" x14ac:dyDescent="0.25">
      <c r="A317" s="8">
        <v>316</v>
      </c>
      <c r="B317" s="9">
        <v>41715.958333333336</v>
      </c>
      <c r="C317" s="8">
        <v>1.39215</v>
      </c>
      <c r="D317" s="8">
        <v>1.39425</v>
      </c>
      <c r="E317" s="8">
        <v>1.3879900000000001</v>
      </c>
      <c r="F317" s="8">
        <v>1.3933800000000001</v>
      </c>
      <c r="G317" s="8">
        <f>IF(F317&gt;F316,1,0)</f>
        <v>1</v>
      </c>
      <c r="H317" s="10">
        <f>LN(F317/F316)</f>
        <v>8.7595229507251497E-4</v>
      </c>
      <c r="I317" s="10">
        <f>IF(A317&gt;$R$1, AVERAGE(INDEX($H$2:$H$3898, A317-$R$1):H317), "")</f>
        <v>8.9950411409144622E-4</v>
      </c>
      <c r="J317" s="10">
        <f>IF(A317&gt;$R$1, STDEV(INDEX($H$2:$H$3898, A317-$R$1):H317), "")</f>
        <v>3.5657619076065608E-3</v>
      </c>
      <c r="K317" s="10">
        <f t="shared" si="24"/>
        <v>3.5657619076065608E-3</v>
      </c>
      <c r="L317" s="10">
        <f t="shared" si="29"/>
        <v>1.76935280545596E-2</v>
      </c>
      <c r="M317" s="8">
        <f t="shared" si="25"/>
        <v>-101.40000000000038</v>
      </c>
      <c r="N317" s="8">
        <f t="shared" si="26"/>
        <v>0</v>
      </c>
      <c r="O317" s="8">
        <f t="shared" si="27"/>
        <v>101.40000000000038</v>
      </c>
      <c r="P317" s="8">
        <f t="shared" si="28"/>
        <v>1262.5000000000005</v>
      </c>
    </row>
    <row r="318" spans="1:16" x14ac:dyDescent="0.25">
      <c r="A318" s="8">
        <v>317</v>
      </c>
      <c r="B318" s="9">
        <v>41716.958333333336</v>
      </c>
      <c r="C318" s="8">
        <v>1.39337</v>
      </c>
      <c r="D318" s="8">
        <v>1.39341</v>
      </c>
      <c r="E318" s="8">
        <v>1.38097</v>
      </c>
      <c r="F318" s="8">
        <v>1.38323</v>
      </c>
      <c r="G318" s="8">
        <f>IF(F318&gt;F317,1,0)</f>
        <v>0</v>
      </c>
      <c r="H318" s="10">
        <f>LN(F318/F317)</f>
        <v>-7.3111061414271629E-3</v>
      </c>
      <c r="I318" s="10">
        <f>IF(A318&gt;$R$1, AVERAGE(INDEX($H$2:$H$3898, A318-$R$1):H318), "")</f>
        <v>3.9707135767755373E-4</v>
      </c>
      <c r="J318" s="10">
        <f>IF(A318&gt;$R$1, STDEV(INDEX($H$2:$H$3898, A318-$R$1):H318), "")</f>
        <v>4.11554367055369E-3</v>
      </c>
      <c r="K318" s="10">
        <f t="shared" si="24"/>
        <v>-4.11554367055369E-3</v>
      </c>
      <c r="L318" s="10">
        <f t="shared" si="29"/>
        <v>1.6319719348368671E-2</v>
      </c>
      <c r="M318" s="8">
        <f t="shared" si="25"/>
        <v>-54.000000000000711</v>
      </c>
      <c r="N318" s="8">
        <f t="shared" si="26"/>
        <v>0</v>
      </c>
      <c r="O318" s="8">
        <f t="shared" si="27"/>
        <v>0</v>
      </c>
      <c r="P318" s="8">
        <f t="shared" si="28"/>
        <v>1262.5000000000005</v>
      </c>
    </row>
    <row r="319" spans="1:16" x14ac:dyDescent="0.25">
      <c r="A319" s="8">
        <v>318</v>
      </c>
      <c r="B319" s="9">
        <v>41717.958333333336</v>
      </c>
      <c r="C319" s="8">
        <v>1.38324</v>
      </c>
      <c r="D319" s="8">
        <v>1.3844799999999999</v>
      </c>
      <c r="E319" s="8">
        <v>1.3749400000000001</v>
      </c>
      <c r="F319" s="8">
        <v>1.37784</v>
      </c>
      <c r="G319" s="8">
        <f>IF(F319&gt;F318,1,0)</f>
        <v>0</v>
      </c>
      <c r="H319" s="10">
        <f>LN(F319/F318)</f>
        <v>-3.904288443868554E-3</v>
      </c>
      <c r="I319" s="10">
        <f>IF(A319&gt;$R$1, AVERAGE(INDEX($H$2:$H$3898, A319-$R$1):H319), "")</f>
        <v>4.1826268702348831E-4</v>
      </c>
      <c r="J319" s="10">
        <f>IF(A319&gt;$R$1, STDEV(INDEX($H$2:$H$3898, A319-$R$1):H319), "")</f>
        <v>4.0908556466824932E-3</v>
      </c>
      <c r="K319" s="10">
        <f t="shared" si="24"/>
        <v>-4.0908556466824932E-3</v>
      </c>
      <c r="L319" s="10">
        <f t="shared" si="29"/>
        <v>9.4787461115341098E-3</v>
      </c>
      <c r="M319" s="8">
        <f t="shared" si="25"/>
        <v>13.799999999999368</v>
      </c>
      <c r="N319" s="8">
        <f t="shared" si="26"/>
        <v>0</v>
      </c>
      <c r="O319" s="8">
        <f t="shared" si="27"/>
        <v>0</v>
      </c>
      <c r="P319" s="8">
        <f t="shared" si="28"/>
        <v>1262.5000000000005</v>
      </c>
    </row>
    <row r="320" spans="1:16" x14ac:dyDescent="0.25">
      <c r="A320" s="8">
        <v>319</v>
      </c>
      <c r="B320" s="9">
        <v>41718.958333333336</v>
      </c>
      <c r="C320" s="8">
        <v>1.37781</v>
      </c>
      <c r="D320" s="8">
        <v>1.38106</v>
      </c>
      <c r="E320" s="8">
        <v>1.3765700000000001</v>
      </c>
      <c r="F320" s="8">
        <v>1.3791899999999999</v>
      </c>
      <c r="G320" s="8">
        <f>IF(F320&gt;F319,1,0)</f>
        <v>1</v>
      </c>
      <c r="H320" s="10">
        <f>LN(F320/F319)</f>
        <v>9.7931477560564526E-4</v>
      </c>
      <c r="I320" s="10">
        <f>IF(A320&gt;$R$1, AVERAGE(INDEX($H$2:$H$3898, A320-$R$1):H320), "")</f>
        <v>3.7407162190643614E-4</v>
      </c>
      <c r="J320" s="10">
        <f>IF(A320&gt;$R$1, STDEV(INDEX($H$2:$H$3898, A320-$R$1):H320), "")</f>
        <v>4.0800484629923278E-3</v>
      </c>
      <c r="K320" s="10">
        <f t="shared" si="24"/>
        <v>4.0800484629923278E-3</v>
      </c>
      <c r="L320" s="10">
        <f t="shared" si="29"/>
        <v>1.0557934898848651E-2</v>
      </c>
      <c r="M320" s="8">
        <f t="shared" si="25"/>
        <v>41.800000000000722</v>
      </c>
      <c r="N320" s="8">
        <f t="shared" si="26"/>
        <v>0</v>
      </c>
      <c r="O320" s="8">
        <f t="shared" si="27"/>
        <v>0</v>
      </c>
      <c r="P320" s="8">
        <f t="shared" si="28"/>
        <v>1262.5000000000005</v>
      </c>
    </row>
    <row r="321" spans="1:16" x14ac:dyDescent="0.25">
      <c r="A321" s="8">
        <v>320</v>
      </c>
      <c r="B321" s="9">
        <v>41721.958333333336</v>
      </c>
      <c r="C321" s="8">
        <v>1.37968</v>
      </c>
      <c r="D321" s="8">
        <v>1.38754</v>
      </c>
      <c r="E321" s="8">
        <v>1.3760399999999999</v>
      </c>
      <c r="F321" s="8">
        <v>1.3838600000000001</v>
      </c>
      <c r="G321" s="8">
        <f>IF(F321&gt;F320,1,0)</f>
        <v>1</v>
      </c>
      <c r="H321" s="10">
        <f>LN(F321/F320)</f>
        <v>3.3803256885339512E-3</v>
      </c>
      <c r="I321" s="10">
        <f>IF(A321&gt;$R$1, AVERAGE(INDEX($H$2:$H$3898, A321-$R$1):H321), "")</f>
        <v>1.7457480252377436E-4</v>
      </c>
      <c r="J321" s="10">
        <f>IF(A321&gt;$R$1, STDEV(INDEX($H$2:$H$3898, A321-$R$1):H321), "")</f>
        <v>3.8269656309163915E-3</v>
      </c>
      <c r="K321" s="10">
        <f t="shared" si="24"/>
        <v>3.8269656309163915E-3</v>
      </c>
      <c r="L321" s="10">
        <f t="shared" si="29"/>
        <v>1.7633802582444756E-2</v>
      </c>
      <c r="M321" s="8">
        <f t="shared" si="25"/>
        <v>-12.100000000001554</v>
      </c>
      <c r="N321" s="8">
        <f t="shared" si="26"/>
        <v>0</v>
      </c>
      <c r="O321" s="8">
        <f t="shared" si="27"/>
        <v>12.100000000001554</v>
      </c>
      <c r="P321" s="8">
        <f t="shared" si="28"/>
        <v>1262.5000000000005</v>
      </c>
    </row>
    <row r="322" spans="1:16" x14ac:dyDescent="0.25">
      <c r="A322" s="8">
        <v>321</v>
      </c>
      <c r="B322" s="9">
        <v>41722.958333333336</v>
      </c>
      <c r="C322" s="8">
        <v>1.3838600000000001</v>
      </c>
      <c r="D322" s="8">
        <v>1.38469</v>
      </c>
      <c r="E322" s="8">
        <v>1.3749100000000001</v>
      </c>
      <c r="F322" s="8">
        <v>1.3826499999999999</v>
      </c>
      <c r="G322" s="8">
        <f>IF(F322&gt;F321,1,0)</f>
        <v>0</v>
      </c>
      <c r="H322" s="10">
        <f>LN(F322/F321)</f>
        <v>-8.7474838490101596E-4</v>
      </c>
      <c r="I322" s="10">
        <f>IF(A322&gt;$R$1, AVERAGE(INDEX($H$2:$H$3898, A322-$R$1):H322), "")</f>
        <v>4.1680276092256966E-4</v>
      </c>
      <c r="J322" s="10">
        <f>IF(A322&gt;$R$1, STDEV(INDEX($H$2:$H$3898, A322-$R$1):H322), "")</f>
        <v>3.6110196479938335E-3</v>
      </c>
      <c r="K322" s="10">
        <f t="shared" si="24"/>
        <v>-3.6110196479938335E-3</v>
      </c>
      <c r="L322" s="10">
        <f t="shared" si="29"/>
        <v>1.0775133697025473E-2</v>
      </c>
      <c r="M322" s="8">
        <f t="shared" si="25"/>
        <v>-45.499999999998323</v>
      </c>
      <c r="N322" s="8">
        <f t="shared" si="26"/>
        <v>0</v>
      </c>
      <c r="O322" s="8">
        <f t="shared" si="27"/>
        <v>0</v>
      </c>
      <c r="P322" s="8">
        <f t="shared" si="28"/>
        <v>1262.5000000000005</v>
      </c>
    </row>
    <row r="323" spans="1:16" x14ac:dyDescent="0.25">
      <c r="A323" s="8">
        <v>322</v>
      </c>
      <c r="B323" s="9">
        <v>41723.958333333336</v>
      </c>
      <c r="C323" s="8">
        <v>1.3826499999999999</v>
      </c>
      <c r="D323" s="8">
        <v>1.3827700000000001</v>
      </c>
      <c r="E323" s="8">
        <v>1.3776600000000001</v>
      </c>
      <c r="F323" s="8">
        <v>1.3781000000000001</v>
      </c>
      <c r="G323" s="8">
        <f>IF(F323&gt;F322,1,0)</f>
        <v>0</v>
      </c>
      <c r="H323" s="10">
        <f>LN(F323/F322)</f>
        <v>-3.2962087256302314E-3</v>
      </c>
      <c r="I323" s="10">
        <f>IF(A323&gt;$R$1, AVERAGE(INDEX($H$2:$H$3898, A323-$R$1):H323), "")</f>
        <v>1.7257677001833346E-4</v>
      </c>
      <c r="J323" s="10">
        <f>IF(A323&gt;$R$1, STDEV(INDEX($H$2:$H$3898, A323-$R$1):H323), "")</f>
        <v>3.7272526571912952E-3</v>
      </c>
      <c r="K323" s="10">
        <f t="shared" ref="K323:K386" si="30">IF(G323=0,-1*J323,J323)</f>
        <v>-3.7272526571912952E-3</v>
      </c>
      <c r="L323" s="10">
        <f t="shared" si="29"/>
        <v>1.0299520087320243E-2</v>
      </c>
      <c r="M323" s="8">
        <f t="shared" ref="M323:M386" si="31">(F324-C324)*10000</f>
        <v>-38.599999999999746</v>
      </c>
      <c r="N323" s="8">
        <f t="shared" ref="N323:N386" si="32">IF(AND(L323&gt;-1,L323&lt;=-0.0173992495600104),M323,0)</f>
        <v>0</v>
      </c>
      <c r="O323" s="8">
        <f t="shared" ref="O323:O386" si="33">IF(OR(AND(L323&gt;0.0176007504399896)),-M323,0)</f>
        <v>0</v>
      </c>
      <c r="P323" s="8">
        <f t="shared" si="28"/>
        <v>1262.5000000000005</v>
      </c>
    </row>
    <row r="324" spans="1:16" x14ac:dyDescent="0.25">
      <c r="A324" s="8">
        <v>323</v>
      </c>
      <c r="B324" s="9">
        <v>41724.958333333336</v>
      </c>
      <c r="C324" s="8">
        <v>1.37788</v>
      </c>
      <c r="D324" s="8">
        <v>1.37968</v>
      </c>
      <c r="E324" s="8">
        <v>1.37286</v>
      </c>
      <c r="F324" s="8">
        <v>1.37402</v>
      </c>
      <c r="G324" s="8">
        <f>IF(F324&gt;F323,1,0)</f>
        <v>0</v>
      </c>
      <c r="H324" s="10">
        <f>LN(F324/F323)</f>
        <v>-2.9649891639857862E-3</v>
      </c>
      <c r="I324" s="10">
        <f>IF(A324&gt;$R$1, AVERAGE(INDEX($H$2:$H$3898, A324-$R$1):H324), "")</f>
        <v>3.36694217002445E-5</v>
      </c>
      <c r="J324" s="10">
        <f>IF(A324&gt;$R$1, STDEV(INDEX($H$2:$H$3898, A324-$R$1):H324), "")</f>
        <v>3.8042473458213856E-3</v>
      </c>
      <c r="K324" s="10">
        <f t="shared" si="30"/>
        <v>-3.8042473458213856E-3</v>
      </c>
      <c r="L324" s="10">
        <f t="shared" si="29"/>
        <v>2.7251206725940249E-3</v>
      </c>
      <c r="M324" s="8">
        <f t="shared" si="31"/>
        <v>10.200000000000209</v>
      </c>
      <c r="N324" s="8">
        <f t="shared" si="32"/>
        <v>0</v>
      </c>
      <c r="O324" s="8">
        <f t="shared" si="33"/>
        <v>0</v>
      </c>
      <c r="P324" s="8">
        <f t="shared" ref="P324:P387" si="34">N1366+O1366+P323</f>
        <v>1262.5000000000005</v>
      </c>
    </row>
    <row r="325" spans="1:16" x14ac:dyDescent="0.25">
      <c r="A325" s="8">
        <v>324</v>
      </c>
      <c r="B325" s="9">
        <v>41725.958333333336</v>
      </c>
      <c r="C325" s="8">
        <v>1.37402</v>
      </c>
      <c r="D325" s="8">
        <v>1.3773</v>
      </c>
      <c r="E325" s="8">
        <v>1.3704799999999999</v>
      </c>
      <c r="F325" s="8">
        <v>1.37504</v>
      </c>
      <c r="G325" s="8">
        <f>IF(F325&gt;F324,1,0)</f>
        <v>1</v>
      </c>
      <c r="H325" s="10">
        <f>LN(F325/F324)</f>
        <v>7.4207186951691373E-4</v>
      </c>
      <c r="I325" s="10">
        <f>IF(A325&gt;$R$1, AVERAGE(INDEX($H$2:$H$3898, A325-$R$1):H325), "")</f>
        <v>-4.9979984719996371E-4</v>
      </c>
      <c r="J325" s="10">
        <f>IF(A325&gt;$R$1, STDEV(INDEX($H$2:$H$3898, A325-$R$1):H325), "")</f>
        <v>2.9164245772189479E-3</v>
      </c>
      <c r="K325" s="10">
        <f t="shared" si="30"/>
        <v>2.9164245772189479E-3</v>
      </c>
      <c r="L325" s="10">
        <f t="shared" si="29"/>
        <v>2.1275944531736015E-3</v>
      </c>
      <c r="M325" s="8">
        <f t="shared" si="31"/>
        <v>7.8000000000000291</v>
      </c>
      <c r="N325" s="8">
        <f t="shared" si="32"/>
        <v>0</v>
      </c>
      <c r="O325" s="8">
        <f t="shared" si="33"/>
        <v>0</v>
      </c>
      <c r="P325" s="8">
        <f t="shared" si="34"/>
        <v>1262.5000000000005</v>
      </c>
    </row>
    <row r="326" spans="1:16" x14ac:dyDescent="0.25">
      <c r="A326" s="8">
        <v>325</v>
      </c>
      <c r="B326" s="9">
        <v>41728.958333333336</v>
      </c>
      <c r="C326" s="8">
        <v>1.37612</v>
      </c>
      <c r="D326" s="8">
        <v>1.3806700000000001</v>
      </c>
      <c r="E326" s="8">
        <v>1.37216</v>
      </c>
      <c r="F326" s="8">
        <v>1.3769</v>
      </c>
      <c r="G326" s="8">
        <f>IF(F326&gt;F325,1,0)</f>
        <v>1</v>
      </c>
      <c r="H326" s="10">
        <f>LN(F326/F325)</f>
        <v>1.3517738636964769E-3</v>
      </c>
      <c r="I326" s="10">
        <f>IF(A326&gt;$R$1, AVERAGE(INDEX($H$2:$H$3898, A326-$R$1):H326), "")</f>
        <v>-4.8066203488375759E-4</v>
      </c>
      <c r="J326" s="10">
        <f>IF(A326&gt;$R$1, STDEV(INDEX($H$2:$H$3898, A326-$R$1):H326), "")</f>
        <v>2.9282222749251003E-3</v>
      </c>
      <c r="K326" s="10">
        <f t="shared" si="30"/>
        <v>2.9282222749251003E-3</v>
      </c>
      <c r="L326" s="10">
        <f t="shared" si="29"/>
        <v>1.5356263589331801E-3</v>
      </c>
      <c r="M326" s="8">
        <f t="shared" si="31"/>
        <v>23.899999999998922</v>
      </c>
      <c r="N326" s="8">
        <f t="shared" si="32"/>
        <v>0</v>
      </c>
      <c r="O326" s="8">
        <f t="shared" si="33"/>
        <v>0</v>
      </c>
      <c r="P326" s="8">
        <f t="shared" si="34"/>
        <v>1262.5000000000005</v>
      </c>
    </row>
    <row r="327" spans="1:16" x14ac:dyDescent="0.25">
      <c r="A327" s="8">
        <v>326</v>
      </c>
      <c r="B327" s="9">
        <v>41729.958333333336</v>
      </c>
      <c r="C327" s="8">
        <v>1.37687</v>
      </c>
      <c r="D327" s="8">
        <v>1.3815500000000001</v>
      </c>
      <c r="E327" s="8">
        <v>1.37679</v>
      </c>
      <c r="F327" s="8">
        <v>1.3792599999999999</v>
      </c>
      <c r="G327" s="8">
        <f>IF(F327&gt;F326,1,0)</f>
        <v>1</v>
      </c>
      <c r="H327" s="10">
        <f>LN(F327/F326)</f>
        <v>1.7125279931312612E-3</v>
      </c>
      <c r="I327" s="10">
        <f>IF(A327&gt;$R$1, AVERAGE(INDEX($H$2:$H$3898, A327-$R$1):H327), "")</f>
        <v>-3.7678204075851921E-4</v>
      </c>
      <c r="J327" s="10">
        <f>IF(A327&gt;$R$1, STDEV(INDEX($H$2:$H$3898, A327-$R$1):H327), "")</f>
        <v>2.97738848721407E-3</v>
      </c>
      <c r="K327" s="10">
        <f t="shared" si="30"/>
        <v>2.97738848721407E-3</v>
      </c>
      <c r="L327" s="10">
        <f t="shared" si="29"/>
        <v>8.0680435255393451E-3</v>
      </c>
      <c r="M327" s="8">
        <f t="shared" si="31"/>
        <v>-25.499999999998302</v>
      </c>
      <c r="N327" s="8">
        <f t="shared" si="32"/>
        <v>0</v>
      </c>
      <c r="O327" s="8">
        <f t="shared" si="33"/>
        <v>0</v>
      </c>
      <c r="P327" s="8">
        <f t="shared" si="34"/>
        <v>1262.5000000000005</v>
      </c>
    </row>
    <row r="328" spans="1:16" x14ac:dyDescent="0.25">
      <c r="A328" s="8">
        <v>327</v>
      </c>
      <c r="B328" s="9">
        <v>41730.958333333336</v>
      </c>
      <c r="C328" s="8">
        <v>1.3792599999999999</v>
      </c>
      <c r="D328" s="8">
        <v>1.38202</v>
      </c>
      <c r="E328" s="8">
        <v>1.3753200000000001</v>
      </c>
      <c r="F328" s="8">
        <v>1.3767100000000001</v>
      </c>
      <c r="G328" s="8">
        <f>IF(F328&gt;F327,1,0)</f>
        <v>0</v>
      </c>
      <c r="H328" s="10">
        <f>LN(F328/F327)</f>
        <v>-1.8505286543008439E-3</v>
      </c>
      <c r="I328" s="10">
        <f>IF(A328&gt;$R$1, AVERAGE(INDEX($H$2:$H$3898, A328-$R$1):H328), "")</f>
        <v>-4.180768921185215E-4</v>
      </c>
      <c r="J328" s="10">
        <f>IF(A328&gt;$R$1, STDEV(INDEX($H$2:$H$3898, A328-$R$1):H328), "")</f>
        <v>2.9939523683629394E-3</v>
      </c>
      <c r="K328" s="10">
        <f t="shared" si="30"/>
        <v>-2.9939523683629394E-3</v>
      </c>
      <c r="L328" s="10">
        <f t="shared" si="29"/>
        <v>1.5519777445439321E-3</v>
      </c>
      <c r="M328" s="8">
        <f t="shared" si="31"/>
        <v>-47.200000000000571</v>
      </c>
      <c r="N328" s="8">
        <f t="shared" si="32"/>
        <v>0</v>
      </c>
      <c r="O328" s="8">
        <f t="shared" si="33"/>
        <v>0</v>
      </c>
      <c r="P328" s="8">
        <f t="shared" si="34"/>
        <v>1269.700000000001</v>
      </c>
    </row>
    <row r="329" spans="1:16" x14ac:dyDescent="0.25">
      <c r="A329" s="8">
        <v>328</v>
      </c>
      <c r="B329" s="9">
        <v>41731.958333333336</v>
      </c>
      <c r="C329" s="8">
        <v>1.3767100000000001</v>
      </c>
      <c r="D329" s="8">
        <v>1.3806400000000001</v>
      </c>
      <c r="E329" s="8">
        <v>1.36982</v>
      </c>
      <c r="F329" s="8">
        <v>1.37199</v>
      </c>
      <c r="G329" s="8">
        <f>IF(F329&gt;F328,1,0)</f>
        <v>0</v>
      </c>
      <c r="H329" s="10">
        <f>LN(F329/F328)</f>
        <v>-3.4343541596264272E-3</v>
      </c>
      <c r="I329" s="10">
        <f>IF(A329&gt;$R$1, AVERAGE(INDEX($H$2:$H$3898, A329-$R$1):H329), "")</f>
        <v>-8.2813236424214836E-4</v>
      </c>
      <c r="J329" s="10">
        <f>IF(A329&gt;$R$1, STDEV(INDEX($H$2:$H$3898, A329-$R$1):H329), "")</f>
        <v>2.9246036812809288E-3</v>
      </c>
      <c r="K329" s="10">
        <f t="shared" si="30"/>
        <v>-2.9246036812809288E-3</v>
      </c>
      <c r="L329" s="10">
        <f t="shared" si="29"/>
        <v>2.1824875110737418E-3</v>
      </c>
      <c r="M329" s="8">
        <f t="shared" si="31"/>
        <v>-18.299999999999983</v>
      </c>
      <c r="N329" s="8">
        <f t="shared" si="32"/>
        <v>0</v>
      </c>
      <c r="O329" s="8">
        <f t="shared" si="33"/>
        <v>0</v>
      </c>
      <c r="P329" s="8">
        <f t="shared" si="34"/>
        <v>1269.700000000001</v>
      </c>
    </row>
    <row r="330" spans="1:16" x14ac:dyDescent="0.25">
      <c r="A330" s="8">
        <v>329</v>
      </c>
      <c r="B330" s="9">
        <v>41732.958333333336</v>
      </c>
      <c r="C330" s="8">
        <v>1.37199</v>
      </c>
      <c r="D330" s="8">
        <v>1.3730800000000001</v>
      </c>
      <c r="E330" s="8">
        <v>1.3672800000000001</v>
      </c>
      <c r="F330" s="8">
        <v>1.37016</v>
      </c>
      <c r="G330" s="8">
        <f>IF(F330&gt;F329,1,0)</f>
        <v>0</v>
      </c>
      <c r="H330" s="10">
        <f>LN(F330/F329)</f>
        <v>-1.3347193054173338E-3</v>
      </c>
      <c r="I330" s="10">
        <f>IF(A330&gt;$R$1, AVERAGE(INDEX($H$2:$H$3898, A330-$R$1):H330), "")</f>
        <v>-7.5761800804161408E-4</v>
      </c>
      <c r="J330" s="10">
        <f>IF(A330&gt;$R$1, STDEV(INDEX($H$2:$H$3898, A330-$R$1):H330), "")</f>
        <v>2.8960208203537606E-3</v>
      </c>
      <c r="K330" s="10">
        <f t="shared" si="30"/>
        <v>-2.8960208203537606E-3</v>
      </c>
      <c r="L330" s="10">
        <f t="shared" si="29"/>
        <v>-4.2922447747304384E-3</v>
      </c>
      <c r="M330" s="8">
        <f t="shared" si="31"/>
        <v>45.100000000000136</v>
      </c>
      <c r="N330" s="8">
        <f t="shared" si="32"/>
        <v>0</v>
      </c>
      <c r="O330" s="8">
        <f t="shared" si="33"/>
        <v>0</v>
      </c>
      <c r="P330" s="8">
        <f t="shared" si="34"/>
        <v>1269.700000000001</v>
      </c>
    </row>
    <row r="331" spans="1:16" x14ac:dyDescent="0.25">
      <c r="A331" s="8">
        <v>330</v>
      </c>
      <c r="B331" s="9">
        <v>41735.958333333336</v>
      </c>
      <c r="C331" s="8">
        <v>1.36964</v>
      </c>
      <c r="D331" s="8">
        <v>1.37486</v>
      </c>
      <c r="E331" s="8">
        <v>1.3694299999999999</v>
      </c>
      <c r="F331" s="8">
        <v>1.37415</v>
      </c>
      <c r="G331" s="8">
        <f>IF(F331&gt;F330,1,0)</f>
        <v>1</v>
      </c>
      <c r="H331" s="10">
        <f>LN(F331/F330)</f>
        <v>2.9078368052139567E-3</v>
      </c>
      <c r="I331" s="10">
        <f>IF(A331&gt;$R$1, AVERAGE(INDEX($H$2:$H$3898, A331-$R$1):H331), "")</f>
        <v>-7.7340332596046878E-4</v>
      </c>
      <c r="J331" s="10">
        <f>IF(A331&gt;$R$1, STDEV(INDEX($H$2:$H$3898, A331-$R$1):H331), "")</f>
        <v>2.8738445922979867E-3</v>
      </c>
      <c r="K331" s="10">
        <f t="shared" si="30"/>
        <v>2.8738445922979867E-3</v>
      </c>
      <c r="L331" s="10">
        <f t="shared" si="29"/>
        <v>-4.9948399050689426E-3</v>
      </c>
      <c r="M331" s="8">
        <f t="shared" si="31"/>
        <v>55.300000000000352</v>
      </c>
      <c r="N331" s="8">
        <f t="shared" si="32"/>
        <v>0</v>
      </c>
      <c r="O331" s="8">
        <f t="shared" si="33"/>
        <v>0</v>
      </c>
      <c r="P331" s="8">
        <f t="shared" si="34"/>
        <v>1269.700000000001</v>
      </c>
    </row>
    <row r="332" spans="1:16" x14ac:dyDescent="0.25">
      <c r="A332" s="8">
        <v>331</v>
      </c>
      <c r="B332" s="9">
        <v>41736.958333333336</v>
      </c>
      <c r="C332" s="8">
        <v>1.37415</v>
      </c>
      <c r="D332" s="8">
        <v>1.3811500000000001</v>
      </c>
      <c r="E332" s="8">
        <v>1.37374</v>
      </c>
      <c r="F332" s="8">
        <v>1.37968</v>
      </c>
      <c r="G332" s="8">
        <f>IF(F332&gt;F331,1,0)</f>
        <v>1</v>
      </c>
      <c r="H332" s="10">
        <f>LN(F332/F331)</f>
        <v>4.0162300746869242E-3</v>
      </c>
      <c r="I332" s="10">
        <f>IF(A332&gt;$R$1, AVERAGE(INDEX($H$2:$H$3898, A332-$R$1):H332), "")</f>
        <v>-5.6280685085623194E-4</v>
      </c>
      <c r="J332" s="10">
        <f>IF(A332&gt;$R$1, STDEV(INDEX($H$2:$H$3898, A332-$R$1):H332), "")</f>
        <v>3.0994522116057385E-3</v>
      </c>
      <c r="K332" s="10">
        <f t="shared" si="30"/>
        <v>3.0994522116057385E-3</v>
      </c>
      <c r="L332" s="10">
        <f t="shared" si="29"/>
        <v>-5.4611496010697601E-3</v>
      </c>
      <c r="M332" s="8">
        <f t="shared" si="31"/>
        <v>58.300000000000018</v>
      </c>
      <c r="N332" s="8">
        <f t="shared" si="32"/>
        <v>0</v>
      </c>
      <c r="O332" s="8">
        <f t="shared" si="33"/>
        <v>0</v>
      </c>
    </row>
    <row r="333" spans="1:16" x14ac:dyDescent="0.25">
      <c r="A333" s="8">
        <v>332</v>
      </c>
      <c r="B333" s="9">
        <v>41737.958333333336</v>
      </c>
      <c r="C333" s="8">
        <v>1.37968</v>
      </c>
      <c r="D333" s="8">
        <v>1.38619</v>
      </c>
      <c r="E333" s="8">
        <v>1.37799</v>
      </c>
      <c r="F333" s="8">
        <v>1.38551</v>
      </c>
      <c r="G333" s="8">
        <f>IF(F333&gt;F332,1,0)</f>
        <v>1</v>
      </c>
      <c r="H333" s="10">
        <f>LN(F333/F332)</f>
        <v>4.2167146839427669E-3</v>
      </c>
      <c r="I333" s="10">
        <f>IF(A333&gt;$R$1, AVERAGE(INDEX($H$2:$H$3898, A333-$R$1):H333), "")</f>
        <v>-3.5400920155184115E-4</v>
      </c>
      <c r="J333" s="10">
        <f>IF(A333&gt;$R$1, STDEV(INDEX($H$2:$H$3898, A333-$R$1):H333), "")</f>
        <v>3.3083260124353799E-3</v>
      </c>
      <c r="K333" s="10">
        <f t="shared" si="30"/>
        <v>3.3083260124353799E-3</v>
      </c>
      <c r="L333" s="10">
        <f t="shared" si="29"/>
        <v>1.9627200819193058E-3</v>
      </c>
      <c r="M333" s="8">
        <f t="shared" si="31"/>
        <v>30.999999999998806</v>
      </c>
      <c r="N333" s="8">
        <f t="shared" si="32"/>
        <v>0</v>
      </c>
      <c r="O333" s="8">
        <f t="shared" si="33"/>
        <v>0</v>
      </c>
    </row>
    <row r="334" spans="1:16" x14ac:dyDescent="0.25">
      <c r="A334" s="8">
        <v>333</v>
      </c>
      <c r="B334" s="9">
        <v>41738.958333333336</v>
      </c>
      <c r="C334" s="8">
        <v>1.3854900000000001</v>
      </c>
      <c r="D334" s="8">
        <v>1.3898999999999999</v>
      </c>
      <c r="E334" s="8">
        <v>1.3835999999999999</v>
      </c>
      <c r="F334" s="8">
        <v>1.38859</v>
      </c>
      <c r="G334" s="8">
        <f>IF(F334&gt;F333,1,0)</f>
        <v>1</v>
      </c>
      <c r="H334" s="10">
        <f>LN(F334/F333)</f>
        <v>2.2205409073733705E-3</v>
      </c>
      <c r="I334" s="10">
        <f>IF(A334&gt;$R$1, AVERAGE(INDEX($H$2:$H$3898, A334-$R$1):H334), "")</f>
        <v>2.4171873899819218E-4</v>
      </c>
      <c r="J334" s="10">
        <f>IF(A334&gt;$R$1, STDEV(INDEX($H$2:$H$3898, A334-$R$1):H334), "")</f>
        <v>2.7895538118064838E-3</v>
      </c>
      <c r="K334" s="10">
        <f t="shared" si="30"/>
        <v>2.7895538118064838E-3</v>
      </c>
      <c r="L334" s="10">
        <f t="shared" si="29"/>
        <v>8.8431295404082823E-3</v>
      </c>
      <c r="M334" s="8">
        <f t="shared" si="31"/>
        <v>-1.5999999999993797</v>
      </c>
      <c r="N334" s="8">
        <f t="shared" si="32"/>
        <v>0</v>
      </c>
      <c r="O334" s="8">
        <f t="shared" si="33"/>
        <v>0</v>
      </c>
    </row>
    <row r="335" spans="1:16" x14ac:dyDescent="0.25">
      <c r="A335" s="8">
        <v>334</v>
      </c>
      <c r="B335" s="9">
        <v>41739.958333333336</v>
      </c>
      <c r="C335" s="8">
        <v>1.38859</v>
      </c>
      <c r="D335" s="8">
        <v>1.39056</v>
      </c>
      <c r="E335" s="8">
        <v>1.38635</v>
      </c>
      <c r="F335" s="8">
        <v>1.3884300000000001</v>
      </c>
      <c r="G335" s="8">
        <f>IF(F335&gt;F334,1,0)</f>
        <v>0</v>
      </c>
      <c r="H335" s="10">
        <f>LN(F335/F334)</f>
        <v>-1.1523143526298769E-4</v>
      </c>
      <c r="I335" s="10">
        <f>IF(A335&gt;$R$1, AVERAGE(INDEX($H$2:$H$3898, A335-$R$1):H335), "")</f>
        <v>4.7853480203604009E-4</v>
      </c>
      <c r="J335" s="10">
        <f>IF(A335&gt;$R$1, STDEV(INDEX($H$2:$H$3898, A335-$R$1):H335), "")</f>
        <v>2.5659940937523577E-3</v>
      </c>
      <c r="K335" s="10">
        <f t="shared" si="30"/>
        <v>-2.5659940937523577E-3</v>
      </c>
      <c r="L335" s="10">
        <f t="shared" si="29"/>
        <v>2.1970869836635968E-3</v>
      </c>
      <c r="M335" s="8">
        <f t="shared" si="31"/>
        <v>-22.699999999999942</v>
      </c>
      <c r="N335" s="8">
        <f t="shared" si="32"/>
        <v>0</v>
      </c>
      <c r="O335" s="8">
        <f t="shared" si="33"/>
        <v>0</v>
      </c>
    </row>
    <row r="336" spans="1:16" x14ac:dyDescent="0.25">
      <c r="A336" s="8">
        <v>335</v>
      </c>
      <c r="B336" s="9">
        <v>41742.958333333336</v>
      </c>
      <c r="C336" s="8">
        <v>1.3843300000000001</v>
      </c>
      <c r="D336" s="8">
        <v>1.3863000000000001</v>
      </c>
      <c r="E336" s="8">
        <v>1.3808100000000001</v>
      </c>
      <c r="F336" s="8">
        <v>1.3820600000000001</v>
      </c>
      <c r="G336" s="8">
        <f>IF(F336&gt;F335,1,0)</f>
        <v>0</v>
      </c>
      <c r="H336" s="10">
        <f>LN(F336/F335)</f>
        <v>-4.5984726347840293E-3</v>
      </c>
      <c r="I336" s="10">
        <f>IF(A336&gt;$R$1, AVERAGE(INDEX($H$2:$H$3898, A336-$R$1):H336), "")</f>
        <v>1.2992308888668539E-4</v>
      </c>
      <c r="J336" s="10">
        <f>IF(A336&gt;$R$1, STDEV(INDEX($H$2:$H$3898, A336-$R$1):H336), "")</f>
        <v>2.8559368252170053E-3</v>
      </c>
      <c r="K336" s="10">
        <f t="shared" si="30"/>
        <v>-2.8559368252170053E-3</v>
      </c>
      <c r="L336" s="10">
        <f t="shared" si="29"/>
        <v>-4.4858154724697966E-3</v>
      </c>
      <c r="M336" s="8">
        <f t="shared" si="31"/>
        <v>-6.2999999999990841</v>
      </c>
      <c r="N336" s="8">
        <f t="shared" si="32"/>
        <v>0</v>
      </c>
      <c r="O336" s="8">
        <f t="shared" si="33"/>
        <v>0</v>
      </c>
    </row>
    <row r="337" spans="1:15" x14ac:dyDescent="0.25">
      <c r="A337" s="8">
        <v>336</v>
      </c>
      <c r="B337" s="9">
        <v>41743.958333333336</v>
      </c>
      <c r="C337" s="8">
        <v>1.3820699999999999</v>
      </c>
      <c r="D337" s="8">
        <v>1.38331</v>
      </c>
      <c r="E337" s="8">
        <v>1.37903</v>
      </c>
      <c r="F337" s="8">
        <v>1.38144</v>
      </c>
      <c r="G337" s="8">
        <f>IF(F337&gt;F336,1,0)</f>
        <v>0</v>
      </c>
      <c r="H337" s="10">
        <f>LN(F337/F336)</f>
        <v>-4.4870635817081874E-4</v>
      </c>
      <c r="I337" s="10">
        <f>IF(A337&gt;$R$1, AVERAGE(INDEX($H$2:$H$3898, A337-$R$1):H337), "")</f>
        <v>-1.0939141403236273E-4</v>
      </c>
      <c r="J337" s="10">
        <f>IF(A337&gt;$R$1, STDEV(INDEX($H$2:$H$3898, A337-$R$1):H337), "")</f>
        <v>2.7227312184734524E-3</v>
      </c>
      <c r="K337" s="10">
        <f t="shared" si="30"/>
        <v>-2.7227312184734524E-3</v>
      </c>
      <c r="L337" s="10">
        <f t="shared" si="29"/>
        <v>-3.5975270429494189E-3</v>
      </c>
      <c r="M337" s="8">
        <f t="shared" si="31"/>
        <v>0.99999999999988987</v>
      </c>
      <c r="N337" s="8">
        <f t="shared" si="32"/>
        <v>0</v>
      </c>
      <c r="O337" s="8">
        <f t="shared" si="33"/>
        <v>0</v>
      </c>
    </row>
    <row r="338" spans="1:15" x14ac:dyDescent="0.25">
      <c r="A338" s="8">
        <v>337</v>
      </c>
      <c r="B338" s="9">
        <v>41744.958333333336</v>
      </c>
      <c r="C338" s="8">
        <v>1.3814200000000001</v>
      </c>
      <c r="D338" s="8">
        <v>1.3850800000000001</v>
      </c>
      <c r="E338" s="8">
        <v>1.3803700000000001</v>
      </c>
      <c r="F338" s="8">
        <v>1.3815200000000001</v>
      </c>
      <c r="G338" s="8">
        <f>IF(F338&gt;F337,1,0)</f>
        <v>1</v>
      </c>
      <c r="H338" s="10">
        <f>LN(F338/F337)</f>
        <v>5.790890930194429E-5</v>
      </c>
      <c r="I338" s="10">
        <f>IF(A338&gt;$R$1, AVERAGE(INDEX($H$2:$H$3898, A338-$R$1):H338), "")</f>
        <v>-5.1100333144677699E-5</v>
      </c>
      <c r="J338" s="10">
        <f>IF(A338&gt;$R$1, STDEV(INDEX($H$2:$H$3898, A338-$R$1):H338), "")</f>
        <v>2.7152265936664487E-3</v>
      </c>
      <c r="K338" s="10">
        <f t="shared" si="30"/>
        <v>2.7152265936664487E-3</v>
      </c>
      <c r="L338" s="10">
        <f t="shared" ref="L338:L401" si="35">SUM(K324:K338)</f>
        <v>2.8449522079083264E-3</v>
      </c>
      <c r="M338" s="8">
        <f t="shared" si="31"/>
        <v>-1.9999999999997797</v>
      </c>
      <c r="N338" s="8">
        <f t="shared" si="32"/>
        <v>0</v>
      </c>
      <c r="O338" s="8">
        <f t="shared" si="33"/>
        <v>0</v>
      </c>
    </row>
    <row r="339" spans="1:15" x14ac:dyDescent="0.25">
      <c r="A339" s="8">
        <v>338</v>
      </c>
      <c r="B339" s="9">
        <v>41745.958333333336</v>
      </c>
      <c r="C339" s="8">
        <v>1.3815299999999999</v>
      </c>
      <c r="D339" s="8">
        <v>1.38645</v>
      </c>
      <c r="E339" s="8">
        <v>1.3811100000000001</v>
      </c>
      <c r="F339" s="8">
        <v>1.3813299999999999</v>
      </c>
      <c r="G339" s="8">
        <f>IF(F339&gt;F338,1,0)</f>
        <v>0</v>
      </c>
      <c r="H339" s="10">
        <f>LN(F339/F338)</f>
        <v>-1.3753913553011577E-4</v>
      </c>
      <c r="I339" s="10">
        <f>IF(A339&gt;$R$1, AVERAGE(INDEX($H$2:$H$3898, A339-$R$1):H339), "")</f>
        <v>1.4631651623657954E-4</v>
      </c>
      <c r="J339" s="10">
        <f>IF(A339&gt;$R$1, STDEV(INDEX($H$2:$H$3898, A339-$R$1):H339), "")</f>
        <v>2.5747491840716744E-3</v>
      </c>
      <c r="K339" s="10">
        <f t="shared" si="30"/>
        <v>-2.5747491840716744E-3</v>
      </c>
      <c r="L339" s="10">
        <f t="shared" si="35"/>
        <v>4.0744503696580388E-3</v>
      </c>
      <c r="M339" s="8">
        <f t="shared" si="31"/>
        <v>-5.8000000000002494</v>
      </c>
      <c r="N339" s="8">
        <f t="shared" si="32"/>
        <v>0</v>
      </c>
      <c r="O339" s="8">
        <f t="shared" si="33"/>
        <v>0</v>
      </c>
    </row>
    <row r="340" spans="1:15" x14ac:dyDescent="0.25">
      <c r="A340" s="8">
        <v>339</v>
      </c>
      <c r="B340" s="9">
        <v>41746.958333333336</v>
      </c>
      <c r="C340" s="8">
        <v>1.3813500000000001</v>
      </c>
      <c r="D340" s="8">
        <v>1.3822300000000001</v>
      </c>
      <c r="E340" s="8">
        <v>1.3807700000000001</v>
      </c>
      <c r="F340" s="8">
        <v>1.3807700000000001</v>
      </c>
      <c r="G340" s="8">
        <f>IF(F340&gt;F339,1,0)</f>
        <v>0</v>
      </c>
      <c r="H340" s="10">
        <f>LN(F340/F339)</f>
        <v>-4.0548858308739441E-4</v>
      </c>
      <c r="I340" s="10">
        <f>IF(A340&gt;$R$1, AVERAGE(INDEX($H$2:$H$3898, A340-$R$1):H340), "")</f>
        <v>3.0628530254272904E-4</v>
      </c>
      <c r="J340" s="10">
        <f>IF(A340&gt;$R$1, STDEV(INDEX($H$2:$H$3898, A340-$R$1):H340), "")</f>
        <v>2.4447880077632647E-3</v>
      </c>
      <c r="K340" s="10">
        <f t="shared" si="30"/>
        <v>-2.4447880077632647E-3</v>
      </c>
      <c r="L340" s="10">
        <f t="shared" si="35"/>
        <v>-1.2867622153241759E-3</v>
      </c>
      <c r="M340" s="8">
        <f t="shared" si="31"/>
        <v>-19.400000000000528</v>
      </c>
      <c r="N340" s="8">
        <f t="shared" si="32"/>
        <v>0</v>
      </c>
      <c r="O340" s="8">
        <f t="shared" si="33"/>
        <v>0</v>
      </c>
    </row>
    <row r="341" spans="1:15" x14ac:dyDescent="0.25">
      <c r="A341" s="8">
        <v>340</v>
      </c>
      <c r="B341" s="9">
        <v>41749.958333333336</v>
      </c>
      <c r="C341" s="8">
        <v>1.38121</v>
      </c>
      <c r="D341" s="8">
        <v>1.38304</v>
      </c>
      <c r="E341" s="8">
        <v>1.3787100000000001</v>
      </c>
      <c r="F341" s="8">
        <v>1.37927</v>
      </c>
      <c r="G341" s="8">
        <f>IF(F341&gt;F340,1,0)</f>
        <v>0</v>
      </c>
      <c r="H341" s="10">
        <f>LN(F341/F340)</f>
        <v>-1.0869408759873697E-3</v>
      </c>
      <c r="I341" s="10">
        <f>IF(A341&gt;$R$1, AVERAGE(INDEX($H$2:$H$3898, A341-$R$1):H341), "")</f>
        <v>1.9197200594871133E-4</v>
      </c>
      <c r="J341" s="10">
        <f>IF(A341&gt;$R$1, STDEV(INDEX($H$2:$H$3898, A341-$R$1):H341), "")</f>
        <v>2.4657238939735523E-3</v>
      </c>
      <c r="K341" s="10">
        <f t="shared" si="30"/>
        <v>-2.4657238939735523E-3</v>
      </c>
      <c r="L341" s="10">
        <f t="shared" si="35"/>
        <v>-6.6807083842228276E-3</v>
      </c>
      <c r="M341" s="8">
        <f t="shared" si="31"/>
        <v>12.099999999999334</v>
      </c>
      <c r="N341" s="8">
        <f t="shared" si="32"/>
        <v>0</v>
      </c>
      <c r="O341" s="8">
        <f t="shared" si="33"/>
        <v>0</v>
      </c>
    </row>
    <row r="342" spans="1:15" x14ac:dyDescent="0.25">
      <c r="A342" s="8">
        <v>341</v>
      </c>
      <c r="B342" s="9">
        <v>41750.958333333336</v>
      </c>
      <c r="C342" s="8">
        <v>1.37927</v>
      </c>
      <c r="D342" s="8">
        <v>1.3824799999999999</v>
      </c>
      <c r="E342" s="8">
        <v>1.3785000000000001</v>
      </c>
      <c r="F342" s="8">
        <v>1.3804799999999999</v>
      </c>
      <c r="G342" s="8">
        <f>IF(F342&gt;F341,1,0)</f>
        <v>1</v>
      </c>
      <c r="H342" s="10">
        <f>LN(F342/F341)</f>
        <v>8.768910789271056E-4</v>
      </c>
      <c r="I342" s="10">
        <f>IF(A342&gt;$R$1, AVERAGE(INDEX($H$2:$H$3898, A342-$R$1):H342), "")</f>
        <v>1.6229183190062557E-4</v>
      </c>
      <c r="J342" s="10">
        <f>IF(A342&gt;$R$1, STDEV(INDEX($H$2:$H$3898, A342-$R$1):H342), "")</f>
        <v>2.4536611285080573E-3</v>
      </c>
      <c r="K342" s="10">
        <f t="shared" si="30"/>
        <v>2.4536611285080573E-3</v>
      </c>
      <c r="L342" s="10">
        <f t="shared" si="35"/>
        <v>-7.2044357429288386E-3</v>
      </c>
      <c r="M342" s="8">
        <f t="shared" si="31"/>
        <v>11.900000000000244</v>
      </c>
      <c r="N342" s="8">
        <f t="shared" si="32"/>
        <v>0</v>
      </c>
      <c r="O342" s="8">
        <f t="shared" si="33"/>
        <v>0</v>
      </c>
    </row>
    <row r="343" spans="1:15" x14ac:dyDescent="0.25">
      <c r="A343" s="8">
        <v>342</v>
      </c>
      <c r="B343" s="9">
        <v>41751.958333333336</v>
      </c>
      <c r="C343" s="8">
        <v>1.3804700000000001</v>
      </c>
      <c r="D343" s="8">
        <v>1.3854599999999999</v>
      </c>
      <c r="E343" s="8">
        <v>1.3800300000000001</v>
      </c>
      <c r="F343" s="8">
        <v>1.3816600000000001</v>
      </c>
      <c r="G343" s="8">
        <f>IF(F343&gt;F342,1,0)</f>
        <v>1</v>
      </c>
      <c r="H343" s="10">
        <f>LN(F343/F342)</f>
        <v>8.5441003843777532E-4</v>
      </c>
      <c r="I343" s="10">
        <f>IF(A343&gt;$R$1, AVERAGE(INDEX($H$2:$H$3898, A343-$R$1):H343), "")</f>
        <v>1.0865945973228267E-4</v>
      </c>
      <c r="J343" s="10">
        <f>IF(A343&gt;$R$1, STDEV(INDEX($H$2:$H$3898, A343-$R$1):H343), "")</f>
        <v>2.4267477077767291E-3</v>
      </c>
      <c r="K343" s="10">
        <f t="shared" si="30"/>
        <v>2.4267477077767291E-3</v>
      </c>
      <c r="L343" s="10">
        <f t="shared" si="35"/>
        <v>-1.7837356667891728E-3</v>
      </c>
      <c r="M343" s="8">
        <f t="shared" si="31"/>
        <v>14.399999999998858</v>
      </c>
      <c r="N343" s="8">
        <f t="shared" si="32"/>
        <v>0</v>
      </c>
      <c r="O343" s="8">
        <f t="shared" si="33"/>
        <v>0</v>
      </c>
    </row>
    <row r="344" spans="1:15" x14ac:dyDescent="0.25">
      <c r="A344" s="8">
        <v>343</v>
      </c>
      <c r="B344" s="9">
        <v>41752.958333333336</v>
      </c>
      <c r="C344" s="8">
        <v>1.3816900000000001</v>
      </c>
      <c r="D344" s="8">
        <v>1.38429</v>
      </c>
      <c r="E344" s="8">
        <v>1.37914</v>
      </c>
      <c r="F344" s="8">
        <v>1.38313</v>
      </c>
      <c r="G344" s="8">
        <f>IF(F344&gt;F343,1,0)</f>
        <v>1</v>
      </c>
      <c r="H344" s="10">
        <f>LN(F344/F343)</f>
        <v>1.0633720018649259E-3</v>
      </c>
      <c r="I344" s="10">
        <f>IF(A344&gt;$R$1, AVERAGE(INDEX($H$2:$H$3898, A344-$R$1):H344), "")</f>
        <v>2.9077825074264339E-4</v>
      </c>
      <c r="J344" s="10">
        <f>IF(A344&gt;$R$1, STDEV(INDEX($H$2:$H$3898, A344-$R$1):H344), "")</f>
        <v>2.3787804783867105E-3</v>
      </c>
      <c r="K344" s="10">
        <f t="shared" si="30"/>
        <v>2.3787804783867105E-3</v>
      </c>
      <c r="L344" s="10">
        <f t="shared" si="35"/>
        <v>3.5196484928784661E-3</v>
      </c>
      <c r="M344" s="8">
        <f t="shared" si="31"/>
        <v>1.5999999999993797</v>
      </c>
      <c r="N344" s="8">
        <f t="shared" si="32"/>
        <v>0</v>
      </c>
      <c r="O344" s="8">
        <f t="shared" si="33"/>
        <v>0</v>
      </c>
    </row>
    <row r="345" spans="1:15" x14ac:dyDescent="0.25">
      <c r="A345" s="8">
        <v>344</v>
      </c>
      <c r="B345" s="9">
        <v>41753.958333333336</v>
      </c>
      <c r="C345" s="8">
        <v>1.38313</v>
      </c>
      <c r="D345" s="8">
        <v>1.3848199999999999</v>
      </c>
      <c r="E345" s="8">
        <v>1.3826700000000001</v>
      </c>
      <c r="F345" s="8">
        <v>1.3832899999999999</v>
      </c>
      <c r="G345" s="8">
        <f>IF(F345&gt;F344,1,0)</f>
        <v>1</v>
      </c>
      <c r="H345" s="10">
        <f>LN(F345/F344)</f>
        <v>1.1567296374250644E-4</v>
      </c>
      <c r="I345" s="10">
        <f>IF(A345&gt;$R$1, AVERAGE(INDEX($H$2:$H$3898, A345-$R$1):H345), "")</f>
        <v>5.1265494595320181E-4</v>
      </c>
      <c r="J345" s="10">
        <f>IF(A345&gt;$R$1, STDEV(INDEX($H$2:$H$3898, A345-$R$1):H345), "")</f>
        <v>2.1640291212769139E-3</v>
      </c>
      <c r="K345" s="10">
        <f t="shared" si="30"/>
        <v>2.1640291212769139E-3</v>
      </c>
      <c r="L345" s="10">
        <f t="shared" si="35"/>
        <v>8.5796984345091424E-3</v>
      </c>
      <c r="M345" s="8">
        <f t="shared" si="31"/>
        <v>6.2999999999990841</v>
      </c>
      <c r="N345" s="8">
        <f t="shared" si="32"/>
        <v>0</v>
      </c>
      <c r="O345" s="8">
        <f t="shared" si="33"/>
        <v>0</v>
      </c>
    </row>
    <row r="346" spans="1:15" x14ac:dyDescent="0.25">
      <c r="A346" s="8">
        <v>345</v>
      </c>
      <c r="B346" s="9">
        <v>41756.958333333336</v>
      </c>
      <c r="C346" s="8">
        <v>1.3844700000000001</v>
      </c>
      <c r="D346" s="8">
        <v>1.38794</v>
      </c>
      <c r="E346" s="8">
        <v>1.38147</v>
      </c>
      <c r="F346" s="8">
        <v>1.3851</v>
      </c>
      <c r="G346" s="8">
        <f>IF(F346&gt;F345,1,0)</f>
        <v>1</v>
      </c>
      <c r="H346" s="10">
        <f>LN(F346/F345)</f>
        <v>1.3076194162711149E-3</v>
      </c>
      <c r="I346" s="10">
        <f>IF(A346&gt;$R$1, AVERAGE(INDEX($H$2:$H$3898, A346-$R$1):H346), "")</f>
        <v>6.778011160587298E-4</v>
      </c>
      <c r="J346" s="10">
        <f>IF(A346&gt;$R$1, STDEV(INDEX($H$2:$H$3898, A346-$R$1):H346), "")</f>
        <v>2.1138927019513955E-3</v>
      </c>
      <c r="K346" s="10">
        <f t="shared" si="30"/>
        <v>2.1138927019513955E-3</v>
      </c>
      <c r="L346" s="10">
        <f t="shared" si="35"/>
        <v>7.8197465441625508E-3</v>
      </c>
      <c r="M346" s="8">
        <f t="shared" si="31"/>
        <v>-39.299999999999891</v>
      </c>
      <c r="N346" s="8">
        <f t="shared" si="32"/>
        <v>0</v>
      </c>
      <c r="O346" s="8">
        <f t="shared" si="33"/>
        <v>0</v>
      </c>
    </row>
    <row r="347" spans="1:15" x14ac:dyDescent="0.25">
      <c r="A347" s="8">
        <v>346</v>
      </c>
      <c r="B347" s="9">
        <v>41757.958333333336</v>
      </c>
      <c r="C347" s="8">
        <v>1.3851</v>
      </c>
      <c r="D347" s="8">
        <v>1.38791</v>
      </c>
      <c r="E347" s="8">
        <v>1.3805499999999999</v>
      </c>
      <c r="F347" s="8">
        <v>1.38117</v>
      </c>
      <c r="G347" s="8">
        <f>IF(F347&gt;F346,1,0)</f>
        <v>0</v>
      </c>
      <c r="H347" s="10">
        <f>LN(F347/F346)</f>
        <v>-2.8413731443703021E-3</v>
      </c>
      <c r="I347" s="10">
        <f>IF(A347&gt;$R$1, AVERAGE(INDEX($H$2:$H$3898, A347-$R$1):H347), "")</f>
        <v>3.1847549420971366E-4</v>
      </c>
      <c r="J347" s="10">
        <f>IF(A347&gt;$R$1, STDEV(INDEX($H$2:$H$3898, A347-$R$1):H347), "")</f>
        <v>2.1965704357859903E-3</v>
      </c>
      <c r="K347" s="10">
        <f t="shared" si="30"/>
        <v>-2.1965704357859903E-3</v>
      </c>
      <c r="L347" s="10">
        <f t="shared" si="35"/>
        <v>2.5237238967708215E-3</v>
      </c>
      <c r="M347" s="8">
        <f t="shared" si="31"/>
        <v>54.799999999999294</v>
      </c>
      <c r="N347" s="8">
        <f t="shared" si="32"/>
        <v>0</v>
      </c>
      <c r="O347" s="8">
        <f t="shared" si="33"/>
        <v>0</v>
      </c>
    </row>
    <row r="348" spans="1:15" x14ac:dyDescent="0.25">
      <c r="A348" s="8">
        <v>347</v>
      </c>
      <c r="B348" s="9">
        <v>41758.958333333336</v>
      </c>
      <c r="C348" s="8">
        <v>1.38121</v>
      </c>
      <c r="D348" s="8">
        <v>1.3876500000000001</v>
      </c>
      <c r="E348" s="8">
        <v>1.3774999999999999</v>
      </c>
      <c r="F348" s="8">
        <v>1.38669</v>
      </c>
      <c r="G348" s="8">
        <f>IF(F348&gt;F347,1,0)</f>
        <v>1</v>
      </c>
      <c r="H348" s="10">
        <f>LN(F348/F347)</f>
        <v>3.9886463320225165E-3</v>
      </c>
      <c r="I348" s="10">
        <f>IF(A348&gt;$R$1, AVERAGE(INDEX($H$2:$H$3898, A348-$R$1):H348), "")</f>
        <v>3.1675151029318812E-4</v>
      </c>
      <c r="J348" s="10">
        <f>IF(A348&gt;$R$1, STDEV(INDEX($H$2:$H$3898, A348-$R$1):H348), "")</f>
        <v>2.1934834195543622E-3</v>
      </c>
      <c r="K348" s="10">
        <f t="shared" si="30"/>
        <v>2.1934834195543622E-3</v>
      </c>
      <c r="L348" s="10">
        <f t="shared" si="35"/>
        <v>1.408881303889806E-3</v>
      </c>
      <c r="M348" s="8">
        <f t="shared" si="31"/>
        <v>3.4000000000000696</v>
      </c>
      <c r="N348" s="8">
        <f t="shared" si="32"/>
        <v>0</v>
      </c>
      <c r="O348" s="8">
        <f t="shared" si="33"/>
        <v>0</v>
      </c>
    </row>
    <row r="349" spans="1:15" x14ac:dyDescent="0.25">
      <c r="A349" s="8">
        <v>348</v>
      </c>
      <c r="B349" s="9">
        <v>41759.958333333336</v>
      </c>
      <c r="C349" s="8">
        <v>1.38656</v>
      </c>
      <c r="D349" s="8">
        <v>1.3889199999999999</v>
      </c>
      <c r="E349" s="8">
        <v>1.38628</v>
      </c>
      <c r="F349" s="8">
        <v>1.3869</v>
      </c>
      <c r="G349" s="8">
        <f>IF(F349&gt;F348,1,0)</f>
        <v>1</v>
      </c>
      <c r="H349" s="10">
        <f>LN(F349/F348)</f>
        <v>1.5142829358431512E-4</v>
      </c>
      <c r="I349" s="10">
        <f>IF(A349&gt;$R$1, AVERAGE(INDEX($H$2:$H$3898, A349-$R$1):H349), "")</f>
        <v>6.267111089578478E-5</v>
      </c>
      <c r="J349" s="10">
        <f>IF(A349&gt;$R$1, STDEV(INDEX($H$2:$H$3898, A349-$R$1):H349), "")</f>
        <v>1.9314114372367072E-3</v>
      </c>
      <c r="K349" s="10">
        <f t="shared" si="30"/>
        <v>1.9314114372367072E-3</v>
      </c>
      <c r="L349" s="10">
        <f t="shared" si="35"/>
        <v>5.5073892932002854E-4</v>
      </c>
      <c r="M349" s="8">
        <f t="shared" si="31"/>
        <v>1.4999999999987246</v>
      </c>
      <c r="N349" s="8">
        <f t="shared" si="32"/>
        <v>0</v>
      </c>
      <c r="O349" s="8">
        <f t="shared" si="33"/>
        <v>0</v>
      </c>
    </row>
    <row r="350" spans="1:15" x14ac:dyDescent="0.25">
      <c r="A350" s="8">
        <v>349</v>
      </c>
      <c r="B350" s="9">
        <v>41760.958333333336</v>
      </c>
      <c r="C350" s="8">
        <v>1.3869100000000001</v>
      </c>
      <c r="D350" s="8">
        <v>1.3881300000000001</v>
      </c>
      <c r="E350" s="8">
        <v>1.3812199999999999</v>
      </c>
      <c r="F350" s="8">
        <v>1.38706</v>
      </c>
      <c r="G350" s="8">
        <f>IF(F350&gt;F349,1,0)</f>
        <v>1</v>
      </c>
      <c r="H350" s="10">
        <f>LN(F350/F349)</f>
        <v>1.1535854891734969E-4</v>
      </c>
      <c r="I350" s="10">
        <f>IF(A350&gt;$R$1, AVERAGE(INDEX($H$2:$H$3898, A350-$R$1):H350), "")</f>
        <v>-6.8902786507716389E-5</v>
      </c>
      <c r="J350" s="10">
        <f>IF(A350&gt;$R$1, STDEV(INDEX($H$2:$H$3898, A350-$R$1):H350), "")</f>
        <v>1.8443542493830436E-3</v>
      </c>
      <c r="K350" s="10">
        <f t="shared" si="30"/>
        <v>1.8443542493830436E-3</v>
      </c>
      <c r="L350" s="10">
        <f t="shared" si="35"/>
        <v>4.9610872724554309E-3</v>
      </c>
      <c r="M350" s="8">
        <f t="shared" si="31"/>
        <v>-6.8000000000001393</v>
      </c>
      <c r="N350" s="8">
        <f t="shared" si="32"/>
        <v>0</v>
      </c>
      <c r="O350" s="8">
        <f t="shared" si="33"/>
        <v>0</v>
      </c>
    </row>
    <row r="351" spans="1:15" x14ac:dyDescent="0.25">
      <c r="A351" s="8">
        <v>350</v>
      </c>
      <c r="B351" s="9">
        <v>41763.958333333336</v>
      </c>
      <c r="C351" s="8">
        <v>1.38818</v>
      </c>
      <c r="D351" s="8">
        <v>1.3886000000000001</v>
      </c>
      <c r="E351" s="8">
        <v>1.38645</v>
      </c>
      <c r="F351" s="8">
        <v>1.3875</v>
      </c>
      <c r="G351" s="8">
        <f>IF(F351&gt;F350,1,0)</f>
        <v>1</v>
      </c>
      <c r="H351" s="10">
        <f>LN(F351/F350)</f>
        <v>3.1716740938264159E-4</v>
      </c>
      <c r="I351" s="10">
        <f>IF(A351&gt;$R$1, AVERAGE(INDEX($H$2:$H$3898, A351-$R$1):H351), "")</f>
        <v>-4.1877858717364569E-5</v>
      </c>
      <c r="J351" s="10">
        <f>IF(A351&gt;$R$1, STDEV(INDEX($H$2:$H$3898, A351-$R$1):H351), "")</f>
        <v>1.8467964562662827E-3</v>
      </c>
      <c r="K351" s="10">
        <f t="shared" si="30"/>
        <v>1.8467964562662827E-3</v>
      </c>
      <c r="L351" s="10">
        <f t="shared" si="35"/>
        <v>9.6638205539387179E-3</v>
      </c>
      <c r="M351" s="8">
        <f t="shared" si="31"/>
        <v>52.499999999999773</v>
      </c>
      <c r="N351" s="8">
        <f t="shared" si="32"/>
        <v>0</v>
      </c>
      <c r="O351" s="8">
        <f t="shared" si="33"/>
        <v>0</v>
      </c>
    </row>
    <row r="352" spans="1:15" x14ac:dyDescent="0.25">
      <c r="A352" s="8">
        <v>351</v>
      </c>
      <c r="B352" s="9">
        <v>41764.958333333336</v>
      </c>
      <c r="C352" s="8">
        <v>1.38747</v>
      </c>
      <c r="D352" s="8">
        <v>1.3951199999999999</v>
      </c>
      <c r="E352" s="8">
        <v>1.3872100000000001</v>
      </c>
      <c r="F352" s="8">
        <v>1.39272</v>
      </c>
      <c r="G352" s="8">
        <f>IF(F352&gt;F351,1,0)</f>
        <v>1</v>
      </c>
      <c r="H352" s="10">
        <f>LN(F352/F351)</f>
        <v>3.7551029298729796E-3</v>
      </c>
      <c r="I352" s="10">
        <f>IF(A352&gt;$R$1, AVERAGE(INDEX($H$2:$H$3898, A352-$R$1):H352), "")</f>
        <v>4.8022061407369836E-4</v>
      </c>
      <c r="J352" s="10">
        <f>IF(A352&gt;$R$1, STDEV(INDEX($H$2:$H$3898, A352-$R$1):H352), "")</f>
        <v>1.6422134529177274E-3</v>
      </c>
      <c r="K352" s="10">
        <f t="shared" si="30"/>
        <v>1.6422134529177274E-3</v>
      </c>
      <c r="L352" s="10">
        <f t="shared" si="35"/>
        <v>1.4028765225329896E-2</v>
      </c>
      <c r="M352" s="8">
        <f t="shared" si="31"/>
        <v>-17.099999999998783</v>
      </c>
      <c r="N352" s="8">
        <f t="shared" si="32"/>
        <v>0</v>
      </c>
      <c r="O352" s="8">
        <f t="shared" si="33"/>
        <v>0</v>
      </c>
    </row>
    <row r="353" spans="1:15" x14ac:dyDescent="0.25">
      <c r="A353" s="8">
        <v>352</v>
      </c>
      <c r="B353" s="9">
        <v>41765.958333333336</v>
      </c>
      <c r="C353" s="8">
        <v>1.3927099999999999</v>
      </c>
      <c r="D353" s="8">
        <v>1.39385</v>
      </c>
      <c r="E353" s="8">
        <v>1.391</v>
      </c>
      <c r="F353" s="8">
        <v>1.391</v>
      </c>
      <c r="G353" s="8">
        <f>IF(F353&gt;F352,1,0)</f>
        <v>0</v>
      </c>
      <c r="H353" s="10">
        <f>LN(F353/F352)</f>
        <v>-1.2357566270195263E-3</v>
      </c>
      <c r="I353" s="10">
        <f>IF(A353&gt;$R$1, AVERAGE(INDEX($H$2:$H$3898, A353-$R$1):H353), "")</f>
        <v>4.3102997227065416E-4</v>
      </c>
      <c r="J353" s="10">
        <f>IF(A353&gt;$R$1, STDEV(INDEX($H$2:$H$3898, A353-$R$1):H353), "")</f>
        <v>1.6831702714122558E-3</v>
      </c>
      <c r="K353" s="10">
        <f t="shared" si="30"/>
        <v>-1.6831702714122558E-3</v>
      </c>
      <c r="L353" s="10">
        <f t="shared" si="35"/>
        <v>9.6303683602511937E-3</v>
      </c>
      <c r="M353" s="8">
        <f t="shared" si="31"/>
        <v>-70.399999999999352</v>
      </c>
      <c r="N353" s="8">
        <f t="shared" si="32"/>
        <v>0</v>
      </c>
      <c r="O353" s="8">
        <f t="shared" si="33"/>
        <v>0</v>
      </c>
    </row>
    <row r="354" spans="1:15" x14ac:dyDescent="0.25">
      <c r="A354" s="8">
        <v>353</v>
      </c>
      <c r="B354" s="9">
        <v>41766.958333333336</v>
      </c>
      <c r="C354" s="8">
        <v>1.391</v>
      </c>
      <c r="D354" s="8">
        <v>1.39933</v>
      </c>
      <c r="E354" s="8">
        <v>1.38331</v>
      </c>
      <c r="F354" s="8">
        <v>1.3839600000000001</v>
      </c>
      <c r="G354" s="8">
        <f>IF(F354&gt;F353,1,0)</f>
        <v>0</v>
      </c>
      <c r="H354" s="10">
        <f>LN(F354/F353)</f>
        <v>-5.073957897595246E-3</v>
      </c>
      <c r="I354" s="10">
        <f>IF(A354&gt;$R$1, AVERAGE(INDEX($H$2:$H$3898, A354-$R$1):H354), "")</f>
        <v>1.1028829683957972E-4</v>
      </c>
      <c r="J354" s="10">
        <f>IF(A354&gt;$R$1, STDEV(INDEX($H$2:$H$3898, A354-$R$1):H354), "")</f>
        <v>2.1758615305283342E-3</v>
      </c>
      <c r="K354" s="10">
        <f t="shared" si="30"/>
        <v>-2.1758615305283342E-3</v>
      </c>
      <c r="L354" s="10">
        <f t="shared" si="35"/>
        <v>1.0029256013794532E-2</v>
      </c>
      <c r="M354" s="8">
        <f t="shared" si="31"/>
        <v>-84.200000000000941</v>
      </c>
      <c r="N354" s="8">
        <f t="shared" si="32"/>
        <v>0</v>
      </c>
      <c r="O354" s="8">
        <f t="shared" si="33"/>
        <v>0</v>
      </c>
    </row>
    <row r="355" spans="1:15" x14ac:dyDescent="0.25">
      <c r="A355" s="8">
        <v>354</v>
      </c>
      <c r="B355" s="9">
        <v>41767.958333333336</v>
      </c>
      <c r="C355" s="8">
        <v>1.38395</v>
      </c>
      <c r="D355" s="8">
        <v>1.3844399999999999</v>
      </c>
      <c r="E355" s="8">
        <v>1.3745099999999999</v>
      </c>
      <c r="F355" s="8">
        <v>1.3755299999999999</v>
      </c>
      <c r="G355" s="8">
        <f>IF(F355&gt;F354,1,0)</f>
        <v>0</v>
      </c>
      <c r="H355" s="10">
        <f>LN(F355/F354)</f>
        <v>-6.1098436482407382E-3</v>
      </c>
      <c r="I355" s="10">
        <f>IF(A355&gt;$R$1, AVERAGE(INDEX($H$2:$H$3898, A355-$R$1):H355), "")</f>
        <v>-2.6298073520483408E-4</v>
      </c>
      <c r="J355" s="10">
        <f>IF(A355&gt;$R$1, STDEV(INDEX($H$2:$H$3898, A355-$R$1):H355), "")</f>
        <v>2.6760038322585452E-3</v>
      </c>
      <c r="K355" s="10">
        <f t="shared" si="30"/>
        <v>-2.6760038322585452E-3</v>
      </c>
      <c r="L355" s="10">
        <f t="shared" si="35"/>
        <v>9.7980401892992525E-3</v>
      </c>
      <c r="M355" s="8">
        <f t="shared" si="31"/>
        <v>4.5000000000006146</v>
      </c>
      <c r="N355" s="8">
        <f t="shared" si="32"/>
        <v>0</v>
      </c>
      <c r="O355" s="8">
        <f t="shared" si="33"/>
        <v>0</v>
      </c>
    </row>
    <row r="356" spans="1:15" x14ac:dyDescent="0.25">
      <c r="A356" s="8">
        <v>355</v>
      </c>
      <c r="B356" s="9">
        <v>41770.958333333336</v>
      </c>
      <c r="C356" s="8">
        <v>1.3752599999999999</v>
      </c>
      <c r="D356" s="8">
        <v>1.37748</v>
      </c>
      <c r="E356" s="8">
        <v>1.3749400000000001</v>
      </c>
      <c r="F356" s="8">
        <v>1.37571</v>
      </c>
      <c r="G356" s="8">
        <f>IF(F356&gt;F355,1,0)</f>
        <v>1</v>
      </c>
      <c r="H356" s="10">
        <f>LN(F356/F355)</f>
        <v>1.3085008960089293E-4</v>
      </c>
      <c r="I356" s="10">
        <f>IF(A356&gt;$R$1, AVERAGE(INDEX($H$2:$H$3898, A356-$R$1):H356), "")</f>
        <v>-2.2945956816181621E-4</v>
      </c>
      <c r="J356" s="10">
        <f>IF(A356&gt;$R$1, STDEV(INDEX($H$2:$H$3898, A356-$R$1):H356), "")</f>
        <v>2.6774585360942135E-3</v>
      </c>
      <c r="K356" s="10">
        <f t="shared" si="30"/>
        <v>2.6774585360942135E-3</v>
      </c>
      <c r="L356" s="10">
        <f t="shared" si="35"/>
        <v>1.4941222619367017E-2</v>
      </c>
      <c r="M356" s="8">
        <f t="shared" si="31"/>
        <v>-53.999999999998494</v>
      </c>
      <c r="N356" s="8">
        <f t="shared" si="32"/>
        <v>0</v>
      </c>
      <c r="O356" s="8">
        <f t="shared" si="33"/>
        <v>0</v>
      </c>
    </row>
    <row r="357" spans="1:15" x14ac:dyDescent="0.25">
      <c r="A357" s="8">
        <v>356</v>
      </c>
      <c r="B357" s="9">
        <v>41771.958333333336</v>
      </c>
      <c r="C357" s="8">
        <v>1.3757299999999999</v>
      </c>
      <c r="D357" s="8">
        <v>1.37714</v>
      </c>
      <c r="E357" s="8">
        <v>1.3689100000000001</v>
      </c>
      <c r="F357" s="8">
        <v>1.37033</v>
      </c>
      <c r="G357" s="8">
        <f>IF(F357&gt;F356,1,0)</f>
        <v>0</v>
      </c>
      <c r="H357" s="10">
        <f>LN(F357/F356)</f>
        <v>-3.9183747385733159E-3</v>
      </c>
      <c r="I357" s="10">
        <f>IF(A357&gt;$R$1, AVERAGE(INDEX($H$2:$H$3898, A357-$R$1):H357), "")</f>
        <v>-4.0642418457343776E-4</v>
      </c>
      <c r="J357" s="10">
        <f>IF(A357&gt;$R$1, STDEV(INDEX($H$2:$H$3898, A357-$R$1):H357), "")</f>
        <v>2.8272898745546771E-3</v>
      </c>
      <c r="K357" s="10">
        <f t="shared" si="30"/>
        <v>-2.8272898745546771E-3</v>
      </c>
      <c r="L357" s="10">
        <f t="shared" si="35"/>
        <v>9.6602716163042852E-3</v>
      </c>
      <c r="M357" s="8">
        <f t="shared" si="31"/>
        <v>11.499999999999844</v>
      </c>
      <c r="N357" s="8">
        <f t="shared" si="32"/>
        <v>0</v>
      </c>
      <c r="O357" s="8">
        <f t="shared" si="33"/>
        <v>0</v>
      </c>
    </row>
    <row r="358" spans="1:15" x14ac:dyDescent="0.25">
      <c r="A358" s="8">
        <v>357</v>
      </c>
      <c r="B358" s="9">
        <v>41772.958333333336</v>
      </c>
      <c r="C358" s="8">
        <v>1.37029</v>
      </c>
      <c r="D358" s="8">
        <v>1.3730800000000001</v>
      </c>
      <c r="E358" s="8">
        <v>1.3697900000000001</v>
      </c>
      <c r="F358" s="8">
        <v>1.37144</v>
      </c>
      <c r="G358" s="8">
        <f>IF(F358&gt;F357,1,0)</f>
        <v>1</v>
      </c>
      <c r="H358" s="10">
        <f>LN(F358/F357)</f>
        <v>8.0969597059110828E-4</v>
      </c>
      <c r="I358" s="10">
        <f>IF(A358&gt;$R$1, AVERAGE(INDEX($H$2:$H$3898, A358-$R$1):H358), "")</f>
        <v>-4.1062387884443759E-4</v>
      </c>
      <c r="J358" s="10">
        <f>IF(A358&gt;$R$1, STDEV(INDEX($H$2:$H$3898, A358-$R$1):H358), "")</f>
        <v>2.8253057473335928E-3</v>
      </c>
      <c r="K358" s="10">
        <f t="shared" si="30"/>
        <v>2.8253057473335928E-3</v>
      </c>
      <c r="L358" s="10">
        <f t="shared" si="35"/>
        <v>1.0058829655861145E-2</v>
      </c>
      <c r="M358" s="8">
        <f t="shared" si="31"/>
        <v>-5.2000000000007596</v>
      </c>
      <c r="N358" s="8">
        <f t="shared" si="32"/>
        <v>0</v>
      </c>
      <c r="O358" s="8">
        <f t="shared" si="33"/>
        <v>0</v>
      </c>
    </row>
    <row r="359" spans="1:15" x14ac:dyDescent="0.25">
      <c r="A359" s="8">
        <v>358</v>
      </c>
      <c r="B359" s="9">
        <v>41773.958333333336</v>
      </c>
      <c r="C359" s="8">
        <v>1.37144</v>
      </c>
      <c r="D359" s="8">
        <v>1.3732200000000001</v>
      </c>
      <c r="E359" s="8">
        <v>1.3648400000000001</v>
      </c>
      <c r="F359" s="8">
        <v>1.3709199999999999</v>
      </c>
      <c r="G359" s="8">
        <f>IF(F359&gt;F358,1,0)</f>
        <v>0</v>
      </c>
      <c r="H359" s="10">
        <f>LN(F359/F358)</f>
        <v>-3.7923540762869052E-4</v>
      </c>
      <c r="I359" s="10">
        <f>IF(A359&gt;$R$1, AVERAGE(INDEX($H$2:$H$3898, A359-$R$1):H359), "")</f>
        <v>-4.8772671922359172E-4</v>
      </c>
      <c r="J359" s="10">
        <f>IF(A359&gt;$R$1, STDEV(INDEX($H$2:$H$3898, A359-$R$1):H359), "")</f>
        <v>2.8052432496438024E-3</v>
      </c>
      <c r="K359" s="10">
        <f t="shared" si="30"/>
        <v>-2.8052432496438024E-3</v>
      </c>
      <c r="L359" s="10">
        <f t="shared" si="35"/>
        <v>4.8748059278306329E-3</v>
      </c>
      <c r="M359" s="8">
        <f t="shared" si="31"/>
        <v>-16.400000000000858</v>
      </c>
      <c r="N359" s="8">
        <f t="shared" si="32"/>
        <v>0</v>
      </c>
      <c r="O359" s="8">
        <f t="shared" si="33"/>
        <v>0</v>
      </c>
    </row>
    <row r="360" spans="1:15" x14ac:dyDescent="0.25">
      <c r="A360" s="8">
        <v>359</v>
      </c>
      <c r="B360" s="9">
        <v>41774.958333333336</v>
      </c>
      <c r="C360" s="8">
        <v>1.3709</v>
      </c>
      <c r="D360" s="8">
        <v>1.3726799999999999</v>
      </c>
      <c r="E360" s="8">
        <v>1.36853</v>
      </c>
      <c r="F360" s="8">
        <v>1.3692599999999999</v>
      </c>
      <c r="G360" s="8">
        <f>IF(F360&gt;F359,1,0)</f>
        <v>0</v>
      </c>
      <c r="H360" s="10">
        <f>LN(F360/F359)</f>
        <v>-1.2115993862224759E-3</v>
      </c>
      <c r="I360" s="10">
        <f>IF(A360&gt;$R$1, AVERAGE(INDEX($H$2:$H$3898, A360-$R$1):H360), "")</f>
        <v>-6.2991243097905436E-4</v>
      </c>
      <c r="J360" s="10">
        <f>IF(A360&gt;$R$1, STDEV(INDEX($H$2:$H$3898, A360-$R$1):H360), "")</f>
        <v>2.7789141922042013E-3</v>
      </c>
      <c r="K360" s="10">
        <f t="shared" si="30"/>
        <v>-2.7789141922042013E-3</v>
      </c>
      <c r="L360" s="10">
        <f t="shared" si="35"/>
        <v>-6.8137385650480532E-5</v>
      </c>
      <c r="M360" s="8">
        <f t="shared" si="31"/>
        <v>16.199999999999548</v>
      </c>
      <c r="N360" s="8">
        <f t="shared" si="32"/>
        <v>0</v>
      </c>
      <c r="O360" s="8">
        <f t="shared" si="33"/>
        <v>0</v>
      </c>
    </row>
    <row r="361" spans="1:15" x14ac:dyDescent="0.25">
      <c r="A361" s="8">
        <v>360</v>
      </c>
      <c r="B361" s="9">
        <v>41777.958333333336</v>
      </c>
      <c r="C361" s="8">
        <v>1.36927</v>
      </c>
      <c r="D361" s="8">
        <v>1.37341</v>
      </c>
      <c r="E361" s="8">
        <v>1.3692599999999999</v>
      </c>
      <c r="F361" s="8">
        <v>1.3708899999999999</v>
      </c>
      <c r="G361" s="8">
        <f>IF(F361&gt;F360,1,0)</f>
        <v>1</v>
      </c>
      <c r="H361" s="10">
        <f>LN(F361/F360)</f>
        <v>1.1897160317951654E-3</v>
      </c>
      <c r="I361" s="10">
        <f>IF(A361&gt;$R$1, AVERAGE(INDEX($H$2:$H$3898, A361-$R$1):H361), "")</f>
        <v>-5.6278473922576316E-4</v>
      </c>
      <c r="J361" s="10">
        <f>IF(A361&gt;$R$1, STDEV(INDEX($H$2:$H$3898, A361-$R$1):H361), "")</f>
        <v>2.8109134155314816E-3</v>
      </c>
      <c r="K361" s="10">
        <f t="shared" si="30"/>
        <v>2.8109134155314816E-3</v>
      </c>
      <c r="L361" s="10">
        <f t="shared" si="35"/>
        <v>6.288833279296047E-4</v>
      </c>
      <c r="M361" s="8">
        <f t="shared" si="31"/>
        <v>-7.3999999999996291</v>
      </c>
      <c r="N361" s="8">
        <f t="shared" si="32"/>
        <v>0</v>
      </c>
      <c r="O361" s="8">
        <f t="shared" si="33"/>
        <v>0</v>
      </c>
    </row>
    <row r="362" spans="1:15" x14ac:dyDescent="0.25">
      <c r="A362" s="8">
        <v>361</v>
      </c>
      <c r="B362" s="9">
        <v>41778.958333333336</v>
      </c>
      <c r="C362" s="8">
        <v>1.3708499999999999</v>
      </c>
      <c r="D362" s="8">
        <v>1.37138</v>
      </c>
      <c r="E362" s="8">
        <v>1.3677999999999999</v>
      </c>
      <c r="F362" s="8">
        <v>1.3701099999999999</v>
      </c>
      <c r="G362" s="8">
        <f>IF(F362&gt;F361,1,0)</f>
        <v>0</v>
      </c>
      <c r="H362" s="10">
        <f>LN(F362/F361)</f>
        <v>-5.6913536742391954E-4</v>
      </c>
      <c r="I362" s="10">
        <f>IF(A362&gt;$R$1, AVERAGE(INDEX($H$2:$H$3898, A362-$R$1):H362), "")</f>
        <v>-6.8008191320670277E-4</v>
      </c>
      <c r="J362" s="10">
        <f>IF(A362&gt;$R$1, STDEV(INDEX($H$2:$H$3898, A362-$R$1):H362), "")</f>
        <v>2.7664659048133207E-3</v>
      </c>
      <c r="K362" s="10">
        <f t="shared" si="30"/>
        <v>-2.7664659048133207E-3</v>
      </c>
      <c r="L362" s="10">
        <f t="shared" si="35"/>
        <v>5.8987858902273885E-5</v>
      </c>
      <c r="M362" s="8">
        <f t="shared" si="31"/>
        <v>-14.700000000000824</v>
      </c>
      <c r="N362" s="8">
        <f t="shared" si="32"/>
        <v>0</v>
      </c>
      <c r="O362" s="8">
        <f t="shared" si="33"/>
        <v>0</v>
      </c>
    </row>
    <row r="363" spans="1:15" x14ac:dyDescent="0.25">
      <c r="A363" s="8">
        <v>362</v>
      </c>
      <c r="B363" s="9">
        <v>41779.958333333336</v>
      </c>
      <c r="C363" s="8">
        <v>1.37009</v>
      </c>
      <c r="D363" s="8">
        <v>1.3723099999999999</v>
      </c>
      <c r="E363" s="8">
        <v>1.3634500000000001</v>
      </c>
      <c r="F363" s="8">
        <v>1.3686199999999999</v>
      </c>
      <c r="G363" s="8">
        <f>IF(F363&gt;F362,1,0)</f>
        <v>0</v>
      </c>
      <c r="H363" s="10">
        <f>LN(F363/F362)</f>
        <v>-1.0880956845015128E-3</v>
      </c>
      <c r="I363" s="10">
        <f>IF(A363&gt;$R$1, AVERAGE(INDEX($H$2:$H$3898, A363-$R$1):H363), "")</f>
        <v>-5.7050207196490351E-4</v>
      </c>
      <c r="J363" s="10">
        <f>IF(A363&gt;$R$1, STDEV(INDEX($H$2:$H$3898, A363-$R$1):H363), "")</f>
        <v>2.7092825080129619E-3</v>
      </c>
      <c r="K363" s="10">
        <f t="shared" si="30"/>
        <v>-2.7092825080129619E-3</v>
      </c>
      <c r="L363" s="10">
        <f t="shared" si="35"/>
        <v>-4.8437780686650493E-3</v>
      </c>
      <c r="M363" s="8">
        <f t="shared" si="31"/>
        <v>-30.599999999998406</v>
      </c>
      <c r="N363" s="8">
        <f t="shared" si="32"/>
        <v>0</v>
      </c>
      <c r="O363" s="8">
        <f t="shared" si="33"/>
        <v>0</v>
      </c>
    </row>
    <row r="364" spans="1:15" x14ac:dyDescent="0.25">
      <c r="A364" s="8">
        <v>363</v>
      </c>
      <c r="B364" s="9">
        <v>41780.958333333336</v>
      </c>
      <c r="C364" s="8">
        <v>1.3686199999999999</v>
      </c>
      <c r="D364" s="8">
        <v>1.36877</v>
      </c>
      <c r="E364" s="8">
        <v>1.36452</v>
      </c>
      <c r="F364" s="8">
        <v>1.3655600000000001</v>
      </c>
      <c r="G364" s="8">
        <f>IF(F364&gt;F363,1,0)</f>
        <v>0</v>
      </c>
      <c r="H364" s="10">
        <f>LN(F364/F363)</f>
        <v>-2.2383319880790037E-3</v>
      </c>
      <c r="I364" s="10">
        <f>IF(A364&gt;$R$1, AVERAGE(INDEX($H$2:$H$3898, A364-$R$1):H364), "")</f>
        <v>-9.5968821697124858E-4</v>
      </c>
      <c r="J364" s="10">
        <f>IF(A364&gt;$R$1, STDEV(INDEX($H$2:$H$3898, A364-$R$1):H364), "")</f>
        <v>2.4450704747231151E-3</v>
      </c>
      <c r="K364" s="10">
        <f t="shared" si="30"/>
        <v>-2.4450704747231151E-3</v>
      </c>
      <c r="L364" s="10">
        <f t="shared" si="35"/>
        <v>-9.2202599806248727E-3</v>
      </c>
      <c r="M364" s="8">
        <f t="shared" si="31"/>
        <v>-28.000000000001357</v>
      </c>
      <c r="N364" s="8">
        <f t="shared" si="32"/>
        <v>0</v>
      </c>
      <c r="O364" s="8">
        <f t="shared" si="33"/>
        <v>0</v>
      </c>
    </row>
    <row r="365" spans="1:15" x14ac:dyDescent="0.25">
      <c r="A365" s="8">
        <v>364</v>
      </c>
      <c r="B365" s="9">
        <v>41781.958333333336</v>
      </c>
      <c r="C365" s="8">
        <v>1.36555</v>
      </c>
      <c r="D365" s="8">
        <v>1.3658399999999999</v>
      </c>
      <c r="E365" s="8">
        <v>1.3615600000000001</v>
      </c>
      <c r="F365" s="8">
        <v>1.3627499999999999</v>
      </c>
      <c r="G365" s="8">
        <f>IF(F365&gt;F364,1,0)</f>
        <v>0</v>
      </c>
      <c r="H365" s="10">
        <f>LN(F365/F364)</f>
        <v>-2.05988395277507E-3</v>
      </c>
      <c r="I365" s="10">
        <f>IF(A365&gt;$R$1, AVERAGE(INDEX($H$2:$H$3898, A365-$R$1):H365), "")</f>
        <v>-1.0978952323687102E-3</v>
      </c>
      <c r="J365" s="10">
        <f>IF(A365&gt;$R$1, STDEV(INDEX($H$2:$H$3898, A365-$R$1):H365), "")</f>
        <v>2.44057064757147E-3</v>
      </c>
      <c r="K365" s="10">
        <f t="shared" si="30"/>
        <v>-2.44057064757147E-3</v>
      </c>
      <c r="L365" s="10">
        <f t="shared" si="35"/>
        <v>-1.3505184877579386E-2</v>
      </c>
      <c r="M365" s="8">
        <f t="shared" si="31"/>
        <v>22.199999999998887</v>
      </c>
      <c r="N365" s="8">
        <f t="shared" si="32"/>
        <v>0</v>
      </c>
      <c r="O365" s="8">
        <f t="shared" si="33"/>
        <v>0</v>
      </c>
    </row>
    <row r="366" spans="1:15" x14ac:dyDescent="0.25">
      <c r="A366" s="8">
        <v>365</v>
      </c>
      <c r="B366" s="9">
        <v>41784.958333333336</v>
      </c>
      <c r="C366" s="8">
        <v>1.36233</v>
      </c>
      <c r="D366" s="8">
        <v>1.36544</v>
      </c>
      <c r="E366" s="8">
        <v>1.36145</v>
      </c>
      <c r="F366" s="8">
        <v>1.3645499999999999</v>
      </c>
      <c r="G366" s="8">
        <f>IF(F366&gt;F365,1,0)</f>
        <v>1</v>
      </c>
      <c r="H366" s="10">
        <f>LN(F366/F365)</f>
        <v>1.3199869917904122E-3</v>
      </c>
      <c r="I366" s="10">
        <f>IF(A366&gt;$R$1, AVERAGE(INDEX($H$2:$H$3898, A366-$R$1):H366), "")</f>
        <v>-1.0226059546891437E-3</v>
      </c>
      <c r="J366" s="10">
        <f>IF(A366&gt;$R$1, STDEV(INDEX($H$2:$H$3898, A366-$R$1):H366), "")</f>
        <v>2.4983894864969171E-3</v>
      </c>
      <c r="K366" s="10">
        <f t="shared" si="30"/>
        <v>2.4983894864969171E-3</v>
      </c>
      <c r="L366" s="10">
        <f t="shared" si="35"/>
        <v>-1.2853591847348751E-2</v>
      </c>
      <c r="M366" s="8">
        <f t="shared" si="31"/>
        <v>-11.299999999998533</v>
      </c>
      <c r="N366" s="8">
        <f t="shared" si="32"/>
        <v>0</v>
      </c>
      <c r="O366" s="8">
        <f t="shared" si="33"/>
        <v>0</v>
      </c>
    </row>
    <row r="367" spans="1:15" x14ac:dyDescent="0.25">
      <c r="A367" s="8">
        <v>366</v>
      </c>
      <c r="B367" s="9">
        <v>41785.958333333336</v>
      </c>
      <c r="C367" s="8">
        <v>1.3645499999999999</v>
      </c>
      <c r="D367" s="8">
        <v>1.3668499999999999</v>
      </c>
      <c r="E367" s="8">
        <v>1.3612500000000001</v>
      </c>
      <c r="F367" s="8">
        <v>1.3634200000000001</v>
      </c>
      <c r="G367" s="8">
        <f>IF(F367&gt;F366,1,0)</f>
        <v>0</v>
      </c>
      <c r="H367" s="10">
        <f>LN(F367/F366)</f>
        <v>-8.2845490575769872E-4</v>
      </c>
      <c r="I367" s="10">
        <f>IF(A367&gt;$R$1, AVERAGE(INDEX($H$2:$H$3898, A367-$R$1):H367), "")</f>
        <v>-1.0942073493854149E-3</v>
      </c>
      <c r="J367" s="10">
        <f>IF(A367&gt;$R$1, STDEV(INDEX($H$2:$H$3898, A367-$R$1):H367), "")</f>
        <v>2.4737276082967131E-3</v>
      </c>
      <c r="K367" s="10">
        <f t="shared" si="30"/>
        <v>-2.4737276082967131E-3</v>
      </c>
      <c r="L367" s="10">
        <f t="shared" si="35"/>
        <v>-1.6969532908563189E-2</v>
      </c>
      <c r="M367" s="8">
        <f t="shared" si="31"/>
        <v>-43.699999999999847</v>
      </c>
      <c r="N367" s="8">
        <f t="shared" si="32"/>
        <v>0</v>
      </c>
      <c r="O367" s="8">
        <f t="shared" si="33"/>
        <v>0</v>
      </c>
    </row>
    <row r="368" spans="1:15" x14ac:dyDescent="0.25">
      <c r="A368" s="8">
        <v>367</v>
      </c>
      <c r="B368" s="9">
        <v>41786.958333333336</v>
      </c>
      <c r="C368" s="8">
        <v>1.3634200000000001</v>
      </c>
      <c r="D368" s="8">
        <v>1.36378</v>
      </c>
      <c r="E368" s="8">
        <v>1.3588499999999999</v>
      </c>
      <c r="F368" s="8">
        <v>1.3590500000000001</v>
      </c>
      <c r="G368" s="8">
        <f>IF(F368&gt;F367,1,0)</f>
        <v>0</v>
      </c>
      <c r="H368" s="10">
        <f>LN(F368/F367)</f>
        <v>-3.2103227974330591E-3</v>
      </c>
      <c r="I368" s="10">
        <f>IF(A368&gt;$R$1, AVERAGE(INDEX($H$2:$H$3898, A368-$R$1):H368), "")</f>
        <v>-1.5295464573420424E-3</v>
      </c>
      <c r="J368" s="10">
        <f>IF(A368&gt;$R$1, STDEV(INDEX($H$2:$H$3898, A368-$R$1):H368), "")</f>
        <v>2.1559180006518776E-3</v>
      </c>
      <c r="K368" s="10">
        <f t="shared" si="30"/>
        <v>-2.1559180006518776E-3</v>
      </c>
      <c r="L368" s="10">
        <f t="shared" si="35"/>
        <v>-1.7442280637802815E-2</v>
      </c>
      <c r="M368" s="8">
        <f t="shared" si="31"/>
        <v>11.300000000000754</v>
      </c>
      <c r="N368" s="8">
        <f t="shared" si="32"/>
        <v>11.300000000000754</v>
      </c>
      <c r="O368" s="8">
        <f t="shared" si="33"/>
        <v>0</v>
      </c>
    </row>
    <row r="369" spans="1:15" x14ac:dyDescent="0.25">
      <c r="A369" s="8">
        <v>368</v>
      </c>
      <c r="B369" s="9">
        <v>41787.958333333336</v>
      </c>
      <c r="C369" s="8">
        <v>1.3590199999999999</v>
      </c>
      <c r="D369" s="8">
        <v>1.3625499999999999</v>
      </c>
      <c r="E369" s="8">
        <v>1.3586199999999999</v>
      </c>
      <c r="F369" s="8">
        <v>1.36015</v>
      </c>
      <c r="G369" s="8">
        <f>IF(F369&gt;F368,1,0)</f>
        <v>1</v>
      </c>
      <c r="H369" s="10">
        <f>LN(F369/F368)</f>
        <v>8.0906153280605169E-4</v>
      </c>
      <c r="I369" s="10">
        <f>IF(A369&gt;$R$1, AVERAGE(INDEX($H$2:$H$3898, A369-$R$1):H369), "")</f>
        <v>-1.4017453223529434E-3</v>
      </c>
      <c r="J369" s="10">
        <f>IF(A369&gt;$R$1, STDEV(INDEX($H$2:$H$3898, A369-$R$1):H369), "")</f>
        <v>2.2336991914539946E-3</v>
      </c>
      <c r="K369" s="10">
        <f t="shared" si="30"/>
        <v>2.2336991914539946E-3</v>
      </c>
      <c r="L369" s="10">
        <f t="shared" si="35"/>
        <v>-1.3032719915820487E-2</v>
      </c>
      <c r="M369" s="8">
        <f t="shared" si="31"/>
        <v>31.700000000001172</v>
      </c>
      <c r="N369" s="8">
        <f t="shared" si="32"/>
        <v>0</v>
      </c>
      <c r="O369" s="8">
        <f t="shared" si="33"/>
        <v>0</v>
      </c>
    </row>
    <row r="370" spans="1:15" x14ac:dyDescent="0.25">
      <c r="A370" s="8">
        <v>369</v>
      </c>
      <c r="B370" s="9">
        <v>41788.958333333336</v>
      </c>
      <c r="C370" s="8">
        <v>1.3601399999999999</v>
      </c>
      <c r="D370" s="8">
        <v>1.365</v>
      </c>
      <c r="E370" s="8">
        <v>1.3598399999999999</v>
      </c>
      <c r="F370" s="8">
        <v>1.36331</v>
      </c>
      <c r="G370" s="8">
        <f>IF(F370&gt;F369,1,0)</f>
        <v>1</v>
      </c>
      <c r="H370" s="10">
        <f>LN(F370/F369)</f>
        <v>2.3205785420548331E-3</v>
      </c>
      <c r="I370" s="10">
        <f>IF(A370&gt;$R$1, AVERAGE(INDEX($H$2:$H$3898, A370-$R$1):H370), "")</f>
        <v>-9.3958679487481371E-4</v>
      </c>
      <c r="J370" s="10">
        <f>IF(A370&gt;$R$1, STDEV(INDEX($H$2:$H$3898, A370-$R$1):H370), "")</f>
        <v>2.1877581043916977E-3</v>
      </c>
      <c r="K370" s="10">
        <f t="shared" si="30"/>
        <v>2.1877581043916977E-3</v>
      </c>
      <c r="L370" s="10">
        <f t="shared" si="35"/>
        <v>-8.1689579791702424E-3</v>
      </c>
      <c r="M370" s="8">
        <f t="shared" si="31"/>
        <v>-39.400000000000546</v>
      </c>
      <c r="N370" s="8">
        <f t="shared" si="32"/>
        <v>0</v>
      </c>
      <c r="O370" s="8">
        <f t="shared" si="33"/>
        <v>0</v>
      </c>
    </row>
    <row r="371" spans="1:15" x14ac:dyDescent="0.25">
      <c r="A371" s="8">
        <v>370</v>
      </c>
      <c r="B371" s="9">
        <v>41791.958333333336</v>
      </c>
      <c r="C371" s="8">
        <v>1.3635900000000001</v>
      </c>
      <c r="D371" s="8">
        <v>1.3637300000000001</v>
      </c>
      <c r="E371" s="8">
        <v>1.3588100000000001</v>
      </c>
      <c r="F371" s="8">
        <v>1.35965</v>
      </c>
      <c r="G371" s="8">
        <f>IF(F371&gt;F370,1,0)</f>
        <v>0</v>
      </c>
      <c r="H371" s="10">
        <f>LN(F371/F370)</f>
        <v>-2.688252639880115E-3</v>
      </c>
      <c r="I371" s="10">
        <f>IF(A371&gt;$R$1, AVERAGE(INDEX($H$2:$H$3898, A371-$R$1):H371), "")</f>
        <v>-7.2573735685227468E-4</v>
      </c>
      <c r="J371" s="10">
        <f>IF(A371&gt;$R$1, STDEV(INDEX($H$2:$H$3898, A371-$R$1):H371), "")</f>
        <v>1.7774298644091548E-3</v>
      </c>
      <c r="K371" s="10">
        <f t="shared" si="30"/>
        <v>-1.7774298644091548E-3</v>
      </c>
      <c r="L371" s="10">
        <f t="shared" si="35"/>
        <v>-1.2623846379673611E-2</v>
      </c>
      <c r="M371" s="8">
        <f t="shared" si="31"/>
        <v>31.099999999999461</v>
      </c>
      <c r="N371" s="8">
        <f t="shared" si="32"/>
        <v>0</v>
      </c>
      <c r="O371" s="8">
        <f t="shared" si="33"/>
        <v>0</v>
      </c>
    </row>
    <row r="372" spans="1:15" x14ac:dyDescent="0.25">
      <c r="A372" s="8">
        <v>371</v>
      </c>
      <c r="B372" s="9">
        <v>41792.958333333336</v>
      </c>
      <c r="C372" s="8">
        <v>1.35965</v>
      </c>
      <c r="D372" s="8">
        <v>1.3647800000000001</v>
      </c>
      <c r="E372" s="8">
        <v>1.3587499999999999</v>
      </c>
      <c r="F372" s="8">
        <v>1.36276</v>
      </c>
      <c r="G372" s="8">
        <f>IF(F372&gt;F371,1,0)</f>
        <v>1</v>
      </c>
      <c r="H372" s="10">
        <f>LN(F372/F371)</f>
        <v>2.2847413525965122E-3</v>
      </c>
      <c r="I372" s="10">
        <f>IF(A372&gt;$R$1, AVERAGE(INDEX($H$2:$H$3898, A372-$R$1):H372), "")</f>
        <v>-5.9111915291504855E-4</v>
      </c>
      <c r="J372" s="10">
        <f>IF(A372&gt;$R$1, STDEV(INDEX($H$2:$H$3898, A372-$R$1):H372), "")</f>
        <v>1.9222927435179401E-3</v>
      </c>
      <c r="K372" s="10">
        <f t="shared" si="30"/>
        <v>1.9222927435179401E-3</v>
      </c>
      <c r="L372" s="10">
        <f t="shared" si="35"/>
        <v>-7.8742637616009917E-3</v>
      </c>
      <c r="M372" s="8">
        <f t="shared" si="31"/>
        <v>-28.900000000000592</v>
      </c>
      <c r="N372" s="8">
        <f t="shared" si="32"/>
        <v>0</v>
      </c>
      <c r="O372" s="8">
        <f t="shared" si="33"/>
        <v>0</v>
      </c>
    </row>
    <row r="373" spans="1:15" x14ac:dyDescent="0.25">
      <c r="A373" s="8">
        <v>372</v>
      </c>
      <c r="B373" s="9">
        <v>41793.958333333336</v>
      </c>
      <c r="C373" s="8">
        <v>1.3627400000000001</v>
      </c>
      <c r="D373" s="8">
        <v>1.3638699999999999</v>
      </c>
      <c r="E373" s="8">
        <v>1.35965</v>
      </c>
      <c r="F373" s="8">
        <v>1.35985</v>
      </c>
      <c r="G373" s="8">
        <f>IF(F373&gt;F372,1,0)</f>
        <v>0</v>
      </c>
      <c r="H373" s="10">
        <f>LN(F373/F372)</f>
        <v>-2.1376554909596623E-3</v>
      </c>
      <c r="I373" s="10">
        <f>IF(A373&gt;$R$1, AVERAGE(INDEX($H$2:$H$3898, A373-$R$1):H373), "")</f>
        <v>-4.7982419993919531E-4</v>
      </c>
      <c r="J373" s="10">
        <f>IF(A373&gt;$R$1, STDEV(INDEX($H$2:$H$3898, A373-$R$1):H373), "")</f>
        <v>1.7616488625602602E-3</v>
      </c>
      <c r="K373" s="10">
        <f t="shared" si="30"/>
        <v>-1.7616488625602602E-3</v>
      </c>
      <c r="L373" s="10">
        <f t="shared" si="35"/>
        <v>-1.2461218371494847E-2</v>
      </c>
      <c r="M373" s="8">
        <f t="shared" si="31"/>
        <v>61.900000000001398</v>
      </c>
      <c r="N373" s="8">
        <f t="shared" si="32"/>
        <v>0</v>
      </c>
      <c r="O373" s="8">
        <f t="shared" si="33"/>
        <v>0</v>
      </c>
    </row>
    <row r="374" spans="1:15" x14ac:dyDescent="0.25">
      <c r="A374" s="8">
        <v>373</v>
      </c>
      <c r="B374" s="9">
        <v>41794.958333333336</v>
      </c>
      <c r="C374" s="8">
        <v>1.3598399999999999</v>
      </c>
      <c r="D374" s="8">
        <v>1.3669800000000001</v>
      </c>
      <c r="E374" s="8">
        <v>1.3503000000000001</v>
      </c>
      <c r="F374" s="8">
        <v>1.3660300000000001</v>
      </c>
      <c r="G374" s="8">
        <f>IF(F374&gt;F373,1,0)</f>
        <v>1</v>
      </c>
      <c r="H374" s="10">
        <f>LN(F374/F373)</f>
        <v>4.5343232926187277E-3</v>
      </c>
      <c r="I374" s="10">
        <f>IF(A374&gt;$R$1, AVERAGE(INDEX($H$2:$H$3898, A374-$R$1):H374), "")</f>
        <v>-2.470349923124691E-4</v>
      </c>
      <c r="J374" s="10">
        <f>IF(A374&gt;$R$1, STDEV(INDEX($H$2:$H$3898, A374-$R$1):H374), "")</f>
        <v>2.1472907036281575E-3</v>
      </c>
      <c r="K374" s="10">
        <f t="shared" si="30"/>
        <v>2.1472907036281575E-3</v>
      </c>
      <c r="L374" s="10">
        <f t="shared" si="35"/>
        <v>-7.508684418222885E-3</v>
      </c>
      <c r="M374" s="8">
        <f t="shared" si="31"/>
        <v>-18.500000000001293</v>
      </c>
      <c r="N374" s="8">
        <f t="shared" si="32"/>
        <v>0</v>
      </c>
      <c r="O374" s="8">
        <f t="shared" si="33"/>
        <v>0</v>
      </c>
    </row>
    <row r="375" spans="1:15" x14ac:dyDescent="0.25">
      <c r="A375" s="8">
        <v>374</v>
      </c>
      <c r="B375" s="9">
        <v>41795.958333333336</v>
      </c>
      <c r="C375" s="8">
        <v>1.3660300000000001</v>
      </c>
      <c r="D375" s="8">
        <v>1.36765</v>
      </c>
      <c r="E375" s="8">
        <v>1.3621000000000001</v>
      </c>
      <c r="F375" s="8">
        <v>1.3641799999999999</v>
      </c>
      <c r="G375" s="8">
        <f>IF(F375&gt;F374,1,0)</f>
        <v>0</v>
      </c>
      <c r="H375" s="10">
        <f>LN(F375/F374)</f>
        <v>-1.3552073160237727E-3</v>
      </c>
      <c r="I375" s="10">
        <f>IF(A375&gt;$R$1, AVERAGE(INDEX($H$2:$H$3898, A375-$R$1):H375), "")</f>
        <v>-3.0803323658716157E-4</v>
      </c>
      <c r="J375" s="10">
        <f>IF(A375&gt;$R$1, STDEV(INDEX($H$2:$H$3898, A375-$R$1):H375), "")</f>
        <v>2.1650850154928485E-3</v>
      </c>
      <c r="K375" s="10">
        <f t="shared" si="30"/>
        <v>-2.1650850154928485E-3</v>
      </c>
      <c r="L375" s="10">
        <f t="shared" si="35"/>
        <v>-6.8948552415115348E-3</v>
      </c>
      <c r="M375" s="8">
        <f t="shared" si="31"/>
        <v>-49.600000000000755</v>
      </c>
      <c r="N375" s="8">
        <f t="shared" si="32"/>
        <v>0</v>
      </c>
      <c r="O375" s="8">
        <f t="shared" si="33"/>
        <v>0</v>
      </c>
    </row>
    <row r="376" spans="1:15" x14ac:dyDescent="0.25">
      <c r="A376" s="8">
        <v>375</v>
      </c>
      <c r="B376" s="9">
        <v>41798.958333333336</v>
      </c>
      <c r="C376" s="8">
        <v>1.36432</v>
      </c>
      <c r="D376" s="8">
        <v>1.36687</v>
      </c>
      <c r="E376" s="8">
        <v>1.35826</v>
      </c>
      <c r="F376" s="8">
        <v>1.3593599999999999</v>
      </c>
      <c r="G376" s="8">
        <f>IF(F376&gt;F375,1,0)</f>
        <v>0</v>
      </c>
      <c r="H376" s="10">
        <f>LN(F376/F375)</f>
        <v>-3.5395147727921975E-3</v>
      </c>
      <c r="I376" s="10">
        <f>IF(A376&gt;$R$1, AVERAGE(INDEX($H$2:$H$3898, A376-$R$1):H376), "")</f>
        <v>-4.5352794824776938E-4</v>
      </c>
      <c r="J376" s="10">
        <f>IF(A376&gt;$R$1, STDEV(INDEX($H$2:$H$3898, A376-$R$1):H376), "")</f>
        <v>2.3036382618053415E-3</v>
      </c>
      <c r="K376" s="10">
        <f t="shared" si="30"/>
        <v>-2.3036382618053415E-3</v>
      </c>
      <c r="L376" s="10">
        <f t="shared" si="35"/>
        <v>-1.2009406918848357E-2</v>
      </c>
      <c r="M376" s="8">
        <f t="shared" si="31"/>
        <v>-46.200000000000685</v>
      </c>
      <c r="N376" s="8">
        <f t="shared" si="32"/>
        <v>0</v>
      </c>
      <c r="O376" s="8">
        <f t="shared" si="33"/>
        <v>0</v>
      </c>
    </row>
    <row r="377" spans="1:15" x14ac:dyDescent="0.25">
      <c r="A377" s="8">
        <v>376</v>
      </c>
      <c r="B377" s="9">
        <v>41799.958333333336</v>
      </c>
      <c r="C377" s="8">
        <v>1.35934</v>
      </c>
      <c r="D377" s="8">
        <v>1.3601799999999999</v>
      </c>
      <c r="E377" s="8">
        <v>1.3533500000000001</v>
      </c>
      <c r="F377" s="8">
        <v>1.3547199999999999</v>
      </c>
      <c r="G377" s="8">
        <f>IF(F377&gt;F376,1,0)</f>
        <v>0</v>
      </c>
      <c r="H377" s="10">
        <f>LN(F377/F376)</f>
        <v>-3.4192098394428857E-3</v>
      </c>
      <c r="I377" s="10">
        <f>IF(A377&gt;$R$1, AVERAGE(INDEX($H$2:$H$3898, A377-$R$1):H377), "")</f>
        <v>-7.4158581520014741E-4</v>
      </c>
      <c r="J377" s="10">
        <f>IF(A377&gt;$R$1, STDEV(INDEX($H$2:$H$3898, A377-$R$1):H377), "")</f>
        <v>2.3716185691802392E-3</v>
      </c>
      <c r="K377" s="10">
        <f t="shared" si="30"/>
        <v>-2.3716185691802392E-3</v>
      </c>
      <c r="L377" s="10">
        <f t="shared" si="35"/>
        <v>-1.1614559583215278E-2</v>
      </c>
      <c r="M377" s="8">
        <f t="shared" si="31"/>
        <v>-15.499999999999403</v>
      </c>
      <c r="N377" s="8">
        <f t="shared" si="32"/>
        <v>0</v>
      </c>
      <c r="O377" s="8">
        <f t="shared" si="33"/>
        <v>0</v>
      </c>
    </row>
    <row r="378" spans="1:15" x14ac:dyDescent="0.25">
      <c r="A378" s="8">
        <v>377</v>
      </c>
      <c r="B378" s="9">
        <v>41800.958333333336</v>
      </c>
      <c r="C378" s="8">
        <v>1.35467</v>
      </c>
      <c r="D378" s="8">
        <v>1.35571</v>
      </c>
      <c r="E378" s="8">
        <v>1.35215</v>
      </c>
      <c r="F378" s="8">
        <v>1.3531200000000001</v>
      </c>
      <c r="G378" s="8">
        <f>IF(F378&gt;F377,1,0)</f>
        <v>0</v>
      </c>
      <c r="H378" s="10">
        <f>LN(F378/F377)</f>
        <v>-1.1817538600548394E-3</v>
      </c>
      <c r="I378" s="10">
        <f>IF(A378&gt;$R$1, AVERAGE(INDEX($H$2:$H$3898, A378-$R$1):H378), "")</f>
        <v>-7.7987447098957997E-4</v>
      </c>
      <c r="J378" s="10">
        <f>IF(A378&gt;$R$1, STDEV(INDEX($H$2:$H$3898, A378-$R$1):H378), "")</f>
        <v>2.3735932251530414E-3</v>
      </c>
      <c r="K378" s="10">
        <f t="shared" si="30"/>
        <v>-2.3735932251530414E-3</v>
      </c>
      <c r="L378" s="10">
        <f t="shared" si="35"/>
        <v>-1.1278870300355355E-2</v>
      </c>
      <c r="M378" s="8">
        <f t="shared" si="31"/>
        <v>21.100000000000563</v>
      </c>
      <c r="N378" s="8">
        <f t="shared" si="32"/>
        <v>0</v>
      </c>
      <c r="O378" s="8">
        <f t="shared" si="33"/>
        <v>0</v>
      </c>
    </row>
    <row r="379" spans="1:15" x14ac:dyDescent="0.25">
      <c r="A379" s="8">
        <v>378</v>
      </c>
      <c r="B379" s="9">
        <v>41801.958333333336</v>
      </c>
      <c r="C379" s="8">
        <v>1.3531</v>
      </c>
      <c r="D379" s="8">
        <v>1.3571899999999999</v>
      </c>
      <c r="E379" s="8">
        <v>1.3512299999999999</v>
      </c>
      <c r="F379" s="8">
        <v>1.35521</v>
      </c>
      <c r="G379" s="8">
        <f>IF(F379&gt;F378,1,0)</f>
        <v>1</v>
      </c>
      <c r="H379" s="10">
        <f>LN(F379/F378)</f>
        <v>1.5433868213049118E-3</v>
      </c>
      <c r="I379" s="10">
        <f>IF(A379&gt;$R$1, AVERAGE(INDEX($H$2:$H$3898, A379-$R$1):H379), "")</f>
        <v>-6.1540681437667849E-4</v>
      </c>
      <c r="J379" s="10">
        <f>IF(A379&gt;$R$1, STDEV(INDEX($H$2:$H$3898, A379-$R$1):H379), "")</f>
        <v>2.4410232954241895E-3</v>
      </c>
      <c r="K379" s="10">
        <f t="shared" si="30"/>
        <v>2.4410232954241895E-3</v>
      </c>
      <c r="L379" s="10">
        <f t="shared" si="35"/>
        <v>-6.3927765302080504E-3</v>
      </c>
      <c r="M379" s="8">
        <f t="shared" si="31"/>
        <v>-16.700000000000603</v>
      </c>
      <c r="N379" s="8">
        <f t="shared" si="32"/>
        <v>0</v>
      </c>
      <c r="O379" s="8">
        <f t="shared" si="33"/>
        <v>0</v>
      </c>
    </row>
    <row r="380" spans="1:15" x14ac:dyDescent="0.25">
      <c r="A380" s="8">
        <v>379</v>
      </c>
      <c r="B380" s="9">
        <v>41802.958333333336</v>
      </c>
      <c r="C380" s="8">
        <v>1.35521</v>
      </c>
      <c r="D380" s="8">
        <v>1.3579000000000001</v>
      </c>
      <c r="E380" s="8">
        <v>1.3521000000000001</v>
      </c>
      <c r="F380" s="8">
        <v>1.35354</v>
      </c>
      <c r="G380" s="8">
        <f>IF(F380&gt;F379,1,0)</f>
        <v>0</v>
      </c>
      <c r="H380" s="10">
        <f>LN(F380/F379)</f>
        <v>-1.2330412268298774E-3</v>
      </c>
      <c r="I380" s="10">
        <f>IF(A380&gt;$R$1, AVERAGE(INDEX($H$2:$H$3898, A380-$R$1):H380), "")</f>
        <v>-5.5257614179860795E-4</v>
      </c>
      <c r="J380" s="10">
        <f>IF(A380&gt;$R$1, STDEV(INDEX($H$2:$H$3898, A380-$R$1):H380), "")</f>
        <v>2.4091954948405139E-3</v>
      </c>
      <c r="K380" s="10">
        <f t="shared" si="30"/>
        <v>-2.4091954948405139E-3</v>
      </c>
      <c r="L380" s="10">
        <f t="shared" si="35"/>
        <v>-6.3614013774770922E-3</v>
      </c>
      <c r="M380" s="8">
        <f t="shared" si="31"/>
        <v>32.7999999999995</v>
      </c>
      <c r="N380" s="8">
        <f t="shared" si="32"/>
        <v>0</v>
      </c>
      <c r="O380" s="8">
        <f t="shared" si="33"/>
        <v>0</v>
      </c>
    </row>
    <row r="381" spans="1:15" x14ac:dyDescent="0.25">
      <c r="A381" s="8">
        <v>380</v>
      </c>
      <c r="B381" s="9">
        <v>41805.958333333336</v>
      </c>
      <c r="C381" s="8">
        <v>1.35406</v>
      </c>
      <c r="D381" s="8">
        <v>1.3579399999999999</v>
      </c>
      <c r="E381" s="8">
        <v>1.3512999999999999</v>
      </c>
      <c r="F381" s="8">
        <v>1.35734</v>
      </c>
      <c r="G381" s="8">
        <f>IF(F381&gt;F380,1,0)</f>
        <v>1</v>
      </c>
      <c r="H381" s="10">
        <f>LN(F381/F380)</f>
        <v>2.8035195131556005E-3</v>
      </c>
      <c r="I381" s="10">
        <f>IF(A381&gt;$R$1, AVERAGE(INDEX($H$2:$H$3898, A381-$R$1):H381), "")</f>
        <v>-2.4861342517794121E-4</v>
      </c>
      <c r="J381" s="10">
        <f>IF(A381&gt;$R$1, STDEV(INDEX($H$2:$H$3898, A381-$R$1):H381), "")</f>
        <v>2.5109951793932574E-3</v>
      </c>
      <c r="K381" s="10">
        <f t="shared" si="30"/>
        <v>2.5109951793932574E-3</v>
      </c>
      <c r="L381" s="10">
        <f t="shared" si="35"/>
        <v>-6.348795684580754E-3</v>
      </c>
      <c r="M381" s="8">
        <f t="shared" si="31"/>
        <v>-26.199999999998447</v>
      </c>
      <c r="N381" s="8">
        <f t="shared" si="32"/>
        <v>0</v>
      </c>
      <c r="O381" s="8">
        <f t="shared" si="33"/>
        <v>0</v>
      </c>
    </row>
    <row r="382" spans="1:15" x14ac:dyDescent="0.25">
      <c r="A382" s="8">
        <v>381</v>
      </c>
      <c r="B382" s="9">
        <v>41806.958333333336</v>
      </c>
      <c r="C382" s="8">
        <v>1.3573299999999999</v>
      </c>
      <c r="D382" s="8">
        <v>1.3587</v>
      </c>
      <c r="E382" s="8">
        <v>1.35364</v>
      </c>
      <c r="F382" s="8">
        <v>1.3547100000000001</v>
      </c>
      <c r="G382" s="8">
        <f>IF(F382&gt;F381,1,0)</f>
        <v>0</v>
      </c>
      <c r="H382" s="10">
        <f>LN(F382/F381)</f>
        <v>-1.9394928739693887E-3</v>
      </c>
      <c r="I382" s="10">
        <f>IF(A382&gt;$R$1, AVERAGE(INDEX($H$2:$H$3898, A382-$R$1):H382), "")</f>
        <v>-4.523309167879287E-4</v>
      </c>
      <c r="J382" s="10">
        <f>IF(A382&gt;$R$1, STDEV(INDEX($H$2:$H$3898, A382-$R$1):H382), "")</f>
        <v>2.5074689076712234E-3</v>
      </c>
      <c r="K382" s="10">
        <f t="shared" si="30"/>
        <v>-2.5074689076712234E-3</v>
      </c>
      <c r="L382" s="10">
        <f t="shared" si="35"/>
        <v>-6.3825369839552622E-3</v>
      </c>
      <c r="M382" s="8">
        <f t="shared" si="31"/>
        <v>48.599999999998644</v>
      </c>
      <c r="N382" s="8">
        <f t="shared" si="32"/>
        <v>0</v>
      </c>
      <c r="O382" s="8">
        <f t="shared" si="33"/>
        <v>0</v>
      </c>
    </row>
    <row r="383" spans="1:15" x14ac:dyDescent="0.25">
      <c r="A383" s="8">
        <v>382</v>
      </c>
      <c r="B383" s="9">
        <v>41807.958333333336</v>
      </c>
      <c r="C383" s="8">
        <v>1.35467</v>
      </c>
      <c r="D383" s="8">
        <v>1.3599300000000001</v>
      </c>
      <c r="E383" s="8">
        <v>1.3541700000000001</v>
      </c>
      <c r="F383" s="8">
        <v>1.3595299999999999</v>
      </c>
      <c r="G383" s="8">
        <f>IF(F383&gt;F382,1,0)</f>
        <v>1</v>
      </c>
      <c r="H383" s="10">
        <f>LN(F383/F382)</f>
        <v>3.551642497854275E-3</v>
      </c>
      <c r="I383" s="10">
        <f>IF(A383&gt;$R$1, AVERAGE(INDEX($H$2:$H$3898, A383-$R$1):H383), "")</f>
        <v>-1.7857482906218043E-4</v>
      </c>
      <c r="J383" s="10">
        <f>IF(A383&gt;$R$1, STDEV(INDEX($H$2:$H$3898, A383-$R$1):H383), "")</f>
        <v>2.6957034995844934E-3</v>
      </c>
      <c r="K383" s="10">
        <f t="shared" si="30"/>
        <v>2.6957034995844934E-3</v>
      </c>
      <c r="L383" s="10">
        <f t="shared" si="35"/>
        <v>-1.5309154837188947E-3</v>
      </c>
      <c r="M383" s="8">
        <f t="shared" si="31"/>
        <v>11.300000000000754</v>
      </c>
      <c r="N383" s="8">
        <f t="shared" si="32"/>
        <v>0</v>
      </c>
      <c r="O383" s="8">
        <f t="shared" si="33"/>
        <v>0</v>
      </c>
    </row>
    <row r="384" spans="1:15" x14ac:dyDescent="0.25">
      <c r="A384" s="8">
        <v>383</v>
      </c>
      <c r="B384" s="9">
        <v>41808.958333333336</v>
      </c>
      <c r="C384" s="8">
        <v>1.3595299999999999</v>
      </c>
      <c r="D384" s="8">
        <v>1.3643400000000001</v>
      </c>
      <c r="E384" s="8">
        <v>1.3584099999999999</v>
      </c>
      <c r="F384" s="8">
        <v>1.36066</v>
      </c>
      <c r="G384" s="8">
        <f>IF(F384&gt;F383,1,0)</f>
        <v>1</v>
      </c>
      <c r="H384" s="10">
        <f>LN(F384/F383)</f>
        <v>8.3082436521004339E-4</v>
      </c>
      <c r="I384" s="10">
        <f>IF(A384&gt;$R$1, AVERAGE(INDEX($H$2:$H$3898, A384-$R$1):H384), "")</f>
        <v>7.3996868603013532E-5</v>
      </c>
      <c r="J384" s="10">
        <f>IF(A384&gt;$R$1, STDEV(INDEX($H$2:$H$3898, A384-$R$1):H384), "")</f>
        <v>2.5795215571286869E-3</v>
      </c>
      <c r="K384" s="10">
        <f t="shared" si="30"/>
        <v>2.5795215571286869E-3</v>
      </c>
      <c r="L384" s="10">
        <f t="shared" si="35"/>
        <v>-1.1850931180441998E-3</v>
      </c>
      <c r="M384" s="8">
        <f t="shared" si="31"/>
        <v>-7.3999999999996291</v>
      </c>
      <c r="N384" s="8">
        <f t="shared" si="32"/>
        <v>0</v>
      </c>
      <c r="O384" s="8">
        <f t="shared" si="33"/>
        <v>0</v>
      </c>
    </row>
    <row r="385" spans="1:15" x14ac:dyDescent="0.25">
      <c r="A385" s="8">
        <v>384</v>
      </c>
      <c r="B385" s="9">
        <v>41809.958333333336</v>
      </c>
      <c r="C385" s="8">
        <v>1.36066</v>
      </c>
      <c r="D385" s="8">
        <v>1.3633900000000001</v>
      </c>
      <c r="E385" s="8">
        <v>1.35643</v>
      </c>
      <c r="F385" s="8">
        <v>1.35992</v>
      </c>
      <c r="G385" s="8">
        <f>IF(F385&gt;F384,1,0)</f>
        <v>0</v>
      </c>
      <c r="H385" s="10">
        <f>LN(F385/F384)</f>
        <v>-5.4400166012352909E-4</v>
      </c>
      <c r="I385" s="10">
        <f>IF(A385&gt;$R$1, AVERAGE(INDEX($H$2:$H$3898, A385-$R$1):H385), "")</f>
        <v>-1.0569580955085295E-5</v>
      </c>
      <c r="J385" s="10">
        <f>IF(A385&gt;$R$1, STDEV(INDEX($H$2:$H$3898, A385-$R$1):H385), "")</f>
        <v>2.57599366363181E-3</v>
      </c>
      <c r="K385" s="10">
        <f t="shared" si="30"/>
        <v>-2.57599366363181E-3</v>
      </c>
      <c r="L385" s="10">
        <f t="shared" si="35"/>
        <v>-5.9488448860677079E-3</v>
      </c>
      <c r="M385" s="8">
        <f t="shared" si="31"/>
        <v>15.299999999998093</v>
      </c>
      <c r="N385" s="8">
        <f t="shared" si="32"/>
        <v>0</v>
      </c>
      <c r="O385" s="8">
        <f t="shared" si="33"/>
        <v>0</v>
      </c>
    </row>
    <row r="386" spans="1:15" x14ac:dyDescent="0.25">
      <c r="A386" s="8">
        <v>385</v>
      </c>
      <c r="B386" s="9">
        <v>41812.958333333336</v>
      </c>
      <c r="C386" s="8">
        <v>1.3588800000000001</v>
      </c>
      <c r="D386" s="8">
        <v>1.3613500000000001</v>
      </c>
      <c r="E386" s="8">
        <v>1.35741</v>
      </c>
      <c r="F386" s="8">
        <v>1.3604099999999999</v>
      </c>
      <c r="G386" s="8">
        <f>IF(F386&gt;F385,1,0)</f>
        <v>1</v>
      </c>
      <c r="H386" s="10">
        <f>LN(F386/F385)</f>
        <v>3.6025041469186619E-4</v>
      </c>
      <c r="I386" s="10">
        <f>IF(A386&gt;$R$1, AVERAGE(INDEX($H$2:$H$3898, A386-$R$1):H386), "")</f>
        <v>-1.3309008891527075E-4</v>
      </c>
      <c r="J386" s="10">
        <f>IF(A386&gt;$R$1, STDEV(INDEX($H$2:$H$3898, A386-$R$1):H386), "")</f>
        <v>2.5033208054621404E-3</v>
      </c>
      <c r="K386" s="10">
        <f t="shared" si="30"/>
        <v>2.5033208054621404E-3</v>
      </c>
      <c r="L386" s="10">
        <f t="shared" si="35"/>
        <v>-1.6680942161964116E-3</v>
      </c>
      <c r="M386" s="8">
        <f t="shared" si="31"/>
        <v>1.4999999999987246</v>
      </c>
      <c r="N386" s="8">
        <f t="shared" si="32"/>
        <v>0</v>
      </c>
      <c r="O386" s="8">
        <f t="shared" si="33"/>
        <v>0</v>
      </c>
    </row>
    <row r="387" spans="1:15" x14ac:dyDescent="0.25">
      <c r="A387" s="8">
        <v>386</v>
      </c>
      <c r="B387" s="9">
        <v>41813.958333333336</v>
      </c>
      <c r="C387" s="8">
        <v>1.36043</v>
      </c>
      <c r="D387" s="8">
        <v>1.36277</v>
      </c>
      <c r="E387" s="8">
        <v>1.3583400000000001</v>
      </c>
      <c r="F387" s="8">
        <v>1.3605799999999999</v>
      </c>
      <c r="G387" s="8">
        <f>IF(F387&gt;F386,1,0)</f>
        <v>1</v>
      </c>
      <c r="H387" s="10">
        <f>LN(F387/F386)</f>
        <v>1.2495452039241404E-4</v>
      </c>
      <c r="I387" s="10">
        <f>IF(A387&gt;$R$1, AVERAGE(INDEX($H$2:$H$3898, A387-$R$1):H387), "")</f>
        <v>4.273535860176237E-5</v>
      </c>
      <c r="J387" s="10">
        <f>IF(A387&gt;$R$1, STDEV(INDEX($H$2:$H$3898, A387-$R$1):H387), "")</f>
        <v>2.4089046442525267E-3</v>
      </c>
      <c r="K387" s="10">
        <f t="shared" ref="K387:K450" si="36">IF(G387=0,-1*J387,J387)</f>
        <v>2.4089046442525267E-3</v>
      </c>
      <c r="L387" s="10">
        <f t="shared" si="35"/>
        <v>-1.1814823154618257E-3</v>
      </c>
      <c r="M387" s="8">
        <f t="shared" ref="M387:M450" si="37">(F388-C388)*10000</f>
        <v>23.599999999999177</v>
      </c>
      <c r="N387" s="8">
        <f t="shared" ref="N387:N450" si="38">IF(AND(L387&gt;-1,L387&lt;=-0.0173992495600104),M387,0)</f>
        <v>0</v>
      </c>
      <c r="O387" s="8">
        <f t="shared" ref="O387:O450" si="39">IF(OR(AND(L387&gt;0.0176007504399896)),-M387,0)</f>
        <v>0</v>
      </c>
    </row>
    <row r="388" spans="1:15" x14ac:dyDescent="0.25">
      <c r="A388" s="8">
        <v>387</v>
      </c>
      <c r="B388" s="9">
        <v>41814.958333333336</v>
      </c>
      <c r="C388" s="8">
        <v>1.36053</v>
      </c>
      <c r="D388" s="8">
        <v>1.36511</v>
      </c>
      <c r="E388" s="8">
        <v>1.36005</v>
      </c>
      <c r="F388" s="8">
        <v>1.3628899999999999</v>
      </c>
      <c r="G388" s="8">
        <f>IF(F388&gt;F387,1,0)</f>
        <v>1</v>
      </c>
      <c r="H388" s="10">
        <f>LN(F388/F387)</f>
        <v>1.6963657054779487E-3</v>
      </c>
      <c r="I388" s="10">
        <f>IF(A388&gt;$R$1, AVERAGE(INDEX($H$2:$H$3898, A388-$R$1):H388), "")</f>
        <v>5.9618806568521496E-6</v>
      </c>
      <c r="J388" s="10">
        <f>IF(A388&gt;$R$1, STDEV(INDEX($H$2:$H$3898, A388-$R$1):H388), "")</f>
        <v>2.3766725984681425E-3</v>
      </c>
      <c r="K388" s="10">
        <f t="shared" si="36"/>
        <v>2.3766725984681425E-3</v>
      </c>
      <c r="L388" s="10">
        <f t="shared" si="35"/>
        <v>2.9568391455665772E-3</v>
      </c>
      <c r="M388" s="8">
        <f t="shared" si="37"/>
        <v>-17.599999999999838</v>
      </c>
      <c r="N388" s="8">
        <f t="shared" si="38"/>
        <v>0</v>
      </c>
      <c r="O388" s="8">
        <f t="shared" si="39"/>
        <v>0</v>
      </c>
    </row>
    <row r="389" spans="1:15" x14ac:dyDescent="0.25">
      <c r="A389" s="8">
        <v>388</v>
      </c>
      <c r="B389" s="9">
        <v>41815.958333333336</v>
      </c>
      <c r="C389" s="8">
        <v>1.3628899999999999</v>
      </c>
      <c r="D389" s="8">
        <v>1.3641300000000001</v>
      </c>
      <c r="E389" s="8">
        <v>1.35762</v>
      </c>
      <c r="F389" s="8">
        <v>1.36113</v>
      </c>
      <c r="G389" s="8">
        <f>IF(F389&gt;F388,1,0)</f>
        <v>0</v>
      </c>
      <c r="H389" s="10">
        <f>LN(F389/F388)</f>
        <v>-1.2922080196945225E-3</v>
      </c>
      <c r="I389" s="10">
        <f>IF(A389&gt;$R$1, AVERAGE(INDEX($H$2:$H$3898, A389-$R$1):H389), "")</f>
        <v>5.880234761092336E-5</v>
      </c>
      <c r="J389" s="10">
        <f>IF(A389&gt;$R$1, STDEV(INDEX($H$2:$H$3898, A389-$R$1):H389), "")</f>
        <v>2.3348670971421494E-3</v>
      </c>
      <c r="K389" s="10">
        <f t="shared" si="36"/>
        <v>-2.3348670971421494E-3</v>
      </c>
      <c r="L389" s="10">
        <f t="shared" si="35"/>
        <v>-1.525318655203731E-3</v>
      </c>
      <c r="M389" s="8">
        <f t="shared" si="37"/>
        <v>37.300000000000111</v>
      </c>
      <c r="N389" s="8">
        <f t="shared" si="38"/>
        <v>0</v>
      </c>
      <c r="O389" s="8">
        <f t="shared" si="39"/>
        <v>0</v>
      </c>
    </row>
    <row r="390" spans="1:15" x14ac:dyDescent="0.25">
      <c r="A390" s="8">
        <v>389</v>
      </c>
      <c r="B390" s="9">
        <v>41816.958333333336</v>
      </c>
      <c r="C390" s="8">
        <v>1.3610899999999999</v>
      </c>
      <c r="D390" s="8">
        <v>1.3650500000000001</v>
      </c>
      <c r="E390" s="8">
        <v>1.36093</v>
      </c>
      <c r="F390" s="8">
        <v>1.3648199999999999</v>
      </c>
      <c r="G390" s="8">
        <f>IF(F390&gt;F389,1,0)</f>
        <v>1</v>
      </c>
      <c r="H390" s="10">
        <f>LN(F390/F389)</f>
        <v>2.7073147004437505E-3</v>
      </c>
      <c r="I390" s="10">
        <f>IF(A390&gt;$R$1, AVERAGE(INDEX($H$2:$H$3898, A390-$R$1):H390), "")</f>
        <v>-5.538568940001258E-5</v>
      </c>
      <c r="J390" s="10">
        <f>IF(A390&gt;$R$1, STDEV(INDEX($H$2:$H$3898, A390-$R$1):H390), "")</f>
        <v>2.1377522907470993E-3</v>
      </c>
      <c r="K390" s="10">
        <f t="shared" si="36"/>
        <v>2.1377522907470993E-3</v>
      </c>
      <c r="L390" s="10">
        <f t="shared" si="35"/>
        <v>2.7775186510362172E-3</v>
      </c>
      <c r="M390" s="8">
        <f t="shared" si="37"/>
        <v>48.500000000000213</v>
      </c>
      <c r="N390" s="8">
        <f t="shared" si="38"/>
        <v>0</v>
      </c>
      <c r="O390" s="8">
        <f t="shared" si="39"/>
        <v>0</v>
      </c>
    </row>
    <row r="391" spans="1:15" x14ac:dyDescent="0.25">
      <c r="A391" s="8">
        <v>390</v>
      </c>
      <c r="B391" s="9">
        <v>41819.958333333336</v>
      </c>
      <c r="C391" s="8">
        <v>1.36435</v>
      </c>
      <c r="D391" s="8">
        <v>1.3697699999999999</v>
      </c>
      <c r="E391" s="8">
        <v>1.36402</v>
      </c>
      <c r="F391" s="8">
        <v>1.3692</v>
      </c>
      <c r="G391" s="8">
        <f>IF(F391&gt;F390,1,0)</f>
        <v>1</v>
      </c>
      <c r="H391" s="10">
        <f>LN(F391/F390)</f>
        <v>3.2040758642048169E-3</v>
      </c>
      <c r="I391" s="10">
        <f>IF(A391&gt;$R$1, AVERAGE(INDEX($H$2:$H$3898, A391-$R$1):H391), "")</f>
        <v>2.2956950936427423E-4</v>
      </c>
      <c r="J391" s="10">
        <f>IF(A391&gt;$R$1, STDEV(INDEX($H$2:$H$3898, A391-$R$1):H391), "")</f>
        <v>2.2536656771056573E-3</v>
      </c>
      <c r="K391" s="10">
        <f t="shared" si="36"/>
        <v>2.2536656771056573E-3</v>
      </c>
      <c r="L391" s="10">
        <f t="shared" si="35"/>
        <v>7.3348225899472165E-3</v>
      </c>
      <c r="M391" s="8">
        <f t="shared" si="37"/>
        <v>-13.399999999998968</v>
      </c>
      <c r="N391" s="8">
        <f t="shared" si="38"/>
        <v>0</v>
      </c>
      <c r="O391" s="8">
        <f t="shared" si="39"/>
        <v>0</v>
      </c>
    </row>
    <row r="392" spans="1:15" x14ac:dyDescent="0.25">
      <c r="A392" s="8">
        <v>391</v>
      </c>
      <c r="B392" s="9">
        <v>41820.958333333336</v>
      </c>
      <c r="C392" s="8">
        <v>1.3692</v>
      </c>
      <c r="D392" s="8">
        <v>1.3700399999999999</v>
      </c>
      <c r="E392" s="8">
        <v>1.36755</v>
      </c>
      <c r="F392" s="8">
        <v>1.3678600000000001</v>
      </c>
      <c r="G392" s="8">
        <f>IF(F392&gt;F391,1,0)</f>
        <v>0</v>
      </c>
      <c r="H392" s="10">
        <f>LN(F392/F391)</f>
        <v>-9.7915289183232918E-4</v>
      </c>
      <c r="I392" s="10">
        <f>IF(A392&gt;$R$1, AVERAGE(INDEX($H$2:$H$3898, A392-$R$1):H392), "")</f>
        <v>3.8959212692426598E-4</v>
      </c>
      <c r="J392" s="10">
        <f>IF(A392&gt;$R$1, STDEV(INDEX($H$2:$H$3898, A392-$R$1):H392), "")</f>
        <v>2.049885077584026E-3</v>
      </c>
      <c r="K392" s="10">
        <f t="shared" si="36"/>
        <v>-2.049885077584026E-3</v>
      </c>
      <c r="L392" s="10">
        <f t="shared" si="35"/>
        <v>7.6565560815434319E-3</v>
      </c>
      <c r="M392" s="8">
        <f t="shared" si="37"/>
        <v>-19.400000000000528</v>
      </c>
      <c r="N392" s="8">
        <f t="shared" si="38"/>
        <v>0</v>
      </c>
      <c r="O392" s="8">
        <f t="shared" si="39"/>
        <v>0</v>
      </c>
    </row>
    <row r="393" spans="1:15" x14ac:dyDescent="0.25">
      <c r="A393" s="8">
        <v>392</v>
      </c>
      <c r="B393" s="9">
        <v>41821.958333333336</v>
      </c>
      <c r="C393" s="8">
        <v>1.3678600000000001</v>
      </c>
      <c r="D393" s="8">
        <v>1.3682399999999999</v>
      </c>
      <c r="E393" s="8">
        <v>1.3640000000000001</v>
      </c>
      <c r="F393" s="8">
        <v>1.36592</v>
      </c>
      <c r="G393" s="8">
        <f>IF(F393&gt;F392,1,0)</f>
        <v>0</v>
      </c>
      <c r="H393" s="10">
        <f>LN(F393/F392)</f>
        <v>-1.4192805022016466E-3</v>
      </c>
      <c r="I393" s="10">
        <f>IF(A393&gt;$R$1, AVERAGE(INDEX($H$2:$H$3898, A393-$R$1):H393), "")</f>
        <v>5.1458771050184339E-4</v>
      </c>
      <c r="J393" s="10">
        <f>IF(A393&gt;$R$1, STDEV(INDEX($H$2:$H$3898, A393-$R$1):H393), "")</f>
        <v>1.8537439216227832E-3</v>
      </c>
      <c r="K393" s="10">
        <f t="shared" si="36"/>
        <v>-1.8537439216227832E-3</v>
      </c>
      <c r="L393" s="10">
        <f t="shared" si="35"/>
        <v>8.1764053850736877E-3</v>
      </c>
      <c r="M393" s="8">
        <f t="shared" si="37"/>
        <v>-49.299999999998789</v>
      </c>
      <c r="N393" s="8">
        <f t="shared" si="38"/>
        <v>0</v>
      </c>
      <c r="O393" s="8">
        <f t="shared" si="39"/>
        <v>0</v>
      </c>
    </row>
    <row r="394" spans="1:15" x14ac:dyDescent="0.25">
      <c r="A394" s="8">
        <v>393</v>
      </c>
      <c r="B394" s="9">
        <v>41822.958333333336</v>
      </c>
      <c r="C394" s="8">
        <v>1.3658999999999999</v>
      </c>
      <c r="D394" s="8">
        <v>1.36642</v>
      </c>
      <c r="E394" s="8">
        <v>1.3595999999999999</v>
      </c>
      <c r="F394" s="8">
        <v>1.36097</v>
      </c>
      <c r="G394" s="8">
        <f>IF(F394&gt;F393,1,0)</f>
        <v>0</v>
      </c>
      <c r="H394" s="10">
        <f>LN(F394/F393)</f>
        <v>-3.6305134691959852E-3</v>
      </c>
      <c r="I394" s="10">
        <f>IF(A394&gt;$R$1, AVERAGE(INDEX($H$2:$H$3898, A394-$R$1):H394), "")</f>
        <v>3.6154023493052164E-4</v>
      </c>
      <c r="J394" s="10">
        <f>IF(A394&gt;$R$1, STDEV(INDEX($H$2:$H$3898, A394-$R$1):H394), "")</f>
        <v>2.0892584090018607E-3</v>
      </c>
      <c r="K394" s="10">
        <f t="shared" si="36"/>
        <v>-2.0892584090018607E-3</v>
      </c>
      <c r="L394" s="10">
        <f t="shared" si="35"/>
        <v>3.6461236806476379E-3</v>
      </c>
      <c r="M394" s="8">
        <f t="shared" si="37"/>
        <v>-15.600000000000058</v>
      </c>
      <c r="N394" s="8">
        <f t="shared" si="38"/>
        <v>0</v>
      </c>
      <c r="O394" s="8">
        <f t="shared" si="39"/>
        <v>0</v>
      </c>
    </row>
    <row r="395" spans="1:15" x14ac:dyDescent="0.25">
      <c r="A395" s="8">
        <v>394</v>
      </c>
      <c r="B395" s="9">
        <v>41823.958333333336</v>
      </c>
      <c r="C395" s="8">
        <v>1.361</v>
      </c>
      <c r="D395" s="8">
        <v>1.3611200000000001</v>
      </c>
      <c r="E395" s="8">
        <v>1.3585499999999999</v>
      </c>
      <c r="F395" s="8">
        <v>1.35944</v>
      </c>
      <c r="G395" s="8">
        <f>IF(F395&gt;F394,1,0)</f>
        <v>0</v>
      </c>
      <c r="H395" s="10">
        <f>LN(F395/F394)</f>
        <v>-1.1248305669502791E-3</v>
      </c>
      <c r="I395" s="10">
        <f>IF(A395&gt;$R$1, AVERAGE(INDEX($H$2:$H$3898, A395-$R$1):H395), "")</f>
        <v>1.947766481645723E-4</v>
      </c>
      <c r="J395" s="10">
        <f>IF(A395&gt;$R$1, STDEV(INDEX($H$2:$H$3898, A395-$R$1):H395), "")</f>
        <v>2.0951147271497579E-3</v>
      </c>
      <c r="K395" s="10">
        <f t="shared" si="36"/>
        <v>-2.0951147271497579E-3</v>
      </c>
      <c r="L395" s="10">
        <f t="shared" si="35"/>
        <v>3.9602044483383961E-3</v>
      </c>
      <c r="M395" s="8">
        <f t="shared" si="37"/>
        <v>9.6999999999991537</v>
      </c>
      <c r="N395" s="8">
        <f t="shared" si="38"/>
        <v>0</v>
      </c>
      <c r="O395" s="8">
        <f t="shared" si="39"/>
        <v>0</v>
      </c>
    </row>
    <row r="396" spans="1:15" x14ac:dyDescent="0.25">
      <c r="A396" s="8">
        <v>395</v>
      </c>
      <c r="B396" s="9">
        <v>41826.958333333336</v>
      </c>
      <c r="C396" s="8">
        <v>1.35945</v>
      </c>
      <c r="D396" s="8">
        <v>1.3609100000000001</v>
      </c>
      <c r="E396" s="8">
        <v>1.3575900000000001</v>
      </c>
      <c r="F396" s="8">
        <v>1.36042</v>
      </c>
      <c r="G396" s="8">
        <f>IF(F396&gt;F395,1,0)</f>
        <v>1</v>
      </c>
      <c r="H396" s="10">
        <f>LN(F396/F395)</f>
        <v>7.2062535748868581E-4</v>
      </c>
      <c r="I396" s="10">
        <f>IF(A396&gt;$R$1, AVERAGE(INDEX($H$2:$H$3898, A396-$R$1):H396), "")</f>
        <v>3.1688080968448256E-4</v>
      </c>
      <c r="J396" s="10">
        <f>IF(A396&gt;$R$1, STDEV(INDEX($H$2:$H$3898, A396-$R$1):H396), "")</f>
        <v>2.0630380180625776E-3</v>
      </c>
      <c r="K396" s="10">
        <f t="shared" si="36"/>
        <v>2.0630380180625776E-3</v>
      </c>
      <c r="L396" s="10">
        <f t="shared" si="35"/>
        <v>3.5122472870077136E-3</v>
      </c>
      <c r="M396" s="8">
        <f t="shared" si="37"/>
        <v>7.5000000000002842</v>
      </c>
      <c r="N396" s="8">
        <f t="shared" si="38"/>
        <v>0</v>
      </c>
      <c r="O396" s="8">
        <f t="shared" si="39"/>
        <v>0</v>
      </c>
    </row>
    <row r="397" spans="1:15" x14ac:dyDescent="0.25">
      <c r="A397" s="8">
        <v>396</v>
      </c>
      <c r="B397" s="9">
        <v>41827.958333333336</v>
      </c>
      <c r="C397" s="8">
        <v>1.36043</v>
      </c>
      <c r="D397" s="8">
        <v>1.3617300000000001</v>
      </c>
      <c r="E397" s="8">
        <v>1.3588199999999999</v>
      </c>
      <c r="F397" s="8">
        <v>1.3611800000000001</v>
      </c>
      <c r="G397" s="8">
        <f>IF(F397&gt;F396,1,0)</f>
        <v>1</v>
      </c>
      <c r="H397" s="10">
        <f>LN(F397/F396)</f>
        <v>5.584950174564614E-4</v>
      </c>
      <c r="I397" s="10">
        <f>IF(A397&gt;$R$1, AVERAGE(INDEX($H$2:$H$3898, A397-$R$1):H397), "")</f>
        <v>1.7656677870328628E-4</v>
      </c>
      <c r="J397" s="10">
        <f>IF(A397&gt;$R$1, STDEV(INDEX($H$2:$H$3898, A397-$R$1):H397), "")</f>
        <v>1.956218885277194E-3</v>
      </c>
      <c r="K397" s="10">
        <f t="shared" si="36"/>
        <v>1.956218885277194E-3</v>
      </c>
      <c r="L397" s="10">
        <f t="shared" si="35"/>
        <v>7.9759350799561337E-3</v>
      </c>
      <c r="M397" s="8">
        <f t="shared" si="37"/>
        <v>29.500000000000082</v>
      </c>
      <c r="N397" s="8">
        <f t="shared" si="38"/>
        <v>0</v>
      </c>
      <c r="O397" s="8">
        <f t="shared" si="39"/>
        <v>0</v>
      </c>
    </row>
    <row r="398" spans="1:15" x14ac:dyDescent="0.25">
      <c r="A398" s="8">
        <v>397</v>
      </c>
      <c r="B398" s="9">
        <v>41828.958333333336</v>
      </c>
      <c r="C398" s="8">
        <v>1.36117</v>
      </c>
      <c r="D398" s="8">
        <v>1.36483</v>
      </c>
      <c r="E398" s="8">
        <v>1.36022</v>
      </c>
      <c r="F398" s="8">
        <v>1.36412</v>
      </c>
      <c r="G398" s="8">
        <f>IF(F398&gt;F397,1,0)</f>
        <v>1</v>
      </c>
      <c r="H398" s="10">
        <f>LN(F398/F397)</f>
        <v>2.1575614724928449E-3</v>
      </c>
      <c r="I398" s="10">
        <f>IF(A398&gt;$R$1, AVERAGE(INDEX($H$2:$H$3898, A398-$R$1):H398), "")</f>
        <v>4.3263267535717601E-4</v>
      </c>
      <c r="J398" s="10">
        <f>IF(A398&gt;$R$1, STDEV(INDEX($H$2:$H$3898, A398-$R$1):H398), "")</f>
        <v>1.9287197919002101E-3</v>
      </c>
      <c r="K398" s="10">
        <f t="shared" si="36"/>
        <v>1.9287197919002101E-3</v>
      </c>
      <c r="L398" s="10">
        <f t="shared" si="35"/>
        <v>7.2089513722718504E-3</v>
      </c>
      <c r="M398" s="8">
        <f t="shared" si="37"/>
        <v>-32.900000000000148</v>
      </c>
      <c r="N398" s="8">
        <f t="shared" si="38"/>
        <v>0</v>
      </c>
      <c r="O398" s="8">
        <f t="shared" si="39"/>
        <v>0</v>
      </c>
    </row>
    <row r="399" spans="1:15" x14ac:dyDescent="0.25">
      <c r="A399" s="8">
        <v>398</v>
      </c>
      <c r="B399" s="9">
        <v>41829.958333333336</v>
      </c>
      <c r="C399" s="8">
        <v>1.36412</v>
      </c>
      <c r="D399" s="8">
        <v>1.36507</v>
      </c>
      <c r="E399" s="8">
        <v>1.3589100000000001</v>
      </c>
      <c r="F399" s="8">
        <v>1.36083</v>
      </c>
      <c r="G399" s="8">
        <f>IF(F399&gt;F398,1,0)</f>
        <v>0</v>
      </c>
      <c r="H399" s="10">
        <f>LN(F399/F398)</f>
        <v>-2.4147243792632077E-3</v>
      </c>
      <c r="I399" s="10">
        <f>IF(A399&gt;$R$1, AVERAGE(INDEX($H$2:$H$3898, A399-$R$1):H399), "")</f>
        <v>5.9734745537333293E-5</v>
      </c>
      <c r="J399" s="10">
        <f>IF(A399&gt;$R$1, STDEV(INDEX($H$2:$H$3898, A399-$R$1):H399), "")</f>
        <v>1.8610709211213875E-3</v>
      </c>
      <c r="K399" s="10">
        <f t="shared" si="36"/>
        <v>-1.8610709211213875E-3</v>
      </c>
      <c r="L399" s="10">
        <f t="shared" si="35"/>
        <v>2.7683588940217727E-3</v>
      </c>
      <c r="M399" s="8">
        <f t="shared" si="37"/>
        <v>-2.8999999999990145</v>
      </c>
      <c r="N399" s="8">
        <f t="shared" si="38"/>
        <v>0</v>
      </c>
      <c r="O399" s="8">
        <f t="shared" si="39"/>
        <v>0</v>
      </c>
    </row>
    <row r="400" spans="1:15" x14ac:dyDescent="0.25">
      <c r="A400" s="8">
        <v>399</v>
      </c>
      <c r="B400" s="9">
        <v>41830.958333333336</v>
      </c>
      <c r="C400" s="8">
        <v>1.36083</v>
      </c>
      <c r="D400" s="8">
        <v>1.3624700000000001</v>
      </c>
      <c r="E400" s="8">
        <v>1.3591899999999999</v>
      </c>
      <c r="F400" s="8">
        <v>1.3605400000000001</v>
      </c>
      <c r="G400" s="8">
        <f>IF(F400&gt;F399,1,0)</f>
        <v>0</v>
      </c>
      <c r="H400" s="10">
        <f>LN(F400/F399)</f>
        <v>-2.1312794739238825E-4</v>
      </c>
      <c r="I400" s="10">
        <f>IF(A400&gt;$R$1, AVERAGE(INDEX($H$2:$H$3898, A400-$R$1):H400), "")</f>
        <v>-5.5122740003186981E-6</v>
      </c>
      <c r="J400" s="10">
        <f>IF(A400&gt;$R$1, STDEV(INDEX($H$2:$H$3898, A400-$R$1):H400), "")</f>
        <v>1.8505050602892756E-3</v>
      </c>
      <c r="K400" s="10">
        <f t="shared" si="36"/>
        <v>-1.8505050602892756E-3</v>
      </c>
      <c r="L400" s="10">
        <f t="shared" si="35"/>
        <v>3.4938474973643099E-3</v>
      </c>
      <c r="M400" s="8">
        <f t="shared" si="37"/>
        <v>19.700000000000273</v>
      </c>
      <c r="N400" s="8">
        <f t="shared" si="38"/>
        <v>0</v>
      </c>
      <c r="O400" s="8">
        <f t="shared" si="39"/>
        <v>0</v>
      </c>
    </row>
    <row r="401" spans="1:15" x14ac:dyDescent="0.25">
      <c r="A401" s="8">
        <v>400</v>
      </c>
      <c r="B401" s="9">
        <v>41833.958333333336</v>
      </c>
      <c r="C401" s="8">
        <v>1.35989</v>
      </c>
      <c r="D401" s="8">
        <v>1.36402</v>
      </c>
      <c r="E401" s="8">
        <v>1.3597399999999999</v>
      </c>
      <c r="F401" s="8">
        <v>1.3618600000000001</v>
      </c>
      <c r="G401" s="8">
        <f>IF(F401&gt;F400,1,0)</f>
        <v>1</v>
      </c>
      <c r="H401" s="10">
        <f>LN(F401/F400)</f>
        <v>9.6973266488532893E-4</v>
      </c>
      <c r="I401" s="10">
        <f>IF(A401&gt;$R$1, AVERAGE(INDEX($H$2:$H$3898, A401-$R$1):H401), "")</f>
        <v>8.9096121312734938E-5</v>
      </c>
      <c r="J401" s="10">
        <f>IF(A401&gt;$R$1, STDEV(INDEX($H$2:$H$3898, A401-$R$1):H401), "")</f>
        <v>1.859811004175399E-3</v>
      </c>
      <c r="K401" s="10">
        <f t="shared" si="36"/>
        <v>1.859811004175399E-3</v>
      </c>
      <c r="L401" s="10">
        <f t="shared" si="35"/>
        <v>2.8503376960775659E-3</v>
      </c>
      <c r="M401" s="8">
        <f t="shared" si="37"/>
        <v>-51.1000000000017</v>
      </c>
      <c r="N401" s="8">
        <f t="shared" si="38"/>
        <v>0</v>
      </c>
      <c r="O401" s="8">
        <f t="shared" si="39"/>
        <v>0</v>
      </c>
    </row>
    <row r="402" spans="1:15" x14ac:dyDescent="0.25">
      <c r="A402" s="8">
        <v>401</v>
      </c>
      <c r="B402" s="9">
        <v>41834.958333333336</v>
      </c>
      <c r="C402" s="8">
        <v>1.3618600000000001</v>
      </c>
      <c r="D402" s="8">
        <v>1.3628100000000001</v>
      </c>
      <c r="E402" s="8">
        <v>1.3562000000000001</v>
      </c>
      <c r="F402" s="8">
        <v>1.3567499999999999</v>
      </c>
      <c r="G402" s="8">
        <f>IF(F402&gt;F401,1,0)</f>
        <v>0</v>
      </c>
      <c r="H402" s="10">
        <f>LN(F402/F401)</f>
        <v>-3.7592784680036567E-3</v>
      </c>
      <c r="I402" s="10">
        <f>IF(A402&gt;$R$1, AVERAGE(INDEX($H$2:$H$3898, A402-$R$1):H402), "")</f>
        <v>-1.6837443385573524E-4</v>
      </c>
      <c r="J402" s="10">
        <f>IF(A402&gt;$R$1, STDEV(INDEX($H$2:$H$3898, A402-$R$1):H402), "")</f>
        <v>2.0906021382877007E-3</v>
      </c>
      <c r="K402" s="10">
        <f t="shared" si="36"/>
        <v>-2.0906021382877007E-3</v>
      </c>
      <c r="L402" s="10">
        <f t="shared" ref="L402:L465" si="40">SUM(K388:K402)</f>
        <v>-1.6491690864626615E-3</v>
      </c>
      <c r="M402" s="8">
        <f t="shared" si="37"/>
        <v>-42.10000000000047</v>
      </c>
      <c r="N402" s="8">
        <f t="shared" si="38"/>
        <v>0</v>
      </c>
      <c r="O402" s="8">
        <f t="shared" si="39"/>
        <v>0</v>
      </c>
    </row>
    <row r="403" spans="1:15" x14ac:dyDescent="0.25">
      <c r="A403" s="8">
        <v>402</v>
      </c>
      <c r="B403" s="9">
        <v>41835.958333333336</v>
      </c>
      <c r="C403" s="8">
        <v>1.3567</v>
      </c>
      <c r="D403" s="8">
        <v>1.3572299999999999</v>
      </c>
      <c r="E403" s="8">
        <v>1.3521000000000001</v>
      </c>
      <c r="F403" s="8">
        <v>1.35249</v>
      </c>
      <c r="G403" s="8">
        <f>IF(F403&gt;F402,1,0)</f>
        <v>0</v>
      </c>
      <c r="H403" s="10">
        <f>LN(F403/F402)</f>
        <v>-3.1447959655531549E-3</v>
      </c>
      <c r="I403" s="10">
        <f>IF(A403&gt;$R$1, AVERAGE(INDEX($H$2:$H$3898, A403-$R$1):H403), "")</f>
        <v>-3.7273383922733334E-4</v>
      </c>
      <c r="J403" s="10">
        <f>IF(A403&gt;$R$1, STDEV(INDEX($H$2:$H$3898, A403-$R$1):H403), "")</f>
        <v>2.2160640559804367E-3</v>
      </c>
      <c r="K403" s="10">
        <f t="shared" si="36"/>
        <v>-2.2160640559804367E-3</v>
      </c>
      <c r="L403" s="10">
        <f t="shared" si="40"/>
        <v>-6.2419057409112419E-3</v>
      </c>
      <c r="M403" s="8">
        <f t="shared" si="37"/>
        <v>1.7000000000000348</v>
      </c>
      <c r="N403" s="8">
        <f t="shared" si="38"/>
        <v>0</v>
      </c>
      <c r="O403" s="8">
        <f t="shared" si="39"/>
        <v>0</v>
      </c>
    </row>
    <row r="404" spans="1:15" x14ac:dyDescent="0.25">
      <c r="A404" s="8">
        <v>403</v>
      </c>
      <c r="B404" s="9">
        <v>41836.958333333336</v>
      </c>
      <c r="C404" s="8">
        <v>1.35246</v>
      </c>
      <c r="D404" s="8">
        <v>1.3540099999999999</v>
      </c>
      <c r="E404" s="8">
        <v>1.35165</v>
      </c>
      <c r="F404" s="8">
        <v>1.35263</v>
      </c>
      <c r="G404" s="8">
        <f>IF(F404&gt;F403,1,0)</f>
        <v>1</v>
      </c>
      <c r="H404" s="10">
        <f>LN(F404/F403)</f>
        <v>1.035074230532873E-4</v>
      </c>
      <c r="I404" s="10">
        <f>IF(A404&gt;$R$1, AVERAGE(INDEX($H$2:$H$3898, A404-$R$1):H404), "")</f>
        <v>-4.7228748187887469E-4</v>
      </c>
      <c r="J404" s="10">
        <f>IF(A404&gt;$R$1, STDEV(INDEX($H$2:$H$3898, A404-$R$1):H404), "")</f>
        <v>2.1517613943446883E-3</v>
      </c>
      <c r="K404" s="10">
        <f t="shared" si="36"/>
        <v>2.1517613943446883E-3</v>
      </c>
      <c r="L404" s="10">
        <f t="shared" si="40"/>
        <v>-1.7552772494244034E-3</v>
      </c>
      <c r="M404" s="8">
        <f t="shared" si="37"/>
        <v>-2.8000000000005798</v>
      </c>
      <c r="N404" s="8">
        <f t="shared" si="38"/>
        <v>0</v>
      </c>
      <c r="O404" s="8">
        <f t="shared" si="39"/>
        <v>0</v>
      </c>
    </row>
    <row r="405" spans="1:15" x14ac:dyDescent="0.25">
      <c r="A405" s="8">
        <v>404</v>
      </c>
      <c r="B405" s="9">
        <v>41837.958333333336</v>
      </c>
      <c r="C405" s="8">
        <v>1.35259</v>
      </c>
      <c r="D405" s="8">
        <v>1.3535999999999999</v>
      </c>
      <c r="E405" s="8">
        <v>1.3491</v>
      </c>
      <c r="F405" s="8">
        <v>1.3523099999999999</v>
      </c>
      <c r="G405" s="8">
        <f>IF(F405&gt;F404,1,0)</f>
        <v>0</v>
      </c>
      <c r="H405" s="10">
        <f>LN(F405/F404)</f>
        <v>-2.3660414019754014E-4</v>
      </c>
      <c r="I405" s="10">
        <f>IF(A405&gt;$R$1, AVERAGE(INDEX($H$2:$H$3898, A405-$R$1):H405), "")</f>
        <v>-4.0631223941031322E-4</v>
      </c>
      <c r="J405" s="10">
        <f>IF(A405&gt;$R$1, STDEV(INDEX($H$2:$H$3898, A405-$R$1):H405), "")</f>
        <v>2.1411023593808955E-3</v>
      </c>
      <c r="K405" s="10">
        <f t="shared" si="36"/>
        <v>-2.1411023593808955E-3</v>
      </c>
      <c r="L405" s="10">
        <f t="shared" si="40"/>
        <v>-6.0341318995523969E-3</v>
      </c>
      <c r="M405" s="8">
        <f t="shared" si="37"/>
        <v>-4.8000000000003595</v>
      </c>
      <c r="N405" s="8">
        <f t="shared" si="38"/>
        <v>0</v>
      </c>
      <c r="O405" s="8">
        <f t="shared" si="39"/>
        <v>0</v>
      </c>
    </row>
    <row r="406" spans="1:15" x14ac:dyDescent="0.25">
      <c r="A406" s="8">
        <v>405</v>
      </c>
      <c r="B406" s="9">
        <v>41840.958333333336</v>
      </c>
      <c r="C406" s="8">
        <v>1.35283</v>
      </c>
      <c r="D406" s="8">
        <v>1.3549</v>
      </c>
      <c r="E406" s="8">
        <v>1.3512999999999999</v>
      </c>
      <c r="F406" s="8">
        <v>1.3523499999999999</v>
      </c>
      <c r="G406" s="8">
        <f>IF(F406&gt;F405,1,0)</f>
        <v>1</v>
      </c>
      <c r="H406" s="10">
        <f>LN(F406/F405)</f>
        <v>2.9578579195088961E-5</v>
      </c>
      <c r="I406" s="10">
        <f>IF(A406&gt;$R$1, AVERAGE(INDEX($H$2:$H$3898, A406-$R$1):H406), "")</f>
        <v>-5.7367074698835461E-4</v>
      </c>
      <c r="J406" s="10">
        <f>IF(A406&gt;$R$1, STDEV(INDEX($H$2:$H$3898, A406-$R$1):H406), "")</f>
        <v>1.9801006012223395E-3</v>
      </c>
      <c r="K406" s="10">
        <f t="shared" si="36"/>
        <v>1.9801006012223395E-3</v>
      </c>
      <c r="L406" s="10">
        <f t="shared" si="40"/>
        <v>-6.3076969754357181E-3</v>
      </c>
      <c r="M406" s="8">
        <f t="shared" si="37"/>
        <v>-57.899999999999622</v>
      </c>
      <c r="N406" s="8">
        <f t="shared" si="38"/>
        <v>0</v>
      </c>
      <c r="O406" s="8">
        <f t="shared" si="39"/>
        <v>0</v>
      </c>
    </row>
    <row r="407" spans="1:15" x14ac:dyDescent="0.25">
      <c r="A407" s="8">
        <v>406</v>
      </c>
      <c r="B407" s="9">
        <v>41841.958333333336</v>
      </c>
      <c r="C407" s="8">
        <v>1.3523499999999999</v>
      </c>
      <c r="D407" s="8">
        <v>1.3529599999999999</v>
      </c>
      <c r="E407" s="8">
        <v>1.3459000000000001</v>
      </c>
      <c r="F407" s="8">
        <v>1.34656</v>
      </c>
      <c r="G407" s="8">
        <f>IF(F407&gt;F406,1,0)</f>
        <v>0</v>
      </c>
      <c r="H407" s="10">
        <f>LN(F407/F406)</f>
        <v>-4.2906276108309258E-3</v>
      </c>
      <c r="I407" s="10">
        <f>IF(A407&gt;$R$1, AVERAGE(INDEX($H$2:$H$3898, A407-$R$1):H407), "")</f>
        <v>-1.0420897141780886E-3</v>
      </c>
      <c r="J407" s="10">
        <f>IF(A407&gt;$R$1, STDEV(INDEX($H$2:$H$3898, A407-$R$1):H407), "")</f>
        <v>1.912166545614885E-3</v>
      </c>
      <c r="K407" s="10">
        <f t="shared" si="36"/>
        <v>-1.912166545614885E-3</v>
      </c>
      <c r="L407" s="10">
        <f t="shared" si="40"/>
        <v>-6.1699784434665755E-3</v>
      </c>
      <c r="M407" s="8">
        <f t="shared" si="37"/>
        <v>-2.5999999999992696</v>
      </c>
      <c r="N407" s="8">
        <f t="shared" si="38"/>
        <v>0</v>
      </c>
      <c r="O407" s="8">
        <f t="shared" si="39"/>
        <v>0</v>
      </c>
    </row>
    <row r="408" spans="1:15" x14ac:dyDescent="0.25">
      <c r="A408" s="8">
        <v>407</v>
      </c>
      <c r="B408" s="9">
        <v>41842.958333333336</v>
      </c>
      <c r="C408" s="8">
        <v>1.34656</v>
      </c>
      <c r="D408" s="8">
        <v>1.34741</v>
      </c>
      <c r="E408" s="8">
        <v>1.3454999999999999</v>
      </c>
      <c r="F408" s="8">
        <v>1.3463000000000001</v>
      </c>
      <c r="G408" s="8">
        <f>IF(F408&gt;F407,1,0)</f>
        <v>0</v>
      </c>
      <c r="H408" s="10">
        <f>LN(F408/F407)</f>
        <v>-1.9310324399177386E-4</v>
      </c>
      <c r="I408" s="10">
        <f>IF(A408&gt;$R$1, AVERAGE(INDEX($H$2:$H$3898, A408-$R$1):H408), "")</f>
        <v>-9.9296161118805405E-4</v>
      </c>
      <c r="J408" s="10">
        <f>IF(A408&gt;$R$1, STDEV(INDEX($H$2:$H$3898, A408-$R$1):H408), "")</f>
        <v>1.923952759770528E-3</v>
      </c>
      <c r="K408" s="10">
        <f t="shared" si="36"/>
        <v>-1.923952759770528E-3</v>
      </c>
      <c r="L408" s="10">
        <f t="shared" si="40"/>
        <v>-6.240187281614319E-3</v>
      </c>
      <c r="M408" s="8">
        <f t="shared" si="37"/>
        <v>0.30000000000196536</v>
      </c>
      <c r="N408" s="8">
        <f t="shared" si="38"/>
        <v>0</v>
      </c>
      <c r="O408" s="8">
        <f t="shared" si="39"/>
        <v>0</v>
      </c>
    </row>
    <row r="409" spans="1:15" x14ac:dyDescent="0.25">
      <c r="A409" s="8">
        <v>408</v>
      </c>
      <c r="B409" s="9">
        <v>41843.958333333336</v>
      </c>
      <c r="C409" s="8">
        <v>1.3463099999999999</v>
      </c>
      <c r="D409" s="8">
        <v>1.34849</v>
      </c>
      <c r="E409" s="8">
        <v>1.34382</v>
      </c>
      <c r="F409" s="8">
        <v>1.3463400000000001</v>
      </c>
      <c r="G409" s="8">
        <f>IF(F409&gt;F408,1,0)</f>
        <v>1</v>
      </c>
      <c r="H409" s="10">
        <f>LN(F409/F408)</f>
        <v>2.9710618577295477E-5</v>
      </c>
      <c r="I409" s="10">
        <f>IF(A409&gt;$R$1, AVERAGE(INDEX($H$2:$H$3898, A409-$R$1):H409), "")</f>
        <v>-9.0239966613936992E-4</v>
      </c>
      <c r="J409" s="10">
        <f>IF(A409&gt;$R$1, STDEV(INDEX($H$2:$H$3898, A409-$R$1):H409), "")</f>
        <v>1.9366087294696646E-3</v>
      </c>
      <c r="K409" s="10">
        <f t="shared" si="36"/>
        <v>1.9366087294696646E-3</v>
      </c>
      <c r="L409" s="10">
        <f t="shared" si="40"/>
        <v>-2.2143201431427941E-3</v>
      </c>
      <c r="M409" s="8">
        <f t="shared" si="37"/>
        <v>-34.699999999998624</v>
      </c>
      <c r="N409" s="8">
        <f t="shared" si="38"/>
        <v>0</v>
      </c>
      <c r="O409" s="8">
        <f t="shared" si="39"/>
        <v>0</v>
      </c>
    </row>
    <row r="410" spans="1:15" x14ac:dyDescent="0.25">
      <c r="A410" s="8">
        <v>409</v>
      </c>
      <c r="B410" s="9">
        <v>41844.958333333336</v>
      </c>
      <c r="C410" s="8">
        <v>1.34632</v>
      </c>
      <c r="D410" s="8">
        <v>1.3475600000000001</v>
      </c>
      <c r="E410" s="8">
        <v>1.3421400000000001</v>
      </c>
      <c r="F410" s="8">
        <v>1.3428500000000001</v>
      </c>
      <c r="G410" s="8">
        <f>IF(F410&gt;F409,1,0)</f>
        <v>0</v>
      </c>
      <c r="H410" s="10">
        <f>LN(F410/F409)</f>
        <v>-2.5955785640673101E-3</v>
      </c>
      <c r="I410" s="10">
        <f>IF(A410&gt;$R$1, AVERAGE(INDEX($H$2:$H$3898, A410-$R$1):H410), "")</f>
        <v>-8.3771623456882765E-4</v>
      </c>
      <c r="J410" s="10">
        <f>IF(A410&gt;$R$1, STDEV(INDEX($H$2:$H$3898, A410-$R$1):H410), "")</f>
        <v>1.8549772196753292E-3</v>
      </c>
      <c r="K410" s="10">
        <f t="shared" si="36"/>
        <v>-1.8549772196753292E-3</v>
      </c>
      <c r="L410" s="10">
        <f t="shared" si="40"/>
        <v>-1.9741826356683657E-3</v>
      </c>
      <c r="M410" s="8">
        <f t="shared" si="37"/>
        <v>8.8999999999983537</v>
      </c>
      <c r="N410" s="8">
        <f t="shared" si="38"/>
        <v>0</v>
      </c>
      <c r="O410" s="8">
        <f t="shared" si="39"/>
        <v>0</v>
      </c>
    </row>
    <row r="411" spans="1:15" x14ac:dyDescent="0.25">
      <c r="A411" s="8">
        <v>410</v>
      </c>
      <c r="B411" s="9">
        <v>41847.958333333336</v>
      </c>
      <c r="C411" s="8">
        <v>1.3430500000000001</v>
      </c>
      <c r="D411" s="8">
        <v>1.3443799999999999</v>
      </c>
      <c r="E411" s="8">
        <v>1.3426899999999999</v>
      </c>
      <c r="F411" s="8">
        <v>1.3439399999999999</v>
      </c>
      <c r="G411" s="8">
        <f>IF(F411&gt;F410,1,0)</f>
        <v>1</v>
      </c>
      <c r="H411" s="10">
        <f>LN(F411/F410)</f>
        <v>8.113771897307378E-4</v>
      </c>
      <c r="I411" s="10">
        <f>IF(A411&gt;$R$1, AVERAGE(INDEX($H$2:$H$3898, A411-$R$1):H411), "")</f>
        <v>-7.1670324977626408E-4</v>
      </c>
      <c r="J411" s="10">
        <f>IF(A411&gt;$R$1, STDEV(INDEX($H$2:$H$3898, A411-$R$1):H411), "")</f>
        <v>1.8976630449952729E-3</v>
      </c>
      <c r="K411" s="10">
        <f t="shared" si="36"/>
        <v>1.8976630449952729E-3</v>
      </c>
      <c r="L411" s="10">
        <f t="shared" si="40"/>
        <v>-2.1395576087356698E-3</v>
      </c>
      <c r="M411" s="8">
        <f t="shared" si="37"/>
        <v>-30.999999999998806</v>
      </c>
      <c r="N411" s="8">
        <f t="shared" si="38"/>
        <v>0</v>
      </c>
      <c r="O411" s="8">
        <f t="shared" si="39"/>
        <v>0</v>
      </c>
    </row>
    <row r="412" spans="1:15" x14ac:dyDescent="0.25">
      <c r="A412" s="8">
        <v>411</v>
      </c>
      <c r="B412" s="9">
        <v>41848.958333333336</v>
      </c>
      <c r="C412" s="8">
        <v>1.34395</v>
      </c>
      <c r="D412" s="8">
        <v>1.3444499999999999</v>
      </c>
      <c r="E412" s="8">
        <v>1.3404199999999999</v>
      </c>
      <c r="F412" s="8">
        <v>1.3408500000000001</v>
      </c>
      <c r="G412" s="8">
        <f>IF(F412&gt;F411,1,0)</f>
        <v>0</v>
      </c>
      <c r="H412" s="10">
        <f>LN(F412/F411)</f>
        <v>-2.3018570274585858E-3</v>
      </c>
      <c r="I412" s="10">
        <f>IF(A412&gt;$R$1, AVERAGE(INDEX($H$2:$H$3898, A412-$R$1):H412), "")</f>
        <v>-9.0560839883546858E-4</v>
      </c>
      <c r="J412" s="10">
        <f>IF(A412&gt;$R$1, STDEV(INDEX($H$2:$H$3898, A412-$R$1):H412), "")</f>
        <v>1.8954808004530497E-3</v>
      </c>
      <c r="K412" s="10">
        <f t="shared" si="36"/>
        <v>-1.8954808004530497E-3</v>
      </c>
      <c r="L412" s="10">
        <f t="shared" si="40"/>
        <v>-5.9912572944659133E-3</v>
      </c>
      <c r="M412" s="8">
        <f t="shared" si="37"/>
        <v>-11.700000000001154</v>
      </c>
      <c r="N412" s="8">
        <f t="shared" si="38"/>
        <v>0</v>
      </c>
      <c r="O412" s="8">
        <f t="shared" si="39"/>
        <v>0</v>
      </c>
    </row>
    <row r="413" spans="1:15" x14ac:dyDescent="0.25">
      <c r="A413" s="8">
        <v>412</v>
      </c>
      <c r="B413" s="9">
        <v>41849.958333333336</v>
      </c>
      <c r="C413" s="8">
        <v>1.3408500000000001</v>
      </c>
      <c r="D413" s="8">
        <v>1.34154</v>
      </c>
      <c r="E413" s="8">
        <v>1.3366899999999999</v>
      </c>
      <c r="F413" s="8">
        <v>1.33968</v>
      </c>
      <c r="G413" s="8">
        <f>IF(F413&gt;F412,1,0)</f>
        <v>0</v>
      </c>
      <c r="H413" s="10">
        <f>LN(F413/F412)</f>
        <v>-8.7296174584968443E-4</v>
      </c>
      <c r="I413" s="10">
        <f>IF(A413&gt;$R$1, AVERAGE(INDEX($H$2:$H$3898, A413-$R$1):H413), "")</f>
        <v>-9.9507444654210286E-4</v>
      </c>
      <c r="J413" s="10">
        <f>IF(A413&gt;$R$1, STDEV(INDEX($H$2:$H$3898, A413-$R$1):H413), "")</f>
        <v>1.8551210595640301E-3</v>
      </c>
      <c r="K413" s="10">
        <f t="shared" si="36"/>
        <v>-1.8551210595640301E-3</v>
      </c>
      <c r="L413" s="10">
        <f t="shared" si="40"/>
        <v>-9.7750981459301528E-3</v>
      </c>
      <c r="M413" s="8">
        <f t="shared" si="37"/>
        <v>-6.0999999999999943</v>
      </c>
      <c r="N413" s="8">
        <f t="shared" si="38"/>
        <v>0</v>
      </c>
      <c r="O413" s="8">
        <f t="shared" si="39"/>
        <v>0</v>
      </c>
    </row>
    <row r="414" spans="1:15" x14ac:dyDescent="0.25">
      <c r="A414" s="8">
        <v>413</v>
      </c>
      <c r="B414" s="9">
        <v>41850.958333333336</v>
      </c>
      <c r="C414" s="8">
        <v>1.33962</v>
      </c>
      <c r="D414" s="8">
        <v>1.34006</v>
      </c>
      <c r="E414" s="8">
        <v>1.3371599999999999</v>
      </c>
      <c r="F414" s="8">
        <v>1.33901</v>
      </c>
      <c r="G414" s="8">
        <f>IF(F414&gt;F413,1,0)</f>
        <v>0</v>
      </c>
      <c r="H414" s="10">
        <f>LN(F414/F413)</f>
        <v>-5.00244532941026E-4</v>
      </c>
      <c r="I414" s="10">
        <f>IF(A414&gt;$R$1, AVERAGE(INDEX($H$2:$H$3898, A414-$R$1):H414), "")</f>
        <v>-1.1611873218817198E-3</v>
      </c>
      <c r="J414" s="10">
        <f>IF(A414&gt;$R$1, STDEV(INDEX($H$2:$H$3898, A414-$R$1):H414), "")</f>
        <v>1.6630566194473983E-3</v>
      </c>
      <c r="K414" s="10">
        <f t="shared" si="36"/>
        <v>-1.6630566194473983E-3</v>
      </c>
      <c r="L414" s="10">
        <f t="shared" si="40"/>
        <v>-9.5770838442561651E-3</v>
      </c>
      <c r="M414" s="8">
        <f t="shared" si="37"/>
        <v>36.099999999998914</v>
      </c>
      <c r="N414" s="8">
        <f t="shared" si="38"/>
        <v>0</v>
      </c>
      <c r="O414" s="8">
        <f t="shared" si="39"/>
        <v>0</v>
      </c>
    </row>
    <row r="415" spans="1:15" x14ac:dyDescent="0.25">
      <c r="A415" s="8">
        <v>414</v>
      </c>
      <c r="B415" s="9">
        <v>41851.958333333336</v>
      </c>
      <c r="C415" s="8">
        <v>1.33901</v>
      </c>
      <c r="D415" s="8">
        <v>1.3444700000000001</v>
      </c>
      <c r="E415" s="8">
        <v>1.33785</v>
      </c>
      <c r="F415" s="8">
        <v>1.3426199999999999</v>
      </c>
      <c r="G415" s="8">
        <f>IF(F415&gt;F414,1,0)</f>
        <v>1</v>
      </c>
      <c r="H415" s="10">
        <f>LN(F415/F414)</f>
        <v>2.6923939400557511E-3</v>
      </c>
      <c r="I415" s="10">
        <f>IF(A415&gt;$R$1, AVERAGE(INDEX($H$2:$H$3898, A415-$R$1):H415), "")</f>
        <v>-8.4199242692428462E-4</v>
      </c>
      <c r="J415" s="10">
        <f>IF(A415&gt;$R$1, STDEV(INDEX($H$2:$H$3898, A415-$R$1):H415), "")</f>
        <v>1.8821074550438377E-3</v>
      </c>
      <c r="K415" s="10">
        <f t="shared" si="36"/>
        <v>1.8821074550438377E-3</v>
      </c>
      <c r="L415" s="10">
        <f t="shared" si="40"/>
        <v>-5.8444713289230515E-3</v>
      </c>
      <c r="M415" s="8">
        <f t="shared" si="37"/>
        <v>-8.2999999999988638</v>
      </c>
      <c r="N415" s="8">
        <f t="shared" si="38"/>
        <v>0</v>
      </c>
      <c r="O415" s="8">
        <f t="shared" si="39"/>
        <v>0</v>
      </c>
    </row>
    <row r="416" spans="1:15" x14ac:dyDescent="0.25">
      <c r="A416" s="8">
        <v>415</v>
      </c>
      <c r="B416" s="9">
        <v>41854.958333333336</v>
      </c>
      <c r="C416" s="8">
        <v>1.343</v>
      </c>
      <c r="D416" s="8">
        <v>1.3432900000000001</v>
      </c>
      <c r="E416" s="8">
        <v>1.34094</v>
      </c>
      <c r="F416" s="8">
        <v>1.3421700000000001</v>
      </c>
      <c r="G416" s="8">
        <f>IF(F416&gt;F415,1,0)</f>
        <v>0</v>
      </c>
      <c r="H416" s="10">
        <f>LN(F416/F415)</f>
        <v>-3.3522175232615712E-4</v>
      </c>
      <c r="I416" s="10">
        <f>IF(A416&gt;$R$1, AVERAGE(INDEX($H$2:$H$3898, A416-$R$1):H416), "")</f>
        <v>-8.4962328973264519E-4</v>
      </c>
      <c r="J416" s="10">
        <f>IF(A416&gt;$R$1, STDEV(INDEX($H$2:$H$3898, A416-$R$1):H416), "")</f>
        <v>1.8796336768444077E-3</v>
      </c>
      <c r="K416" s="10">
        <f t="shared" si="36"/>
        <v>-1.8796336768444077E-3</v>
      </c>
      <c r="L416" s="10">
        <f t="shared" si="40"/>
        <v>-9.5839160099428587E-3</v>
      </c>
      <c r="M416" s="8">
        <f t="shared" si="37"/>
        <v>-45.600000000001195</v>
      </c>
      <c r="N416" s="8">
        <f t="shared" si="38"/>
        <v>0</v>
      </c>
      <c r="O416" s="8">
        <f t="shared" si="39"/>
        <v>0</v>
      </c>
    </row>
    <row r="417" spans="1:15" x14ac:dyDescent="0.25">
      <c r="A417" s="8">
        <v>416</v>
      </c>
      <c r="B417" s="9">
        <v>41855.958333333336</v>
      </c>
      <c r="C417" s="8">
        <v>1.3421400000000001</v>
      </c>
      <c r="D417" s="8">
        <v>1.3424799999999999</v>
      </c>
      <c r="E417" s="8">
        <v>1.33582</v>
      </c>
      <c r="F417" s="8">
        <v>1.33758</v>
      </c>
      <c r="G417" s="8">
        <f>IF(F417&gt;F416,1,0)</f>
        <v>0</v>
      </c>
      <c r="H417" s="10">
        <f>LN(F417/F416)</f>
        <v>-3.4256960453678221E-3</v>
      </c>
      <c r="I417" s="10">
        <f>IF(A417&gt;$R$1, AVERAGE(INDEX($H$2:$H$3898, A417-$R$1):H417), "")</f>
        <v>-1.124337584123467E-3</v>
      </c>
      <c r="J417" s="10">
        <f>IF(A417&gt;$R$1, STDEV(INDEX($H$2:$H$3898, A417-$R$1):H417), "")</f>
        <v>1.9168367874000817E-3</v>
      </c>
      <c r="K417" s="10">
        <f t="shared" si="36"/>
        <v>-1.9168367874000817E-3</v>
      </c>
      <c r="L417" s="10">
        <f t="shared" si="40"/>
        <v>-9.41015065905524E-3</v>
      </c>
      <c r="M417" s="8">
        <f t="shared" si="37"/>
        <v>6.6000000000010495</v>
      </c>
      <c r="N417" s="8">
        <f t="shared" si="38"/>
        <v>0</v>
      </c>
      <c r="O417" s="8">
        <f t="shared" si="39"/>
        <v>0</v>
      </c>
    </row>
    <row r="418" spans="1:15" x14ac:dyDescent="0.25">
      <c r="A418" s="8">
        <v>417</v>
      </c>
      <c r="B418" s="9">
        <v>41856.958333333336</v>
      </c>
      <c r="C418" s="8">
        <v>1.33758</v>
      </c>
      <c r="D418" s="8">
        <v>1.3386800000000001</v>
      </c>
      <c r="E418" s="8">
        <v>1.3332999999999999</v>
      </c>
      <c r="F418" s="8">
        <v>1.3382400000000001</v>
      </c>
      <c r="G418" s="8">
        <f>IF(F418&gt;F417,1,0)</f>
        <v>1</v>
      </c>
      <c r="H418" s="10">
        <f>LN(F418/F417)</f>
        <v>4.9330673467166519E-4</v>
      </c>
      <c r="I418" s="10">
        <f>IF(A418&gt;$R$1, AVERAGE(INDEX($H$2:$H$3898, A418-$R$1):H418), "")</f>
        <v>-8.585510089562596E-4</v>
      </c>
      <c r="J418" s="10">
        <f>IF(A418&gt;$R$1, STDEV(INDEX($H$2:$H$3898, A418-$R$1):H418), "")</f>
        <v>1.8194784722902516E-3</v>
      </c>
      <c r="K418" s="10">
        <f t="shared" si="36"/>
        <v>1.8194784722902516E-3</v>
      </c>
      <c r="L418" s="10">
        <f t="shared" si="40"/>
        <v>-5.3746081307845502E-3</v>
      </c>
      <c r="M418" s="8">
        <f t="shared" si="37"/>
        <v>-19.100000000000783</v>
      </c>
      <c r="N418" s="8">
        <f t="shared" si="38"/>
        <v>0</v>
      </c>
      <c r="O418" s="8">
        <f t="shared" si="39"/>
        <v>0</v>
      </c>
    </row>
    <row r="419" spans="1:15" x14ac:dyDescent="0.25">
      <c r="A419" s="8">
        <v>418</v>
      </c>
      <c r="B419" s="9">
        <v>41857.958333333336</v>
      </c>
      <c r="C419" s="8">
        <v>1.33823</v>
      </c>
      <c r="D419" s="8">
        <v>1.3393600000000001</v>
      </c>
      <c r="E419" s="8">
        <v>1.33371</v>
      </c>
      <c r="F419" s="8">
        <v>1.33632</v>
      </c>
      <c r="G419" s="8">
        <f>IF(F419&gt;F418,1,0)</f>
        <v>0</v>
      </c>
      <c r="H419" s="10">
        <f>LN(F419/F418)</f>
        <v>-1.4357504261043759E-3</v>
      </c>
      <c r="I419" s="10">
        <f>IF(A419&gt;$R$1, AVERAGE(INDEX($H$2:$H$3898, A419-$R$1):H419), "")</f>
        <v>-7.5173566274071096E-4</v>
      </c>
      <c r="J419" s="10">
        <f>IF(A419&gt;$R$1, STDEV(INDEX($H$2:$H$3898, A419-$R$1):H419), "")</f>
        <v>1.7239725353866489E-3</v>
      </c>
      <c r="K419" s="10">
        <f t="shared" si="36"/>
        <v>-1.7239725353866489E-3</v>
      </c>
      <c r="L419" s="10">
        <f t="shared" si="40"/>
        <v>-9.2503420605158891E-3</v>
      </c>
      <c r="M419" s="8">
        <f t="shared" si="37"/>
        <v>45.70000000000185</v>
      </c>
      <c r="N419" s="8">
        <f t="shared" si="38"/>
        <v>0</v>
      </c>
      <c r="O419" s="8">
        <f t="shared" si="39"/>
        <v>0</v>
      </c>
    </row>
    <row r="420" spans="1:15" x14ac:dyDescent="0.25">
      <c r="A420" s="8">
        <v>419</v>
      </c>
      <c r="B420" s="9">
        <v>41858.958333333336</v>
      </c>
      <c r="C420" s="8">
        <v>1.3362799999999999</v>
      </c>
      <c r="D420" s="8">
        <v>1.34324</v>
      </c>
      <c r="E420" s="8">
        <v>1.3343499999999999</v>
      </c>
      <c r="F420" s="8">
        <v>1.3408500000000001</v>
      </c>
      <c r="G420" s="8">
        <f>IF(F420&gt;F419,1,0)</f>
        <v>1</v>
      </c>
      <c r="H420" s="10">
        <f>LN(F420/F419)</f>
        <v>3.3841738278616454E-3</v>
      </c>
      <c r="I420" s="10">
        <f>IF(A420&gt;$R$1, AVERAGE(INDEX($H$2:$H$3898, A420-$R$1):H420), "")</f>
        <v>-5.4669401244018855E-4</v>
      </c>
      <c r="J420" s="10">
        <f>IF(A420&gt;$R$1, STDEV(INDEX($H$2:$H$3898, A420-$R$1):H420), "")</f>
        <v>2.0047086715437542E-3</v>
      </c>
      <c r="K420" s="10">
        <f t="shared" si="36"/>
        <v>2.0047086715437542E-3</v>
      </c>
      <c r="L420" s="10">
        <f t="shared" si="40"/>
        <v>-5.1045310295912381E-3</v>
      </c>
      <c r="M420" s="8">
        <f t="shared" si="37"/>
        <v>-22.699999999999942</v>
      </c>
      <c r="N420" s="8">
        <f t="shared" si="38"/>
        <v>0</v>
      </c>
      <c r="O420" s="8">
        <f t="shared" si="39"/>
        <v>0</v>
      </c>
    </row>
    <row r="421" spans="1:15" x14ac:dyDescent="0.25">
      <c r="A421" s="8">
        <v>420</v>
      </c>
      <c r="B421" s="9">
        <v>41861.958333333336</v>
      </c>
      <c r="C421" s="8">
        <v>1.34077</v>
      </c>
      <c r="D421" s="8">
        <v>1.3411299999999999</v>
      </c>
      <c r="E421" s="8">
        <v>1.3380300000000001</v>
      </c>
      <c r="F421" s="8">
        <v>1.3385</v>
      </c>
      <c r="G421" s="8">
        <f>IF(F421&gt;F420,1,0)</f>
        <v>0</v>
      </c>
      <c r="H421" s="10">
        <f>LN(F421/F420)</f>
        <v>-1.7541572415641867E-3</v>
      </c>
      <c r="I421" s="10">
        <f>IF(A421&gt;$R$1, AVERAGE(INDEX($H$2:$H$3898, A421-$R$1):H421), "")</f>
        <v>-6.4154108127560401E-4</v>
      </c>
      <c r="J421" s="10">
        <f>IF(A421&gt;$R$1, STDEV(INDEX($H$2:$H$3898, A421-$R$1):H421), "")</f>
        <v>2.0248576760485866E-3</v>
      </c>
      <c r="K421" s="10">
        <f t="shared" si="36"/>
        <v>-2.0248576760485866E-3</v>
      </c>
      <c r="L421" s="10">
        <f t="shared" si="40"/>
        <v>-9.1094893068621643E-3</v>
      </c>
      <c r="M421" s="8">
        <f t="shared" si="37"/>
        <v>-16.000000000000458</v>
      </c>
      <c r="N421" s="8">
        <f t="shared" si="38"/>
        <v>0</v>
      </c>
      <c r="O421" s="8">
        <f t="shared" si="39"/>
        <v>0</v>
      </c>
    </row>
    <row r="422" spans="1:15" x14ac:dyDescent="0.25">
      <c r="A422" s="8">
        <v>421</v>
      </c>
      <c r="B422" s="9">
        <v>41862.958333333336</v>
      </c>
      <c r="C422" s="8">
        <v>1.3385</v>
      </c>
      <c r="D422" s="8">
        <v>1.3386</v>
      </c>
      <c r="E422" s="8">
        <v>1.3335999999999999</v>
      </c>
      <c r="F422" s="8">
        <v>1.3369</v>
      </c>
      <c r="G422" s="8">
        <f>IF(F422&gt;F421,1,0)</f>
        <v>0</v>
      </c>
      <c r="H422" s="10">
        <f>LN(F422/F421)</f>
        <v>-1.196082971330421E-3</v>
      </c>
      <c r="I422" s="10">
        <f>IF(A422&gt;$R$1, AVERAGE(INDEX($H$2:$H$3898, A422-$R$1):H422), "")</f>
        <v>-7.1814492818344849E-4</v>
      </c>
      <c r="J422" s="10">
        <f>IF(A422&gt;$R$1, STDEV(INDEX($H$2:$H$3898, A422-$R$1):H422), "")</f>
        <v>2.0209561077729394E-3</v>
      </c>
      <c r="K422" s="10">
        <f t="shared" si="36"/>
        <v>-2.0209561077729394E-3</v>
      </c>
      <c r="L422" s="10">
        <f t="shared" si="40"/>
        <v>-9.2182788690202185E-3</v>
      </c>
      <c r="M422" s="8">
        <f t="shared" si="37"/>
        <v>-5.1000000000001044</v>
      </c>
      <c r="N422" s="8">
        <f t="shared" si="38"/>
        <v>0</v>
      </c>
      <c r="O422" s="8">
        <f t="shared" si="39"/>
        <v>0</v>
      </c>
    </row>
    <row r="423" spans="1:15" x14ac:dyDescent="0.25">
      <c r="A423" s="8">
        <v>422</v>
      </c>
      <c r="B423" s="9">
        <v>41863.958333333336</v>
      </c>
      <c r="C423" s="8">
        <v>1.33691</v>
      </c>
      <c r="D423" s="8">
        <v>1.34151</v>
      </c>
      <c r="E423" s="8">
        <v>1.33423</v>
      </c>
      <c r="F423" s="8">
        <v>1.3364</v>
      </c>
      <c r="G423" s="8">
        <f>IF(F423&gt;F422,1,0)</f>
        <v>0</v>
      </c>
      <c r="H423" s="10">
        <f>LN(F423/F422)</f>
        <v>-3.7406950647539714E-4</v>
      </c>
      <c r="I423" s="10">
        <f>IF(A423&gt;$R$1, AVERAGE(INDEX($H$2:$H$3898, A423-$R$1):H423), "")</f>
        <v>-4.7336004666122792E-4</v>
      </c>
      <c r="J423" s="10">
        <f>IF(A423&gt;$R$1, STDEV(INDEX($H$2:$H$3898, A423-$R$1):H423), "")</f>
        <v>1.7825262038210286E-3</v>
      </c>
      <c r="K423" s="10">
        <f t="shared" si="36"/>
        <v>-1.7825262038210286E-3</v>
      </c>
      <c r="L423" s="10">
        <f t="shared" si="40"/>
        <v>-9.0768523130707202E-3</v>
      </c>
      <c r="M423" s="8">
        <f t="shared" si="37"/>
        <v>0.59999999999948983</v>
      </c>
      <c r="N423" s="8">
        <f t="shared" si="38"/>
        <v>0</v>
      </c>
      <c r="O423" s="8">
        <f t="shared" si="39"/>
        <v>0</v>
      </c>
    </row>
    <row r="424" spans="1:15" x14ac:dyDescent="0.25">
      <c r="A424" s="8">
        <v>423</v>
      </c>
      <c r="B424" s="9">
        <v>41864.958333333336</v>
      </c>
      <c r="C424" s="8">
        <v>1.3364</v>
      </c>
      <c r="D424" s="8">
        <v>1.34077</v>
      </c>
      <c r="E424" s="8">
        <v>1.33484</v>
      </c>
      <c r="F424" s="8">
        <v>1.33646</v>
      </c>
      <c r="G424" s="8">
        <f>IF(F424&gt;F423,1,0)</f>
        <v>1</v>
      </c>
      <c r="H424" s="10">
        <f>LN(F424/F423)</f>
        <v>4.4895729675387355E-5</v>
      </c>
      <c r="I424" s="10">
        <f>IF(A424&gt;$R$1, AVERAGE(INDEX($H$2:$H$3898, A424-$R$1):H424), "")</f>
        <v>-4.5848511080703028E-4</v>
      </c>
      <c r="J424" s="10">
        <f>IF(A424&gt;$R$1, STDEV(INDEX($H$2:$H$3898, A424-$R$1):H424), "")</f>
        <v>1.7860104509665523E-3</v>
      </c>
      <c r="K424" s="10">
        <f t="shared" si="36"/>
        <v>1.7860104509665523E-3</v>
      </c>
      <c r="L424" s="10">
        <f t="shared" si="40"/>
        <v>-9.2274505915738315E-3</v>
      </c>
      <c r="M424" s="8">
        <f t="shared" si="37"/>
        <v>33.100000000001458</v>
      </c>
      <c r="N424" s="8">
        <f t="shared" si="38"/>
        <v>0</v>
      </c>
      <c r="O424" s="8">
        <f t="shared" si="39"/>
        <v>0</v>
      </c>
    </row>
    <row r="425" spans="1:15" x14ac:dyDescent="0.25">
      <c r="A425" s="8">
        <v>424</v>
      </c>
      <c r="B425" s="9">
        <v>41865.958333333336</v>
      </c>
      <c r="C425" s="8">
        <v>1.3364499999999999</v>
      </c>
      <c r="D425" s="8">
        <v>1.34117</v>
      </c>
      <c r="E425" s="8">
        <v>1.3358699999999999</v>
      </c>
      <c r="F425" s="8">
        <v>1.3397600000000001</v>
      </c>
      <c r="G425" s="8">
        <f>IF(F425&gt;F424,1,0)</f>
        <v>1</v>
      </c>
      <c r="H425" s="10">
        <f>LN(F425/F424)</f>
        <v>2.4661662139459643E-3</v>
      </c>
      <c r="I425" s="10">
        <f>IF(A425&gt;$R$1, AVERAGE(INDEX($H$2:$H$3898, A425-$R$1):H425), "")</f>
        <v>-3.0620663609648847E-4</v>
      </c>
      <c r="J425" s="10">
        <f>IF(A425&gt;$R$1, STDEV(INDEX($H$2:$H$3898, A425-$R$1):H425), "")</f>
        <v>1.9285872294480893E-3</v>
      </c>
      <c r="K425" s="10">
        <f t="shared" si="36"/>
        <v>1.9285872294480893E-3</v>
      </c>
      <c r="L425" s="10">
        <f t="shared" si="40"/>
        <v>-5.4438861424504145E-3</v>
      </c>
      <c r="M425" s="8">
        <f t="shared" si="37"/>
        <v>-27.399999999999647</v>
      </c>
      <c r="N425" s="8">
        <f t="shared" si="38"/>
        <v>0</v>
      </c>
      <c r="O425" s="8">
        <f t="shared" si="39"/>
        <v>0</v>
      </c>
    </row>
    <row r="426" spans="1:15" x14ac:dyDescent="0.25">
      <c r="A426" s="8">
        <v>425</v>
      </c>
      <c r="B426" s="9">
        <v>41868.958333333336</v>
      </c>
      <c r="C426" s="8">
        <v>1.33908</v>
      </c>
      <c r="D426" s="8">
        <v>1.3399099999999999</v>
      </c>
      <c r="E426" s="8">
        <v>1.3352900000000001</v>
      </c>
      <c r="F426" s="8">
        <v>1.3363400000000001</v>
      </c>
      <c r="G426" s="8">
        <f>IF(F426&gt;F425,1,0)</f>
        <v>0</v>
      </c>
      <c r="H426" s="10">
        <f>LN(F426/F425)</f>
        <v>-2.5559596890137133E-3</v>
      </c>
      <c r="I426" s="10">
        <f>IF(A426&gt;$R$1, AVERAGE(INDEX($H$2:$H$3898, A426-$R$1):H426), "")</f>
        <v>-3.0373045640563865E-4</v>
      </c>
      <c r="J426" s="10">
        <f>IF(A426&gt;$R$1, STDEV(INDEX($H$2:$H$3898, A426-$R$1):H426), "")</f>
        <v>1.9254747881138237E-3</v>
      </c>
      <c r="K426" s="10">
        <f t="shared" si="36"/>
        <v>-1.9254747881138237E-3</v>
      </c>
      <c r="L426" s="10">
        <f t="shared" si="40"/>
        <v>-9.2670239755595109E-3</v>
      </c>
      <c r="M426" s="8">
        <f t="shared" si="37"/>
        <v>-43.50000000000076</v>
      </c>
      <c r="N426" s="8">
        <f t="shared" si="38"/>
        <v>0</v>
      </c>
      <c r="O426" s="8">
        <f t="shared" si="39"/>
        <v>0</v>
      </c>
    </row>
    <row r="427" spans="1:15" x14ac:dyDescent="0.25">
      <c r="A427" s="8">
        <v>426</v>
      </c>
      <c r="B427" s="9">
        <v>41869.958333333336</v>
      </c>
      <c r="C427" s="8">
        <v>1.33633</v>
      </c>
      <c r="D427" s="8">
        <v>1.3364</v>
      </c>
      <c r="E427" s="8">
        <v>1.3313299999999999</v>
      </c>
      <c r="F427" s="8">
        <v>1.3319799999999999</v>
      </c>
      <c r="G427" s="8">
        <f>IF(F427&gt;F426,1,0)</f>
        <v>0</v>
      </c>
      <c r="H427" s="10">
        <f>LN(F427/F426)</f>
        <v>-3.2679767646162225E-3</v>
      </c>
      <c r="I427" s="10">
        <f>IF(A427&gt;$R$1, AVERAGE(INDEX($H$2:$H$3898, A427-$R$1):H427), "")</f>
        <v>-5.5869007855232364E-4</v>
      </c>
      <c r="J427" s="10">
        <f>IF(A427&gt;$R$1, STDEV(INDEX($H$2:$H$3898, A427-$R$1):H427), "")</f>
        <v>2.0349450109752349E-3</v>
      </c>
      <c r="K427" s="10">
        <f t="shared" si="36"/>
        <v>-2.0349450109752349E-3</v>
      </c>
      <c r="L427" s="10">
        <f t="shared" si="40"/>
        <v>-9.4064881860816962E-3</v>
      </c>
      <c r="M427" s="8">
        <f t="shared" si="37"/>
        <v>-61.099999999998374</v>
      </c>
      <c r="N427" s="8">
        <f t="shared" si="38"/>
        <v>0</v>
      </c>
      <c r="O427" s="8">
        <f t="shared" si="39"/>
        <v>0</v>
      </c>
    </row>
    <row r="428" spans="1:15" x14ac:dyDescent="0.25">
      <c r="A428" s="8">
        <v>427</v>
      </c>
      <c r="B428" s="9">
        <v>41870.958333333336</v>
      </c>
      <c r="C428" s="8">
        <v>1.3319799999999999</v>
      </c>
      <c r="D428" s="8">
        <v>1.33243</v>
      </c>
      <c r="E428" s="8">
        <v>1.3255300000000001</v>
      </c>
      <c r="F428" s="8">
        <v>1.3258700000000001</v>
      </c>
      <c r="G428" s="8">
        <f>IF(F428&gt;F427,1,0)</f>
        <v>0</v>
      </c>
      <c r="H428" s="10">
        <f>LN(F428/F427)</f>
        <v>-4.5977092486293196E-3</v>
      </c>
      <c r="I428" s="10">
        <f>IF(A428&gt;$R$1, AVERAGE(INDEX($H$2:$H$3898, A428-$R$1):H428), "")</f>
        <v>-7.021808423754945E-4</v>
      </c>
      <c r="J428" s="10">
        <f>IF(A428&gt;$R$1, STDEV(INDEX($H$2:$H$3898, A428-$R$1):H428), "")</f>
        <v>2.2369716019810409E-3</v>
      </c>
      <c r="K428" s="10">
        <f t="shared" si="36"/>
        <v>-2.2369716019810409E-3</v>
      </c>
      <c r="L428" s="10">
        <f t="shared" si="40"/>
        <v>-9.7883387284987047E-3</v>
      </c>
      <c r="M428" s="8">
        <f t="shared" si="37"/>
        <v>21.499999999998742</v>
      </c>
      <c r="N428" s="8">
        <f t="shared" si="38"/>
        <v>0</v>
      </c>
      <c r="O428" s="8">
        <f t="shared" si="39"/>
        <v>0</v>
      </c>
    </row>
    <row r="429" spans="1:15" x14ac:dyDescent="0.25">
      <c r="A429" s="8">
        <v>428</v>
      </c>
      <c r="B429" s="9">
        <v>41871.958333333336</v>
      </c>
      <c r="C429" s="8">
        <v>1.3259000000000001</v>
      </c>
      <c r="D429" s="8">
        <v>1.32884</v>
      </c>
      <c r="E429" s="8">
        <v>1.3241700000000001</v>
      </c>
      <c r="F429" s="8">
        <v>1.32805</v>
      </c>
      <c r="G429" s="8">
        <f>IF(F429&gt;F428,1,0)</f>
        <v>1</v>
      </c>
      <c r="H429" s="10">
        <f>LN(F429/F428)</f>
        <v>1.6428532060591416E-3</v>
      </c>
      <c r="I429" s="10">
        <f>IF(A429&gt;$R$1, AVERAGE(INDEX($H$2:$H$3898, A429-$R$1):H429), "")</f>
        <v>-5.4494240788119288E-4</v>
      </c>
      <c r="J429" s="10">
        <f>IF(A429&gt;$R$1, STDEV(INDEX($H$2:$H$3898, A429-$R$1):H429), "")</f>
        <v>2.3113497497905876E-3</v>
      </c>
      <c r="K429" s="10">
        <f t="shared" si="36"/>
        <v>2.3113497497905876E-3</v>
      </c>
      <c r="L429" s="10">
        <f t="shared" si="40"/>
        <v>-5.8139323592607192E-3</v>
      </c>
      <c r="M429" s="8">
        <f t="shared" si="37"/>
        <v>-41.100000000000577</v>
      </c>
      <c r="N429" s="8">
        <f t="shared" si="38"/>
        <v>0</v>
      </c>
      <c r="O429" s="8">
        <f t="shared" si="39"/>
        <v>0</v>
      </c>
    </row>
    <row r="430" spans="1:15" x14ac:dyDescent="0.25">
      <c r="A430" s="8">
        <v>429</v>
      </c>
      <c r="B430" s="9">
        <v>41872.958333333336</v>
      </c>
      <c r="C430" s="8">
        <v>1.32803</v>
      </c>
      <c r="D430" s="8">
        <v>1.3296600000000001</v>
      </c>
      <c r="E430" s="8">
        <v>1.32206</v>
      </c>
      <c r="F430" s="8">
        <v>1.32392</v>
      </c>
      <c r="G430" s="8">
        <f>IF(F430&gt;F429,1,0)</f>
        <v>0</v>
      </c>
      <c r="H430" s="10">
        <f>LN(F430/F429)</f>
        <v>-3.1146682193348681E-3</v>
      </c>
      <c r="I430" s="10">
        <f>IF(A430&gt;$R$1, AVERAGE(INDEX($H$2:$H$3898, A430-$R$1):H430), "")</f>
        <v>-7.0834388828080802E-4</v>
      </c>
      <c r="J430" s="10">
        <f>IF(A430&gt;$R$1, STDEV(INDEX($H$2:$H$3898, A430-$R$1):H430), "")</f>
        <v>2.3987407409323987E-3</v>
      </c>
      <c r="K430" s="10">
        <f t="shared" si="36"/>
        <v>-2.3987407409323987E-3</v>
      </c>
      <c r="L430" s="10">
        <f t="shared" si="40"/>
        <v>-1.0094780555236955E-2</v>
      </c>
      <c r="M430" s="8">
        <f t="shared" si="37"/>
        <v>-2.8999999999990145</v>
      </c>
      <c r="N430" s="8">
        <f t="shared" si="38"/>
        <v>0</v>
      </c>
      <c r="O430" s="8">
        <f t="shared" si="39"/>
        <v>0</v>
      </c>
    </row>
    <row r="431" spans="1:15" x14ac:dyDescent="0.25">
      <c r="A431" s="8">
        <v>430</v>
      </c>
      <c r="B431" s="9">
        <v>41875.958333333336</v>
      </c>
      <c r="C431" s="8">
        <v>1.31948</v>
      </c>
      <c r="D431" s="8">
        <v>1.3210299999999999</v>
      </c>
      <c r="E431" s="8">
        <v>1.31837</v>
      </c>
      <c r="F431" s="8">
        <v>1.3191900000000001</v>
      </c>
      <c r="G431" s="8">
        <f>IF(F431&gt;F430,1,0)</f>
        <v>0</v>
      </c>
      <c r="H431" s="10">
        <f>LN(F431/F430)</f>
        <v>-3.5791208457579145E-3</v>
      </c>
      <c r="I431" s="10">
        <f>IF(A431&gt;$R$1, AVERAGE(INDEX($H$2:$H$3898, A431-$R$1):H431), "")</f>
        <v>-1.1003135623941622E-3</v>
      </c>
      <c r="J431" s="10">
        <f>IF(A431&gt;$R$1, STDEV(INDEX($H$2:$H$3898, A431-$R$1):H431), "")</f>
        <v>2.3170017420342105E-3</v>
      </c>
      <c r="K431" s="10">
        <f t="shared" si="36"/>
        <v>-2.3170017420342105E-3</v>
      </c>
      <c r="L431" s="10">
        <f t="shared" si="40"/>
        <v>-1.0532148620426758E-2</v>
      </c>
      <c r="M431" s="8">
        <f t="shared" si="37"/>
        <v>-25.000000000001688</v>
      </c>
      <c r="N431" s="8">
        <f t="shared" si="38"/>
        <v>0</v>
      </c>
      <c r="O431" s="8">
        <f t="shared" si="39"/>
        <v>0</v>
      </c>
    </row>
    <row r="432" spans="1:15" x14ac:dyDescent="0.25">
      <c r="A432" s="8">
        <v>431</v>
      </c>
      <c r="B432" s="9">
        <v>41876.958333333336</v>
      </c>
      <c r="C432" s="8">
        <v>1.3191900000000001</v>
      </c>
      <c r="D432" s="8">
        <v>1.3214699999999999</v>
      </c>
      <c r="E432" s="8">
        <v>1.31646</v>
      </c>
      <c r="F432" s="8">
        <v>1.3166899999999999</v>
      </c>
      <c r="G432" s="8">
        <f>IF(F432&gt;F431,1,0)</f>
        <v>0</v>
      </c>
      <c r="H432" s="10">
        <f>LN(F432/F431)</f>
        <v>-1.8969002759089799E-3</v>
      </c>
      <c r="I432" s="10">
        <f>IF(A432&gt;$R$1, AVERAGE(INDEX($H$2:$H$3898, A432-$R$1):H432), "")</f>
        <v>-1.1979184701180884E-3</v>
      </c>
      <c r="J432" s="10">
        <f>IF(A432&gt;$R$1, STDEV(INDEX($H$2:$H$3898, A432-$R$1):H432), "")</f>
        <v>2.3155159758315919E-3</v>
      </c>
      <c r="K432" s="10">
        <f t="shared" si="36"/>
        <v>-2.3155159758315919E-3</v>
      </c>
      <c r="L432" s="10">
        <f t="shared" si="40"/>
        <v>-1.0930827808858269E-2</v>
      </c>
      <c r="M432" s="8">
        <f t="shared" si="37"/>
        <v>25.700000000001832</v>
      </c>
      <c r="N432" s="8">
        <f t="shared" si="38"/>
        <v>0</v>
      </c>
      <c r="O432" s="8">
        <f t="shared" si="39"/>
        <v>0</v>
      </c>
    </row>
    <row r="433" spans="1:15" x14ac:dyDescent="0.25">
      <c r="A433" s="8">
        <v>432</v>
      </c>
      <c r="B433" s="9">
        <v>41877.958333333336</v>
      </c>
      <c r="C433" s="8">
        <v>1.3166899999999999</v>
      </c>
      <c r="D433" s="8">
        <v>1.32098</v>
      </c>
      <c r="E433" s="8">
        <v>1.3152600000000001</v>
      </c>
      <c r="F433" s="8">
        <v>1.3192600000000001</v>
      </c>
      <c r="G433" s="8">
        <f>IF(F433&gt;F432,1,0)</f>
        <v>1</v>
      </c>
      <c r="H433" s="10">
        <f>LN(F433/F432)</f>
        <v>1.949961732458387E-3</v>
      </c>
      <c r="I433" s="10">
        <f>IF(A433&gt;$R$1, AVERAGE(INDEX($H$2:$H$3898, A433-$R$1):H433), "")</f>
        <v>-8.6193985900395048E-4</v>
      </c>
      <c r="J433" s="10">
        <f>IF(A433&gt;$R$1, STDEV(INDEX($H$2:$H$3898, A433-$R$1):H433), "")</f>
        <v>2.3602862019387718E-3</v>
      </c>
      <c r="K433" s="10">
        <f t="shared" si="36"/>
        <v>2.3602862019387718E-3</v>
      </c>
      <c r="L433" s="10">
        <f t="shared" si="40"/>
        <v>-1.039002007920975E-2</v>
      </c>
      <c r="M433" s="8">
        <f t="shared" si="37"/>
        <v>-10.799999999999699</v>
      </c>
      <c r="N433" s="8">
        <f t="shared" si="38"/>
        <v>0</v>
      </c>
      <c r="O433" s="8">
        <f t="shared" si="39"/>
        <v>0</v>
      </c>
    </row>
    <row r="434" spans="1:15" x14ac:dyDescent="0.25">
      <c r="A434" s="8">
        <v>433</v>
      </c>
      <c r="B434" s="9">
        <v>41878.958333333336</v>
      </c>
      <c r="C434" s="8">
        <v>1.31925</v>
      </c>
      <c r="D434" s="8">
        <v>1.3220799999999999</v>
      </c>
      <c r="E434" s="8">
        <v>1.3159700000000001</v>
      </c>
      <c r="F434" s="8">
        <v>1.3181700000000001</v>
      </c>
      <c r="G434" s="8">
        <f>IF(F434&gt;F433,1,0)</f>
        <v>0</v>
      </c>
      <c r="H434" s="10">
        <f>LN(F434/F433)</f>
        <v>-8.2656226861596604E-4</v>
      </c>
      <c r="I434" s="10">
        <f>IF(A434&gt;$R$1, AVERAGE(INDEX($H$2:$H$3898, A434-$R$1):H434), "")</f>
        <v>-9.4443167170942747E-4</v>
      </c>
      <c r="J434" s="10">
        <f>IF(A434&gt;$R$1, STDEV(INDEX($H$2:$H$3898, A434-$R$1):H434), "")</f>
        <v>2.3326657737955179E-3</v>
      </c>
      <c r="K434" s="10">
        <f t="shared" si="36"/>
        <v>-2.3326657737955179E-3</v>
      </c>
      <c r="L434" s="10">
        <f t="shared" si="40"/>
        <v>-1.0998713317618619E-2</v>
      </c>
      <c r="M434" s="8">
        <f t="shared" si="37"/>
        <v>-50.600000000000648</v>
      </c>
      <c r="N434" s="8">
        <f t="shared" si="38"/>
        <v>0</v>
      </c>
      <c r="O434" s="8">
        <f t="shared" si="39"/>
        <v>0</v>
      </c>
    </row>
    <row r="435" spans="1:15" x14ac:dyDescent="0.25">
      <c r="A435" s="8">
        <v>434</v>
      </c>
      <c r="B435" s="9">
        <v>41879.958333333336</v>
      </c>
      <c r="C435" s="8">
        <v>1.3181700000000001</v>
      </c>
      <c r="D435" s="8">
        <v>1.3196000000000001</v>
      </c>
      <c r="E435" s="8">
        <v>1.31311</v>
      </c>
      <c r="F435" s="8">
        <v>1.31311</v>
      </c>
      <c r="G435" s="8">
        <f>IF(F435&gt;F434,1,0)</f>
        <v>0</v>
      </c>
      <c r="H435" s="10">
        <f>LN(F435/F434)</f>
        <v>-3.8460416506850142E-3</v>
      </c>
      <c r="I435" s="10">
        <f>IF(A435&gt;$R$1, AVERAGE(INDEX($H$2:$H$3898, A435-$R$1):H435), "")</f>
        <v>-1.0950748732457172E-3</v>
      </c>
      <c r="J435" s="10">
        <f>IF(A435&gt;$R$1, STDEV(INDEX($H$2:$H$3898, A435-$R$1):H435), "")</f>
        <v>2.4417861843129027E-3</v>
      </c>
      <c r="K435" s="10">
        <f t="shared" si="36"/>
        <v>-2.4417861843129027E-3</v>
      </c>
      <c r="L435" s="10">
        <f t="shared" si="40"/>
        <v>-1.5445208173475274E-2</v>
      </c>
      <c r="M435" s="8">
        <f t="shared" si="37"/>
        <v>0.79999999999857963</v>
      </c>
      <c r="N435" s="8">
        <f t="shared" si="38"/>
        <v>0</v>
      </c>
      <c r="O435" s="8">
        <f t="shared" si="39"/>
        <v>0</v>
      </c>
    </row>
    <row r="436" spans="1:15" x14ac:dyDescent="0.25">
      <c r="A436" s="8">
        <v>435</v>
      </c>
      <c r="B436" s="9">
        <v>41882.958333333336</v>
      </c>
      <c r="C436" s="8">
        <v>1.3127200000000001</v>
      </c>
      <c r="D436" s="8">
        <v>1.31454</v>
      </c>
      <c r="E436" s="8">
        <v>1.3119000000000001</v>
      </c>
      <c r="F436" s="8">
        <v>1.3128</v>
      </c>
      <c r="G436" s="8">
        <f>IF(F436&gt;F435,1,0)</f>
        <v>0</v>
      </c>
      <c r="H436" s="10">
        <f>LN(F436/F435)</f>
        <v>-2.3610862629725474E-4</v>
      </c>
      <c r="I436" s="10">
        <f>IF(A436&gt;$R$1, AVERAGE(INDEX($H$2:$H$3898, A436-$R$1):H436), "")</f>
        <v>-1.3213425266306487E-3</v>
      </c>
      <c r="J436" s="10">
        <f>IF(A436&gt;$R$1, STDEV(INDEX($H$2:$H$3898, A436-$R$1):H436), "")</f>
        <v>2.149260304074435E-3</v>
      </c>
      <c r="K436" s="10">
        <f t="shared" si="36"/>
        <v>-2.149260304074435E-3</v>
      </c>
      <c r="L436" s="10">
        <f t="shared" si="40"/>
        <v>-1.5569610801501124E-2</v>
      </c>
      <c r="M436" s="8">
        <f t="shared" si="37"/>
        <v>5.1000000000001044</v>
      </c>
      <c r="N436" s="8">
        <f t="shared" si="38"/>
        <v>0</v>
      </c>
      <c r="O436" s="8">
        <f t="shared" si="39"/>
        <v>0</v>
      </c>
    </row>
    <row r="437" spans="1:15" x14ac:dyDescent="0.25">
      <c r="A437" s="8">
        <v>436</v>
      </c>
      <c r="B437" s="9">
        <v>41883.958333333336</v>
      </c>
      <c r="C437" s="8">
        <v>1.3127800000000001</v>
      </c>
      <c r="D437" s="8">
        <v>1.3136699999999999</v>
      </c>
      <c r="E437" s="8">
        <v>1.3110200000000001</v>
      </c>
      <c r="F437" s="8">
        <v>1.3132900000000001</v>
      </c>
      <c r="G437" s="8">
        <f>IF(F437&gt;F436,1,0)</f>
        <v>1</v>
      </c>
      <c r="H437" s="10">
        <f>LN(F437/F436)</f>
        <v>3.7317837978647034E-4</v>
      </c>
      <c r="I437" s="10">
        <f>IF(A437&gt;$R$1, AVERAGE(INDEX($H$2:$H$3898, A437-$R$1):H437), "")</f>
        <v>-1.1883840502962325E-3</v>
      </c>
      <c r="J437" s="10">
        <f>IF(A437&gt;$R$1, STDEV(INDEX($H$2:$H$3898, A437-$R$1):H437), "")</f>
        <v>2.186184241122829E-3</v>
      </c>
      <c r="K437" s="10">
        <f t="shared" si="36"/>
        <v>2.186184241122829E-3</v>
      </c>
      <c r="L437" s="10">
        <f t="shared" si="40"/>
        <v>-1.1362470452605354E-2</v>
      </c>
      <c r="M437" s="8">
        <f t="shared" si="37"/>
        <v>16.899999999999693</v>
      </c>
      <c r="N437" s="8">
        <f t="shared" si="38"/>
        <v>0</v>
      </c>
      <c r="O437" s="8">
        <f t="shared" si="39"/>
        <v>0</v>
      </c>
    </row>
    <row r="438" spans="1:15" x14ac:dyDescent="0.25">
      <c r="A438" s="8">
        <v>437</v>
      </c>
      <c r="B438" s="9">
        <v>41884.958333333336</v>
      </c>
      <c r="C438" s="8">
        <v>1.3132699999999999</v>
      </c>
      <c r="D438" s="8">
        <v>1.31599</v>
      </c>
      <c r="E438" s="8">
        <v>1.3122</v>
      </c>
      <c r="F438" s="8">
        <v>1.3149599999999999</v>
      </c>
      <c r="G438" s="8">
        <f>IF(F438&gt;F437,1,0)</f>
        <v>1</v>
      </c>
      <c r="H438" s="10">
        <f>LN(F438/F437)</f>
        <v>1.2708077426023588E-3</v>
      </c>
      <c r="I438" s="10">
        <f>IF(A438&gt;$R$1, AVERAGE(INDEX($H$2:$H$3898, A438-$R$1):H438), "")</f>
        <v>-1.0342033806754337E-3</v>
      </c>
      <c r="J438" s="10">
        <f>IF(A438&gt;$R$1, STDEV(INDEX($H$2:$H$3898, A438-$R$1):H438), "")</f>
        <v>2.270950479141956E-3</v>
      </c>
      <c r="K438" s="10">
        <f t="shared" si="36"/>
        <v>2.270950479141956E-3</v>
      </c>
      <c r="L438" s="10">
        <f t="shared" si="40"/>
        <v>-7.3089937696423687E-3</v>
      </c>
      <c r="M438" s="8">
        <f t="shared" si="37"/>
        <v>-206.39999999999992</v>
      </c>
      <c r="N438" s="8">
        <f t="shared" si="38"/>
        <v>0</v>
      </c>
      <c r="O438" s="8">
        <f t="shared" si="39"/>
        <v>0</v>
      </c>
    </row>
    <row r="439" spans="1:15" x14ac:dyDescent="0.25">
      <c r="A439" s="8">
        <v>438</v>
      </c>
      <c r="B439" s="9">
        <v>41885.958333333336</v>
      </c>
      <c r="C439" s="8">
        <v>1.3149599999999999</v>
      </c>
      <c r="D439" s="8">
        <v>1.3153900000000001</v>
      </c>
      <c r="E439" s="8">
        <v>1.2920199999999999</v>
      </c>
      <c r="F439" s="8">
        <v>1.2943199999999999</v>
      </c>
      <c r="G439" s="8">
        <f>IF(F439&gt;F438,1,0)</f>
        <v>0</v>
      </c>
      <c r="H439" s="10">
        <f>LN(F439/F438)</f>
        <v>-1.5820786201188694E-2</v>
      </c>
      <c r="I439" s="10">
        <f>IF(A439&gt;$R$1, AVERAGE(INDEX($H$2:$H$3898, A439-$R$1):H439), "")</f>
        <v>-1.9996231740950147E-3</v>
      </c>
      <c r="J439" s="10">
        <f>IF(A439&gt;$R$1, STDEV(INDEX($H$2:$H$3898, A439-$R$1):H439), "")</f>
        <v>4.3255283293206839E-3</v>
      </c>
      <c r="K439" s="10">
        <f t="shared" si="36"/>
        <v>-4.3255283293206839E-3</v>
      </c>
      <c r="L439" s="10">
        <f t="shared" si="40"/>
        <v>-1.3420532549929606E-2</v>
      </c>
      <c r="M439" s="8">
        <f t="shared" si="37"/>
        <v>7.0000000000014495</v>
      </c>
      <c r="N439" s="8">
        <f t="shared" si="38"/>
        <v>0</v>
      </c>
      <c r="O439" s="8">
        <f t="shared" si="39"/>
        <v>0</v>
      </c>
    </row>
    <row r="440" spans="1:15" x14ac:dyDescent="0.25">
      <c r="A440" s="8">
        <v>439</v>
      </c>
      <c r="B440" s="9">
        <v>41886.958333333336</v>
      </c>
      <c r="C440" s="8">
        <v>1.2943499999999999</v>
      </c>
      <c r="D440" s="8">
        <v>1.29878</v>
      </c>
      <c r="E440" s="8">
        <v>1.2921899999999999</v>
      </c>
      <c r="F440" s="8">
        <v>1.29505</v>
      </c>
      <c r="G440" s="8">
        <f>IF(F440&gt;F439,1,0)</f>
        <v>1</v>
      </c>
      <c r="H440" s="10">
        <f>LN(F440/F439)</f>
        <v>5.6384372981858042E-4</v>
      </c>
      <c r="I440" s="10">
        <f>IF(A440&gt;$R$1, AVERAGE(INDEX($H$2:$H$3898, A440-$R$1):H440), "")</f>
        <v>-1.967188924086065E-3</v>
      </c>
      <c r="J440" s="10">
        <f>IF(A440&gt;$R$1, STDEV(INDEX($H$2:$H$3898, A440-$R$1):H440), "")</f>
        <v>4.3437879264281495E-3</v>
      </c>
      <c r="K440" s="10">
        <f t="shared" si="36"/>
        <v>4.3437879264281495E-3</v>
      </c>
      <c r="L440" s="10">
        <f t="shared" si="40"/>
        <v>-1.1005331852949548E-2</v>
      </c>
      <c r="M440" s="8">
        <f t="shared" si="37"/>
        <v>-61.200000000001253</v>
      </c>
      <c r="N440" s="8">
        <f t="shared" si="38"/>
        <v>0</v>
      </c>
      <c r="O440" s="8">
        <f t="shared" si="39"/>
        <v>0</v>
      </c>
    </row>
    <row r="441" spans="1:15" x14ac:dyDescent="0.25">
      <c r="A441" s="8">
        <v>440</v>
      </c>
      <c r="B441" s="9">
        <v>41889.958333333336</v>
      </c>
      <c r="C441" s="8">
        <v>1.29556</v>
      </c>
      <c r="D441" s="8">
        <v>1.2959000000000001</v>
      </c>
      <c r="E441" s="8">
        <v>1.2881400000000001</v>
      </c>
      <c r="F441" s="8">
        <v>1.2894399999999999</v>
      </c>
      <c r="G441" s="8">
        <f>IF(F441&gt;F440,1,0)</f>
        <v>0</v>
      </c>
      <c r="H441" s="10">
        <f>LN(F441/F440)</f>
        <v>-4.3412888506987549E-3</v>
      </c>
      <c r="I441" s="10">
        <f>IF(A441&gt;$R$1, AVERAGE(INDEX($H$2:$H$3898, A441-$R$1):H441), "")</f>
        <v>-2.3926548656263598E-3</v>
      </c>
      <c r="J441" s="10">
        <f>IF(A441&gt;$R$1, STDEV(INDEX($H$2:$H$3898, A441-$R$1):H441), "")</f>
        <v>4.2119890443811266E-3</v>
      </c>
      <c r="K441" s="10">
        <f t="shared" si="36"/>
        <v>-4.2119890443811266E-3</v>
      </c>
      <c r="L441" s="10">
        <f t="shared" si="40"/>
        <v>-1.329184610921685E-2</v>
      </c>
      <c r="M441" s="8">
        <f t="shared" si="37"/>
        <v>42.600000000001529</v>
      </c>
      <c r="N441" s="8">
        <f t="shared" si="38"/>
        <v>0</v>
      </c>
      <c r="O441" s="8">
        <f t="shared" si="39"/>
        <v>0</v>
      </c>
    </row>
    <row r="442" spans="1:15" x14ac:dyDescent="0.25">
      <c r="A442" s="8">
        <v>441</v>
      </c>
      <c r="B442" s="9">
        <v>41890.958333333336</v>
      </c>
      <c r="C442" s="8">
        <v>1.2894399999999999</v>
      </c>
      <c r="D442" s="8">
        <v>1.2957399999999999</v>
      </c>
      <c r="E442" s="8">
        <v>1.2859400000000001</v>
      </c>
      <c r="F442" s="8">
        <v>1.2937000000000001</v>
      </c>
      <c r="G442" s="8">
        <f>IF(F442&gt;F441,1,0)</f>
        <v>1</v>
      </c>
      <c r="H442" s="10">
        <f>LN(F442/F441)</f>
        <v>3.2983143476550572E-3</v>
      </c>
      <c r="I442" s="10">
        <f>IF(A442&gt;$R$1, AVERAGE(INDEX($H$2:$H$3898, A442-$R$1):H442), "")</f>
        <v>-2.026762738334562E-3</v>
      </c>
      <c r="J442" s="10">
        <f>IF(A442&gt;$R$1, STDEV(INDEX($H$2:$H$3898, A442-$R$1):H442), "")</f>
        <v>4.4447062519357332E-3</v>
      </c>
      <c r="K442" s="10">
        <f t="shared" si="36"/>
        <v>4.4447062519357332E-3</v>
      </c>
      <c r="L442" s="10">
        <f t="shared" si="40"/>
        <v>-6.8121948463058793E-3</v>
      </c>
      <c r="M442" s="8">
        <f t="shared" si="37"/>
        <v>-20.400000000000418</v>
      </c>
      <c r="N442" s="8">
        <f t="shared" si="38"/>
        <v>0</v>
      </c>
      <c r="O442" s="8">
        <f t="shared" si="39"/>
        <v>0</v>
      </c>
    </row>
    <row r="443" spans="1:15" x14ac:dyDescent="0.25">
      <c r="A443" s="8">
        <v>442</v>
      </c>
      <c r="B443" s="9">
        <v>41891.958333333336</v>
      </c>
      <c r="C443" s="8">
        <v>1.2937000000000001</v>
      </c>
      <c r="D443" s="8">
        <v>1.2962899999999999</v>
      </c>
      <c r="E443" s="8">
        <v>1.2883800000000001</v>
      </c>
      <c r="F443" s="8">
        <v>1.29166</v>
      </c>
      <c r="G443" s="8">
        <f>IF(F443&gt;F442,1,0)</f>
        <v>0</v>
      </c>
      <c r="H443" s="10">
        <f>LN(F443/F442)</f>
        <v>-1.5781171081606748E-3</v>
      </c>
      <c r="I443" s="10">
        <f>IF(A443&gt;$R$1, AVERAGE(INDEX($H$2:$H$3898, A443-$R$1):H443), "")</f>
        <v>-1.92114650980609E-3</v>
      </c>
      <c r="J443" s="10">
        <f>IF(A443&gt;$R$1, STDEV(INDEX($H$2:$H$3898, A443-$R$1):H443), "")</f>
        <v>4.4333087645589461E-3</v>
      </c>
      <c r="K443" s="10">
        <f t="shared" si="36"/>
        <v>-4.4333087645589461E-3</v>
      </c>
      <c r="L443" s="10">
        <f t="shared" si="40"/>
        <v>-9.0085320088837857E-3</v>
      </c>
      <c r="M443" s="8">
        <f t="shared" si="37"/>
        <v>7.0000000000014495</v>
      </c>
      <c r="N443" s="8">
        <f t="shared" si="38"/>
        <v>0</v>
      </c>
      <c r="O443" s="8">
        <f t="shared" si="39"/>
        <v>0</v>
      </c>
    </row>
    <row r="444" spans="1:15" x14ac:dyDescent="0.25">
      <c r="A444" s="8">
        <v>443</v>
      </c>
      <c r="B444" s="9">
        <v>41892.958333333336</v>
      </c>
      <c r="C444" s="8">
        <v>1.29165</v>
      </c>
      <c r="D444" s="8">
        <v>1.2951699999999999</v>
      </c>
      <c r="E444" s="8">
        <v>1.2897000000000001</v>
      </c>
      <c r="F444" s="8">
        <v>1.2923500000000001</v>
      </c>
      <c r="G444" s="8">
        <f>IF(F444&gt;F443,1,0)</f>
        <v>1</v>
      </c>
      <c r="H444" s="10">
        <f>LN(F444/F443)</f>
        <v>5.340536734764178E-4</v>
      </c>
      <c r="I444" s="10">
        <f>IF(A444&gt;$R$1, AVERAGE(INDEX($H$2:$H$3898, A444-$R$1):H444), "")</f>
        <v>-1.6004113271744817E-3</v>
      </c>
      <c r="J444" s="10">
        <f>IF(A444&gt;$R$1, STDEV(INDEX($H$2:$H$3898, A444-$R$1):H444), "")</f>
        <v>4.4123424010066529E-3</v>
      </c>
      <c r="K444" s="10">
        <f t="shared" si="36"/>
        <v>4.4123424010066529E-3</v>
      </c>
      <c r="L444" s="10">
        <f t="shared" si="40"/>
        <v>-6.9075393576677208E-3</v>
      </c>
      <c r="M444" s="8">
        <f t="shared" si="37"/>
        <v>38.400000000000659</v>
      </c>
      <c r="N444" s="8">
        <f t="shared" si="38"/>
        <v>0</v>
      </c>
      <c r="O444" s="8">
        <f t="shared" si="39"/>
        <v>0</v>
      </c>
    </row>
    <row r="445" spans="1:15" x14ac:dyDescent="0.25">
      <c r="A445" s="8">
        <v>444</v>
      </c>
      <c r="B445" s="9">
        <v>41893.958333333336</v>
      </c>
      <c r="C445" s="8">
        <v>1.2923199999999999</v>
      </c>
      <c r="D445" s="8">
        <v>1.29793</v>
      </c>
      <c r="E445" s="8">
        <v>1.29088</v>
      </c>
      <c r="F445" s="8">
        <v>1.29616</v>
      </c>
      <c r="G445" s="8">
        <f>IF(F445&gt;F444,1,0)</f>
        <v>1</v>
      </c>
      <c r="H445" s="10">
        <f>LN(F445/F444)</f>
        <v>2.9437805930092077E-3</v>
      </c>
      <c r="I445" s="10">
        <f>IF(A445&gt;$R$1, AVERAGE(INDEX($H$2:$H$3898, A445-$R$1):H445), "")</f>
        <v>-1.5191033654901025E-3</v>
      </c>
      <c r="J445" s="10">
        <f>IF(A445&gt;$R$1, STDEV(INDEX($H$2:$H$3898, A445-$R$1):H445), "")</f>
        <v>4.4874389249445808E-3</v>
      </c>
      <c r="K445" s="10">
        <f t="shared" si="36"/>
        <v>4.4874389249445808E-3</v>
      </c>
      <c r="L445" s="10">
        <f t="shared" si="40"/>
        <v>-2.135969179074132E-5</v>
      </c>
      <c r="M445" s="8">
        <f t="shared" si="37"/>
        <v>-32.200000000000003</v>
      </c>
      <c r="N445" s="8">
        <f t="shared" si="38"/>
        <v>0</v>
      </c>
      <c r="O445" s="8">
        <f t="shared" si="39"/>
        <v>0</v>
      </c>
    </row>
    <row r="446" spans="1:15" x14ac:dyDescent="0.25">
      <c r="A446" s="8">
        <v>445</v>
      </c>
      <c r="B446" s="9">
        <v>41896.958333333336</v>
      </c>
      <c r="C446" s="8">
        <v>1.2971900000000001</v>
      </c>
      <c r="D446" s="8">
        <v>1.2972699999999999</v>
      </c>
      <c r="E446" s="8">
        <v>1.2908599999999999</v>
      </c>
      <c r="F446" s="8">
        <v>1.2939700000000001</v>
      </c>
      <c r="G446" s="8">
        <f>IF(F446&gt;F445,1,0)</f>
        <v>0</v>
      </c>
      <c r="H446" s="10">
        <f>LN(F446/F445)</f>
        <v>-1.6910352158979846E-3</v>
      </c>
      <c r="I446" s="10">
        <f>IF(A446&gt;$R$1, AVERAGE(INDEX($H$2:$H$3898, A446-$R$1):H446), "")</f>
        <v>-1.4301263027752971E-3</v>
      </c>
      <c r="J446" s="10">
        <f>IF(A446&gt;$R$1, STDEV(INDEX($H$2:$H$3898, A446-$R$1):H446), "")</f>
        <v>4.467763678112701E-3</v>
      </c>
      <c r="K446" s="10">
        <f t="shared" si="36"/>
        <v>-4.467763678112701E-3</v>
      </c>
      <c r="L446" s="10">
        <f t="shared" si="40"/>
        <v>-2.1721216278692314E-3</v>
      </c>
      <c r="M446" s="8">
        <f t="shared" si="37"/>
        <v>19.800000000000928</v>
      </c>
      <c r="N446" s="8">
        <f t="shared" si="38"/>
        <v>0</v>
      </c>
      <c r="O446" s="8">
        <f t="shared" si="39"/>
        <v>0</v>
      </c>
    </row>
    <row r="447" spans="1:15" x14ac:dyDescent="0.25">
      <c r="A447" s="8">
        <v>446</v>
      </c>
      <c r="B447" s="9">
        <v>41897.958333333336</v>
      </c>
      <c r="C447" s="8">
        <v>1.2939499999999999</v>
      </c>
      <c r="D447" s="8">
        <v>1.2995000000000001</v>
      </c>
      <c r="E447" s="8">
        <v>1.29223</v>
      </c>
      <c r="F447" s="8">
        <v>1.29593</v>
      </c>
      <c r="G447" s="8">
        <f>IF(F447&gt;F446,1,0)</f>
        <v>1</v>
      </c>
      <c r="H447" s="10">
        <f>LN(F447/F446)</f>
        <v>1.5135722415385703E-3</v>
      </c>
      <c r="I447" s="10">
        <f>IF(A447&gt;$R$1, AVERAGE(INDEX($H$2:$H$3898, A447-$R$1):H447), "")</f>
        <v>-1.1118329848192668E-3</v>
      </c>
      <c r="J447" s="10">
        <f>IF(A447&gt;$R$1, STDEV(INDEX($H$2:$H$3898, A447-$R$1):H447), "")</f>
        <v>4.4858287799534966E-3</v>
      </c>
      <c r="K447" s="10">
        <f t="shared" si="36"/>
        <v>4.4858287799534966E-3</v>
      </c>
      <c r="L447" s="10">
        <f t="shared" si="40"/>
        <v>4.6292231279158567E-3</v>
      </c>
      <c r="M447" s="8">
        <f t="shared" si="37"/>
        <v>-94.799999999999329</v>
      </c>
      <c r="N447" s="8">
        <f t="shared" si="38"/>
        <v>0</v>
      </c>
      <c r="O447" s="8">
        <f t="shared" si="39"/>
        <v>0</v>
      </c>
    </row>
    <row r="448" spans="1:15" x14ac:dyDescent="0.25">
      <c r="A448" s="8">
        <v>447</v>
      </c>
      <c r="B448" s="9">
        <v>41898.958333333336</v>
      </c>
      <c r="C448" s="8">
        <v>1.29592</v>
      </c>
      <c r="D448" s="8">
        <v>1.29813</v>
      </c>
      <c r="E448" s="8">
        <v>1.2851999999999999</v>
      </c>
      <c r="F448" s="8">
        <v>1.28644</v>
      </c>
      <c r="G448" s="8">
        <f>IF(F448&gt;F447,1,0)</f>
        <v>0</v>
      </c>
      <c r="H448" s="10">
        <f>LN(F448/F447)</f>
        <v>-7.3498706391813915E-3</v>
      </c>
      <c r="I448" s="10">
        <f>IF(A448&gt;$R$1, AVERAGE(INDEX($H$2:$H$3898, A448-$R$1):H448), "")</f>
        <v>-1.4526436325237929E-3</v>
      </c>
      <c r="J448" s="10">
        <f>IF(A448&gt;$R$1, STDEV(INDEX($H$2:$H$3898, A448-$R$1):H448), "")</f>
        <v>4.7488823275248426E-3</v>
      </c>
      <c r="K448" s="10">
        <f t="shared" si="36"/>
        <v>-4.7488823275248426E-3</v>
      </c>
      <c r="L448" s="10">
        <f t="shared" si="40"/>
        <v>-2.4799454015477576E-3</v>
      </c>
      <c r="M448" s="8">
        <f t="shared" si="37"/>
        <v>57.000000000000384</v>
      </c>
      <c r="N448" s="8">
        <f t="shared" si="38"/>
        <v>0</v>
      </c>
      <c r="O448" s="8">
        <f t="shared" si="39"/>
        <v>0</v>
      </c>
    </row>
    <row r="449" spans="1:15" x14ac:dyDescent="0.25">
      <c r="A449" s="8">
        <v>448</v>
      </c>
      <c r="B449" s="9">
        <v>41899.958333333336</v>
      </c>
      <c r="C449" s="8">
        <v>1.28644</v>
      </c>
      <c r="D449" s="8">
        <v>1.2930200000000001</v>
      </c>
      <c r="E449" s="8">
        <v>1.2834399999999999</v>
      </c>
      <c r="F449" s="8">
        <v>1.2921400000000001</v>
      </c>
      <c r="G449" s="8">
        <f>IF(F449&gt;F448,1,0)</f>
        <v>1</v>
      </c>
      <c r="H449" s="10">
        <f>LN(F449/F448)</f>
        <v>4.4210451366069386E-3</v>
      </c>
      <c r="I449" s="10">
        <f>IF(A449&gt;$R$1, AVERAGE(INDEX($H$2:$H$3898, A449-$R$1):H449), "")</f>
        <v>-1.2982009197645083E-3</v>
      </c>
      <c r="J449" s="10">
        <f>IF(A449&gt;$R$1, STDEV(INDEX($H$2:$H$3898, A449-$R$1):H449), "")</f>
        <v>4.9045496298340679E-3</v>
      </c>
      <c r="K449" s="10">
        <f t="shared" si="36"/>
        <v>4.9045496298340679E-3</v>
      </c>
      <c r="L449" s="10">
        <f t="shared" si="40"/>
        <v>4.7572700020818287E-3</v>
      </c>
      <c r="M449" s="8">
        <f t="shared" si="37"/>
        <v>-93.900000000000091</v>
      </c>
      <c r="N449" s="8">
        <f t="shared" si="38"/>
        <v>0</v>
      </c>
      <c r="O449" s="8">
        <f t="shared" si="39"/>
        <v>0</v>
      </c>
    </row>
    <row r="450" spans="1:15" x14ac:dyDescent="0.25">
      <c r="A450" s="8">
        <v>449</v>
      </c>
      <c r="B450" s="9">
        <v>41900.958333333336</v>
      </c>
      <c r="C450" s="8">
        <v>1.2922</v>
      </c>
      <c r="D450" s="8">
        <v>1.29288</v>
      </c>
      <c r="E450" s="8">
        <v>1.2827500000000001</v>
      </c>
      <c r="F450" s="8">
        <v>1.28281</v>
      </c>
      <c r="G450" s="8">
        <f>IF(F450&gt;F449,1,0)</f>
        <v>0</v>
      </c>
      <c r="H450" s="10">
        <f>LN(F450/F449)</f>
        <v>-7.2467743691732043E-3</v>
      </c>
      <c r="I450" s="10">
        <f>IF(A450&gt;$R$1, AVERAGE(INDEX($H$2:$H$3898, A450-$R$1):H450), "")</f>
        <v>-1.6994641760493356E-3</v>
      </c>
      <c r="J450" s="10">
        <f>IF(A450&gt;$R$1, STDEV(INDEX($H$2:$H$3898, A450-$R$1):H450), "")</f>
        <v>5.121236790234864E-3</v>
      </c>
      <c r="K450" s="10">
        <f t="shared" si="36"/>
        <v>-5.121236790234864E-3</v>
      </c>
      <c r="L450" s="10">
        <f t="shared" si="40"/>
        <v>2.0778193961598669E-3</v>
      </c>
      <c r="M450" s="8">
        <f t="shared" si="37"/>
        <v>15.700000000000713</v>
      </c>
      <c r="N450" s="8">
        <f t="shared" si="38"/>
        <v>0</v>
      </c>
      <c r="O450" s="8">
        <f t="shared" si="39"/>
        <v>0</v>
      </c>
    </row>
    <row r="451" spans="1:15" x14ac:dyDescent="0.25">
      <c r="A451" s="8">
        <v>450</v>
      </c>
      <c r="B451" s="9">
        <v>41903.958333333336</v>
      </c>
      <c r="C451" s="8">
        <v>1.28331</v>
      </c>
      <c r="D451" s="8">
        <v>1.28677</v>
      </c>
      <c r="E451" s="8">
        <v>1.28162</v>
      </c>
      <c r="F451" s="8">
        <v>1.28488</v>
      </c>
      <c r="G451" s="8">
        <f>IF(F451&gt;F450,1,0)</f>
        <v>1</v>
      </c>
      <c r="H451" s="10">
        <f>LN(F451/F450)</f>
        <v>1.6123445185676655E-3</v>
      </c>
      <c r="I451" s="10">
        <f>IF(A451&gt;$R$1, AVERAGE(INDEX($H$2:$H$3898, A451-$R$1):H451), "")</f>
        <v>-1.3583150404710431E-3</v>
      </c>
      <c r="J451" s="10">
        <f>IF(A451&gt;$R$1, STDEV(INDEX($H$2:$H$3898, A451-$R$1):H451), "")</f>
        <v>5.1504313876066772E-3</v>
      </c>
      <c r="K451" s="10">
        <f t="shared" ref="K451:K514" si="41">IF(G451=0,-1*J451,J451)</f>
        <v>5.1504313876066772E-3</v>
      </c>
      <c r="L451" s="10">
        <f t="shared" si="40"/>
        <v>9.3775110878409808E-3</v>
      </c>
      <c r="M451" s="8">
        <f t="shared" ref="M451:M514" si="42">(F452-C452)*10000</f>
        <v>-2.4000000000001798</v>
      </c>
      <c r="N451" s="8">
        <f t="shared" ref="N451:N514" si="43">IF(AND(L451&gt;-1,L451&lt;=-0.0173992495600104),M451,0)</f>
        <v>0</v>
      </c>
      <c r="O451" s="8">
        <f t="shared" ref="O451:O514" si="44">IF(OR(AND(L451&gt;0.0176007504399896)),-M451,0)</f>
        <v>0</v>
      </c>
    </row>
    <row r="452" spans="1:15" x14ac:dyDescent="0.25">
      <c r="A452" s="8">
        <v>451</v>
      </c>
      <c r="B452" s="9">
        <v>41904.958333333336</v>
      </c>
      <c r="C452" s="8">
        <v>1.28488</v>
      </c>
      <c r="D452" s="8">
        <v>1.2901199999999999</v>
      </c>
      <c r="E452" s="8">
        <v>1.28426</v>
      </c>
      <c r="F452" s="8">
        <v>1.28464</v>
      </c>
      <c r="G452" s="8">
        <f>IF(F452&gt;F451,1,0)</f>
        <v>0</v>
      </c>
      <c r="H452" s="10">
        <f>LN(F452/F451)</f>
        <v>-1.8680531826798487E-4</v>
      </c>
      <c r="I452" s="10">
        <f>IF(A452&gt;$R$1, AVERAGE(INDEX($H$2:$H$3898, A452-$R$1):H452), "")</f>
        <v>-1.355233583719214E-3</v>
      </c>
      <c r="J452" s="10">
        <f>IF(A452&gt;$R$1, STDEV(INDEX($H$2:$H$3898, A452-$R$1):H452), "")</f>
        <v>5.1511622510125666E-3</v>
      </c>
      <c r="K452" s="10">
        <f t="shared" si="41"/>
        <v>-5.1511622510125666E-3</v>
      </c>
      <c r="L452" s="10">
        <f t="shared" si="40"/>
        <v>2.0401645957055835E-3</v>
      </c>
      <c r="M452" s="8">
        <f t="shared" si="42"/>
        <v>-66.29999999999913</v>
      </c>
      <c r="N452" s="8">
        <f t="shared" si="43"/>
        <v>0</v>
      </c>
      <c r="O452" s="8">
        <f t="shared" si="44"/>
        <v>0</v>
      </c>
    </row>
    <row r="453" spans="1:15" x14ac:dyDescent="0.25">
      <c r="A453" s="8">
        <v>452</v>
      </c>
      <c r="B453" s="9">
        <v>41905.958333333336</v>
      </c>
      <c r="C453" s="8">
        <v>1.2846299999999999</v>
      </c>
      <c r="D453" s="8">
        <v>1.2863599999999999</v>
      </c>
      <c r="E453" s="8">
        <v>1.2774099999999999</v>
      </c>
      <c r="F453" s="8">
        <v>1.278</v>
      </c>
      <c r="G453" s="8">
        <f>IF(F453&gt;F452,1,0)</f>
        <v>0</v>
      </c>
      <c r="H453" s="10">
        <f>LN(F453/F452)</f>
        <v>-5.1821674988936943E-3</v>
      </c>
      <c r="I453" s="10">
        <f>IF(A453&gt;$R$1, AVERAGE(INDEX($H$2:$H$3898, A453-$R$1):H453), "")</f>
        <v>-1.7024427011367244E-3</v>
      </c>
      <c r="J453" s="10">
        <f>IF(A453&gt;$R$1, STDEV(INDEX($H$2:$H$3898, A453-$R$1):H453), "")</f>
        <v>5.2137397747355364E-3</v>
      </c>
      <c r="K453" s="10">
        <f t="shared" si="41"/>
        <v>-5.2137397747355364E-3</v>
      </c>
      <c r="L453" s="10">
        <f t="shared" si="40"/>
        <v>-5.4445256581719089E-3</v>
      </c>
      <c r="M453" s="8">
        <f t="shared" si="42"/>
        <v>-29.900000000000482</v>
      </c>
      <c r="N453" s="8">
        <f t="shared" si="43"/>
        <v>0</v>
      </c>
      <c r="O453" s="8">
        <f t="shared" si="44"/>
        <v>0</v>
      </c>
    </row>
    <row r="454" spans="1:15" x14ac:dyDescent="0.25">
      <c r="A454" s="8">
        <v>453</v>
      </c>
      <c r="B454" s="9">
        <v>41906.958333333336</v>
      </c>
      <c r="C454" s="8">
        <v>1.2780100000000001</v>
      </c>
      <c r="D454" s="8">
        <v>1.2783199999999999</v>
      </c>
      <c r="E454" s="8">
        <v>1.2697000000000001</v>
      </c>
      <c r="F454" s="8">
        <v>1.27502</v>
      </c>
      <c r="G454" s="8">
        <f>IF(F454&gt;F453,1,0)</f>
        <v>0</v>
      </c>
      <c r="H454" s="10">
        <f>LN(F454/F453)</f>
        <v>-2.3344911934721378E-3</v>
      </c>
      <c r="I454" s="10">
        <f>IF(A454&gt;$R$1, AVERAGE(INDEX($H$2:$H$3898, A454-$R$1):H454), "")</f>
        <v>-1.9277738846413804E-3</v>
      </c>
      <c r="J454" s="10">
        <f>IF(A454&gt;$R$1, STDEV(INDEX($H$2:$H$3898, A454-$R$1):H454), "")</f>
        <v>5.1542417314881239E-3</v>
      </c>
      <c r="K454" s="10">
        <f t="shared" si="41"/>
        <v>-5.1542417314881239E-3</v>
      </c>
      <c r="L454" s="10">
        <f t="shared" si="40"/>
        <v>-6.2732390603393489E-3</v>
      </c>
      <c r="M454" s="8">
        <f t="shared" si="42"/>
        <v>-68.200000000000486</v>
      </c>
      <c r="N454" s="8">
        <f t="shared" si="43"/>
        <v>0</v>
      </c>
      <c r="O454" s="8">
        <f t="shared" si="44"/>
        <v>0</v>
      </c>
    </row>
    <row r="455" spans="1:15" x14ac:dyDescent="0.25">
      <c r="A455" s="8">
        <v>454</v>
      </c>
      <c r="B455" s="9">
        <v>41907.958333333336</v>
      </c>
      <c r="C455" s="8">
        <v>1.27502</v>
      </c>
      <c r="D455" s="8">
        <v>1.27607</v>
      </c>
      <c r="E455" s="8">
        <v>1.26769</v>
      </c>
      <c r="F455" s="8">
        <v>1.2682</v>
      </c>
      <c r="G455" s="8">
        <f>IF(F455&gt;F454,1,0)</f>
        <v>0</v>
      </c>
      <c r="H455" s="10">
        <f>LN(F455/F454)</f>
        <v>-5.3632924780767435E-3</v>
      </c>
      <c r="I455" s="10">
        <f>IF(A455&gt;$R$1, AVERAGE(INDEX($H$2:$H$3898, A455-$R$1):H455), "")</f>
        <v>-1.2741805269468832E-3</v>
      </c>
      <c r="J455" s="10">
        <f>IF(A455&gt;$R$1, STDEV(INDEX($H$2:$H$3898, A455-$R$1):H455), "")</f>
        <v>3.7456211388922963E-3</v>
      </c>
      <c r="K455" s="10">
        <f t="shared" si="41"/>
        <v>-3.7456211388922963E-3</v>
      </c>
      <c r="L455" s="10">
        <f t="shared" si="40"/>
        <v>-1.4362648125659795E-2</v>
      </c>
      <c r="M455" s="8">
        <f t="shared" si="42"/>
        <v>3.9999999999995595</v>
      </c>
      <c r="N455" s="8">
        <f t="shared" si="43"/>
        <v>0</v>
      </c>
      <c r="O455" s="8">
        <f t="shared" si="44"/>
        <v>0</v>
      </c>
    </row>
    <row r="456" spans="1:15" x14ac:dyDescent="0.25">
      <c r="A456" s="8">
        <v>455</v>
      </c>
      <c r="B456" s="9">
        <v>41910.958333333336</v>
      </c>
      <c r="C456" s="8">
        <v>1.2680800000000001</v>
      </c>
      <c r="D456" s="8">
        <v>1.2714700000000001</v>
      </c>
      <c r="E456" s="8">
        <v>1.2663599999999999</v>
      </c>
      <c r="F456" s="8">
        <v>1.2684800000000001</v>
      </c>
      <c r="G456" s="8">
        <f>IF(F456&gt;F455,1,0)</f>
        <v>1</v>
      </c>
      <c r="H456" s="10">
        <f>LN(F456/F455)</f>
        <v>2.2076099558257747E-4</v>
      </c>
      <c r="I456" s="10">
        <f>IF(A456&gt;$R$1, AVERAGE(INDEX($H$2:$H$3898, A456-$R$1):H456), "")</f>
        <v>-1.2956231978366334E-3</v>
      </c>
      <c r="J456" s="10">
        <f>IF(A456&gt;$R$1, STDEV(INDEX($H$2:$H$3898, A456-$R$1):H456), "")</f>
        <v>3.7353654539542141E-3</v>
      </c>
      <c r="K456" s="10">
        <f t="shared" si="41"/>
        <v>3.7353654539542141E-3</v>
      </c>
      <c r="L456" s="10">
        <f t="shared" si="40"/>
        <v>-6.4152936273244535E-3</v>
      </c>
      <c r="M456" s="8">
        <f t="shared" si="42"/>
        <v>-54.800000000001518</v>
      </c>
      <c r="N456" s="8">
        <f t="shared" si="43"/>
        <v>0</v>
      </c>
      <c r="O456" s="8">
        <f t="shared" si="44"/>
        <v>0</v>
      </c>
    </row>
    <row r="457" spans="1:15" x14ac:dyDescent="0.25">
      <c r="A457" s="8">
        <v>456</v>
      </c>
      <c r="B457" s="9">
        <v>41911.958333333336</v>
      </c>
      <c r="C457" s="8">
        <v>1.2684800000000001</v>
      </c>
      <c r="D457" s="8">
        <v>1.2702199999999999</v>
      </c>
      <c r="E457" s="8">
        <v>1.2571000000000001</v>
      </c>
      <c r="F457" s="8">
        <v>1.2629999999999999</v>
      </c>
      <c r="G457" s="8">
        <f>IF(F457&gt;F456,1,0)</f>
        <v>0</v>
      </c>
      <c r="H457" s="10">
        <f>LN(F457/F456)</f>
        <v>-4.3294899110228454E-3</v>
      </c>
      <c r="I457" s="10">
        <f>IF(A457&gt;$R$1, AVERAGE(INDEX($H$2:$H$3898, A457-$R$1):H457), "")</f>
        <v>-1.294885764106889E-3</v>
      </c>
      <c r="J457" s="10">
        <f>IF(A457&gt;$R$1, STDEV(INDEX($H$2:$H$3898, A457-$R$1):H457), "")</f>
        <v>3.734725205262432E-3</v>
      </c>
      <c r="K457" s="10">
        <f t="shared" si="41"/>
        <v>-3.734725205262432E-3</v>
      </c>
      <c r="L457" s="10">
        <f t="shared" si="40"/>
        <v>-1.4594725084522619E-2</v>
      </c>
      <c r="M457" s="8">
        <f t="shared" si="42"/>
        <v>-8.0000000000013394</v>
      </c>
      <c r="N457" s="8">
        <f t="shared" si="43"/>
        <v>0</v>
      </c>
      <c r="O457" s="8">
        <f t="shared" si="44"/>
        <v>0</v>
      </c>
    </row>
    <row r="458" spans="1:15" x14ac:dyDescent="0.25">
      <c r="A458" s="8">
        <v>457</v>
      </c>
      <c r="B458" s="9">
        <v>41912.958333333336</v>
      </c>
      <c r="C458" s="8">
        <v>1.2630300000000001</v>
      </c>
      <c r="D458" s="8">
        <v>1.26396</v>
      </c>
      <c r="E458" s="8">
        <v>1.2583599999999999</v>
      </c>
      <c r="F458" s="8">
        <v>1.26223</v>
      </c>
      <c r="G458" s="8">
        <f>IF(F458&gt;F457,1,0)</f>
        <v>0</v>
      </c>
      <c r="H458" s="10">
        <f>LN(F458/F457)</f>
        <v>-6.0984545872195606E-4</v>
      </c>
      <c r="I458" s="10">
        <f>IF(A458&gt;$R$1, AVERAGE(INDEX($H$2:$H$3898, A458-$R$1):H458), "")</f>
        <v>-1.5391457520054525E-3</v>
      </c>
      <c r="J458" s="10">
        <f>IF(A458&gt;$R$1, STDEV(INDEX($H$2:$H$3898, A458-$R$1):H458), "")</f>
        <v>3.5368514365994919E-3</v>
      </c>
      <c r="K458" s="10">
        <f t="shared" si="41"/>
        <v>-3.5368514365994919E-3</v>
      </c>
      <c r="L458" s="10">
        <f t="shared" si="40"/>
        <v>-1.3698267756563165E-2</v>
      </c>
      <c r="M458" s="8">
        <f t="shared" si="42"/>
        <v>46.200000000000685</v>
      </c>
      <c r="N458" s="8">
        <f t="shared" si="43"/>
        <v>0</v>
      </c>
      <c r="O458" s="8">
        <f t="shared" si="44"/>
        <v>0</v>
      </c>
    </row>
    <row r="459" spans="1:15" x14ac:dyDescent="0.25">
      <c r="A459" s="8">
        <v>458</v>
      </c>
      <c r="B459" s="9">
        <v>41913.958333333336</v>
      </c>
      <c r="C459" s="8">
        <v>1.26223</v>
      </c>
      <c r="D459" s="8">
        <v>1.2698700000000001</v>
      </c>
      <c r="E459" s="8">
        <v>1.2613799999999999</v>
      </c>
      <c r="F459" s="8">
        <v>1.26685</v>
      </c>
      <c r="G459" s="8">
        <f>IF(F459&gt;F458,1,0)</f>
        <v>1</v>
      </c>
      <c r="H459" s="10">
        <f>LN(F459/F458)</f>
        <v>3.6535065233374276E-3</v>
      </c>
      <c r="I459" s="10">
        <f>IF(A459&gt;$R$1, AVERAGE(INDEX($H$2:$H$3898, A459-$R$1):H459), "")</f>
        <v>-1.2121692750368214E-3</v>
      </c>
      <c r="J459" s="10">
        <f>IF(A459&gt;$R$1, STDEV(INDEX($H$2:$H$3898, A459-$R$1):H459), "")</f>
        <v>3.7673268355763725E-3</v>
      </c>
      <c r="K459" s="10">
        <f t="shared" si="41"/>
        <v>3.7673268355763725E-3</v>
      </c>
      <c r="L459" s="10">
        <f t="shared" si="40"/>
        <v>-1.4343283321993444E-2</v>
      </c>
      <c r="M459" s="8">
        <f t="shared" si="42"/>
        <v>-153.60000000000039</v>
      </c>
      <c r="N459" s="8">
        <f t="shared" si="43"/>
        <v>0</v>
      </c>
      <c r="O459" s="8">
        <f t="shared" si="44"/>
        <v>0</v>
      </c>
    </row>
    <row r="460" spans="1:15" x14ac:dyDescent="0.25">
      <c r="A460" s="8">
        <v>459</v>
      </c>
      <c r="B460" s="9">
        <v>41914.958333333336</v>
      </c>
      <c r="C460" s="8">
        <v>1.26681</v>
      </c>
      <c r="D460" s="8">
        <v>1.26749</v>
      </c>
      <c r="E460" s="8">
        <v>1.2500500000000001</v>
      </c>
      <c r="F460" s="8">
        <v>1.25145</v>
      </c>
      <c r="G460" s="8">
        <f>IF(F460&gt;F459,1,0)</f>
        <v>0</v>
      </c>
      <c r="H460" s="10">
        <f>LN(F460/F459)</f>
        <v>-1.2230625398913375E-2</v>
      </c>
      <c r="I460" s="10">
        <f>IF(A460&gt;$R$1, AVERAGE(INDEX($H$2:$H$3898, A460-$R$1):H460), "")</f>
        <v>-2.0099617170611832E-3</v>
      </c>
      <c r="J460" s="10">
        <f>IF(A460&gt;$R$1, STDEV(INDEX($H$2:$H$3898, A460-$R$1):H460), "")</f>
        <v>4.6264802212903902E-3</v>
      </c>
      <c r="K460" s="10">
        <f t="shared" si="41"/>
        <v>-4.6264802212903902E-3</v>
      </c>
      <c r="L460" s="10">
        <f t="shared" si="40"/>
        <v>-2.3457202468228418E-2</v>
      </c>
      <c r="M460" s="8">
        <f t="shared" si="42"/>
        <v>143.90000000000126</v>
      </c>
      <c r="N460" s="8">
        <f t="shared" si="43"/>
        <v>143.90000000000126</v>
      </c>
      <c r="O460" s="8">
        <f t="shared" si="44"/>
        <v>0</v>
      </c>
    </row>
    <row r="461" spans="1:15" x14ac:dyDescent="0.25">
      <c r="A461" s="8">
        <v>460</v>
      </c>
      <c r="B461" s="9">
        <v>41917.958333333336</v>
      </c>
      <c r="C461" s="8">
        <v>1.2510699999999999</v>
      </c>
      <c r="D461" s="8">
        <v>1.26749</v>
      </c>
      <c r="E461" s="8">
        <v>1.2508900000000001</v>
      </c>
      <c r="F461" s="8">
        <v>1.26546</v>
      </c>
      <c r="G461" s="8">
        <f>IF(F461&gt;F460,1,0)</f>
        <v>1</v>
      </c>
      <c r="H461" s="10">
        <f>LN(F461/F460)</f>
        <v>1.1132813409385055E-2</v>
      </c>
      <c r="I461" s="10">
        <f>IF(A461&gt;$R$1, AVERAGE(INDEX($H$2:$H$3898, A461-$R$1):H461), "")</f>
        <v>-1.4981471660376929E-3</v>
      </c>
      <c r="J461" s="10">
        <f>IF(A461&gt;$R$1, STDEV(INDEX($H$2:$H$3898, A461-$R$1):H461), "")</f>
        <v>5.5681624591085704E-3</v>
      </c>
      <c r="K461" s="10">
        <f t="shared" si="41"/>
        <v>5.5681624591085704E-3</v>
      </c>
      <c r="L461" s="10">
        <f t="shared" si="40"/>
        <v>-1.3421276331007146E-2</v>
      </c>
      <c r="M461" s="8">
        <f t="shared" si="42"/>
        <v>14.199999999999768</v>
      </c>
      <c r="N461" s="8">
        <f t="shared" si="43"/>
        <v>0</v>
      </c>
      <c r="O461" s="8">
        <f t="shared" si="44"/>
        <v>0</v>
      </c>
    </row>
    <row r="462" spans="1:15" x14ac:dyDescent="0.25">
      <c r="A462" s="8">
        <v>461</v>
      </c>
      <c r="B462" s="9">
        <v>41918.958333333336</v>
      </c>
      <c r="C462" s="8">
        <v>1.26545</v>
      </c>
      <c r="D462" s="8">
        <v>1.2681800000000001</v>
      </c>
      <c r="E462" s="8">
        <v>1.25837</v>
      </c>
      <c r="F462" s="8">
        <v>1.2668699999999999</v>
      </c>
      <c r="G462" s="8">
        <f>IF(F462&gt;F461,1,0)</f>
        <v>1</v>
      </c>
      <c r="H462" s="10">
        <f>LN(F462/F461)</f>
        <v>1.1135990536082622E-3</v>
      </c>
      <c r="I462" s="10">
        <f>IF(A462&gt;$R$1, AVERAGE(INDEX($H$2:$H$3898, A462-$R$1):H462), "")</f>
        <v>-1.3228575241935523E-3</v>
      </c>
      <c r="J462" s="10">
        <f>IF(A462&gt;$R$1, STDEV(INDEX($H$2:$H$3898, A462-$R$1):H462), "")</f>
        <v>5.6057047534622591E-3</v>
      </c>
      <c r="K462" s="10">
        <f t="shared" si="41"/>
        <v>5.6057047534622591E-3</v>
      </c>
      <c r="L462" s="10">
        <f t="shared" si="40"/>
        <v>-1.2301400357498384E-2</v>
      </c>
      <c r="M462" s="8">
        <f t="shared" si="42"/>
        <v>64.900000000001071</v>
      </c>
      <c r="N462" s="8">
        <f t="shared" si="43"/>
        <v>0</v>
      </c>
      <c r="O462" s="8">
        <f t="shared" si="44"/>
        <v>0</v>
      </c>
    </row>
    <row r="463" spans="1:15" x14ac:dyDescent="0.25">
      <c r="A463" s="8">
        <v>462</v>
      </c>
      <c r="B463" s="9">
        <v>41919.958333333336</v>
      </c>
      <c r="C463" s="8">
        <v>1.26684</v>
      </c>
      <c r="D463" s="8">
        <v>1.27488</v>
      </c>
      <c r="E463" s="8">
        <v>1.2622599999999999</v>
      </c>
      <c r="F463" s="8">
        <v>1.2733300000000001</v>
      </c>
      <c r="G463" s="8">
        <f>IF(F463&gt;F462,1,0)</f>
        <v>1</v>
      </c>
      <c r="H463" s="10">
        <f>LN(F463/F462)</f>
        <v>5.086224648851086E-3</v>
      </c>
      <c r="I463" s="10">
        <f>IF(A463&gt;$R$1, AVERAGE(INDEX($H$2:$H$3898, A463-$R$1):H463), "")</f>
        <v>-1.09956674873652E-3</v>
      </c>
      <c r="J463" s="10">
        <f>IF(A463&gt;$R$1, STDEV(INDEX($H$2:$H$3898, A463-$R$1):H463), "")</f>
        <v>5.7942048456670952E-3</v>
      </c>
      <c r="K463" s="10">
        <f t="shared" si="41"/>
        <v>5.7942048456670952E-3</v>
      </c>
      <c r="L463" s="10">
        <f t="shared" si="40"/>
        <v>-1.7583131843064434E-3</v>
      </c>
      <c r="M463" s="8">
        <f t="shared" si="42"/>
        <v>-43.100000000000364</v>
      </c>
      <c r="N463" s="8">
        <f t="shared" si="43"/>
        <v>0</v>
      </c>
      <c r="O463" s="8">
        <f t="shared" si="44"/>
        <v>0</v>
      </c>
    </row>
    <row r="464" spans="1:15" x14ac:dyDescent="0.25">
      <c r="A464" s="8">
        <v>463</v>
      </c>
      <c r="B464" s="9">
        <v>41920.958333333336</v>
      </c>
      <c r="C464" s="8">
        <v>1.2733300000000001</v>
      </c>
      <c r="D464" s="8">
        <v>1.2791300000000001</v>
      </c>
      <c r="E464" s="8">
        <v>1.2664</v>
      </c>
      <c r="F464" s="8">
        <v>1.26902</v>
      </c>
      <c r="G464" s="8">
        <f>IF(F464&gt;F463,1,0)</f>
        <v>0</v>
      </c>
      <c r="H464" s="10">
        <f>LN(F464/F463)</f>
        <v>-3.3905670965520499E-3</v>
      </c>
      <c r="I464" s="10">
        <f>IF(A464&gt;$R$1, AVERAGE(INDEX($H$2:$H$3898, A464-$R$1):H464), "")</f>
        <v>-8.5211027732218626E-4</v>
      </c>
      <c r="J464" s="10">
        <f>IF(A464&gt;$R$1, STDEV(INDEX($H$2:$H$3898, A464-$R$1):H464), "")</f>
        <v>5.5904369268131686E-3</v>
      </c>
      <c r="K464" s="10">
        <f t="shared" si="41"/>
        <v>-5.5904369268131686E-3</v>
      </c>
      <c r="L464" s="10">
        <f t="shared" si="40"/>
        <v>-1.2253299740953683E-2</v>
      </c>
      <c r="M464" s="8">
        <f t="shared" si="42"/>
        <v>-63.199999999998809</v>
      </c>
      <c r="N464" s="8">
        <f t="shared" si="43"/>
        <v>0</v>
      </c>
      <c r="O464" s="8">
        <f t="shared" si="44"/>
        <v>0</v>
      </c>
    </row>
    <row r="465" spans="1:15" x14ac:dyDescent="0.25">
      <c r="A465" s="8">
        <v>464</v>
      </c>
      <c r="B465" s="9">
        <v>41921.958333333336</v>
      </c>
      <c r="C465" s="8">
        <v>1.2689999999999999</v>
      </c>
      <c r="D465" s="8">
        <v>1.2716000000000001</v>
      </c>
      <c r="E465" s="8">
        <v>1.26054</v>
      </c>
      <c r="F465" s="8">
        <v>1.26268</v>
      </c>
      <c r="G465" s="8">
        <f>IF(F465&gt;F464,1,0)</f>
        <v>0</v>
      </c>
      <c r="H465" s="10">
        <f>LN(F465/F464)</f>
        <v>-5.0085027872884842E-3</v>
      </c>
      <c r="I465" s="10">
        <f>IF(A465&gt;$R$1, AVERAGE(INDEX($H$2:$H$3898, A465-$R$1):H465), "")</f>
        <v>-1.4414570225656505E-3</v>
      </c>
      <c r="J465" s="10">
        <f>IF(A465&gt;$R$1, STDEV(INDEX($H$2:$H$3898, A465-$R$1):H465), "")</f>
        <v>5.4936747433724951E-3</v>
      </c>
      <c r="K465" s="10">
        <f t="shared" si="41"/>
        <v>-5.4936747433724951E-3</v>
      </c>
      <c r="L465" s="10">
        <f t="shared" si="40"/>
        <v>-1.2625737694091314E-2</v>
      </c>
      <c r="M465" s="8">
        <f t="shared" si="42"/>
        <v>120.29999999999986</v>
      </c>
      <c r="N465" s="8">
        <f t="shared" si="43"/>
        <v>0</v>
      </c>
      <c r="O465" s="8">
        <f t="shared" si="44"/>
        <v>0</v>
      </c>
    </row>
    <row r="466" spans="1:15" x14ac:dyDescent="0.25">
      <c r="A466" s="8">
        <v>465</v>
      </c>
      <c r="B466" s="9">
        <v>41924.958333333336</v>
      </c>
      <c r="C466" s="8">
        <v>1.26311</v>
      </c>
      <c r="D466" s="8">
        <v>1.2760899999999999</v>
      </c>
      <c r="E466" s="8">
        <v>1.2620100000000001</v>
      </c>
      <c r="F466" s="8">
        <v>1.2751399999999999</v>
      </c>
      <c r="G466" s="8">
        <f>IF(F466&gt;F465,1,0)</f>
        <v>1</v>
      </c>
      <c r="H466" s="10">
        <f>LN(F466/F465)</f>
        <v>9.819530241888693E-3</v>
      </c>
      <c r="I466" s="10">
        <f>IF(A466&gt;$R$1, AVERAGE(INDEX($H$2:$H$3898, A466-$R$1):H466), "")</f>
        <v>-3.748129843742815E-4</v>
      </c>
      <c r="J466" s="10">
        <f>IF(A466&gt;$R$1, STDEV(INDEX($H$2:$H$3898, A466-$R$1):H466), "")</f>
        <v>5.930775021853193E-3</v>
      </c>
      <c r="K466" s="10">
        <f t="shared" si="41"/>
        <v>5.930775021853193E-3</v>
      </c>
      <c r="L466" s="10">
        <f t="shared" ref="L466:L529" si="45">SUM(K452:K466)</f>
        <v>-1.1845394059844801E-2</v>
      </c>
      <c r="M466" s="8">
        <f t="shared" si="42"/>
        <v>-93.80000000000166</v>
      </c>
      <c r="N466" s="8">
        <f t="shared" si="43"/>
        <v>0</v>
      </c>
      <c r="O466" s="8">
        <f t="shared" si="44"/>
        <v>0</v>
      </c>
    </row>
    <row r="467" spans="1:15" x14ac:dyDescent="0.25">
      <c r="A467" s="8">
        <v>466</v>
      </c>
      <c r="B467" s="9">
        <v>41925.958333333336</v>
      </c>
      <c r="C467" s="8">
        <v>1.2751300000000001</v>
      </c>
      <c r="D467" s="8">
        <v>1.2767900000000001</v>
      </c>
      <c r="E467" s="8">
        <v>1.2639899999999999</v>
      </c>
      <c r="F467" s="8">
        <v>1.2657499999999999</v>
      </c>
      <c r="G467" s="8">
        <f>IF(F467&gt;F466,1,0)</f>
        <v>0</v>
      </c>
      <c r="H467" s="10">
        <f>LN(F467/F466)</f>
        <v>-7.391144636067222E-3</v>
      </c>
      <c r="I467" s="10">
        <f>IF(A467&gt;$R$1, AVERAGE(INDEX($H$2:$H$3898, A467-$R$1):H467), "")</f>
        <v>-9.3753105653896201E-4</v>
      </c>
      <c r="J467" s="10">
        <f>IF(A467&gt;$R$1, STDEV(INDEX($H$2:$H$3898, A467-$R$1):H467), "")</f>
        <v>6.1526421112817545E-3</v>
      </c>
      <c r="K467" s="10">
        <f t="shared" si="41"/>
        <v>-6.1526421112817545E-3</v>
      </c>
      <c r="L467" s="10">
        <f t="shared" si="45"/>
        <v>-1.2846873920113987E-2</v>
      </c>
      <c r="M467" s="8">
        <f t="shared" si="42"/>
        <v>180.00000000000017</v>
      </c>
      <c r="N467" s="8">
        <f t="shared" si="43"/>
        <v>0</v>
      </c>
      <c r="O467" s="8">
        <f t="shared" si="44"/>
        <v>0</v>
      </c>
    </row>
    <row r="468" spans="1:15" x14ac:dyDescent="0.25">
      <c r="A468" s="8">
        <v>467</v>
      </c>
      <c r="B468" s="9">
        <v>41926.958333333336</v>
      </c>
      <c r="C468" s="8">
        <v>1.2657400000000001</v>
      </c>
      <c r="D468" s="8">
        <v>1.2886500000000001</v>
      </c>
      <c r="E468" s="8">
        <v>1.26247</v>
      </c>
      <c r="F468" s="8">
        <v>1.2837400000000001</v>
      </c>
      <c r="G468" s="8">
        <f>IF(F468&gt;F467,1,0)</f>
        <v>1</v>
      </c>
      <c r="H468" s="10">
        <f>LN(F468/F467)</f>
        <v>1.4112860683734164E-2</v>
      </c>
      <c r="I468" s="10">
        <f>IF(A468&gt;$R$1, AVERAGE(INDEX($H$2:$H$3898, A468-$R$1):H468), "")</f>
        <v>-4.3801931413827789E-5</v>
      </c>
      <c r="J468" s="10">
        <f>IF(A468&gt;$R$1, STDEV(INDEX($H$2:$H$3898, A468-$R$1):H468), "")</f>
        <v>7.2157039326679329E-3</v>
      </c>
      <c r="K468" s="10">
        <f t="shared" si="41"/>
        <v>7.2157039326679329E-3</v>
      </c>
      <c r="L468" s="10">
        <f t="shared" si="45"/>
        <v>-4.1743021271051488E-4</v>
      </c>
      <c r="M468" s="8">
        <f t="shared" si="42"/>
        <v>-28.799999999999937</v>
      </c>
      <c r="N468" s="8">
        <f t="shared" si="43"/>
        <v>0</v>
      </c>
      <c r="O468" s="8">
        <f t="shared" si="44"/>
        <v>0</v>
      </c>
    </row>
    <row r="469" spans="1:15" x14ac:dyDescent="0.25">
      <c r="A469" s="8">
        <v>468</v>
      </c>
      <c r="B469" s="9">
        <v>41927.958333333336</v>
      </c>
      <c r="C469" s="8">
        <v>1.2837400000000001</v>
      </c>
      <c r="D469" s="8">
        <v>1.2844899999999999</v>
      </c>
      <c r="E469" s="8">
        <v>1.27057</v>
      </c>
      <c r="F469" s="8">
        <v>1.2808600000000001</v>
      </c>
      <c r="G469" s="8">
        <f>IF(F469&gt;F468,1,0)</f>
        <v>0</v>
      </c>
      <c r="H469" s="10">
        <f>LN(F469/F468)</f>
        <v>-2.2459652270500141E-3</v>
      </c>
      <c r="I469" s="10">
        <f>IF(A469&gt;$R$1, AVERAGE(INDEX($H$2:$H$3898, A469-$R$1):H469), "")</f>
        <v>1.3971071057640249E-4</v>
      </c>
      <c r="J469" s="10">
        <f>IF(A469&gt;$R$1, STDEV(INDEX($H$2:$H$3898, A469-$R$1):H469), "")</f>
        <v>7.1129161431771563E-3</v>
      </c>
      <c r="K469" s="10">
        <f t="shared" si="41"/>
        <v>-7.1129161431771563E-3</v>
      </c>
      <c r="L469" s="10">
        <f t="shared" si="45"/>
        <v>-2.3761046243995464E-3</v>
      </c>
      <c r="M469" s="8">
        <f t="shared" si="42"/>
        <v>-49.200000000000358</v>
      </c>
      <c r="N469" s="8">
        <f t="shared" si="43"/>
        <v>0</v>
      </c>
      <c r="O469" s="8">
        <f t="shared" si="44"/>
        <v>0</v>
      </c>
    </row>
    <row r="470" spans="1:15" x14ac:dyDescent="0.25">
      <c r="A470" s="8">
        <v>469</v>
      </c>
      <c r="B470" s="9">
        <v>41928.958333333336</v>
      </c>
      <c r="C470" s="8">
        <v>1.28081</v>
      </c>
      <c r="D470" s="8">
        <v>1.28369</v>
      </c>
      <c r="E470" s="8">
        <v>1.2743599999999999</v>
      </c>
      <c r="F470" s="8">
        <v>1.27589</v>
      </c>
      <c r="G470" s="8">
        <f>IF(F470&gt;F469,1,0)</f>
        <v>0</v>
      </c>
      <c r="H470" s="10">
        <f>LN(F470/F469)</f>
        <v>-3.887753014547214E-3</v>
      </c>
      <c r="I470" s="10">
        <f>IF(A470&gt;$R$1, AVERAGE(INDEX($H$2:$H$3898, A470-$R$1):H470), "")</f>
        <v>4.2631846759210064E-5</v>
      </c>
      <c r="J470" s="10">
        <f>IF(A470&gt;$R$1, STDEV(INDEX($H$2:$H$3898, A470-$R$1):H470), "")</f>
        <v>7.1593837770227188E-3</v>
      </c>
      <c r="K470" s="10">
        <f t="shared" si="41"/>
        <v>-7.1593837770227188E-3</v>
      </c>
      <c r="L470" s="10">
        <f t="shared" si="45"/>
        <v>-5.7898672625299706E-3</v>
      </c>
      <c r="M470" s="8">
        <f t="shared" si="42"/>
        <v>49.300000000001006</v>
      </c>
      <c r="N470" s="8">
        <f t="shared" si="43"/>
        <v>0</v>
      </c>
      <c r="O470" s="8">
        <f t="shared" si="44"/>
        <v>0</v>
      </c>
    </row>
    <row r="471" spans="1:15" x14ac:dyDescent="0.25">
      <c r="A471" s="8">
        <v>470</v>
      </c>
      <c r="B471" s="9">
        <v>41931.958333333336</v>
      </c>
      <c r="C471" s="8">
        <v>1.2750699999999999</v>
      </c>
      <c r="D471" s="8">
        <v>1.2816799999999999</v>
      </c>
      <c r="E471" s="8">
        <v>1.27312</v>
      </c>
      <c r="F471" s="8">
        <v>1.28</v>
      </c>
      <c r="G471" s="8">
        <f>IF(F471&gt;F470,1,0)</f>
        <v>1</v>
      </c>
      <c r="H471" s="10">
        <f>LN(F471/F470)</f>
        <v>3.2161036215074133E-3</v>
      </c>
      <c r="I471" s="10">
        <f>IF(A471&gt;$R$1, AVERAGE(INDEX($H$2:$H$3898, A471-$R$1):H471), "")</f>
        <v>5.7884410298321995E-4</v>
      </c>
      <c r="J471" s="10">
        <f>IF(A471&gt;$R$1, STDEV(INDEX($H$2:$H$3898, A471-$R$1):H471), "")</f>
        <v>7.0479224785753442E-3</v>
      </c>
      <c r="K471" s="10">
        <f t="shared" si="41"/>
        <v>7.0479224785753442E-3</v>
      </c>
      <c r="L471" s="10">
        <f t="shared" si="45"/>
        <v>-2.4773102379088384E-3</v>
      </c>
      <c r="M471" s="8">
        <f t="shared" si="42"/>
        <v>-83.899999999998983</v>
      </c>
      <c r="N471" s="8">
        <f t="shared" si="43"/>
        <v>0</v>
      </c>
      <c r="O471" s="8">
        <f t="shared" si="44"/>
        <v>0</v>
      </c>
    </row>
    <row r="472" spans="1:15" x14ac:dyDescent="0.25">
      <c r="A472" s="8">
        <v>471</v>
      </c>
      <c r="B472" s="9">
        <v>41932.958333333336</v>
      </c>
      <c r="C472" s="8">
        <v>1.27996</v>
      </c>
      <c r="D472" s="8">
        <v>1.2840100000000001</v>
      </c>
      <c r="E472" s="8">
        <v>1.2714399999999999</v>
      </c>
      <c r="F472" s="8">
        <v>1.2715700000000001</v>
      </c>
      <c r="G472" s="8">
        <f>IF(F472&gt;F471,1,0)</f>
        <v>0</v>
      </c>
      <c r="H472" s="10">
        <f>LN(F472/F471)</f>
        <v>-6.6077204799487813E-3</v>
      </c>
      <c r="I472" s="10">
        <f>IF(A472&gt;$R$1, AVERAGE(INDEX($H$2:$H$3898, A472-$R$1):H472), "")</f>
        <v>1.5206401076250996E-4</v>
      </c>
      <c r="J472" s="10">
        <f>IF(A472&gt;$R$1, STDEV(INDEX($H$2:$H$3898, A472-$R$1):H472), "")</f>
        <v>7.2741661423565999E-3</v>
      </c>
      <c r="K472" s="10">
        <f t="shared" si="41"/>
        <v>-7.2741661423565999E-3</v>
      </c>
      <c r="L472" s="10">
        <f t="shared" si="45"/>
        <v>-6.0167511750030085E-3</v>
      </c>
      <c r="M472" s="8">
        <f t="shared" si="42"/>
        <v>-67.300000000001248</v>
      </c>
      <c r="N472" s="8">
        <f t="shared" si="43"/>
        <v>0</v>
      </c>
      <c r="O472" s="8">
        <f t="shared" si="44"/>
        <v>0</v>
      </c>
    </row>
    <row r="473" spans="1:15" x14ac:dyDescent="0.25">
      <c r="A473" s="8">
        <v>472</v>
      </c>
      <c r="B473" s="9">
        <v>41933.958333333336</v>
      </c>
      <c r="C473" s="8">
        <v>1.27156</v>
      </c>
      <c r="D473" s="8">
        <v>1.27396</v>
      </c>
      <c r="E473" s="8">
        <v>1.26372</v>
      </c>
      <c r="F473" s="8">
        <v>1.2648299999999999</v>
      </c>
      <c r="G473" s="8">
        <f>IF(F473&gt;F472,1,0)</f>
        <v>0</v>
      </c>
      <c r="H473" s="10">
        <f>LN(F473/F472)</f>
        <v>-5.3146316546613843E-3</v>
      </c>
      <c r="I473" s="10">
        <f>IF(A473&gt;$R$1, AVERAGE(INDEX($H$2:$H$3898, A473-$R$1):H473), "")</f>
        <v>9.049265178510122E-5</v>
      </c>
      <c r="J473" s="10">
        <f>IF(A473&gt;$R$1, STDEV(INDEX($H$2:$H$3898, A473-$R$1):H473), "")</f>
        <v>7.3186618787301101E-3</v>
      </c>
      <c r="K473" s="10">
        <f t="shared" si="41"/>
        <v>-7.3186618787301101E-3</v>
      </c>
      <c r="L473" s="10">
        <f t="shared" si="45"/>
        <v>-9.7985616171336262E-3</v>
      </c>
      <c r="M473" s="8">
        <f t="shared" si="42"/>
        <v>-2.5999999999992696</v>
      </c>
      <c r="N473" s="8">
        <f t="shared" si="43"/>
        <v>0</v>
      </c>
      <c r="O473" s="8">
        <f t="shared" si="44"/>
        <v>0</v>
      </c>
    </row>
    <row r="474" spans="1:15" x14ac:dyDescent="0.25">
      <c r="A474" s="8">
        <v>473</v>
      </c>
      <c r="B474" s="9">
        <v>41934.958333333336</v>
      </c>
      <c r="C474" s="8">
        <v>1.2648299999999999</v>
      </c>
      <c r="D474" s="8">
        <v>1.26766</v>
      </c>
      <c r="E474" s="8">
        <v>1.2613700000000001</v>
      </c>
      <c r="F474" s="8">
        <v>1.26457</v>
      </c>
      <c r="G474" s="8">
        <f>IF(F474&gt;F473,1,0)</f>
        <v>0</v>
      </c>
      <c r="H474" s="10">
        <f>LN(F474/F473)</f>
        <v>-2.0558235226977081E-4</v>
      </c>
      <c r="I474" s="10">
        <f>IF(A474&gt;$R$1, AVERAGE(INDEX($H$2:$H$3898, A474-$R$1):H474), "")</f>
        <v>1.1575909593836289E-4</v>
      </c>
      <c r="J474" s="10">
        <f>IF(A474&gt;$R$1, STDEV(INDEX($H$2:$H$3898, A474-$R$1):H474), "")</f>
        <v>7.3167804762999198E-3</v>
      </c>
      <c r="K474" s="10">
        <f t="shared" si="41"/>
        <v>-7.3167804762999198E-3</v>
      </c>
      <c r="L474" s="10">
        <f t="shared" si="45"/>
        <v>-2.0882668929009918E-2</v>
      </c>
      <c r="M474" s="8">
        <f t="shared" si="42"/>
        <v>22.999999999999687</v>
      </c>
      <c r="N474" s="8">
        <f t="shared" si="43"/>
        <v>22.999999999999687</v>
      </c>
      <c r="O474" s="8">
        <f t="shared" si="44"/>
        <v>0</v>
      </c>
    </row>
    <row r="475" spans="1:15" x14ac:dyDescent="0.25">
      <c r="A475" s="8">
        <v>474</v>
      </c>
      <c r="B475" s="9">
        <v>41935.958333333336</v>
      </c>
      <c r="C475" s="8">
        <v>1.26458</v>
      </c>
      <c r="D475" s="8">
        <v>1.2695700000000001</v>
      </c>
      <c r="E475" s="8">
        <v>1.26349</v>
      </c>
      <c r="F475" s="8">
        <v>1.26688</v>
      </c>
      <c r="G475" s="8">
        <f>IF(F475&gt;F474,1,0)</f>
        <v>1</v>
      </c>
      <c r="H475" s="10">
        <f>LN(F475/F474)</f>
        <v>1.8250414909830655E-3</v>
      </c>
      <c r="I475" s="10">
        <f>IF(A475&gt;$R$1, AVERAGE(INDEX($H$2:$H$3898, A475-$R$1):H475), "")</f>
        <v>1.4800314162152301E-6</v>
      </c>
      <c r="J475" s="10">
        <f>IF(A475&gt;$R$1, STDEV(INDEX($H$2:$H$3898, A475-$R$1):H475), "")</f>
        <v>7.2719836003114829E-3</v>
      </c>
      <c r="K475" s="10">
        <f t="shared" si="41"/>
        <v>7.2719836003114829E-3</v>
      </c>
      <c r="L475" s="10">
        <f t="shared" si="45"/>
        <v>-8.9842051074080428E-3</v>
      </c>
      <c r="M475" s="8">
        <f t="shared" si="42"/>
        <v>22.600000000001508</v>
      </c>
      <c r="N475" s="8">
        <f t="shared" si="43"/>
        <v>0</v>
      </c>
      <c r="O475" s="8">
        <f t="shared" si="44"/>
        <v>0</v>
      </c>
    </row>
    <row r="476" spans="1:15" x14ac:dyDescent="0.25">
      <c r="A476" s="8">
        <v>475</v>
      </c>
      <c r="B476" s="9">
        <v>41938.958333333336</v>
      </c>
      <c r="C476" s="8">
        <v>1.2675399999999999</v>
      </c>
      <c r="D476" s="8">
        <v>1.2723100000000001</v>
      </c>
      <c r="E476" s="8">
        <v>1.26657</v>
      </c>
      <c r="F476" s="8">
        <v>1.2698</v>
      </c>
      <c r="G476" s="8">
        <f>IF(F476&gt;F475,1,0)</f>
        <v>1</v>
      </c>
      <c r="H476" s="10">
        <f>LN(F476/F475)</f>
        <v>2.3022228185838288E-3</v>
      </c>
      <c r="I476" s="10">
        <f>IF(A476&gt;$R$1, AVERAGE(INDEX($H$2:$H$3898, A476-$R$1):H476), "")</f>
        <v>9.0978304500979055E-4</v>
      </c>
      <c r="J476" s="10">
        <f>IF(A476&gt;$R$1, STDEV(INDEX($H$2:$H$3898, A476-$R$1):H476), "")</f>
        <v>6.5099665464063211E-3</v>
      </c>
      <c r="K476" s="10">
        <f t="shared" si="41"/>
        <v>6.5099665464063211E-3</v>
      </c>
      <c r="L476" s="10">
        <f t="shared" si="45"/>
        <v>-8.042401020110293E-3</v>
      </c>
      <c r="M476" s="8">
        <f t="shared" si="42"/>
        <v>36.300000000000225</v>
      </c>
      <c r="N476" s="8">
        <f t="shared" si="43"/>
        <v>0</v>
      </c>
      <c r="O476" s="8">
        <f t="shared" si="44"/>
        <v>0</v>
      </c>
    </row>
    <row r="477" spans="1:15" x14ac:dyDescent="0.25">
      <c r="A477" s="8">
        <v>476</v>
      </c>
      <c r="B477" s="9">
        <v>41939.958333333336</v>
      </c>
      <c r="C477" s="8">
        <v>1.26979</v>
      </c>
      <c r="D477" s="8">
        <v>1.2764800000000001</v>
      </c>
      <c r="E477" s="8">
        <v>1.2684500000000001</v>
      </c>
      <c r="F477" s="8">
        <v>1.27342</v>
      </c>
      <c r="G477" s="8">
        <f>IF(F477&gt;F476,1,0)</f>
        <v>1</v>
      </c>
      <c r="H477" s="10">
        <f>LN(F477/F476)</f>
        <v>2.846786707217551E-3</v>
      </c>
      <c r="I477" s="10">
        <f>IF(A477&gt;$R$1, AVERAGE(INDEX($H$2:$H$3898, A477-$R$1):H477), "")</f>
        <v>3.9190637612432138E-4</v>
      </c>
      <c r="J477" s="10">
        <f>IF(A477&gt;$R$1, STDEV(INDEX($H$2:$H$3898, A477-$R$1):H477), "")</f>
        <v>5.9478032918582353E-3</v>
      </c>
      <c r="K477" s="10">
        <f t="shared" si="41"/>
        <v>5.9478032918582353E-3</v>
      </c>
      <c r="L477" s="10">
        <f t="shared" si="45"/>
        <v>-7.7003024817143186E-3</v>
      </c>
      <c r="M477" s="8">
        <f t="shared" si="42"/>
        <v>-102.70000000000002</v>
      </c>
      <c r="N477" s="8">
        <f t="shared" si="43"/>
        <v>0</v>
      </c>
      <c r="O477" s="8">
        <f t="shared" si="44"/>
        <v>0</v>
      </c>
    </row>
    <row r="478" spans="1:15" x14ac:dyDescent="0.25">
      <c r="A478" s="8">
        <v>477</v>
      </c>
      <c r="B478" s="9">
        <v>41940.958333333336</v>
      </c>
      <c r="C478" s="8">
        <v>1.27338</v>
      </c>
      <c r="D478" s="8">
        <v>1.27705</v>
      </c>
      <c r="E478" s="8">
        <v>1.2630699999999999</v>
      </c>
      <c r="F478" s="8">
        <v>1.26311</v>
      </c>
      <c r="G478" s="8">
        <f>IF(F478&gt;F477,1,0)</f>
        <v>0</v>
      </c>
      <c r="H478" s="10">
        <f>LN(F478/F477)</f>
        <v>-8.1292606654466346E-3</v>
      </c>
      <c r="I478" s="10">
        <f>IF(A478&gt;$R$1, AVERAGE(INDEX($H$2:$H$3898, A478-$R$1):H478), "")</f>
        <v>-1.8577235631660964E-4</v>
      </c>
      <c r="J478" s="10">
        <f>IF(A478&gt;$R$1, STDEV(INDEX($H$2:$H$3898, A478-$R$1):H478), "")</f>
        <v>6.3108134917910699E-3</v>
      </c>
      <c r="K478" s="10">
        <f t="shared" si="41"/>
        <v>-6.3108134917910699E-3</v>
      </c>
      <c r="L478" s="10">
        <f t="shared" si="45"/>
        <v>-1.9805320819172485E-2</v>
      </c>
      <c r="M478" s="8">
        <f t="shared" si="42"/>
        <v>-18.400000000000638</v>
      </c>
      <c r="N478" s="8">
        <f t="shared" si="43"/>
        <v>-18.400000000000638</v>
      </c>
      <c r="O478" s="8">
        <f t="shared" si="44"/>
        <v>0</v>
      </c>
    </row>
    <row r="479" spans="1:15" x14ac:dyDescent="0.25">
      <c r="A479" s="8">
        <v>478</v>
      </c>
      <c r="B479" s="9">
        <v>41941.958333333336</v>
      </c>
      <c r="C479" s="8">
        <v>1.2631300000000001</v>
      </c>
      <c r="D479" s="8">
        <v>1.2639400000000001</v>
      </c>
      <c r="E479" s="8">
        <v>1.25474</v>
      </c>
      <c r="F479" s="8">
        <v>1.26129</v>
      </c>
      <c r="G479" s="8">
        <f>IF(F479&gt;F478,1,0)</f>
        <v>0</v>
      </c>
      <c r="H479" s="10">
        <f>LN(F479/F478)</f>
        <v>-1.4419270443180373E-3</v>
      </c>
      <c r="I479" s="10">
        <f>IF(A479&gt;$R$1, AVERAGE(INDEX($H$2:$H$3898, A479-$R$1):H479), "")</f>
        <v>-5.9378183713967988E-4</v>
      </c>
      <c r="J479" s="10">
        <f>IF(A479&gt;$R$1, STDEV(INDEX($H$2:$H$3898, A479-$R$1):H479), "")</f>
        <v>6.1563838320733361E-3</v>
      </c>
      <c r="K479" s="10">
        <f t="shared" si="41"/>
        <v>-6.1563838320733361E-3</v>
      </c>
      <c r="L479" s="10">
        <f t="shared" si="45"/>
        <v>-2.0371267724432648E-2</v>
      </c>
      <c r="M479" s="8">
        <f t="shared" si="42"/>
        <v>-90.79999999999977</v>
      </c>
      <c r="N479" s="8">
        <f t="shared" si="43"/>
        <v>-90.79999999999977</v>
      </c>
      <c r="O479" s="8">
        <f t="shared" si="44"/>
        <v>0</v>
      </c>
    </row>
    <row r="480" spans="1:15" x14ac:dyDescent="0.25">
      <c r="A480" s="8">
        <v>479</v>
      </c>
      <c r="B480" s="9">
        <v>41942.958333333336</v>
      </c>
      <c r="C480" s="8">
        <v>1.26132</v>
      </c>
      <c r="D480" s="8">
        <v>1.26173</v>
      </c>
      <c r="E480" s="8">
        <v>1.2485999999999999</v>
      </c>
      <c r="F480" s="8">
        <v>1.25224</v>
      </c>
      <c r="G480" s="8">
        <f>IF(F480&gt;F479,1,0)</f>
        <v>0</v>
      </c>
      <c r="H480" s="10">
        <f>LN(F480/F479)</f>
        <v>-7.2010591538349987E-3</v>
      </c>
      <c r="I480" s="10">
        <f>IF(A480&gt;$R$1, AVERAGE(INDEX($H$2:$H$3898, A480-$R$1):H480), "")</f>
        <v>-8.3193759071986412E-4</v>
      </c>
      <c r="J480" s="10">
        <f>IF(A480&gt;$R$1, STDEV(INDEX($H$2:$H$3898, A480-$R$1):H480), "")</f>
        <v>6.3426731665349968E-3</v>
      </c>
      <c r="K480" s="10">
        <f t="shared" si="41"/>
        <v>-6.3426731665349968E-3</v>
      </c>
      <c r="L480" s="10">
        <f t="shared" si="45"/>
        <v>-2.1220266147595153E-2</v>
      </c>
      <c r="M480" s="8">
        <f t="shared" si="42"/>
        <v>-25.599999999998957</v>
      </c>
      <c r="N480" s="8">
        <f t="shared" si="43"/>
        <v>-25.599999999998957</v>
      </c>
      <c r="O480" s="8">
        <f t="shared" si="44"/>
        <v>0</v>
      </c>
    </row>
    <row r="481" spans="1:15" x14ac:dyDescent="0.25">
      <c r="A481" s="8">
        <v>480</v>
      </c>
      <c r="B481" s="9">
        <v>41946</v>
      </c>
      <c r="C481" s="8">
        <v>1.2506699999999999</v>
      </c>
      <c r="D481" s="8">
        <v>1.2513799999999999</v>
      </c>
      <c r="E481" s="8">
        <v>1.24396</v>
      </c>
      <c r="F481" s="8">
        <v>1.2481100000000001</v>
      </c>
      <c r="G481" s="8">
        <f>IF(F481&gt;F480,1,0)</f>
        <v>0</v>
      </c>
      <c r="H481" s="10">
        <f>LN(F481/F480)</f>
        <v>-3.3035405091454625E-3</v>
      </c>
      <c r="I481" s="10">
        <f>IF(A481&gt;$R$1, AVERAGE(INDEX($H$2:$H$3898, A481-$R$1):H481), "")</f>
        <v>-7.2537744833592527E-4</v>
      </c>
      <c r="J481" s="10">
        <f>IF(A481&gt;$R$1, STDEV(INDEX($H$2:$H$3898, A481-$R$1):H481), "")</f>
        <v>6.2818574035832736E-3</v>
      </c>
      <c r="K481" s="10">
        <f t="shared" si="41"/>
        <v>-6.2818574035832736E-3</v>
      </c>
      <c r="L481" s="10">
        <f t="shared" si="45"/>
        <v>-3.3432898573031618E-2</v>
      </c>
      <c r="M481" s="8">
        <f t="shared" si="42"/>
        <v>63.999999999999616</v>
      </c>
      <c r="N481" s="8">
        <f t="shared" si="43"/>
        <v>63.999999999999616</v>
      </c>
      <c r="O481" s="8">
        <f t="shared" si="44"/>
        <v>0</v>
      </c>
    </row>
    <row r="482" spans="1:15" x14ac:dyDescent="0.25">
      <c r="A482" s="8">
        <v>481</v>
      </c>
      <c r="B482" s="9">
        <v>41947</v>
      </c>
      <c r="C482" s="8">
        <v>1.2482</v>
      </c>
      <c r="D482" s="8">
        <v>1.25773</v>
      </c>
      <c r="E482" s="8">
        <v>1.24804</v>
      </c>
      <c r="F482" s="8">
        <v>1.2545999999999999</v>
      </c>
      <c r="G482" s="8">
        <f>IF(F482&gt;F481,1,0)</f>
        <v>1</v>
      </c>
      <c r="H482" s="10">
        <f>LN(F482/F481)</f>
        <v>5.1863895918207049E-3</v>
      </c>
      <c r="I482" s="10">
        <f>IF(A482&gt;$R$1, AVERAGE(INDEX($H$2:$H$3898, A482-$R$1):H482), "")</f>
        <v>-1.0149487389651745E-3</v>
      </c>
      <c r="J482" s="10">
        <f>IF(A482&gt;$R$1, STDEV(INDEX($H$2:$H$3898, A482-$R$1):H482), "")</f>
        <v>5.8556996360146218E-3</v>
      </c>
      <c r="K482" s="10">
        <f t="shared" si="41"/>
        <v>5.8556996360146218E-3</v>
      </c>
      <c r="L482" s="10">
        <f t="shared" si="45"/>
        <v>-2.1424556825735241E-2</v>
      </c>
      <c r="M482" s="8">
        <f t="shared" si="42"/>
        <v>-59.899999999999395</v>
      </c>
      <c r="N482" s="8">
        <f t="shared" si="43"/>
        <v>-59.899999999999395</v>
      </c>
      <c r="O482" s="8">
        <f t="shared" si="44"/>
        <v>0</v>
      </c>
    </row>
    <row r="483" spans="1:15" x14ac:dyDescent="0.25">
      <c r="A483" s="8">
        <v>482</v>
      </c>
      <c r="B483" s="9">
        <v>41948</v>
      </c>
      <c r="C483" s="8">
        <v>1.2545599999999999</v>
      </c>
      <c r="D483" s="8">
        <v>1.2566900000000001</v>
      </c>
      <c r="E483" s="8">
        <v>1.2457199999999999</v>
      </c>
      <c r="F483" s="8">
        <v>1.24857</v>
      </c>
      <c r="G483" s="8">
        <f>IF(F483&gt;F482,1,0)</f>
        <v>0</v>
      </c>
      <c r="H483" s="10">
        <f>LN(F483/F482)</f>
        <v>-4.8179002337892943E-3</v>
      </c>
      <c r="I483" s="10">
        <f>IF(A483&gt;$R$1, AVERAGE(INDEX($H$2:$H$3898, A483-$R$1):H483), "")</f>
        <v>-8.54120963822804E-4</v>
      </c>
      <c r="J483" s="10">
        <f>IF(A483&gt;$R$1, STDEV(INDEX($H$2:$H$3898, A483-$R$1):H483), "")</f>
        <v>5.7022275775347941E-3</v>
      </c>
      <c r="K483" s="10">
        <f t="shared" si="41"/>
        <v>-5.7022275775347941E-3</v>
      </c>
      <c r="L483" s="10">
        <f t="shared" si="45"/>
        <v>-3.4342488335937969E-2</v>
      </c>
      <c r="M483" s="8">
        <f t="shared" si="42"/>
        <v>-110.69999999999914</v>
      </c>
      <c r="N483" s="8">
        <f t="shared" si="43"/>
        <v>-110.69999999999914</v>
      </c>
      <c r="O483" s="8">
        <f t="shared" si="44"/>
        <v>0</v>
      </c>
    </row>
    <row r="484" spans="1:15" x14ac:dyDescent="0.25">
      <c r="A484" s="8">
        <v>483</v>
      </c>
      <c r="B484" s="9">
        <v>41949</v>
      </c>
      <c r="C484" s="8">
        <v>1.2485299999999999</v>
      </c>
      <c r="D484" s="8">
        <v>1.2533300000000001</v>
      </c>
      <c r="E484" s="8">
        <v>1.23648</v>
      </c>
      <c r="F484" s="8">
        <v>1.23746</v>
      </c>
      <c r="G484" s="8">
        <f>IF(F484&gt;F483,1,0)</f>
        <v>0</v>
      </c>
      <c r="H484" s="10">
        <f>LN(F484/F483)</f>
        <v>-8.9380047407383052E-3</v>
      </c>
      <c r="I484" s="10">
        <f>IF(A484&gt;$R$1, AVERAGE(INDEX($H$2:$H$3898, A484-$R$1):H484), "")</f>
        <v>-2.2948000528523332E-3</v>
      </c>
      <c r="J484" s="10">
        <f>IF(A484&gt;$R$1, STDEV(INDEX($H$2:$H$3898, A484-$R$1):H484), "")</f>
        <v>4.4411764782864623E-3</v>
      </c>
      <c r="K484" s="10">
        <f t="shared" si="41"/>
        <v>-4.4411764782864623E-3</v>
      </c>
      <c r="L484" s="10">
        <f t="shared" si="45"/>
        <v>-3.1670748671047279E-2</v>
      </c>
      <c r="M484" s="8">
        <f t="shared" si="42"/>
        <v>78.50000000000135</v>
      </c>
      <c r="N484" s="8">
        <f t="shared" si="43"/>
        <v>78.50000000000135</v>
      </c>
      <c r="O484" s="8">
        <f t="shared" si="44"/>
        <v>0</v>
      </c>
    </row>
    <row r="485" spans="1:15" x14ac:dyDescent="0.25">
      <c r="A485" s="8">
        <v>484</v>
      </c>
      <c r="B485" s="9">
        <v>41950</v>
      </c>
      <c r="C485" s="8">
        <v>1.2374799999999999</v>
      </c>
      <c r="D485" s="8">
        <v>1.2469399999999999</v>
      </c>
      <c r="E485" s="8">
        <v>1.2358</v>
      </c>
      <c r="F485" s="8">
        <v>1.24533</v>
      </c>
      <c r="G485" s="8">
        <f>IF(F485&gt;F484,1,0)</f>
        <v>1</v>
      </c>
      <c r="H485" s="10">
        <f>LN(F485/F484)</f>
        <v>6.3396633293972045E-3</v>
      </c>
      <c r="I485" s="10">
        <f>IF(A485&gt;$R$1, AVERAGE(INDEX($H$2:$H$3898, A485-$R$1):H485), "")</f>
        <v>-1.758198268074382E-3</v>
      </c>
      <c r="J485" s="10">
        <f>IF(A485&gt;$R$1, STDEV(INDEX($H$2:$H$3898, A485-$R$1):H485), "")</f>
        <v>4.9383211527916446E-3</v>
      </c>
      <c r="K485" s="10">
        <f t="shared" si="41"/>
        <v>4.9383211527916446E-3</v>
      </c>
      <c r="L485" s="10">
        <f t="shared" si="45"/>
        <v>-1.9573043741232914E-2</v>
      </c>
      <c r="M485" s="8">
        <f t="shared" si="42"/>
        <v>-51.600000000000534</v>
      </c>
      <c r="N485" s="8">
        <f t="shared" si="43"/>
        <v>-51.600000000000534</v>
      </c>
      <c r="O485" s="8">
        <f t="shared" si="44"/>
        <v>0</v>
      </c>
    </row>
    <row r="486" spans="1:15" x14ac:dyDescent="0.25">
      <c r="A486" s="8">
        <v>485</v>
      </c>
      <c r="B486" s="9">
        <v>41953</v>
      </c>
      <c r="C486" s="8">
        <v>1.24722</v>
      </c>
      <c r="D486" s="8">
        <v>1.25091</v>
      </c>
      <c r="E486" s="8">
        <v>1.24186</v>
      </c>
      <c r="F486" s="8">
        <v>1.2420599999999999</v>
      </c>
      <c r="G486" s="8">
        <f>IF(F486&gt;F485,1,0)</f>
        <v>0</v>
      </c>
      <c r="H486" s="10">
        <f>LN(F486/F485)</f>
        <v>-2.6292635121952096E-3</v>
      </c>
      <c r="I486" s="10">
        <f>IF(A486&gt;$R$1, AVERAGE(INDEX($H$2:$H$3898, A486-$R$1):H486), "")</f>
        <v>-1.6795426741773815E-3</v>
      </c>
      <c r="J486" s="10">
        <f>IF(A486&gt;$R$1, STDEV(INDEX($H$2:$H$3898, A486-$R$1):H486), "")</f>
        <v>4.9120939263801455E-3</v>
      </c>
      <c r="K486" s="10">
        <f t="shared" si="41"/>
        <v>-4.9120939263801455E-3</v>
      </c>
      <c r="L486" s="10">
        <f t="shared" si="45"/>
        <v>-3.1533060146188403E-2</v>
      </c>
      <c r="M486" s="8">
        <f t="shared" si="42"/>
        <v>54.499999999999545</v>
      </c>
      <c r="N486" s="8">
        <f t="shared" si="43"/>
        <v>54.499999999999545</v>
      </c>
      <c r="O486" s="8">
        <f t="shared" si="44"/>
        <v>0</v>
      </c>
    </row>
    <row r="487" spans="1:15" x14ac:dyDescent="0.25">
      <c r="A487" s="8">
        <v>486</v>
      </c>
      <c r="B487" s="9">
        <v>41954</v>
      </c>
      <c r="C487" s="8">
        <v>1.2420100000000001</v>
      </c>
      <c r="D487" s="8">
        <v>1.2499100000000001</v>
      </c>
      <c r="E487" s="8">
        <v>1.23943</v>
      </c>
      <c r="F487" s="8">
        <v>1.24746</v>
      </c>
      <c r="G487" s="8">
        <f>IF(F487&gt;F486,1,0)</f>
        <v>1</v>
      </c>
      <c r="H487" s="10">
        <f>LN(F487/F486)</f>
        <v>4.3381924780348819E-3</v>
      </c>
      <c r="I487" s="10">
        <f>IF(A487&gt;$R$1, AVERAGE(INDEX($H$2:$H$3898, A487-$R$1):H487), "")</f>
        <v>-1.6094121206444148E-3</v>
      </c>
      <c r="J487" s="10">
        <f>IF(A487&gt;$R$1, STDEV(INDEX($H$2:$H$3898, A487-$R$1):H487), "")</f>
        <v>4.9939769864695231E-3</v>
      </c>
      <c r="K487" s="10">
        <f t="shared" si="41"/>
        <v>4.9939769864695231E-3</v>
      </c>
      <c r="L487" s="10">
        <f t="shared" si="45"/>
        <v>-1.9264917017362285E-2</v>
      </c>
      <c r="M487" s="8">
        <f t="shared" si="42"/>
        <v>-36.499999999999311</v>
      </c>
      <c r="N487" s="8">
        <f t="shared" si="43"/>
        <v>-36.499999999999311</v>
      </c>
      <c r="O487" s="8">
        <f t="shared" si="44"/>
        <v>0</v>
      </c>
    </row>
    <row r="488" spans="1:15" x14ac:dyDescent="0.25">
      <c r="A488" s="8">
        <v>487</v>
      </c>
      <c r="B488" s="9">
        <v>41955</v>
      </c>
      <c r="C488" s="8">
        <v>1.2474499999999999</v>
      </c>
      <c r="D488" s="8">
        <v>1.2497799999999999</v>
      </c>
      <c r="E488" s="8">
        <v>1.24194</v>
      </c>
      <c r="F488" s="8">
        <v>1.2438</v>
      </c>
      <c r="G488" s="8">
        <f>IF(F488&gt;F487,1,0)</f>
        <v>0</v>
      </c>
      <c r="H488" s="10">
        <f>LN(F488/F487)</f>
        <v>-2.9382743135631662E-3</v>
      </c>
      <c r="I488" s="10">
        <f>IF(A488&gt;$R$1, AVERAGE(INDEX($H$2:$H$3898, A488-$R$1):H488), "")</f>
        <v>-1.3800717352453144E-3</v>
      </c>
      <c r="J488" s="10">
        <f>IF(A488&gt;$R$1, STDEV(INDEX($H$2:$H$3898, A488-$R$1):H488), "")</f>
        <v>4.8307233978351861E-3</v>
      </c>
      <c r="K488" s="10">
        <f t="shared" si="41"/>
        <v>-4.8307233978351861E-3</v>
      </c>
      <c r="L488" s="10">
        <f t="shared" si="45"/>
        <v>-1.6776978536467355E-2</v>
      </c>
      <c r="M488" s="8">
        <f t="shared" si="42"/>
        <v>38.699999999998184</v>
      </c>
      <c r="N488" s="8">
        <f t="shared" si="43"/>
        <v>0</v>
      </c>
      <c r="O488" s="8">
        <f t="shared" si="44"/>
        <v>0</v>
      </c>
    </row>
    <row r="489" spans="1:15" x14ac:dyDescent="0.25">
      <c r="A489" s="8">
        <v>488</v>
      </c>
      <c r="B489" s="9">
        <v>41956</v>
      </c>
      <c r="C489" s="8">
        <v>1.2437800000000001</v>
      </c>
      <c r="D489" s="8">
        <v>1.24915</v>
      </c>
      <c r="E489" s="8">
        <v>1.24265</v>
      </c>
      <c r="F489" s="8">
        <v>1.2476499999999999</v>
      </c>
      <c r="G489" s="8">
        <f>IF(F489&gt;F488,1,0)</f>
        <v>1</v>
      </c>
      <c r="H489" s="10">
        <f>LN(F489/F488)</f>
        <v>3.0905722085393969E-3</v>
      </c>
      <c r="I489" s="10">
        <f>IF(A489&gt;$R$1, AVERAGE(INDEX($H$2:$H$3898, A489-$R$1):H489), "")</f>
        <v>-8.5474649379526529E-4</v>
      </c>
      <c r="J489" s="10">
        <f>IF(A489&gt;$R$1, STDEV(INDEX($H$2:$H$3898, A489-$R$1):H489), "")</f>
        <v>4.8313473480292276E-3</v>
      </c>
      <c r="K489" s="10">
        <f t="shared" si="41"/>
        <v>4.8313473480292276E-3</v>
      </c>
      <c r="L489" s="10">
        <f t="shared" si="45"/>
        <v>-4.628850712138209E-3</v>
      </c>
      <c r="M489" s="8">
        <f t="shared" si="42"/>
        <v>48.400000000001775</v>
      </c>
      <c r="N489" s="8">
        <f t="shared" si="43"/>
        <v>0</v>
      </c>
      <c r="O489" s="8">
        <f t="shared" si="44"/>
        <v>0</v>
      </c>
    </row>
    <row r="490" spans="1:15" x14ac:dyDescent="0.25">
      <c r="A490" s="8">
        <v>489</v>
      </c>
      <c r="B490" s="9">
        <v>41957</v>
      </c>
      <c r="C490" s="8">
        <v>1.2476499999999999</v>
      </c>
      <c r="D490" s="8">
        <v>1.2546299999999999</v>
      </c>
      <c r="E490" s="8">
        <v>1.2398499999999999</v>
      </c>
      <c r="F490" s="8">
        <v>1.2524900000000001</v>
      </c>
      <c r="G490" s="8">
        <f>IF(F490&gt;F489,1,0)</f>
        <v>1</v>
      </c>
      <c r="H490" s="10">
        <f>LN(F490/F489)</f>
        <v>3.8717880168829886E-3</v>
      </c>
      <c r="I490" s="10">
        <f>IF(A490&gt;$R$1, AVERAGE(INDEX($H$2:$H$3898, A490-$R$1):H490), "")</f>
        <v>-5.9991084572321774E-4</v>
      </c>
      <c r="J490" s="10">
        <f>IF(A490&gt;$R$1, STDEV(INDEX($H$2:$H$3898, A490-$R$1):H490), "")</f>
        <v>4.973318228555075E-3</v>
      </c>
      <c r="K490" s="10">
        <f t="shared" si="41"/>
        <v>4.973318228555075E-3</v>
      </c>
      <c r="L490" s="10">
        <f t="shared" si="45"/>
        <v>-6.9275160838946186E-3</v>
      </c>
      <c r="M490" s="8">
        <f t="shared" si="42"/>
        <v>-80.499999999998906</v>
      </c>
      <c r="N490" s="8">
        <f t="shared" si="43"/>
        <v>0</v>
      </c>
      <c r="O490" s="8">
        <f t="shared" si="44"/>
        <v>0</v>
      </c>
    </row>
    <row r="491" spans="1:15" x14ac:dyDescent="0.25">
      <c r="A491" s="8">
        <v>490</v>
      </c>
      <c r="B491" s="9">
        <v>41960</v>
      </c>
      <c r="C491" s="8">
        <v>1.25301</v>
      </c>
      <c r="D491" s="8">
        <v>1.2577400000000001</v>
      </c>
      <c r="E491" s="8">
        <v>1.24451</v>
      </c>
      <c r="F491" s="8">
        <v>1.2449600000000001</v>
      </c>
      <c r="G491" s="8">
        <f>IF(F491&gt;F490,1,0)</f>
        <v>0</v>
      </c>
      <c r="H491" s="10">
        <f>LN(F491/F490)</f>
        <v>-6.0301690265911877E-3</v>
      </c>
      <c r="I491" s="10">
        <f>IF(A491&gt;$R$1, AVERAGE(INDEX($H$2:$H$3898, A491-$R$1):H491), "")</f>
        <v>-1.0908615030716085E-3</v>
      </c>
      <c r="J491" s="10">
        <f>IF(A491&gt;$R$1, STDEV(INDEX($H$2:$H$3898, A491-$R$1):H491), "")</f>
        <v>5.1039801615702885E-3</v>
      </c>
      <c r="K491" s="10">
        <f t="shared" si="41"/>
        <v>-5.1039801615702885E-3</v>
      </c>
      <c r="L491" s="10">
        <f t="shared" si="45"/>
        <v>-1.8541462791871233E-2</v>
      </c>
      <c r="M491" s="8">
        <f t="shared" si="42"/>
        <v>86.899999999998641</v>
      </c>
      <c r="N491" s="8">
        <f t="shared" si="43"/>
        <v>86.899999999998641</v>
      </c>
      <c r="O491" s="8">
        <f t="shared" si="44"/>
        <v>0</v>
      </c>
    </row>
    <row r="492" spans="1:15" x14ac:dyDescent="0.25">
      <c r="A492" s="8">
        <v>491</v>
      </c>
      <c r="B492" s="9">
        <v>41961</v>
      </c>
      <c r="C492" s="8">
        <v>1.2449300000000001</v>
      </c>
      <c r="D492" s="8">
        <v>1.2544999999999999</v>
      </c>
      <c r="E492" s="8">
        <v>1.2443500000000001</v>
      </c>
      <c r="F492" s="8">
        <v>1.25362</v>
      </c>
      <c r="G492" s="8">
        <f>IF(F492&gt;F491,1,0)</f>
        <v>1</v>
      </c>
      <c r="H492" s="10">
        <f>LN(F492/F491)</f>
        <v>6.9319650982557065E-3</v>
      </c>
      <c r="I492" s="10">
        <f>IF(A492&gt;$R$1, AVERAGE(INDEX($H$2:$H$3898, A492-$R$1):H492), "")</f>
        <v>-8.0150261059211631E-4</v>
      </c>
      <c r="J492" s="10">
        <f>IF(A492&gt;$R$1, STDEV(INDEX($H$2:$H$3898, A492-$R$1):H492), "")</f>
        <v>5.4299924536972488E-3</v>
      </c>
      <c r="K492" s="10">
        <f t="shared" si="41"/>
        <v>5.4299924536972488E-3</v>
      </c>
      <c r="L492" s="10">
        <f t="shared" si="45"/>
        <v>-1.9059273630032219E-2</v>
      </c>
      <c r="M492" s="8">
        <f t="shared" si="42"/>
        <v>17.500000000001403</v>
      </c>
      <c r="N492" s="8">
        <f t="shared" si="43"/>
        <v>17.500000000001403</v>
      </c>
      <c r="O492" s="8">
        <f t="shared" si="44"/>
        <v>0</v>
      </c>
    </row>
    <row r="493" spans="1:15" x14ac:dyDescent="0.25">
      <c r="A493" s="8">
        <v>492</v>
      </c>
      <c r="B493" s="9">
        <v>41962</v>
      </c>
      <c r="C493" s="8">
        <v>1.25362</v>
      </c>
      <c r="D493" s="8">
        <v>1.2598499999999999</v>
      </c>
      <c r="E493" s="8">
        <v>1.2512300000000001</v>
      </c>
      <c r="F493" s="8">
        <v>1.2553700000000001</v>
      </c>
      <c r="G493" s="8">
        <f>IF(F493&gt;F492,1,0)</f>
        <v>1</v>
      </c>
      <c r="H493" s="10">
        <f>LN(F493/F492)</f>
        <v>1.3949838650523763E-3</v>
      </c>
      <c r="I493" s="10">
        <f>IF(A493&gt;$R$1, AVERAGE(INDEX($H$2:$H$3898, A493-$R$1):H493), "")</f>
        <v>-8.9224028822743984E-4</v>
      </c>
      <c r="J493" s="10">
        <f>IF(A493&gt;$R$1, STDEV(INDEX($H$2:$H$3898, A493-$R$1):H493), "")</f>
        <v>5.3768334880987248E-3</v>
      </c>
      <c r="K493" s="10">
        <f t="shared" si="41"/>
        <v>5.3768334880987248E-3</v>
      </c>
      <c r="L493" s="10">
        <f t="shared" si="45"/>
        <v>-7.3716266501424226E-3</v>
      </c>
      <c r="M493" s="8">
        <f t="shared" si="42"/>
        <v>-14.499999999999513</v>
      </c>
      <c r="N493" s="8">
        <f t="shared" si="43"/>
        <v>0</v>
      </c>
      <c r="O493" s="8">
        <f t="shared" si="44"/>
        <v>0</v>
      </c>
    </row>
    <row r="494" spans="1:15" x14ac:dyDescent="0.25">
      <c r="A494" s="8">
        <v>493</v>
      </c>
      <c r="B494" s="9">
        <v>41963</v>
      </c>
      <c r="C494" s="8">
        <v>1.2553399999999999</v>
      </c>
      <c r="D494" s="8">
        <v>1.25752</v>
      </c>
      <c r="E494" s="8">
        <v>1.2504200000000001</v>
      </c>
      <c r="F494" s="8">
        <v>1.2538899999999999</v>
      </c>
      <c r="G494" s="8">
        <f>IF(F494&gt;F493,1,0)</f>
        <v>0</v>
      </c>
      <c r="H494" s="10">
        <f>LN(F494/F493)</f>
        <v>-1.1796307848704378E-3</v>
      </c>
      <c r="I494" s="10">
        <f>IF(A494&gt;$R$1, AVERAGE(INDEX($H$2:$H$3898, A494-$R$1):H494), "")</f>
        <v>-4.5788842069142711E-4</v>
      </c>
      <c r="J494" s="10">
        <f>IF(A494&gt;$R$1, STDEV(INDEX($H$2:$H$3898, A494-$R$1):H494), "")</f>
        <v>5.0222479695919767E-3</v>
      </c>
      <c r="K494" s="10">
        <f t="shared" si="41"/>
        <v>-5.0222479695919767E-3</v>
      </c>
      <c r="L494" s="10">
        <f t="shared" si="45"/>
        <v>-6.2374907876610597E-3</v>
      </c>
      <c r="M494" s="8">
        <f t="shared" si="42"/>
        <v>-151.79999999999973</v>
      </c>
      <c r="N494" s="8">
        <f t="shared" si="43"/>
        <v>0</v>
      </c>
      <c r="O494" s="8">
        <f t="shared" si="44"/>
        <v>0</v>
      </c>
    </row>
    <row r="495" spans="1:15" x14ac:dyDescent="0.25">
      <c r="A495" s="8">
        <v>494</v>
      </c>
      <c r="B495" s="9">
        <v>41964</v>
      </c>
      <c r="C495" s="8">
        <v>1.2538899999999999</v>
      </c>
      <c r="D495" s="8">
        <v>1.25682</v>
      </c>
      <c r="E495" s="8">
        <v>1.2375</v>
      </c>
      <c r="F495" s="8">
        <v>1.23871</v>
      </c>
      <c r="G495" s="8">
        <f>IF(F495&gt;F494,1,0)</f>
        <v>0</v>
      </c>
      <c r="H495" s="10">
        <f>LN(F495/F494)</f>
        <v>-1.2180203539752953E-2</v>
      </c>
      <c r="I495" s="10">
        <f>IF(A495&gt;$R$1, AVERAGE(INDEX($H$2:$H$3898, A495-$R$1):H495), "")</f>
        <v>-1.1290307016561098E-3</v>
      </c>
      <c r="J495" s="10">
        <f>IF(A495&gt;$R$1, STDEV(INDEX($H$2:$H$3898, A495-$R$1):H495), "")</f>
        <v>5.8171129630775606E-3</v>
      </c>
      <c r="K495" s="10">
        <f t="shared" si="41"/>
        <v>-5.8171129630775606E-3</v>
      </c>
      <c r="L495" s="10">
        <f t="shared" si="45"/>
        <v>-5.7119305842036209E-3</v>
      </c>
      <c r="M495" s="8">
        <f t="shared" si="42"/>
        <v>79.400000000000574</v>
      </c>
      <c r="N495" s="8">
        <f t="shared" si="43"/>
        <v>0</v>
      </c>
      <c r="O495" s="8">
        <f t="shared" si="44"/>
        <v>0</v>
      </c>
    </row>
    <row r="496" spans="1:15" x14ac:dyDescent="0.25">
      <c r="A496" s="8">
        <v>495</v>
      </c>
      <c r="B496" s="9">
        <v>41967</v>
      </c>
      <c r="C496" s="8">
        <v>1.23627</v>
      </c>
      <c r="D496" s="8">
        <v>1.2444599999999999</v>
      </c>
      <c r="E496" s="8">
        <v>1.2362200000000001</v>
      </c>
      <c r="F496" s="8">
        <v>1.24421</v>
      </c>
      <c r="G496" s="8">
        <f>IF(F496&gt;F495,1,0)</f>
        <v>1</v>
      </c>
      <c r="H496" s="10">
        <f>LN(F496/F495)</f>
        <v>4.4302748343556554E-3</v>
      </c>
      <c r="I496" s="10">
        <f>IF(A496&gt;$R$1, AVERAGE(INDEX($H$2:$H$3898, A496-$R$1):H496), "")</f>
        <v>-4.0207232739419374E-4</v>
      </c>
      <c r="J496" s="10">
        <f>IF(A496&gt;$R$1, STDEV(INDEX($H$2:$H$3898, A496-$R$1):H496), "")</f>
        <v>5.7338928094281842E-3</v>
      </c>
      <c r="K496" s="10">
        <f t="shared" si="41"/>
        <v>5.7338928094281842E-3</v>
      </c>
      <c r="L496" s="10">
        <f t="shared" si="45"/>
        <v>6.3038196288078361E-3</v>
      </c>
      <c r="M496" s="8">
        <f t="shared" si="42"/>
        <v>31.900000000000261</v>
      </c>
      <c r="N496" s="8">
        <f t="shared" si="43"/>
        <v>0</v>
      </c>
      <c r="O496" s="8">
        <f t="shared" si="44"/>
        <v>0</v>
      </c>
    </row>
    <row r="497" spans="1:15" x14ac:dyDescent="0.25">
      <c r="A497" s="8">
        <v>496</v>
      </c>
      <c r="B497" s="9">
        <v>41968</v>
      </c>
      <c r="C497" s="8">
        <v>1.24421</v>
      </c>
      <c r="D497" s="8">
        <v>1.2486900000000001</v>
      </c>
      <c r="E497" s="8">
        <v>1.2401800000000001</v>
      </c>
      <c r="F497" s="8">
        <v>1.2474000000000001</v>
      </c>
      <c r="G497" s="8">
        <f>IF(F497&gt;F496,1,0)</f>
        <v>1</v>
      </c>
      <c r="H497" s="10">
        <f>LN(F497/F496)</f>
        <v>2.5605947503620245E-3</v>
      </c>
      <c r="I497" s="10">
        <f>IF(A497&gt;$R$1, AVERAGE(INDEX($H$2:$H$3898, A497-$R$1):H497), "")</f>
        <v>-3.5563873674975856E-5</v>
      </c>
      <c r="J497" s="10">
        <f>IF(A497&gt;$R$1, STDEV(INDEX($H$2:$H$3898, A497-$R$1):H497), "")</f>
        <v>5.7234751955301108E-3</v>
      </c>
      <c r="K497" s="10">
        <f t="shared" si="41"/>
        <v>5.7234751955301108E-3</v>
      </c>
      <c r="L497" s="10">
        <f t="shared" si="45"/>
        <v>6.171595188323325E-3</v>
      </c>
      <c r="M497" s="8">
        <f t="shared" si="42"/>
        <v>31.499999999999861</v>
      </c>
      <c r="N497" s="8">
        <f t="shared" si="43"/>
        <v>0</v>
      </c>
      <c r="O497" s="8">
        <f t="shared" si="44"/>
        <v>0</v>
      </c>
    </row>
    <row r="498" spans="1:15" x14ac:dyDescent="0.25">
      <c r="A498" s="8">
        <v>497</v>
      </c>
      <c r="B498" s="9">
        <v>41969</v>
      </c>
      <c r="C498" s="8">
        <v>1.2474000000000001</v>
      </c>
      <c r="D498" s="8">
        <v>1.25312</v>
      </c>
      <c r="E498" s="8">
        <v>1.24437</v>
      </c>
      <c r="F498" s="8">
        <v>1.2505500000000001</v>
      </c>
      <c r="G498" s="8">
        <f>IF(F498&gt;F497,1,0)</f>
        <v>1</v>
      </c>
      <c r="H498" s="10">
        <f>LN(F498/F497)</f>
        <v>2.5220694327099391E-3</v>
      </c>
      <c r="I498" s="10">
        <f>IF(A498&gt;$R$1, AVERAGE(INDEX($H$2:$H$3898, A498-$R$1):H498), "")</f>
        <v>-2.0208388361939877E-4</v>
      </c>
      <c r="J498" s="10">
        <f>IF(A498&gt;$R$1, STDEV(INDEX($H$2:$H$3898, A498-$R$1):H498), "")</f>
        <v>5.5988186386204926E-3</v>
      </c>
      <c r="K498" s="10">
        <f t="shared" si="41"/>
        <v>5.5988186386204926E-3</v>
      </c>
      <c r="L498" s="10">
        <f t="shared" si="45"/>
        <v>1.7472641404478611E-2</v>
      </c>
      <c r="M498" s="8">
        <f t="shared" si="42"/>
        <v>-38.399999999998435</v>
      </c>
      <c r="N498" s="8">
        <f t="shared" si="43"/>
        <v>0</v>
      </c>
      <c r="O498" s="8">
        <f t="shared" si="44"/>
        <v>0</v>
      </c>
    </row>
    <row r="499" spans="1:15" x14ac:dyDescent="0.25">
      <c r="A499" s="8">
        <v>498</v>
      </c>
      <c r="B499" s="9">
        <v>41970</v>
      </c>
      <c r="C499" s="8">
        <v>1.2505299999999999</v>
      </c>
      <c r="D499" s="8">
        <v>1.2523500000000001</v>
      </c>
      <c r="E499" s="8">
        <v>1.2464599999999999</v>
      </c>
      <c r="F499" s="8">
        <v>1.2466900000000001</v>
      </c>
      <c r="G499" s="8">
        <f>IF(F499&gt;F498,1,0)</f>
        <v>0</v>
      </c>
      <c r="H499" s="10">
        <f>LN(F499/F498)</f>
        <v>-3.0914153818769508E-3</v>
      </c>
      <c r="I499" s="10">
        <f>IF(A499&gt;$R$1, AVERAGE(INDEX($H$2:$H$3898, A499-$R$1):H499), "")</f>
        <v>-9.4178580374877245E-5</v>
      </c>
      <c r="J499" s="10">
        <f>IF(A499&gt;$R$1, STDEV(INDEX($H$2:$H$3898, A499-$R$1):H499), "")</f>
        <v>5.5200104545752348E-3</v>
      </c>
      <c r="K499" s="10">
        <f t="shared" si="41"/>
        <v>-5.5200104545752348E-3</v>
      </c>
      <c r="L499" s="10">
        <f t="shared" si="45"/>
        <v>1.6393807428189841E-2</v>
      </c>
      <c r="M499" s="8">
        <f t="shared" si="42"/>
        <v>-17.200000000001658</v>
      </c>
      <c r="N499" s="8">
        <f t="shared" si="43"/>
        <v>0</v>
      </c>
      <c r="O499" s="8">
        <f t="shared" si="44"/>
        <v>0</v>
      </c>
    </row>
    <row r="500" spans="1:15" x14ac:dyDescent="0.25">
      <c r="A500" s="8">
        <v>499</v>
      </c>
      <c r="B500" s="9">
        <v>41971</v>
      </c>
      <c r="C500" s="8">
        <v>1.2466900000000001</v>
      </c>
      <c r="D500" s="8">
        <v>1.24902</v>
      </c>
      <c r="E500" s="8">
        <v>1.2426299999999999</v>
      </c>
      <c r="F500" s="8">
        <v>1.2449699999999999</v>
      </c>
      <c r="G500" s="8">
        <f>IF(F500&gt;F499,1,0)</f>
        <v>0</v>
      </c>
      <c r="H500" s="10">
        <f>LN(F500/F499)</f>
        <v>-1.3806059199119188E-3</v>
      </c>
      <c r="I500" s="10">
        <f>IF(A500&gt;$R$1, AVERAGE(INDEX($H$2:$H$3898, A500-$R$1):H500), "")</f>
        <v>3.7815884592677185E-4</v>
      </c>
      <c r="J500" s="10">
        <f>IF(A500&gt;$R$1, STDEV(INDEX($H$2:$H$3898, A500-$R$1):H500), "")</f>
        <v>5.0128483128584278E-3</v>
      </c>
      <c r="K500" s="10">
        <f t="shared" si="41"/>
        <v>-5.0128483128584278E-3</v>
      </c>
      <c r="L500" s="10">
        <f t="shared" si="45"/>
        <v>6.4426379625397668E-3</v>
      </c>
      <c r="M500" s="8">
        <f t="shared" si="42"/>
        <v>5.8000000000002494</v>
      </c>
      <c r="N500" s="8">
        <f t="shared" si="43"/>
        <v>0</v>
      </c>
      <c r="O500" s="8">
        <f t="shared" si="44"/>
        <v>0</v>
      </c>
    </row>
    <row r="501" spans="1:15" x14ac:dyDescent="0.25">
      <c r="A501" s="8">
        <v>500</v>
      </c>
      <c r="B501" s="9">
        <v>41974</v>
      </c>
      <c r="C501" s="8">
        <v>1.24631</v>
      </c>
      <c r="D501" s="8">
        <v>1.2506699999999999</v>
      </c>
      <c r="E501" s="8">
        <v>1.24194</v>
      </c>
      <c r="F501" s="8">
        <v>1.2468900000000001</v>
      </c>
      <c r="G501" s="8">
        <f>IF(F501&gt;F500,1,0)</f>
        <v>1</v>
      </c>
      <c r="H501" s="10">
        <f>LN(F501/F500)</f>
        <v>1.5410178581122846E-3</v>
      </c>
      <c r="I501" s="10">
        <f>IF(A501&gt;$R$1, AVERAGE(INDEX($H$2:$H$3898, A501-$R$1):H501), "")</f>
        <v>7.8243503971464349E-5</v>
      </c>
      <c r="J501" s="10">
        <f>IF(A501&gt;$R$1, STDEV(INDEX($H$2:$H$3898, A501-$R$1):H501), "")</f>
        <v>4.7700680714517713E-3</v>
      </c>
      <c r="K501" s="10">
        <f t="shared" si="41"/>
        <v>4.7700680714517713E-3</v>
      </c>
      <c r="L501" s="10">
        <f t="shared" si="45"/>
        <v>1.6124799960371684E-2</v>
      </c>
      <c r="M501" s="8">
        <f t="shared" si="42"/>
        <v>-86.80000000000021</v>
      </c>
      <c r="N501" s="8">
        <f t="shared" si="43"/>
        <v>0</v>
      </c>
      <c r="O501" s="8">
        <f t="shared" si="44"/>
        <v>0</v>
      </c>
    </row>
    <row r="502" spans="1:15" x14ac:dyDescent="0.25">
      <c r="A502" s="8">
        <v>501</v>
      </c>
      <c r="B502" s="9">
        <v>41975</v>
      </c>
      <c r="C502" s="8">
        <v>1.24695</v>
      </c>
      <c r="D502" s="8">
        <v>1.24762</v>
      </c>
      <c r="E502" s="8">
        <v>1.23769</v>
      </c>
      <c r="F502" s="8">
        <v>1.23827</v>
      </c>
      <c r="G502" s="8">
        <f>IF(F502&gt;F501,1,0)</f>
        <v>0</v>
      </c>
      <c r="H502" s="10">
        <f>LN(F502/F501)</f>
        <v>-6.9372069159723548E-3</v>
      </c>
      <c r="I502" s="10">
        <f>IF(A502&gt;$R$1, AVERAGE(INDEX($H$2:$H$3898, A502-$R$1):H502), "")</f>
        <v>-1.9100295876460705E-4</v>
      </c>
      <c r="J502" s="10">
        <f>IF(A502&gt;$R$1, STDEV(INDEX($H$2:$H$3898, A502-$R$1):H502), "")</f>
        <v>5.0466443829751415E-3</v>
      </c>
      <c r="K502" s="10">
        <f t="shared" si="41"/>
        <v>-5.0466443829751415E-3</v>
      </c>
      <c r="L502" s="10">
        <f t="shared" si="45"/>
        <v>6.0841785909270208E-3</v>
      </c>
      <c r="M502" s="8">
        <f t="shared" si="42"/>
        <v>-71.899999999998073</v>
      </c>
      <c r="N502" s="8">
        <f t="shared" si="43"/>
        <v>0</v>
      </c>
      <c r="O502" s="8">
        <f t="shared" si="44"/>
        <v>0</v>
      </c>
    </row>
    <row r="503" spans="1:15" x14ac:dyDescent="0.25">
      <c r="A503" s="8">
        <v>502</v>
      </c>
      <c r="B503" s="9">
        <v>41976</v>
      </c>
      <c r="C503" s="8">
        <v>1.2382899999999999</v>
      </c>
      <c r="D503" s="8">
        <v>1.23905</v>
      </c>
      <c r="E503" s="8">
        <v>1.2301200000000001</v>
      </c>
      <c r="F503" s="8">
        <v>1.2311000000000001</v>
      </c>
      <c r="G503" s="8">
        <f>IF(F503&gt;F502,1,0)</f>
        <v>0</v>
      </c>
      <c r="H503" s="10">
        <f>LN(F503/F502)</f>
        <v>-5.8071655115137996E-3</v>
      </c>
      <c r="I503" s="10">
        <f>IF(A503&gt;$R$1, AVERAGE(INDEX($H$2:$H$3898, A503-$R$1):H503), "")</f>
        <v>-8.2508783311139981E-4</v>
      </c>
      <c r="J503" s="10">
        <f>IF(A503&gt;$R$1, STDEV(INDEX($H$2:$H$3898, A503-$R$1):H503), "")</f>
        <v>5.0769015839150621E-3</v>
      </c>
      <c r="K503" s="10">
        <f t="shared" si="41"/>
        <v>-5.0769015839150621E-3</v>
      </c>
      <c r="L503" s="10">
        <f t="shared" si="45"/>
        <v>5.8380004048471431E-3</v>
      </c>
      <c r="M503" s="8">
        <f t="shared" si="42"/>
        <v>68.200000000000486</v>
      </c>
      <c r="N503" s="8">
        <f t="shared" si="43"/>
        <v>0</v>
      </c>
      <c r="O503" s="8">
        <f t="shared" si="44"/>
        <v>0</v>
      </c>
    </row>
    <row r="504" spans="1:15" x14ac:dyDescent="0.25">
      <c r="A504" s="8">
        <v>503</v>
      </c>
      <c r="B504" s="9">
        <v>41977</v>
      </c>
      <c r="C504" s="8">
        <v>1.2310399999999999</v>
      </c>
      <c r="D504" s="8">
        <v>1.24563</v>
      </c>
      <c r="E504" s="8">
        <v>1.2279500000000001</v>
      </c>
      <c r="F504" s="8">
        <v>1.23786</v>
      </c>
      <c r="G504" s="8">
        <f>IF(F504&gt;F503,1,0)</f>
        <v>1</v>
      </c>
      <c r="H504" s="10">
        <f>LN(F504/F503)</f>
        <v>5.4760035743401493E-3</v>
      </c>
      <c r="I504" s="10">
        <f>IF(A504&gt;$R$1, AVERAGE(INDEX($H$2:$H$3898, A504-$R$1):H504), "")</f>
        <v>-2.9919546511744248E-4</v>
      </c>
      <c r="J504" s="10">
        <f>IF(A504&gt;$R$1, STDEV(INDEX($H$2:$H$3898, A504-$R$1):H504), "")</f>
        <v>5.2753333966796571E-3</v>
      </c>
      <c r="K504" s="10">
        <f t="shared" si="41"/>
        <v>5.2753333966796571E-3</v>
      </c>
      <c r="L504" s="10">
        <f t="shared" si="45"/>
        <v>6.2819864534975726E-3</v>
      </c>
      <c r="M504" s="8">
        <f t="shared" si="42"/>
        <v>-95.600000000000136</v>
      </c>
      <c r="N504" s="8">
        <f t="shared" si="43"/>
        <v>0</v>
      </c>
      <c r="O504" s="8">
        <f t="shared" si="44"/>
        <v>0</v>
      </c>
    </row>
    <row r="505" spans="1:15" x14ac:dyDescent="0.25">
      <c r="A505" s="8">
        <v>504</v>
      </c>
      <c r="B505" s="9">
        <v>41978</v>
      </c>
      <c r="C505" s="8">
        <v>1.2378100000000001</v>
      </c>
      <c r="D505" s="8">
        <v>1.2393099999999999</v>
      </c>
      <c r="E505" s="8">
        <v>1.22709</v>
      </c>
      <c r="F505" s="8">
        <v>1.2282500000000001</v>
      </c>
      <c r="G505" s="8">
        <f>IF(F505&gt;F504,1,0)</f>
        <v>0</v>
      </c>
      <c r="H505" s="10">
        <f>LN(F505/F504)</f>
        <v>-7.7936901791517783E-3</v>
      </c>
      <c r="I505" s="10">
        <f>IF(A505&gt;$R$1, AVERAGE(INDEX($H$2:$H$3898, A505-$R$1):H505), "")</f>
        <v>-9.7946186434814107E-4</v>
      </c>
      <c r="J505" s="10">
        <f>IF(A505&gt;$R$1, STDEV(INDEX($H$2:$H$3898, A505-$R$1):H505), "")</f>
        <v>5.5058142894363277E-3</v>
      </c>
      <c r="K505" s="10">
        <f t="shared" si="41"/>
        <v>-5.5058142894363277E-3</v>
      </c>
      <c r="L505" s="10">
        <f t="shared" si="45"/>
        <v>-4.197146064493831E-3</v>
      </c>
      <c r="M505" s="8">
        <f t="shared" si="42"/>
        <v>30.799999999999716</v>
      </c>
      <c r="N505" s="8">
        <f t="shared" si="43"/>
        <v>0</v>
      </c>
      <c r="O505" s="8">
        <f t="shared" si="44"/>
        <v>0</v>
      </c>
    </row>
    <row r="506" spans="1:15" x14ac:dyDescent="0.25">
      <c r="A506" s="8">
        <v>505</v>
      </c>
      <c r="B506" s="9">
        <v>41981</v>
      </c>
      <c r="C506" s="8">
        <v>1.22864</v>
      </c>
      <c r="D506" s="8">
        <v>1.2343900000000001</v>
      </c>
      <c r="E506" s="8">
        <v>1.22472</v>
      </c>
      <c r="F506" s="8">
        <v>1.2317199999999999</v>
      </c>
      <c r="G506" s="8">
        <f>IF(F506&gt;F505,1,0)</f>
        <v>1</v>
      </c>
      <c r="H506" s="10">
        <f>LN(F506/F505)</f>
        <v>2.8211744870745552E-3</v>
      </c>
      <c r="I506" s="10">
        <f>IF(A506&gt;$R$1, AVERAGE(INDEX($H$2:$H$3898, A506-$R$1):H506), "")</f>
        <v>-1.0451252099611683E-3</v>
      </c>
      <c r="J506" s="10">
        <f>IF(A506&gt;$R$1, STDEV(INDEX($H$2:$H$3898, A506-$R$1):H506), "")</f>
        <v>5.4500831144287196E-3</v>
      </c>
      <c r="K506" s="10">
        <f t="shared" si="41"/>
        <v>5.4500831144287196E-3</v>
      </c>
      <c r="L506" s="10">
        <f t="shared" si="45"/>
        <v>6.3569172115051789E-3</v>
      </c>
      <c r="M506" s="8">
        <f t="shared" si="42"/>
        <v>56.59999999999998</v>
      </c>
      <c r="N506" s="8">
        <f t="shared" si="43"/>
        <v>0</v>
      </c>
      <c r="O506" s="8">
        <f t="shared" si="44"/>
        <v>0</v>
      </c>
    </row>
    <row r="507" spans="1:15" x14ac:dyDescent="0.25">
      <c r="A507" s="8">
        <v>506</v>
      </c>
      <c r="B507" s="9">
        <v>41982</v>
      </c>
      <c r="C507" s="8">
        <v>1.2317199999999999</v>
      </c>
      <c r="D507" s="8">
        <v>1.24475</v>
      </c>
      <c r="E507" s="8">
        <v>1.2292000000000001</v>
      </c>
      <c r="F507" s="8">
        <v>1.2373799999999999</v>
      </c>
      <c r="G507" s="8">
        <f>IF(F507&gt;F506,1,0)</f>
        <v>1</v>
      </c>
      <c r="H507" s="10">
        <f>LN(F507/F506)</f>
        <v>4.5846745081784303E-3</v>
      </c>
      <c r="I507" s="10">
        <f>IF(A507&gt;$R$1, AVERAGE(INDEX($H$2:$H$3898, A507-$R$1):H507), "")</f>
        <v>-3.8169748903806695E-4</v>
      </c>
      <c r="J507" s="10">
        <f>IF(A507&gt;$R$1, STDEV(INDEX($H$2:$H$3898, A507-$R$1):H507), "")</f>
        <v>5.4488707751920605E-3</v>
      </c>
      <c r="K507" s="10">
        <f t="shared" si="41"/>
        <v>5.4488707751920605E-3</v>
      </c>
      <c r="L507" s="10">
        <f t="shared" si="45"/>
        <v>6.3757955329999906E-3</v>
      </c>
      <c r="M507" s="8">
        <f t="shared" si="42"/>
        <v>73.900000000000077</v>
      </c>
      <c r="N507" s="8">
        <f t="shared" si="43"/>
        <v>0</v>
      </c>
      <c r="O507" s="8">
        <f t="shared" si="44"/>
        <v>0</v>
      </c>
    </row>
    <row r="508" spans="1:15" x14ac:dyDescent="0.25">
      <c r="A508" s="8">
        <v>507</v>
      </c>
      <c r="B508" s="9">
        <v>41983</v>
      </c>
      <c r="C508" s="8">
        <v>1.2373700000000001</v>
      </c>
      <c r="D508" s="8">
        <v>1.24481</v>
      </c>
      <c r="E508" s="8">
        <v>1.2362200000000001</v>
      </c>
      <c r="F508" s="8">
        <v>1.2447600000000001</v>
      </c>
      <c r="G508" s="8">
        <f>IF(F508&gt;F507,1,0)</f>
        <v>1</v>
      </c>
      <c r="H508" s="10">
        <f>LN(F508/F507)</f>
        <v>5.9464991877265236E-3</v>
      </c>
      <c r="I508" s="10">
        <f>IF(A508&gt;$R$1, AVERAGE(INDEX($H$2:$H$3898, A508-$R$1):H508), "")</f>
        <v>-4.4328910844614104E-4</v>
      </c>
      <c r="J508" s="10">
        <f>IF(A508&gt;$R$1, STDEV(INDEX($H$2:$H$3898, A508-$R$1):H508), "")</f>
        <v>5.3656227173172521E-3</v>
      </c>
      <c r="K508" s="10">
        <f t="shared" si="41"/>
        <v>5.3656227173172521E-3</v>
      </c>
      <c r="L508" s="10">
        <f t="shared" si="45"/>
        <v>6.364584762218517E-3</v>
      </c>
      <c r="M508" s="8">
        <f t="shared" si="42"/>
        <v>-37.700000000000514</v>
      </c>
      <c r="N508" s="8">
        <f t="shared" si="43"/>
        <v>0</v>
      </c>
      <c r="O508" s="8">
        <f t="shared" si="44"/>
        <v>0</v>
      </c>
    </row>
    <row r="509" spans="1:15" x14ac:dyDescent="0.25">
      <c r="A509" s="8">
        <v>508</v>
      </c>
      <c r="B509" s="9">
        <v>41984</v>
      </c>
      <c r="C509" s="8">
        <v>1.2447600000000001</v>
      </c>
      <c r="D509" s="8">
        <v>1.2495099999999999</v>
      </c>
      <c r="E509" s="8">
        <v>1.23702</v>
      </c>
      <c r="F509" s="8">
        <v>1.24099</v>
      </c>
      <c r="G509" s="8">
        <f>IF(F509&gt;F508,1,0)</f>
        <v>0</v>
      </c>
      <c r="H509" s="10">
        <f>LN(F509/F508)</f>
        <v>-3.0332920773234501E-3</v>
      </c>
      <c r="I509" s="10">
        <f>IF(A509&gt;$R$1, AVERAGE(INDEX($H$2:$H$3898, A509-$R$1):H509), "")</f>
        <v>-7.2005635484463041E-4</v>
      </c>
      <c r="J509" s="10">
        <f>IF(A509&gt;$R$1, STDEV(INDEX($H$2:$H$3898, A509-$R$1):H509), "")</f>
        <v>5.3786731528863065E-3</v>
      </c>
      <c r="K509" s="10">
        <f t="shared" si="41"/>
        <v>-5.3786731528863065E-3</v>
      </c>
      <c r="L509" s="10">
        <f t="shared" si="45"/>
        <v>6.0081595789241871E-3</v>
      </c>
      <c r="M509" s="8">
        <f t="shared" si="42"/>
        <v>49.399999999999444</v>
      </c>
      <c r="N509" s="8">
        <f t="shared" si="43"/>
        <v>0</v>
      </c>
      <c r="O509" s="8">
        <f t="shared" si="44"/>
        <v>0</v>
      </c>
    </row>
    <row r="510" spans="1:15" x14ac:dyDescent="0.25">
      <c r="A510" s="8">
        <v>509</v>
      </c>
      <c r="B510" s="9">
        <v>41985</v>
      </c>
      <c r="C510" s="8">
        <v>1.2410099999999999</v>
      </c>
      <c r="D510" s="8">
        <v>1.24851</v>
      </c>
      <c r="E510" s="8">
        <v>1.2384299999999999</v>
      </c>
      <c r="F510" s="8">
        <v>1.2459499999999999</v>
      </c>
      <c r="G510" s="8">
        <f>IF(F510&gt;F509,1,0)</f>
        <v>1</v>
      </c>
      <c r="H510" s="10">
        <f>LN(F510/F509)</f>
        <v>3.9888429769035956E-3</v>
      </c>
      <c r="I510" s="10">
        <f>IF(A510&gt;$R$1, AVERAGE(INDEX($H$2:$H$3898, A510-$R$1):H510), "")</f>
        <v>-3.9702674473375316E-4</v>
      </c>
      <c r="J510" s="10">
        <f>IF(A510&gt;$R$1, STDEV(INDEX($H$2:$H$3898, A510-$R$1):H510), "")</f>
        <v>5.5029981372543332E-3</v>
      </c>
      <c r="K510" s="10">
        <f t="shared" si="41"/>
        <v>5.5029981372543332E-3</v>
      </c>
      <c r="L510" s="10">
        <f t="shared" si="45"/>
        <v>1.7328270679256082E-2</v>
      </c>
      <c r="M510" s="8">
        <f t="shared" si="42"/>
        <v>-37.700000000000514</v>
      </c>
      <c r="N510" s="8">
        <f t="shared" si="43"/>
        <v>0</v>
      </c>
      <c r="O510" s="8">
        <f t="shared" si="44"/>
        <v>0</v>
      </c>
    </row>
    <row r="511" spans="1:15" x14ac:dyDescent="0.25">
      <c r="A511" s="8">
        <v>510</v>
      </c>
      <c r="B511" s="9">
        <v>41988</v>
      </c>
      <c r="C511" s="8">
        <v>1.2474000000000001</v>
      </c>
      <c r="D511" s="8">
        <v>1.24786</v>
      </c>
      <c r="E511" s="8">
        <v>1.24146</v>
      </c>
      <c r="F511" s="8">
        <v>1.24363</v>
      </c>
      <c r="G511" s="8">
        <f>IF(F511&gt;F510,1,0)</f>
        <v>0</v>
      </c>
      <c r="H511" s="10">
        <f>LN(F511/F510)</f>
        <v>-1.8637687253022877E-3</v>
      </c>
      <c r="I511" s="10">
        <f>IF(A511&gt;$R$1, AVERAGE(INDEX($H$2:$H$3898, A511-$R$1):H511), "")</f>
        <v>2.4775043116941363E-4</v>
      </c>
      <c r="J511" s="10">
        <f>IF(A511&gt;$R$1, STDEV(INDEX($H$2:$H$3898, A511-$R$1):H511), "")</f>
        <v>4.5526629747815539E-3</v>
      </c>
      <c r="K511" s="10">
        <f t="shared" si="41"/>
        <v>-4.5526629747815539E-3</v>
      </c>
      <c r="L511" s="10">
        <f t="shared" si="45"/>
        <v>7.0417148950463427E-3</v>
      </c>
      <c r="M511" s="8">
        <f t="shared" si="42"/>
        <v>73.799999999999415</v>
      </c>
      <c r="N511" s="8">
        <f t="shared" si="43"/>
        <v>0</v>
      </c>
      <c r="O511" s="8">
        <f t="shared" si="44"/>
        <v>0</v>
      </c>
    </row>
    <row r="512" spans="1:15" x14ac:dyDescent="0.25">
      <c r="A512" s="8">
        <v>511</v>
      </c>
      <c r="B512" s="9">
        <v>41989</v>
      </c>
      <c r="C512" s="8">
        <v>1.24363</v>
      </c>
      <c r="D512" s="8">
        <v>1.2569900000000001</v>
      </c>
      <c r="E512" s="8">
        <v>1.2434000000000001</v>
      </c>
      <c r="F512" s="8">
        <v>1.25101</v>
      </c>
      <c r="G512" s="8">
        <f>IF(F512&gt;F511,1,0)</f>
        <v>1</v>
      </c>
      <c r="H512" s="10">
        <f>LN(F512/F511)</f>
        <v>5.9167026340633967E-3</v>
      </c>
      <c r="I512" s="10">
        <f>IF(A512&gt;$R$1, AVERAGE(INDEX($H$2:$H$3898, A512-$R$1):H512), "")</f>
        <v>3.406521686511474E-4</v>
      </c>
      <c r="J512" s="10">
        <f>IF(A512&gt;$R$1, STDEV(INDEX($H$2:$H$3898, A512-$R$1):H512), "")</f>
        <v>4.6576569173739178E-3</v>
      </c>
      <c r="K512" s="10">
        <f t="shared" si="41"/>
        <v>4.6576569173739178E-3</v>
      </c>
      <c r="L512" s="10">
        <f t="shared" si="45"/>
        <v>5.9758966168901488E-3</v>
      </c>
      <c r="M512" s="8">
        <f t="shared" si="42"/>
        <v>-168.59999999999874</v>
      </c>
      <c r="N512" s="8">
        <f t="shared" si="43"/>
        <v>0</v>
      </c>
      <c r="O512" s="8">
        <f t="shared" si="44"/>
        <v>0</v>
      </c>
    </row>
    <row r="513" spans="1:15" x14ac:dyDescent="0.25">
      <c r="A513" s="8">
        <v>512</v>
      </c>
      <c r="B513" s="9">
        <v>41990</v>
      </c>
      <c r="C513" s="8">
        <v>1.25101</v>
      </c>
      <c r="D513" s="8">
        <v>1.25159</v>
      </c>
      <c r="E513" s="8">
        <v>1.2320899999999999</v>
      </c>
      <c r="F513" s="8">
        <v>1.2341500000000001</v>
      </c>
      <c r="G513" s="8">
        <f>IF(F513&gt;F512,1,0)</f>
        <v>0</v>
      </c>
      <c r="H513" s="10">
        <f>LN(F513/F512)</f>
        <v>-1.3568751046345527E-2</v>
      </c>
      <c r="I513" s="10">
        <f>IF(A513&gt;$R$1, AVERAGE(INDEX($H$2:$H$3898, A513-$R$1):H513), "")</f>
        <v>-6.674319436430745E-4</v>
      </c>
      <c r="J513" s="10">
        <f>IF(A513&gt;$R$1, STDEV(INDEX($H$2:$H$3898, A513-$R$1):H513), "")</f>
        <v>5.760151241598452E-3</v>
      </c>
      <c r="K513" s="10">
        <f t="shared" si="41"/>
        <v>-5.760151241598452E-3</v>
      </c>
      <c r="L513" s="10">
        <f t="shared" si="45"/>
        <v>-5.3830732633287932E-3</v>
      </c>
      <c r="M513" s="8">
        <f t="shared" si="42"/>
        <v>-55.400000000001</v>
      </c>
      <c r="N513" s="8">
        <f t="shared" si="43"/>
        <v>0</v>
      </c>
      <c r="O513" s="8">
        <f t="shared" si="44"/>
        <v>0</v>
      </c>
    </row>
    <row r="514" spans="1:15" x14ac:dyDescent="0.25">
      <c r="A514" s="8">
        <v>513</v>
      </c>
      <c r="B514" s="9">
        <v>41991</v>
      </c>
      <c r="C514" s="8">
        <v>1.2341500000000001</v>
      </c>
      <c r="D514" s="8">
        <v>1.2352399999999999</v>
      </c>
      <c r="E514" s="8">
        <v>1.2265699999999999</v>
      </c>
      <c r="F514" s="8">
        <v>1.22861</v>
      </c>
      <c r="G514" s="8">
        <f>IF(F514&gt;F513,1,0)</f>
        <v>0</v>
      </c>
      <c r="H514" s="10">
        <f>LN(F514/F513)</f>
        <v>-4.4990249514333877E-3</v>
      </c>
      <c r="I514" s="10">
        <f>IF(A514&gt;$R$1, AVERAGE(INDEX($H$2:$H$3898, A514-$R$1):H514), "")</f>
        <v>-1.1062503426520324E-3</v>
      </c>
      <c r="J514" s="10">
        <f>IF(A514&gt;$R$1, STDEV(INDEX($H$2:$H$3898, A514-$R$1):H514), "")</f>
        <v>5.7684043746485739E-3</v>
      </c>
      <c r="K514" s="10">
        <f t="shared" si="41"/>
        <v>-5.7684043746485739E-3</v>
      </c>
      <c r="L514" s="10">
        <f t="shared" si="45"/>
        <v>-5.6314671834021349E-3</v>
      </c>
      <c r="M514" s="8">
        <f t="shared" si="42"/>
        <v>-59.299999999999912</v>
      </c>
      <c r="N514" s="8">
        <f t="shared" si="43"/>
        <v>0</v>
      </c>
      <c r="O514" s="8">
        <f t="shared" si="44"/>
        <v>0</v>
      </c>
    </row>
    <row r="515" spans="1:15" x14ac:dyDescent="0.25">
      <c r="A515" s="8">
        <v>514</v>
      </c>
      <c r="B515" s="9">
        <v>41992</v>
      </c>
      <c r="C515" s="8">
        <v>1.22858</v>
      </c>
      <c r="D515" s="8">
        <v>1.2302200000000001</v>
      </c>
      <c r="E515" s="8">
        <v>1.22201</v>
      </c>
      <c r="F515" s="8">
        <v>1.22265</v>
      </c>
      <c r="G515" s="8">
        <f>IF(F515&gt;F514,1,0)</f>
        <v>0</v>
      </c>
      <c r="H515" s="10">
        <f>LN(F515/F514)</f>
        <v>-4.862814833723173E-3</v>
      </c>
      <c r="I515" s="10">
        <f>IF(A515&gt;$R$1, AVERAGE(INDEX($H$2:$H$3898, A515-$R$1):H515), "")</f>
        <v>-1.2169628083924214E-3</v>
      </c>
      <c r="J515" s="10">
        <f>IF(A515&gt;$R$1, STDEV(INDEX($H$2:$H$3898, A515-$R$1):H515), "")</f>
        <v>5.8257595555341549E-3</v>
      </c>
      <c r="K515" s="10">
        <f t="shared" ref="K515:K578" si="46">IF(G515=0,-1*J515,J515)</f>
        <v>-5.8257595555341549E-3</v>
      </c>
      <c r="L515" s="10">
        <f t="shared" si="45"/>
        <v>-6.4443784260778602E-3</v>
      </c>
      <c r="M515" s="8">
        <f t="shared" ref="M515:M578" si="47">(F516-C516)*10000</f>
        <v>5.9999999999993392</v>
      </c>
      <c r="N515" s="8">
        <f t="shared" ref="N515:N578" si="48">IF(AND(L515&gt;-1,L515&lt;=-0.0173992495600104),M515,0)</f>
        <v>0</v>
      </c>
      <c r="O515" s="8">
        <f t="shared" ref="O515:O578" si="49">IF(OR(AND(L515&gt;0.0176007504399896)),-M515,0)</f>
        <v>0</v>
      </c>
    </row>
    <row r="516" spans="1:15" x14ac:dyDescent="0.25">
      <c r="A516" s="8">
        <v>515</v>
      </c>
      <c r="B516" s="9">
        <v>41995</v>
      </c>
      <c r="C516" s="8">
        <v>1.2222900000000001</v>
      </c>
      <c r="D516" s="8">
        <v>1.22725</v>
      </c>
      <c r="E516" s="8">
        <v>1.22166</v>
      </c>
      <c r="F516" s="8">
        <v>1.22289</v>
      </c>
      <c r="G516" s="8">
        <f>IF(F516&gt;F515,1,0)</f>
        <v>1</v>
      </c>
      <c r="H516" s="10">
        <f>LN(F516/F515)</f>
        <v>1.9627566980754267E-4</v>
      </c>
      <c r="I516" s="10">
        <f>IF(A516&gt;$R$1, AVERAGE(INDEX($H$2:$H$3898, A516-$R$1):H516), "")</f>
        <v>-1.118407709034955E-3</v>
      </c>
      <c r="J516" s="10">
        <f>IF(A516&gt;$R$1, STDEV(INDEX($H$2:$H$3898, A516-$R$1):H516), "")</f>
        <v>5.8361355375512545E-3</v>
      </c>
      <c r="K516" s="10">
        <f t="shared" si="46"/>
        <v>5.8361355375512545E-3</v>
      </c>
      <c r="L516" s="10">
        <f t="shared" si="45"/>
        <v>-5.3783109599783788E-3</v>
      </c>
      <c r="M516" s="8">
        <f t="shared" si="47"/>
        <v>-57.199999999999477</v>
      </c>
      <c r="N516" s="8">
        <f t="shared" si="48"/>
        <v>0</v>
      </c>
      <c r="O516" s="8">
        <f t="shared" si="49"/>
        <v>0</v>
      </c>
    </row>
    <row r="517" spans="1:15" x14ac:dyDescent="0.25">
      <c r="A517" s="8">
        <v>516</v>
      </c>
      <c r="B517" s="9">
        <v>41996</v>
      </c>
      <c r="C517" s="8">
        <v>1.22288</v>
      </c>
      <c r="D517" s="8">
        <v>1.2245600000000001</v>
      </c>
      <c r="E517" s="8">
        <v>1.2164600000000001</v>
      </c>
      <c r="F517" s="8">
        <v>1.21716</v>
      </c>
      <c r="G517" s="8">
        <f>IF(F517&gt;F516,1,0)</f>
        <v>0</v>
      </c>
      <c r="H517" s="10">
        <f>LN(F517/F516)</f>
        <v>-4.6966337024789973E-3</v>
      </c>
      <c r="I517" s="10">
        <f>IF(A517&gt;$R$1, AVERAGE(INDEX($H$2:$H$3898, A517-$R$1):H517), "")</f>
        <v>-1.5082609315719103E-3</v>
      </c>
      <c r="J517" s="10">
        <f>IF(A517&gt;$R$1, STDEV(INDEX($H$2:$H$3898, A517-$R$1):H517), "")</f>
        <v>5.8549498064517057E-3</v>
      </c>
      <c r="K517" s="10">
        <f t="shared" si="46"/>
        <v>-5.8549498064517057E-3</v>
      </c>
      <c r="L517" s="10">
        <f t="shared" si="45"/>
        <v>-6.1866163834549412E-3</v>
      </c>
      <c r="M517" s="8">
        <f t="shared" si="47"/>
        <v>23.699999999999832</v>
      </c>
      <c r="N517" s="8">
        <f t="shared" si="48"/>
        <v>0</v>
      </c>
      <c r="O517" s="8">
        <f t="shared" si="49"/>
        <v>0</v>
      </c>
    </row>
    <row r="518" spans="1:15" x14ac:dyDescent="0.25">
      <c r="A518" s="8">
        <v>517</v>
      </c>
      <c r="B518" s="9">
        <v>41997</v>
      </c>
      <c r="C518" s="8">
        <v>1.21716</v>
      </c>
      <c r="D518" s="8">
        <v>1.22201</v>
      </c>
      <c r="E518" s="8">
        <v>1.21695</v>
      </c>
      <c r="F518" s="8">
        <v>1.21953</v>
      </c>
      <c r="G518" s="8">
        <f>IF(F518&gt;F517,1,0)</f>
        <v>1</v>
      </c>
      <c r="H518" s="10">
        <f>LN(F518/F517)</f>
        <v>1.9452624234916906E-3</v>
      </c>
      <c r="I518" s="10">
        <f>IF(A518&gt;$R$1, AVERAGE(INDEX($H$2:$H$3898, A518-$R$1):H518), "")</f>
        <v>-9.5310659785540722E-4</v>
      </c>
      <c r="J518" s="10">
        <f>IF(A518&gt;$R$1, STDEV(INDEX($H$2:$H$3898, A518-$R$1):H518), "")</f>
        <v>5.7255496752455001E-3</v>
      </c>
      <c r="K518" s="10">
        <f t="shared" si="46"/>
        <v>5.7255496752455001E-3</v>
      </c>
      <c r="L518" s="10">
        <f t="shared" si="45"/>
        <v>4.6158348757056235E-3</v>
      </c>
      <c r="M518" s="8">
        <f t="shared" si="47"/>
        <v>32.000000000000917</v>
      </c>
      <c r="N518" s="8">
        <f t="shared" si="48"/>
        <v>0</v>
      </c>
      <c r="O518" s="8">
        <f t="shared" si="49"/>
        <v>0</v>
      </c>
    </row>
    <row r="519" spans="1:15" x14ac:dyDescent="0.25">
      <c r="A519" s="8">
        <v>518</v>
      </c>
      <c r="B519" s="9">
        <v>41998</v>
      </c>
      <c r="C519" s="8">
        <v>1.21953</v>
      </c>
      <c r="D519" s="8">
        <v>1.2228300000000001</v>
      </c>
      <c r="E519" s="8">
        <v>1.2186900000000001</v>
      </c>
      <c r="F519" s="8">
        <v>1.2227300000000001</v>
      </c>
      <c r="G519" s="8">
        <f>IF(F519&gt;F518,1,0)</f>
        <v>1</v>
      </c>
      <c r="H519" s="10">
        <f>LN(F519/F518)</f>
        <v>2.6205251130021309E-3</v>
      </c>
      <c r="I519" s="10">
        <f>IF(A519&gt;$R$1, AVERAGE(INDEX($H$2:$H$3898, A519-$R$1):H519), "")</f>
        <v>-4.2637593382316159E-4</v>
      </c>
      <c r="J519" s="10">
        <f>IF(A519&gt;$R$1, STDEV(INDEX($H$2:$H$3898, A519-$R$1):H519), "")</f>
        <v>5.6361843998945973E-3</v>
      </c>
      <c r="K519" s="10">
        <f t="shared" si="46"/>
        <v>5.6361843998945973E-3</v>
      </c>
      <c r="L519" s="10">
        <f t="shared" si="45"/>
        <v>4.9766858789205585E-3</v>
      </c>
      <c r="M519" s="8">
        <f t="shared" si="47"/>
        <v>-43.89999999999894</v>
      </c>
      <c r="N519" s="8">
        <f t="shared" si="48"/>
        <v>0</v>
      </c>
      <c r="O519" s="8">
        <f t="shared" si="49"/>
        <v>0</v>
      </c>
    </row>
    <row r="520" spans="1:15" x14ac:dyDescent="0.25">
      <c r="A520" s="8">
        <v>519</v>
      </c>
      <c r="B520" s="9">
        <v>41999</v>
      </c>
      <c r="C520" s="8">
        <v>1.2221599999999999</v>
      </c>
      <c r="D520" s="8">
        <v>1.22261</v>
      </c>
      <c r="E520" s="8">
        <v>1.2168600000000001</v>
      </c>
      <c r="F520" s="8">
        <v>1.21777</v>
      </c>
      <c r="G520" s="8">
        <f>IF(F520&gt;F519,1,0)</f>
        <v>0</v>
      </c>
      <c r="H520" s="10">
        <f>LN(F520/F519)</f>
        <v>-4.0647464283213169E-3</v>
      </c>
      <c r="I520" s="10">
        <f>IF(A520&gt;$R$1, AVERAGE(INDEX($H$2:$H$3898, A520-$R$1):H520), "")</f>
        <v>-1.0226728089895031E-3</v>
      </c>
      <c r="J520" s="10">
        <f>IF(A520&gt;$R$1, STDEV(INDEX($H$2:$H$3898, A520-$R$1):H520), "")</f>
        <v>5.4724105317964259E-3</v>
      </c>
      <c r="K520" s="10">
        <f t="shared" si="46"/>
        <v>-5.4724105317964259E-3</v>
      </c>
      <c r="L520" s="10">
        <f t="shared" si="45"/>
        <v>5.0100896365604603E-3</v>
      </c>
      <c r="M520" s="8">
        <f t="shared" si="47"/>
        <v>-27.399999999999647</v>
      </c>
      <c r="N520" s="8">
        <f t="shared" si="48"/>
        <v>0</v>
      </c>
      <c r="O520" s="8">
        <f t="shared" si="49"/>
        <v>0</v>
      </c>
    </row>
    <row r="521" spans="1:15" x14ac:dyDescent="0.25">
      <c r="A521" s="8">
        <v>520</v>
      </c>
      <c r="B521" s="9">
        <v>42002</v>
      </c>
      <c r="C521" s="8">
        <v>1.2179199999999999</v>
      </c>
      <c r="D521" s="8">
        <v>1.2221</v>
      </c>
      <c r="E521" s="8">
        <v>1.2142900000000001</v>
      </c>
      <c r="F521" s="8">
        <v>1.2151799999999999</v>
      </c>
      <c r="G521" s="8">
        <f>IF(F521&gt;F520,1,0)</f>
        <v>0</v>
      </c>
      <c r="H521" s="10">
        <f>LN(F521/F520)</f>
        <v>-2.1291033341334343E-3</v>
      </c>
      <c r="I521" s="10">
        <f>IF(A521&gt;$R$1, AVERAGE(INDEX($H$2:$H$3898, A521-$R$1):H521), "")</f>
        <v>-6.6863613117585665E-4</v>
      </c>
      <c r="J521" s="10">
        <f>IF(A521&gt;$R$1, STDEV(INDEX($H$2:$H$3898, A521-$R$1):H521), "")</f>
        <v>5.1806125519406835E-3</v>
      </c>
      <c r="K521" s="10">
        <f t="shared" si="46"/>
        <v>-5.1806125519406835E-3</v>
      </c>
      <c r="L521" s="10">
        <f t="shared" si="45"/>
        <v>-5.620606029808942E-3</v>
      </c>
      <c r="M521" s="8">
        <f t="shared" si="47"/>
        <v>2.9000000000012349</v>
      </c>
      <c r="N521" s="8">
        <f t="shared" si="48"/>
        <v>0</v>
      </c>
      <c r="O521" s="8">
        <f t="shared" si="49"/>
        <v>0</v>
      </c>
    </row>
    <row r="522" spans="1:15" x14ac:dyDescent="0.25">
      <c r="A522" s="8">
        <v>521</v>
      </c>
      <c r="B522" s="9">
        <v>42003</v>
      </c>
      <c r="C522" s="8">
        <v>1.2151799999999999</v>
      </c>
      <c r="D522" s="8">
        <v>1.2187300000000001</v>
      </c>
      <c r="E522" s="8">
        <v>1.2123900000000001</v>
      </c>
      <c r="F522" s="8">
        <v>1.2154700000000001</v>
      </c>
      <c r="G522" s="8">
        <f>IF(F522&gt;F521,1,0)</f>
        <v>1</v>
      </c>
      <c r="H522" s="10">
        <f>LN(F522/F521)</f>
        <v>2.3861930049672779E-4</v>
      </c>
      <c r="I522" s="10">
        <f>IF(A522&gt;$R$1, AVERAGE(INDEX($H$2:$H$3898, A522-$R$1):H522), "")</f>
        <v>-8.3004583033697101E-4</v>
      </c>
      <c r="J522" s="10">
        <f>IF(A522&gt;$R$1, STDEV(INDEX($H$2:$H$3898, A522-$R$1):H522), "")</f>
        <v>5.1043032891289804E-3</v>
      </c>
      <c r="K522" s="10">
        <f t="shared" si="46"/>
        <v>5.1043032891289804E-3</v>
      </c>
      <c r="L522" s="10">
        <f t="shared" si="45"/>
        <v>-5.9651735158720211E-3</v>
      </c>
      <c r="M522" s="8">
        <f t="shared" si="47"/>
        <v>-57.199999999999477</v>
      </c>
      <c r="N522" s="8">
        <f t="shared" si="48"/>
        <v>0</v>
      </c>
      <c r="O522" s="8">
        <f t="shared" si="49"/>
        <v>0</v>
      </c>
    </row>
    <row r="523" spans="1:15" x14ac:dyDescent="0.25">
      <c r="A523" s="8">
        <v>522</v>
      </c>
      <c r="B523" s="9">
        <v>42004</v>
      </c>
      <c r="C523" s="8">
        <v>1.21543</v>
      </c>
      <c r="D523" s="8">
        <v>1.2169700000000001</v>
      </c>
      <c r="E523" s="8">
        <v>1.2096800000000001</v>
      </c>
      <c r="F523" s="8">
        <v>1.2097100000000001</v>
      </c>
      <c r="G523" s="8">
        <f>IF(F523&gt;F522,1,0)</f>
        <v>0</v>
      </c>
      <c r="H523" s="10">
        <f>LN(F523/F522)</f>
        <v>-4.7501718064468087E-3</v>
      </c>
      <c r="I523" s="10">
        <f>IF(A523&gt;$R$1, AVERAGE(INDEX($H$2:$H$3898, A523-$R$1):H523), "")</f>
        <v>-1.4134737250010483E-3</v>
      </c>
      <c r="J523" s="10">
        <f>IF(A523&gt;$R$1, STDEV(INDEX($H$2:$H$3898, A523-$R$1):H523), "")</f>
        <v>4.9760135490375433E-3</v>
      </c>
      <c r="K523" s="10">
        <f t="shared" si="46"/>
        <v>-4.9760135490375433E-3</v>
      </c>
      <c r="L523" s="10">
        <f t="shared" si="45"/>
        <v>-1.6306809782226817E-2</v>
      </c>
      <c r="M523" s="8">
        <f t="shared" si="47"/>
        <v>0.70000000000014495</v>
      </c>
      <c r="N523" s="8">
        <f t="shared" si="48"/>
        <v>0</v>
      </c>
      <c r="O523" s="8">
        <f t="shared" si="49"/>
        <v>0</v>
      </c>
    </row>
    <row r="524" spans="1:15" x14ac:dyDescent="0.25">
      <c r="A524" s="8">
        <v>523</v>
      </c>
      <c r="B524" s="9">
        <v>42005</v>
      </c>
      <c r="C524" s="8">
        <v>1.2096899999999999</v>
      </c>
      <c r="D524" s="8">
        <v>1.2097599999999999</v>
      </c>
      <c r="E524" s="8">
        <v>1.2096899999999999</v>
      </c>
      <c r="F524" s="8">
        <v>1.2097599999999999</v>
      </c>
      <c r="G524" s="8">
        <f>IF(F524&gt;F523,1,0)</f>
        <v>1</v>
      </c>
      <c r="H524" s="10">
        <f>LN(F524/F523)</f>
        <v>4.1331365966032043E-5</v>
      </c>
      <c r="I524" s="10">
        <f>IF(A524&gt;$R$1, AVERAGE(INDEX($H$2:$H$3898, A524-$R$1):H524), "")</f>
        <v>-1.7825467138610795E-3</v>
      </c>
      <c r="J524" s="10">
        <f>IF(A524&gt;$R$1, STDEV(INDEX($H$2:$H$3898, A524-$R$1):H524), "")</f>
        <v>4.5983945114354934E-3</v>
      </c>
      <c r="K524" s="10">
        <f t="shared" si="46"/>
        <v>4.5983945114354934E-3</v>
      </c>
      <c r="L524" s="10">
        <f t="shared" si="45"/>
        <v>-6.3297421179050184E-3</v>
      </c>
      <c r="M524" s="8">
        <f t="shared" si="47"/>
        <v>-102.10000000000052</v>
      </c>
      <c r="N524" s="8">
        <f t="shared" si="48"/>
        <v>0</v>
      </c>
      <c r="O524" s="8">
        <f t="shared" si="49"/>
        <v>0</v>
      </c>
    </row>
    <row r="525" spans="1:15" x14ac:dyDescent="0.25">
      <c r="A525" s="8">
        <v>524</v>
      </c>
      <c r="B525" s="9">
        <v>42006</v>
      </c>
      <c r="C525" s="8">
        <v>1.21038</v>
      </c>
      <c r="D525" s="8">
        <v>1.2107300000000001</v>
      </c>
      <c r="E525" s="8">
        <v>1.20004</v>
      </c>
      <c r="F525" s="8">
        <v>1.20017</v>
      </c>
      <c r="G525" s="8">
        <f>IF(F525&gt;F524,1,0)</f>
        <v>0</v>
      </c>
      <c r="H525" s="10">
        <f>LN(F525/F524)</f>
        <v>-7.9587794009760501E-3</v>
      </c>
      <c r="I525" s="10">
        <f>IF(A525&gt;$R$1, AVERAGE(INDEX($H$2:$H$3898, A525-$R$1):H525), "")</f>
        <v>-2.0903896715893668E-3</v>
      </c>
      <c r="J525" s="10">
        <f>IF(A525&gt;$R$1, STDEV(INDEX($H$2:$H$3898, A525-$R$1):H525), "")</f>
        <v>4.845917119233465E-3</v>
      </c>
      <c r="K525" s="10">
        <f t="shared" si="46"/>
        <v>-4.845917119233465E-3</v>
      </c>
      <c r="L525" s="10">
        <f t="shared" si="45"/>
        <v>-1.6678657374392815E-2</v>
      </c>
      <c r="M525" s="8">
        <f t="shared" si="47"/>
        <v>-17.099999999998783</v>
      </c>
      <c r="N525" s="8">
        <f t="shared" si="48"/>
        <v>0</v>
      </c>
      <c r="O525" s="8">
        <f t="shared" si="49"/>
        <v>0</v>
      </c>
    </row>
    <row r="526" spans="1:15" x14ac:dyDescent="0.25">
      <c r="A526" s="8">
        <v>525</v>
      </c>
      <c r="B526" s="9">
        <v>42009</v>
      </c>
      <c r="C526" s="8">
        <v>1.19495</v>
      </c>
      <c r="D526" s="8">
        <v>1.1976199999999999</v>
      </c>
      <c r="E526" s="8">
        <v>1.1867700000000001</v>
      </c>
      <c r="F526" s="8">
        <v>1.1932400000000001</v>
      </c>
      <c r="G526" s="8">
        <f>IF(F526&gt;F525,1,0)</f>
        <v>0</v>
      </c>
      <c r="H526" s="10">
        <f>LN(F526/F525)</f>
        <v>-5.7909170315908276E-3</v>
      </c>
      <c r="I526" s="10">
        <f>IF(A526&gt;$R$1, AVERAGE(INDEX($H$2:$H$3898, A526-$R$1):H526), "")</f>
        <v>-2.7016246721202684E-3</v>
      </c>
      <c r="J526" s="10">
        <f>IF(A526&gt;$R$1, STDEV(INDEX($H$2:$H$3898, A526-$R$1):H526), "")</f>
        <v>4.6404223401958575E-3</v>
      </c>
      <c r="K526" s="10">
        <f t="shared" si="46"/>
        <v>-4.6404223401958575E-3</v>
      </c>
      <c r="L526" s="10">
        <f t="shared" si="45"/>
        <v>-1.6766416739807118E-2</v>
      </c>
      <c r="M526" s="8">
        <f t="shared" si="47"/>
        <v>-43.400000000000105</v>
      </c>
      <c r="N526" s="8">
        <f t="shared" si="48"/>
        <v>0</v>
      </c>
      <c r="O526" s="8">
        <f t="shared" si="49"/>
        <v>0</v>
      </c>
    </row>
    <row r="527" spans="1:15" x14ac:dyDescent="0.25">
      <c r="A527" s="8">
        <v>526</v>
      </c>
      <c r="B527" s="9">
        <v>42010</v>
      </c>
      <c r="C527" s="8">
        <v>1.1932400000000001</v>
      </c>
      <c r="D527" s="8">
        <v>1.1968700000000001</v>
      </c>
      <c r="E527" s="8">
        <v>1.18842</v>
      </c>
      <c r="F527" s="8">
        <v>1.1889000000000001</v>
      </c>
      <c r="G527" s="8">
        <f>IF(F527&gt;F526,1,0)</f>
        <v>0</v>
      </c>
      <c r="H527" s="10">
        <f>LN(F527/F526)</f>
        <v>-3.6437865128937717E-3</v>
      </c>
      <c r="I527" s="10">
        <f>IF(A527&gt;$R$1, AVERAGE(INDEX($H$2:$H$3898, A527-$R$1):H527), "")</f>
        <v>-2.8128757838447359E-3</v>
      </c>
      <c r="J527" s="10">
        <f>IF(A527&gt;$R$1, STDEV(INDEX($H$2:$H$3898, A527-$R$1):H527), "")</f>
        <v>4.6403335355673491E-3</v>
      </c>
      <c r="K527" s="10">
        <f t="shared" si="46"/>
        <v>-4.6403335355673491E-3</v>
      </c>
      <c r="L527" s="10">
        <f t="shared" si="45"/>
        <v>-2.6064407192748384E-2</v>
      </c>
      <c r="M527" s="8">
        <f t="shared" si="47"/>
        <v>-50.000000000001151</v>
      </c>
      <c r="N527" s="8">
        <f t="shared" si="48"/>
        <v>-50.000000000001151</v>
      </c>
      <c r="O527" s="8">
        <f t="shared" si="49"/>
        <v>0</v>
      </c>
    </row>
    <row r="528" spans="1:15" x14ac:dyDescent="0.25">
      <c r="A528" s="8">
        <v>527</v>
      </c>
      <c r="B528" s="9">
        <v>42011</v>
      </c>
      <c r="C528" s="8">
        <v>1.1889000000000001</v>
      </c>
      <c r="D528" s="8">
        <v>1.1896599999999999</v>
      </c>
      <c r="E528" s="8">
        <v>1.18022</v>
      </c>
      <c r="F528" s="8">
        <v>1.1839</v>
      </c>
      <c r="G528" s="8">
        <f>IF(F528&gt;F527,1,0)</f>
        <v>0</v>
      </c>
      <c r="H528" s="10">
        <f>LN(F528/F527)</f>
        <v>-4.2144364469085434E-3</v>
      </c>
      <c r="I528" s="10">
        <f>IF(A528&gt;$R$1, AVERAGE(INDEX($H$2:$H$3898, A528-$R$1):H528), "")</f>
        <v>-3.4460719764054818E-3</v>
      </c>
      <c r="J528" s="10">
        <f>IF(A528&gt;$R$1, STDEV(INDEX($H$2:$H$3898, A528-$R$1):H528), "")</f>
        <v>4.0194051306557807E-3</v>
      </c>
      <c r="K528" s="10">
        <f t="shared" si="46"/>
        <v>-4.0194051306557807E-3</v>
      </c>
      <c r="L528" s="10">
        <f t="shared" si="45"/>
        <v>-2.4323661081805718E-2</v>
      </c>
      <c r="M528" s="8">
        <f t="shared" si="47"/>
        <v>-46.800000000000175</v>
      </c>
      <c r="N528" s="8">
        <f t="shared" si="48"/>
        <v>-46.800000000000175</v>
      </c>
      <c r="O528" s="8">
        <f t="shared" si="49"/>
        <v>0</v>
      </c>
    </row>
    <row r="529" spans="1:15" x14ac:dyDescent="0.25">
      <c r="A529" s="8">
        <v>528</v>
      </c>
      <c r="B529" s="9">
        <v>42012</v>
      </c>
      <c r="C529" s="8">
        <v>1.18387</v>
      </c>
      <c r="D529" s="8">
        <v>1.18475</v>
      </c>
      <c r="E529" s="8">
        <v>1.17543</v>
      </c>
      <c r="F529" s="8">
        <v>1.17919</v>
      </c>
      <c r="G529" s="8">
        <f>IF(F529&gt;F528,1,0)</f>
        <v>0</v>
      </c>
      <c r="H529" s="10">
        <f>LN(F529/F528)</f>
        <v>-3.986311344121073E-3</v>
      </c>
      <c r="I529" s="10">
        <f>IF(A529&gt;$R$1, AVERAGE(INDEX($H$2:$H$3898, A529-$R$1):H529), "")</f>
        <v>-2.8471694950164541E-3</v>
      </c>
      <c r="J529" s="10">
        <f>IF(A529&gt;$R$1, STDEV(INDEX($H$2:$H$3898, A529-$R$1):H529), "")</f>
        <v>2.9935324080550127E-3</v>
      </c>
      <c r="K529" s="10">
        <f t="shared" si="46"/>
        <v>-2.9935324080550127E-3</v>
      </c>
      <c r="L529" s="10">
        <f t="shared" si="45"/>
        <v>-2.1548789115212155E-2</v>
      </c>
      <c r="M529" s="8">
        <f t="shared" si="47"/>
        <v>48.399999999999551</v>
      </c>
      <c r="N529" s="8">
        <f t="shared" si="48"/>
        <v>48.399999999999551</v>
      </c>
      <c r="O529" s="8">
        <f t="shared" si="49"/>
        <v>0</v>
      </c>
    </row>
    <row r="530" spans="1:15" x14ac:dyDescent="0.25">
      <c r="A530" s="8">
        <v>529</v>
      </c>
      <c r="B530" s="9">
        <v>42013</v>
      </c>
      <c r="C530" s="8">
        <v>1.1792199999999999</v>
      </c>
      <c r="D530" s="8">
        <v>1.1846000000000001</v>
      </c>
      <c r="E530" s="8">
        <v>1.1762900000000001</v>
      </c>
      <c r="F530" s="8">
        <v>1.1840599999999999</v>
      </c>
      <c r="G530" s="8">
        <f>IF(F530&gt;F529,1,0)</f>
        <v>1</v>
      </c>
      <c r="H530" s="10">
        <f>LN(F530/F529)</f>
        <v>4.1214487621883972E-3</v>
      </c>
      <c r="I530" s="10">
        <f>IF(A530&gt;$R$1, AVERAGE(INDEX($H$2:$H$3898, A530-$R$1):H530), "")</f>
        <v>-2.3083898879150922E-3</v>
      </c>
      <c r="J530" s="10">
        <f>IF(A530&gt;$R$1, STDEV(INDEX($H$2:$H$3898, A530-$R$1):H530), "")</f>
        <v>3.4215690620575069E-3</v>
      </c>
      <c r="K530" s="10">
        <f t="shared" si="46"/>
        <v>3.4215690620575069E-3</v>
      </c>
      <c r="L530" s="10">
        <f t="shared" ref="L530:L593" si="50">SUM(K516:K530)</f>
        <v>-1.230146049762049E-2</v>
      </c>
      <c r="M530" s="8">
        <f t="shared" si="47"/>
        <v>-11.700000000001154</v>
      </c>
      <c r="N530" s="8">
        <f t="shared" si="48"/>
        <v>0</v>
      </c>
      <c r="O530" s="8">
        <f t="shared" si="49"/>
        <v>0</v>
      </c>
    </row>
    <row r="531" spans="1:15" x14ac:dyDescent="0.25">
      <c r="A531" s="8">
        <v>530</v>
      </c>
      <c r="B531" s="9">
        <v>42016</v>
      </c>
      <c r="C531" s="8">
        <v>1.18452</v>
      </c>
      <c r="D531" s="8">
        <v>1.1870799999999999</v>
      </c>
      <c r="E531" s="8">
        <v>1.1786099999999999</v>
      </c>
      <c r="F531" s="8">
        <v>1.1833499999999999</v>
      </c>
      <c r="G531" s="8">
        <f>IF(F531&gt;F530,1,0)</f>
        <v>0</v>
      </c>
      <c r="H531" s="10">
        <f>LN(F531/F530)</f>
        <v>-5.9981162644967697E-4</v>
      </c>
      <c r="I531" s="10">
        <f>IF(A531&gt;$R$1, AVERAGE(INDEX($H$2:$H$3898, A531-$R$1):H531), "")</f>
        <v>-2.0419521874604982E-3</v>
      </c>
      <c r="J531" s="10">
        <f>IF(A531&gt;$R$1, STDEV(INDEX($H$2:$H$3898, A531-$R$1):H531), "")</f>
        <v>3.3750590196977336E-3</v>
      </c>
      <c r="K531" s="10">
        <f t="shared" si="46"/>
        <v>-3.3750590196977336E-3</v>
      </c>
      <c r="L531" s="10">
        <f t="shared" si="50"/>
        <v>-2.1512655054869479E-2</v>
      </c>
      <c r="M531" s="8">
        <f t="shared" si="47"/>
        <v>-60.799999999998633</v>
      </c>
      <c r="N531" s="8">
        <f t="shared" si="48"/>
        <v>-60.799999999998633</v>
      </c>
      <c r="O531" s="8">
        <f t="shared" si="49"/>
        <v>0</v>
      </c>
    </row>
    <row r="532" spans="1:15" x14ac:dyDescent="0.25">
      <c r="A532" s="8">
        <v>531</v>
      </c>
      <c r="B532" s="9">
        <v>42017</v>
      </c>
      <c r="C532" s="8">
        <v>1.1833499999999999</v>
      </c>
      <c r="D532" s="8">
        <v>1.1859599999999999</v>
      </c>
      <c r="E532" s="8">
        <v>1.1753100000000001</v>
      </c>
      <c r="F532" s="8">
        <v>1.17727</v>
      </c>
      <c r="G532" s="8">
        <f>IF(F532&gt;F531,1,0)</f>
        <v>0</v>
      </c>
      <c r="H532" s="10">
        <f>LN(F532/F531)</f>
        <v>-5.1512004848948117E-3</v>
      </c>
      <c r="I532" s="10">
        <f>IF(A532&gt;$R$1, AVERAGE(INDEX($H$2:$H$3898, A532-$R$1):H532), "")</f>
        <v>-2.376169447129396E-3</v>
      </c>
      <c r="J532" s="10">
        <f>IF(A532&gt;$R$1, STDEV(INDEX($H$2:$H$3898, A532-$R$1):H532), "")</f>
        <v>3.4032914754604203E-3</v>
      </c>
      <c r="K532" s="10">
        <f t="shared" si="46"/>
        <v>-3.4032914754604203E-3</v>
      </c>
      <c r="L532" s="10">
        <f t="shared" si="50"/>
        <v>-1.9060996723878194E-2</v>
      </c>
      <c r="M532" s="8">
        <f t="shared" si="47"/>
        <v>16.500000000001513</v>
      </c>
      <c r="N532" s="8">
        <f t="shared" si="48"/>
        <v>16.500000000001513</v>
      </c>
      <c r="O532" s="8">
        <f t="shared" si="49"/>
        <v>0</v>
      </c>
    </row>
    <row r="533" spans="1:15" x14ac:dyDescent="0.25">
      <c r="A533" s="8">
        <v>532</v>
      </c>
      <c r="B533" s="9">
        <v>42018</v>
      </c>
      <c r="C533" s="8">
        <v>1.1772499999999999</v>
      </c>
      <c r="D533" s="8">
        <v>1.1846399999999999</v>
      </c>
      <c r="E533" s="8">
        <v>1.1727300000000001</v>
      </c>
      <c r="F533" s="8">
        <v>1.1789000000000001</v>
      </c>
      <c r="G533" s="8">
        <f>IF(F533&gt;F532,1,0)</f>
        <v>1</v>
      </c>
      <c r="H533" s="10">
        <f>LN(F533/F532)</f>
        <v>1.3836015737683719E-3</v>
      </c>
      <c r="I533" s="10">
        <f>IF(A533&gt;$R$1, AVERAGE(INDEX($H$2:$H$3898, A533-$R$1):H533), "")</f>
        <v>-1.9961547423639355E-3</v>
      </c>
      <c r="J533" s="10">
        <f>IF(A533&gt;$R$1, STDEV(INDEX($H$2:$H$3898, A533-$R$1):H533), "")</f>
        <v>3.4658008979161241E-3</v>
      </c>
      <c r="K533" s="10">
        <f t="shared" si="46"/>
        <v>3.4658008979161241E-3</v>
      </c>
      <c r="L533" s="10">
        <f t="shared" si="50"/>
        <v>-2.1320745501207567E-2</v>
      </c>
      <c r="M533" s="8">
        <f t="shared" si="47"/>
        <v>-158.59999999999985</v>
      </c>
      <c r="N533" s="8">
        <f t="shared" si="48"/>
        <v>-158.59999999999985</v>
      </c>
      <c r="O533" s="8">
        <f t="shared" si="49"/>
        <v>0</v>
      </c>
    </row>
    <row r="534" spans="1:15" x14ac:dyDescent="0.25">
      <c r="A534" s="8">
        <v>533</v>
      </c>
      <c r="B534" s="9">
        <v>42019</v>
      </c>
      <c r="C534" s="8">
        <v>1.1788700000000001</v>
      </c>
      <c r="D534" s="8">
        <v>1.1792499999999999</v>
      </c>
      <c r="E534" s="8">
        <v>1.1567499999999999</v>
      </c>
      <c r="F534" s="8">
        <v>1.1630100000000001</v>
      </c>
      <c r="G534" s="8">
        <f>IF(F534&gt;F533,1,0)</f>
        <v>0</v>
      </c>
      <c r="H534" s="10">
        <f>LN(F534/F533)</f>
        <v>-1.3570328364105233E-2</v>
      </c>
      <c r="I534" s="10">
        <f>IF(A534&gt;$R$1, AVERAGE(INDEX($H$2:$H$3898, A534-$R$1):H534), "")</f>
        <v>-2.9658791665887431E-3</v>
      </c>
      <c r="J534" s="10">
        <f>IF(A534&gt;$R$1, STDEV(INDEX($H$2:$H$3898, A534-$R$1):H534), "")</f>
        <v>4.3478540022087817E-3</v>
      </c>
      <c r="K534" s="10">
        <f t="shared" si="46"/>
        <v>-4.3478540022087817E-3</v>
      </c>
      <c r="L534" s="10">
        <f t="shared" si="50"/>
        <v>-3.130478390331095E-2</v>
      </c>
      <c r="M534" s="8">
        <f t="shared" si="47"/>
        <v>-68.299999999998917</v>
      </c>
      <c r="N534" s="8">
        <f t="shared" si="48"/>
        <v>-68.299999999998917</v>
      </c>
      <c r="O534" s="8">
        <f t="shared" si="49"/>
        <v>0</v>
      </c>
    </row>
    <row r="535" spans="1:15" x14ac:dyDescent="0.25">
      <c r="A535" s="8">
        <v>534</v>
      </c>
      <c r="B535" s="9">
        <v>42020</v>
      </c>
      <c r="C535" s="8">
        <v>1.16309</v>
      </c>
      <c r="D535" s="8">
        <v>1.1648700000000001</v>
      </c>
      <c r="E535" s="8">
        <v>1.1459999999999999</v>
      </c>
      <c r="F535" s="8">
        <v>1.1562600000000001</v>
      </c>
      <c r="G535" s="8">
        <f>IF(F535&gt;F534,1,0)</f>
        <v>0</v>
      </c>
      <c r="H535" s="10">
        <f>LN(F535/F534)</f>
        <v>-5.8208134960922647E-3</v>
      </c>
      <c r="I535" s="10">
        <f>IF(A535&gt;$R$1, AVERAGE(INDEX($H$2:$H$3898, A535-$R$1):H535), "")</f>
        <v>-3.493462829657143E-3</v>
      </c>
      <c r="J535" s="10">
        <f>IF(A535&gt;$R$1, STDEV(INDEX($H$2:$H$3898, A535-$R$1):H535), "")</f>
        <v>4.1315593607741171E-3</v>
      </c>
      <c r="K535" s="10">
        <f t="shared" si="46"/>
        <v>-4.1315593607741171E-3</v>
      </c>
      <c r="L535" s="10">
        <f t="shared" si="50"/>
        <v>-2.9963932732288638E-2</v>
      </c>
      <c r="M535" s="8">
        <f t="shared" si="47"/>
        <v>55.400000000001</v>
      </c>
      <c r="N535" s="8">
        <f t="shared" si="48"/>
        <v>55.400000000001</v>
      </c>
      <c r="O535" s="8">
        <f t="shared" si="49"/>
        <v>0</v>
      </c>
    </row>
    <row r="536" spans="1:15" x14ac:dyDescent="0.25">
      <c r="A536" s="8">
        <v>535</v>
      </c>
      <c r="B536" s="9">
        <v>42023</v>
      </c>
      <c r="C536" s="8">
        <v>1.1551499999999999</v>
      </c>
      <c r="D536" s="8">
        <v>1.16388</v>
      </c>
      <c r="E536" s="8">
        <v>1.1551400000000001</v>
      </c>
      <c r="F536" s="8">
        <v>1.16069</v>
      </c>
      <c r="G536" s="8">
        <f>IF(F536&gt;F535,1,0)</f>
        <v>1</v>
      </c>
      <c r="H536" s="10">
        <f>LN(F536/F535)</f>
        <v>3.8239974089269418E-3</v>
      </c>
      <c r="I536" s="10">
        <f>IF(A536&gt;$R$1, AVERAGE(INDEX($H$2:$H$3898, A536-$R$1):H536), "")</f>
        <v>-3.0004163398291268E-3</v>
      </c>
      <c r="J536" s="10">
        <f>IF(A536&gt;$R$1, STDEV(INDEX($H$2:$H$3898, A536-$R$1):H536), "")</f>
        <v>4.5120289834253216E-3</v>
      </c>
      <c r="K536" s="10">
        <f t="shared" si="46"/>
        <v>4.5120289834253216E-3</v>
      </c>
      <c r="L536" s="10">
        <f t="shared" si="50"/>
        <v>-2.0271291196922635E-2</v>
      </c>
      <c r="M536" s="8">
        <f t="shared" si="47"/>
        <v>-56.499999999999332</v>
      </c>
      <c r="N536" s="8">
        <f t="shared" si="48"/>
        <v>-56.499999999999332</v>
      </c>
      <c r="O536" s="8">
        <f t="shared" si="49"/>
        <v>0</v>
      </c>
    </row>
    <row r="537" spans="1:15" x14ac:dyDescent="0.25">
      <c r="A537" s="8">
        <v>536</v>
      </c>
      <c r="B537" s="9">
        <v>42024</v>
      </c>
      <c r="C537" s="8">
        <v>1.16048</v>
      </c>
      <c r="D537" s="8">
        <v>1.1615</v>
      </c>
      <c r="E537" s="8">
        <v>1.15405</v>
      </c>
      <c r="F537" s="8">
        <v>1.15483</v>
      </c>
      <c r="G537" s="8">
        <f>IF(F537&gt;F536,1,0)</f>
        <v>0</v>
      </c>
      <c r="H537" s="10">
        <f>LN(F537/F536)</f>
        <v>-5.0615088710473438E-3</v>
      </c>
      <c r="I537" s="10">
        <f>IF(A537&gt;$R$1, AVERAGE(INDEX($H$2:$H$3898, A537-$R$1):H537), "")</f>
        <v>-3.183691685886246E-3</v>
      </c>
      <c r="J537" s="10">
        <f>IF(A537&gt;$R$1, STDEV(INDEX($H$2:$H$3898, A537-$R$1):H537), "")</f>
        <v>4.5337810683640468E-3</v>
      </c>
      <c r="K537" s="10">
        <f t="shared" si="46"/>
        <v>-4.5337810683640468E-3</v>
      </c>
      <c r="L537" s="10">
        <f t="shared" si="50"/>
        <v>-2.9909375554415665E-2</v>
      </c>
      <c r="M537" s="8">
        <f t="shared" si="47"/>
        <v>61.299999999999685</v>
      </c>
      <c r="N537" s="8">
        <f t="shared" si="48"/>
        <v>61.299999999999685</v>
      </c>
      <c r="O537" s="8">
        <f t="shared" si="49"/>
        <v>0</v>
      </c>
    </row>
    <row r="538" spans="1:15" x14ac:dyDescent="0.25">
      <c r="A538" s="8">
        <v>537</v>
      </c>
      <c r="B538" s="9">
        <v>42025</v>
      </c>
      <c r="C538" s="8">
        <v>1.1548400000000001</v>
      </c>
      <c r="D538" s="8">
        <v>1.1679900000000001</v>
      </c>
      <c r="E538" s="8">
        <v>1.15412</v>
      </c>
      <c r="F538" s="8">
        <v>1.1609700000000001</v>
      </c>
      <c r="G538" s="8">
        <f>IF(F538&gt;F537,1,0)</f>
        <v>1</v>
      </c>
      <c r="H538" s="10">
        <f>LN(F538/F537)</f>
        <v>5.3027155949928028E-3</v>
      </c>
      <c r="I538" s="10">
        <f>IF(A538&gt;$R$1, AVERAGE(INDEX($H$2:$H$3898, A538-$R$1):H538), "")</f>
        <v>-2.8671856674802412E-3</v>
      </c>
      <c r="J538" s="10">
        <f>IF(A538&gt;$R$1, STDEV(INDEX($H$2:$H$3898, A538-$R$1):H538), "")</f>
        <v>4.9465923673594888E-3</v>
      </c>
      <c r="K538" s="10">
        <f t="shared" si="46"/>
        <v>4.9465923673594888E-3</v>
      </c>
      <c r="L538" s="10">
        <f t="shared" si="50"/>
        <v>-1.9986769638018629E-2</v>
      </c>
      <c r="M538" s="8">
        <f t="shared" si="47"/>
        <v>-244.80000000000058</v>
      </c>
      <c r="N538" s="8">
        <f t="shared" si="48"/>
        <v>-244.80000000000058</v>
      </c>
      <c r="O538" s="8">
        <f t="shared" si="49"/>
        <v>0</v>
      </c>
    </row>
    <row r="539" spans="1:15" x14ac:dyDescent="0.25">
      <c r="A539" s="8">
        <v>538</v>
      </c>
      <c r="B539" s="9">
        <v>42026</v>
      </c>
      <c r="C539" s="8">
        <v>1.1609700000000001</v>
      </c>
      <c r="D539" s="8">
        <v>1.1650499999999999</v>
      </c>
      <c r="E539" s="8">
        <v>1.1315999999999999</v>
      </c>
      <c r="F539" s="8">
        <v>1.13649</v>
      </c>
      <c r="G539" s="8">
        <f>IF(F539&gt;F538,1,0)</f>
        <v>0</v>
      </c>
      <c r="H539" s="10">
        <f>LN(F539/F538)</f>
        <v>-2.1311297260996391E-2</v>
      </c>
      <c r="I539" s="10">
        <f>IF(A539&gt;$R$1, AVERAGE(INDEX($H$2:$H$3898, A539-$R$1):H539), "")</f>
        <v>-3.90225600838959E-3</v>
      </c>
      <c r="J539" s="10">
        <f>IF(A539&gt;$R$1, STDEV(INDEX($H$2:$H$3898, A539-$R$1):H539), "")</f>
        <v>6.7652510504624085E-3</v>
      </c>
      <c r="K539" s="10">
        <f t="shared" si="46"/>
        <v>-6.7652510504624085E-3</v>
      </c>
      <c r="L539" s="10">
        <f t="shared" si="50"/>
        <v>-3.1350415199916534E-2</v>
      </c>
      <c r="M539" s="8">
        <f t="shared" si="47"/>
        <v>-163.29999999999956</v>
      </c>
      <c r="N539" s="8">
        <f t="shared" si="48"/>
        <v>-163.29999999999956</v>
      </c>
      <c r="O539" s="8">
        <f t="shared" si="49"/>
        <v>0</v>
      </c>
    </row>
    <row r="540" spans="1:15" x14ac:dyDescent="0.25">
      <c r="A540" s="8">
        <v>539</v>
      </c>
      <c r="B540" s="9">
        <v>42027</v>
      </c>
      <c r="C540" s="8">
        <v>1.13653</v>
      </c>
      <c r="D540" s="8">
        <v>1.1374</v>
      </c>
      <c r="E540" s="8">
        <v>1.1114599999999999</v>
      </c>
      <c r="F540" s="8">
        <v>1.1202000000000001</v>
      </c>
      <c r="G540" s="8">
        <f>IF(F540&gt;F539,1,0)</f>
        <v>0</v>
      </c>
      <c r="H540" s="10">
        <f>LN(F540/F539)</f>
        <v>-1.443732453402825E-2</v>
      </c>
      <c r="I540" s="10">
        <f>IF(A540&gt;$R$1, AVERAGE(INDEX($H$2:$H$3898, A540-$R$1):H540), "")</f>
        <v>-4.8071720021392325E-3</v>
      </c>
      <c r="J540" s="10">
        <f>IF(A540&gt;$R$1, STDEV(INDEX($H$2:$H$3898, A540-$R$1):H540), "")</f>
        <v>7.1594373466335268E-3</v>
      </c>
      <c r="K540" s="10">
        <f t="shared" si="46"/>
        <v>-7.1594373466335268E-3</v>
      </c>
      <c r="L540" s="10">
        <f t="shared" si="50"/>
        <v>-3.3663935427316591E-2</v>
      </c>
      <c r="M540" s="8">
        <f t="shared" si="47"/>
        <v>86.5999999999989</v>
      </c>
      <c r="N540" s="8">
        <f t="shared" si="48"/>
        <v>86.5999999999989</v>
      </c>
      <c r="O540" s="8">
        <f t="shared" si="49"/>
        <v>0</v>
      </c>
    </row>
    <row r="541" spans="1:15" x14ac:dyDescent="0.25">
      <c r="A541" s="8">
        <v>540</v>
      </c>
      <c r="B541" s="9">
        <v>42030</v>
      </c>
      <c r="C541" s="8">
        <v>1.11521</v>
      </c>
      <c r="D541" s="8">
        <v>1.12954</v>
      </c>
      <c r="E541" s="8">
        <v>1.1097900000000001</v>
      </c>
      <c r="F541" s="8">
        <v>1.1238699999999999</v>
      </c>
      <c r="G541" s="8">
        <f>IF(F541&gt;F540,1,0)</f>
        <v>1</v>
      </c>
      <c r="H541" s="10">
        <f>LN(F541/F540)</f>
        <v>3.2708456259707649E-3</v>
      </c>
      <c r="I541" s="10">
        <f>IF(A541&gt;$R$1, AVERAGE(INDEX($H$2:$H$3898, A541-$R$1):H541), "")</f>
        <v>-4.1053204379550567E-3</v>
      </c>
      <c r="J541" s="10">
        <f>IF(A541&gt;$R$1, STDEV(INDEX($H$2:$H$3898, A541-$R$1):H541), "")</f>
        <v>7.3770064231992831E-3</v>
      </c>
      <c r="K541" s="10">
        <f t="shared" si="46"/>
        <v>7.3770064231992831E-3</v>
      </c>
      <c r="L541" s="10">
        <f t="shared" si="50"/>
        <v>-2.1646506663921452E-2</v>
      </c>
      <c r="M541" s="8">
        <f t="shared" si="47"/>
        <v>141.99999999999991</v>
      </c>
      <c r="N541" s="8">
        <f t="shared" si="48"/>
        <v>141.99999999999991</v>
      </c>
      <c r="O541" s="8">
        <f t="shared" si="49"/>
        <v>0</v>
      </c>
    </row>
    <row r="542" spans="1:15" x14ac:dyDescent="0.25">
      <c r="A542" s="8">
        <v>541</v>
      </c>
      <c r="B542" s="9">
        <v>42031</v>
      </c>
      <c r="C542" s="8">
        <v>1.12384</v>
      </c>
      <c r="D542" s="8">
        <v>1.14225</v>
      </c>
      <c r="E542" s="8">
        <v>1.1223700000000001</v>
      </c>
      <c r="F542" s="8">
        <v>1.1380399999999999</v>
      </c>
      <c r="G542" s="8">
        <f>IF(F542&gt;F541,1,0)</f>
        <v>1</v>
      </c>
      <c r="H542" s="10">
        <f>LN(F542/F541)</f>
        <v>1.252939805173402E-2</v>
      </c>
      <c r="I542" s="10">
        <f>IF(A542&gt;$R$1, AVERAGE(INDEX($H$2:$H$3898, A542-$R$1):H542), "")</f>
        <v>-2.9603007452472536E-3</v>
      </c>
      <c r="J542" s="10">
        <f>IF(A542&gt;$R$1, STDEV(INDEX($H$2:$H$3898, A542-$R$1):H542), "")</f>
        <v>8.4427438601699482E-3</v>
      </c>
      <c r="K542" s="10">
        <f t="shared" si="46"/>
        <v>8.4427438601699482E-3</v>
      </c>
      <c r="L542" s="10">
        <f t="shared" si="50"/>
        <v>-8.5634292681841528E-3</v>
      </c>
      <c r="M542" s="8">
        <f t="shared" si="47"/>
        <v>-94.199999999999847</v>
      </c>
      <c r="N542" s="8">
        <f t="shared" si="48"/>
        <v>0</v>
      </c>
      <c r="O542" s="8">
        <f t="shared" si="49"/>
        <v>0</v>
      </c>
    </row>
    <row r="543" spans="1:15" x14ac:dyDescent="0.25">
      <c r="A543" s="8">
        <v>542</v>
      </c>
      <c r="B543" s="9">
        <v>42032</v>
      </c>
      <c r="C543" s="8">
        <v>1.1380699999999999</v>
      </c>
      <c r="D543" s="8">
        <v>1.13828</v>
      </c>
      <c r="E543" s="8">
        <v>1.1275999999999999</v>
      </c>
      <c r="F543" s="8">
        <v>1.1286499999999999</v>
      </c>
      <c r="G543" s="8">
        <f>IF(F543&gt;F542,1,0)</f>
        <v>0</v>
      </c>
      <c r="H543" s="10">
        <f>LN(F543/F542)</f>
        <v>-8.2852562238500804E-3</v>
      </c>
      <c r="I543" s="10">
        <f>IF(A543&gt;$R$1, AVERAGE(INDEX($H$2:$H$3898, A543-$R$1):H543), "")</f>
        <v>-3.2503926021820234E-3</v>
      </c>
      <c r="J543" s="10">
        <f>IF(A543&gt;$R$1, STDEV(INDEX($H$2:$H$3898, A543-$R$1):H543), "")</f>
        <v>8.5468918475811225E-3</v>
      </c>
      <c r="K543" s="10">
        <f t="shared" si="46"/>
        <v>-8.5468918475811225E-3</v>
      </c>
      <c r="L543" s="10">
        <f t="shared" si="50"/>
        <v>-1.3090915985109494E-2</v>
      </c>
      <c r="M543" s="8">
        <f t="shared" si="47"/>
        <v>32.900000000000148</v>
      </c>
      <c r="N543" s="8">
        <f t="shared" si="48"/>
        <v>0</v>
      </c>
      <c r="O543" s="8">
        <f t="shared" si="49"/>
        <v>0</v>
      </c>
    </row>
    <row r="544" spans="1:15" x14ac:dyDescent="0.25">
      <c r="A544" s="8">
        <v>543</v>
      </c>
      <c r="B544" s="9">
        <v>42033</v>
      </c>
      <c r="C544" s="8">
        <v>1.12866</v>
      </c>
      <c r="D544" s="8">
        <v>1.1367799999999999</v>
      </c>
      <c r="E544" s="8">
        <v>1.12619</v>
      </c>
      <c r="F544" s="8">
        <v>1.13195</v>
      </c>
      <c r="G544" s="8">
        <f>IF(F544&gt;F543,1,0)</f>
        <v>1</v>
      </c>
      <c r="H544" s="10">
        <f>LN(F544/F543)</f>
        <v>2.9195809467280512E-3</v>
      </c>
      <c r="I544" s="10">
        <f>IF(A544&gt;$R$1, AVERAGE(INDEX($H$2:$H$3898, A544-$R$1):H544), "")</f>
        <v>-2.8045165150797358E-3</v>
      </c>
      <c r="J544" s="10">
        <f>IF(A544&gt;$R$1, STDEV(INDEX($H$2:$H$3898, A544-$R$1):H544), "")</f>
        <v>8.6783205330395203E-3</v>
      </c>
      <c r="K544" s="10">
        <f t="shared" si="46"/>
        <v>8.6783205330395203E-3</v>
      </c>
      <c r="L544" s="10">
        <f t="shared" si="50"/>
        <v>-1.4190630440149669E-3</v>
      </c>
      <c r="M544" s="8">
        <f t="shared" si="47"/>
        <v>-34.600000000000186</v>
      </c>
      <c r="N544" s="8">
        <f t="shared" si="48"/>
        <v>0</v>
      </c>
      <c r="O544" s="8">
        <f t="shared" si="49"/>
        <v>0</v>
      </c>
    </row>
    <row r="545" spans="1:15" x14ac:dyDescent="0.25">
      <c r="A545" s="8">
        <v>544</v>
      </c>
      <c r="B545" s="9">
        <v>42034</v>
      </c>
      <c r="C545" s="8">
        <v>1.1319600000000001</v>
      </c>
      <c r="D545" s="8">
        <v>1.13635</v>
      </c>
      <c r="E545" s="8">
        <v>1.1278300000000001</v>
      </c>
      <c r="F545" s="8">
        <v>1.1285000000000001</v>
      </c>
      <c r="G545" s="8">
        <f>IF(F545&gt;F544,1,0)</f>
        <v>0</v>
      </c>
      <c r="H545" s="10">
        <f>LN(F545/F544)</f>
        <v>-3.0524919187243761E-3</v>
      </c>
      <c r="I545" s="10">
        <f>IF(A545&gt;$R$1, AVERAGE(INDEX($H$2:$H$3898, A545-$R$1):H545), "")</f>
        <v>-2.7461528009924425E-3</v>
      </c>
      <c r="J545" s="10">
        <f>IF(A545&gt;$R$1, STDEV(INDEX($H$2:$H$3898, A545-$R$1):H545), "")</f>
        <v>8.6729812664601905E-3</v>
      </c>
      <c r="K545" s="10">
        <f t="shared" si="46"/>
        <v>-8.6729812664601905E-3</v>
      </c>
      <c r="L545" s="10">
        <f t="shared" si="50"/>
        <v>-1.3513613372532662E-2</v>
      </c>
      <c r="M545" s="8">
        <f t="shared" si="47"/>
        <v>30.000000000001137</v>
      </c>
      <c r="N545" s="8">
        <f t="shared" si="48"/>
        <v>0</v>
      </c>
      <c r="O545" s="8">
        <f t="shared" si="49"/>
        <v>0</v>
      </c>
    </row>
    <row r="546" spans="1:15" x14ac:dyDescent="0.25">
      <c r="A546" s="8">
        <v>545</v>
      </c>
      <c r="B546" s="9">
        <v>42037</v>
      </c>
      <c r="C546" s="8">
        <v>1.1311199999999999</v>
      </c>
      <c r="D546" s="8">
        <v>1.1362099999999999</v>
      </c>
      <c r="E546" s="8">
        <v>1.1292199999999999</v>
      </c>
      <c r="F546" s="8">
        <v>1.13412</v>
      </c>
      <c r="G546" s="8">
        <f>IF(F546&gt;F545,1,0)</f>
        <v>1</v>
      </c>
      <c r="H546" s="10">
        <f>LN(F546/F545)</f>
        <v>4.9677025373746969E-3</v>
      </c>
      <c r="I546" s="10">
        <f>IF(A546&gt;$R$1, AVERAGE(INDEX($H$2:$H$3898, A546-$R$1):H546), "")</f>
        <v>-2.6932619400432986E-3</v>
      </c>
      <c r="J546" s="10">
        <f>IF(A546&gt;$R$1, STDEV(INDEX($H$2:$H$3898, A546-$R$1):H546), "")</f>
        <v>8.7201067064780098E-3</v>
      </c>
      <c r="K546" s="10">
        <f t="shared" si="46"/>
        <v>8.7201067064780098E-3</v>
      </c>
      <c r="L546" s="10">
        <f t="shared" si="50"/>
        <v>-1.4184476463569157E-3</v>
      </c>
      <c r="M546" s="8">
        <f t="shared" si="47"/>
        <v>138.19999999999942</v>
      </c>
      <c r="N546" s="8">
        <f t="shared" si="48"/>
        <v>0</v>
      </c>
      <c r="O546" s="8">
        <f t="shared" si="49"/>
        <v>0</v>
      </c>
    </row>
    <row r="547" spans="1:15" x14ac:dyDescent="0.25">
      <c r="A547" s="8">
        <v>546</v>
      </c>
      <c r="B547" s="9">
        <v>42038</v>
      </c>
      <c r="C547" s="8">
        <v>1.13412</v>
      </c>
      <c r="D547" s="8">
        <v>1.1533800000000001</v>
      </c>
      <c r="E547" s="8">
        <v>1.13124</v>
      </c>
      <c r="F547" s="8">
        <v>1.14794</v>
      </c>
      <c r="G547" s="8">
        <f>IF(F547&gt;F546,1,0)</f>
        <v>1</v>
      </c>
      <c r="H547" s="10">
        <f>LN(F547/F546)</f>
        <v>1.2112011910331498E-2</v>
      </c>
      <c r="I547" s="10">
        <f>IF(A547&gt;$R$1, AVERAGE(INDEX($H$2:$H$3898, A547-$R$1):H547), "")</f>
        <v>-1.8987729689944753E-3</v>
      </c>
      <c r="J547" s="10">
        <f>IF(A547&gt;$R$1, STDEV(INDEX($H$2:$H$3898, A547-$R$1):H547), "")</f>
        <v>9.4703682102040658E-3</v>
      </c>
      <c r="K547" s="10">
        <f t="shared" si="46"/>
        <v>9.4703682102040658E-3</v>
      </c>
      <c r="L547" s="10">
        <f t="shared" si="50"/>
        <v>1.1455212039307567E-2</v>
      </c>
      <c r="M547" s="8">
        <f t="shared" si="47"/>
        <v>-136.89999999999981</v>
      </c>
      <c r="N547" s="8">
        <f t="shared" si="48"/>
        <v>0</v>
      </c>
      <c r="O547" s="8">
        <f t="shared" si="49"/>
        <v>0</v>
      </c>
    </row>
    <row r="548" spans="1:15" x14ac:dyDescent="0.25">
      <c r="A548" s="8">
        <v>547</v>
      </c>
      <c r="B548" s="9">
        <v>42039</v>
      </c>
      <c r="C548" s="8">
        <v>1.1479699999999999</v>
      </c>
      <c r="D548" s="8">
        <v>1.1484799999999999</v>
      </c>
      <c r="E548" s="8">
        <v>1.1315599999999999</v>
      </c>
      <c r="F548" s="8">
        <v>1.13428</v>
      </c>
      <c r="G548" s="8">
        <f>IF(F548&gt;F547,1,0)</f>
        <v>0</v>
      </c>
      <c r="H548" s="10">
        <f>LN(F548/F547)</f>
        <v>-1.1970943315493561E-2</v>
      </c>
      <c r="I548" s="10">
        <f>IF(A548&gt;$R$1, AVERAGE(INDEX($H$2:$H$3898, A548-$R$1):H548), "")</f>
        <v>-2.325006895906897E-3</v>
      </c>
      <c r="J548" s="10">
        <f>IF(A548&gt;$R$1, STDEV(INDEX($H$2:$H$3898, A548-$R$1):H548), "")</f>
        <v>9.7750759094346589E-3</v>
      </c>
      <c r="K548" s="10">
        <f t="shared" si="46"/>
        <v>-9.7750759094346589E-3</v>
      </c>
      <c r="L548" s="10">
        <f t="shared" si="50"/>
        <v>-1.7856647680432134E-3</v>
      </c>
      <c r="M548" s="8">
        <f t="shared" si="47"/>
        <v>134.10000000000144</v>
      </c>
      <c r="N548" s="8">
        <f t="shared" si="48"/>
        <v>0</v>
      </c>
      <c r="O548" s="8">
        <f t="shared" si="49"/>
        <v>0</v>
      </c>
    </row>
    <row r="549" spans="1:15" x14ac:dyDescent="0.25">
      <c r="A549" s="8">
        <v>548</v>
      </c>
      <c r="B549" s="9">
        <v>42040</v>
      </c>
      <c r="C549" s="8">
        <v>1.13428</v>
      </c>
      <c r="D549" s="8">
        <v>1.14988</v>
      </c>
      <c r="E549" s="8">
        <v>1.13039</v>
      </c>
      <c r="F549" s="8">
        <v>1.1476900000000001</v>
      </c>
      <c r="G549" s="8">
        <f>IF(F549&gt;F548,1,0)</f>
        <v>1</v>
      </c>
      <c r="H549" s="10">
        <f>LN(F549/F548)</f>
        <v>1.1753138180530075E-2</v>
      </c>
      <c r="I549" s="10">
        <f>IF(A549&gt;$R$1, AVERAGE(INDEX($H$2:$H$3898, A549-$R$1):H549), "")</f>
        <v>-1.676910857984291E-3</v>
      </c>
      <c r="J549" s="10">
        <f>IF(A549&gt;$R$1, STDEV(INDEX($H$2:$H$3898, A549-$R$1):H549), "")</f>
        <v>1.0363402182520536E-2</v>
      </c>
      <c r="K549" s="10">
        <f t="shared" si="46"/>
        <v>1.0363402182520536E-2</v>
      </c>
      <c r="L549" s="10">
        <f t="shared" si="50"/>
        <v>1.2925591416686102E-2</v>
      </c>
      <c r="M549" s="8">
        <f t="shared" si="47"/>
        <v>-164.10000000000036</v>
      </c>
      <c r="N549" s="8">
        <f t="shared" si="48"/>
        <v>0</v>
      </c>
      <c r="O549" s="8">
        <f t="shared" si="49"/>
        <v>0</v>
      </c>
    </row>
    <row r="550" spans="1:15" x14ac:dyDescent="0.25">
      <c r="A550" s="8">
        <v>549</v>
      </c>
      <c r="B550" s="9">
        <v>42041</v>
      </c>
      <c r="C550" s="8">
        <v>1.1476900000000001</v>
      </c>
      <c r="D550" s="8">
        <v>1.1485399999999999</v>
      </c>
      <c r="E550" s="8">
        <v>1.1311899999999999</v>
      </c>
      <c r="F550" s="8">
        <v>1.1312800000000001</v>
      </c>
      <c r="G550" s="8">
        <f>IF(F550&gt;F549,1,0)</f>
        <v>0</v>
      </c>
      <c r="H550" s="10">
        <f>LN(F550/F549)</f>
        <v>-1.4401491570811966E-2</v>
      </c>
      <c r="I550" s="10">
        <f>IF(A550&gt;$R$1, AVERAGE(INDEX($H$2:$H$3898, A550-$R$1):H550), "")</f>
        <v>-1.7288585584034608E-3</v>
      </c>
      <c r="J550" s="10">
        <f>IF(A550&gt;$R$1, STDEV(INDEX($H$2:$H$3898, A550-$R$1):H550), "")</f>
        <v>1.0428870086687792E-2</v>
      </c>
      <c r="K550" s="10">
        <f t="shared" si="46"/>
        <v>-1.0428870086687792E-2</v>
      </c>
      <c r="L550" s="10">
        <f t="shared" si="50"/>
        <v>6.6282806907724257E-3</v>
      </c>
      <c r="M550" s="8">
        <f t="shared" si="47"/>
        <v>27.600000000000957</v>
      </c>
      <c r="N550" s="8">
        <f t="shared" si="48"/>
        <v>0</v>
      </c>
      <c r="O550" s="8">
        <f t="shared" si="49"/>
        <v>0</v>
      </c>
    </row>
    <row r="551" spans="1:15" x14ac:dyDescent="0.25">
      <c r="A551" s="8">
        <v>550</v>
      </c>
      <c r="B551" s="9">
        <v>42044</v>
      </c>
      <c r="C551" s="8">
        <v>1.12957</v>
      </c>
      <c r="D551" s="8">
        <v>1.13595</v>
      </c>
      <c r="E551" s="8">
        <v>1.12703</v>
      </c>
      <c r="F551" s="8">
        <v>1.1323300000000001</v>
      </c>
      <c r="G551" s="8">
        <f>IF(F551&gt;F550,1,0)</f>
        <v>1</v>
      </c>
      <c r="H551" s="10">
        <f>LN(F551/F550)</f>
        <v>9.2772171470208186E-4</v>
      </c>
      <c r="I551" s="10">
        <f>IF(A551&gt;$R$1, AVERAGE(INDEX($H$2:$H$3898, A551-$R$1):H551), "")</f>
        <v>-1.3070751077288146E-3</v>
      </c>
      <c r="J551" s="10">
        <f>IF(A551&gt;$R$1, STDEV(INDEX($H$2:$H$3898, A551-$R$1):H551), "")</f>
        <v>1.0388733873263355E-2</v>
      </c>
      <c r="K551" s="10">
        <f t="shared" si="46"/>
        <v>1.0388733873263355E-2</v>
      </c>
      <c r="L551" s="10">
        <f t="shared" si="50"/>
        <v>1.250498558061046E-2</v>
      </c>
      <c r="M551" s="8">
        <f t="shared" si="47"/>
        <v>-3.2999999999994145</v>
      </c>
      <c r="N551" s="8">
        <f t="shared" si="48"/>
        <v>0</v>
      </c>
      <c r="O551" s="8">
        <f t="shared" si="49"/>
        <v>0</v>
      </c>
    </row>
    <row r="552" spans="1:15" x14ac:dyDescent="0.25">
      <c r="A552" s="8">
        <v>551</v>
      </c>
      <c r="B552" s="9">
        <v>42045</v>
      </c>
      <c r="C552" s="8">
        <v>1.13236</v>
      </c>
      <c r="D552" s="8">
        <v>1.1345400000000001</v>
      </c>
      <c r="E552" s="8">
        <v>1.1272899999999999</v>
      </c>
      <c r="F552" s="8">
        <v>1.1320300000000001</v>
      </c>
      <c r="G552" s="8">
        <f>IF(F552&gt;F551,1,0)</f>
        <v>0</v>
      </c>
      <c r="H552" s="10">
        <f>LN(F552/F551)</f>
        <v>-2.6497553547608456E-4</v>
      </c>
      <c r="I552" s="10">
        <f>IF(A552&gt;$R$1, AVERAGE(INDEX($H$2:$H$3898, A552-$R$1):H552), "")</f>
        <v>-1.5626359167540038E-3</v>
      </c>
      <c r="J552" s="10">
        <f>IF(A552&gt;$R$1, STDEV(INDEX($H$2:$H$3898, A552-$R$1):H552), "")</f>
        <v>1.0304044375732268E-2</v>
      </c>
      <c r="K552" s="10">
        <f t="shared" si="46"/>
        <v>-1.0304044375732268E-2</v>
      </c>
      <c r="L552" s="10">
        <f t="shared" si="50"/>
        <v>6.7347222732422381E-3</v>
      </c>
      <c r="M552" s="8">
        <f t="shared" si="47"/>
        <v>14.899999999999913</v>
      </c>
      <c r="N552" s="8">
        <f t="shared" si="48"/>
        <v>0</v>
      </c>
      <c r="O552" s="8">
        <f t="shared" si="49"/>
        <v>0</v>
      </c>
    </row>
    <row r="553" spans="1:15" x14ac:dyDescent="0.25">
      <c r="A553" s="8">
        <v>552</v>
      </c>
      <c r="B553" s="9">
        <v>42046</v>
      </c>
      <c r="C553" s="8">
        <v>1.13201</v>
      </c>
      <c r="D553" s="8">
        <v>1.1347100000000001</v>
      </c>
      <c r="E553" s="8">
        <v>1.1279999999999999</v>
      </c>
      <c r="F553" s="8">
        <v>1.1335</v>
      </c>
      <c r="G553" s="8">
        <f>IF(F553&gt;F552,1,0)</f>
        <v>1</v>
      </c>
      <c r="H553" s="10">
        <f>LN(F553/F552)</f>
        <v>1.297709768836507E-3</v>
      </c>
      <c r="I553" s="10">
        <f>IF(A553&gt;$R$1, AVERAGE(INDEX($H$2:$H$3898, A553-$R$1):H553), "")</f>
        <v>-1.1651847517612627E-3</v>
      </c>
      <c r="J553" s="10">
        <f>IF(A553&gt;$R$1, STDEV(INDEX($H$2:$H$3898, A553-$R$1):H553), "")</f>
        <v>1.0282710226685771E-2</v>
      </c>
      <c r="K553" s="10">
        <f t="shared" si="46"/>
        <v>1.0282710226685771E-2</v>
      </c>
      <c r="L553" s="10">
        <f t="shared" si="50"/>
        <v>1.2070840132568521E-2</v>
      </c>
      <c r="M553" s="8">
        <f t="shared" si="47"/>
        <v>67.69999999999942</v>
      </c>
      <c r="N553" s="8">
        <f t="shared" si="48"/>
        <v>0</v>
      </c>
      <c r="O553" s="8">
        <f t="shared" si="49"/>
        <v>0</v>
      </c>
    </row>
    <row r="554" spans="1:15" x14ac:dyDescent="0.25">
      <c r="A554" s="8">
        <v>553</v>
      </c>
      <c r="B554" s="9">
        <v>42047</v>
      </c>
      <c r="C554" s="8">
        <v>1.1335</v>
      </c>
      <c r="D554" s="8">
        <v>1.14228</v>
      </c>
      <c r="E554" s="8">
        <v>1.1302300000000001</v>
      </c>
      <c r="F554" s="8">
        <v>1.1402699999999999</v>
      </c>
      <c r="G554" s="8">
        <f>IF(F554&gt;F553,1,0)</f>
        <v>1</v>
      </c>
      <c r="H554" s="10">
        <f>LN(F554/F553)</f>
        <v>5.9548855035569071E-3</v>
      </c>
      <c r="I554" s="10">
        <f>IF(A554&gt;$R$1, AVERAGE(INDEX($H$2:$H$3898, A554-$R$1):H554), "")</f>
        <v>-1.1244241324760062E-3</v>
      </c>
      <c r="J554" s="10">
        <f>IF(A554&gt;$R$1, STDEV(INDEX($H$2:$H$3898, A554-$R$1):H554), "")</f>
        <v>1.0311311028139905E-2</v>
      </c>
      <c r="K554" s="10">
        <f t="shared" si="46"/>
        <v>1.0311311028139905E-2</v>
      </c>
      <c r="L554" s="10">
        <f t="shared" si="50"/>
        <v>2.9147402211170834E-2</v>
      </c>
      <c r="M554" s="8">
        <f t="shared" si="47"/>
        <v>-15.399999999998748</v>
      </c>
      <c r="N554" s="8">
        <f t="shared" si="48"/>
        <v>0</v>
      </c>
      <c r="O554" s="8">
        <f t="shared" si="49"/>
        <v>15.399999999998748</v>
      </c>
    </row>
    <row r="555" spans="1:15" x14ac:dyDescent="0.25">
      <c r="A555" s="8">
        <v>554</v>
      </c>
      <c r="B555" s="9">
        <v>42048</v>
      </c>
      <c r="C555" s="8">
        <v>1.1403099999999999</v>
      </c>
      <c r="D555" s="8">
        <v>1.1442699999999999</v>
      </c>
      <c r="E555" s="8">
        <v>1.1379999999999999</v>
      </c>
      <c r="F555" s="8">
        <v>1.1387700000000001</v>
      </c>
      <c r="G555" s="8">
        <f>IF(F555&gt;F554,1,0)</f>
        <v>0</v>
      </c>
      <c r="H555" s="10">
        <f>LN(F555/F554)</f>
        <v>-1.3163439137487652E-3</v>
      </c>
      <c r="I555" s="10">
        <f>IF(A555&gt;$R$1, AVERAGE(INDEX($H$2:$H$3898, A555-$R$1):H555), "")</f>
        <v>1.2526045172696993E-4</v>
      </c>
      <c r="J555" s="10">
        <f>IF(A555&gt;$R$1, STDEV(INDEX($H$2:$H$3898, A555-$R$1):H555), "")</f>
        <v>8.8029791484517603E-3</v>
      </c>
      <c r="K555" s="10">
        <f t="shared" si="46"/>
        <v>-8.8029791484517603E-3</v>
      </c>
      <c r="L555" s="10">
        <f t="shared" si="50"/>
        <v>2.7503860409352605E-2</v>
      </c>
      <c r="M555" s="8">
        <f t="shared" si="47"/>
        <v>-45.699999999999633</v>
      </c>
      <c r="N555" s="8">
        <f t="shared" si="48"/>
        <v>0</v>
      </c>
      <c r="O555" s="8">
        <f t="shared" si="49"/>
        <v>45.699999999999633</v>
      </c>
    </row>
    <row r="556" spans="1:15" x14ac:dyDescent="0.25">
      <c r="A556" s="8">
        <v>555</v>
      </c>
      <c r="B556" s="9">
        <v>42051</v>
      </c>
      <c r="C556" s="8">
        <v>1.1398999999999999</v>
      </c>
      <c r="D556" s="8">
        <v>1.1429</v>
      </c>
      <c r="E556" s="8">
        <v>1.1319300000000001</v>
      </c>
      <c r="F556" s="8">
        <v>1.13533</v>
      </c>
      <c r="G556" s="8">
        <f>IF(F556&gt;F555,1,0)</f>
        <v>0</v>
      </c>
      <c r="H556" s="10">
        <f>LN(F556/F555)</f>
        <v>-3.0253749824803652E-3</v>
      </c>
      <c r="I556" s="10">
        <f>IF(A556&gt;$R$1, AVERAGE(INDEX($H$2:$H$3898, A556-$R$1):H556), "")</f>
        <v>8.3850729869871274E-4</v>
      </c>
      <c r="J556" s="10">
        <f>IF(A556&gt;$R$1, STDEV(INDEX($H$2:$H$3898, A556-$R$1):H556), "")</f>
        <v>7.9670350547642876E-3</v>
      </c>
      <c r="K556" s="10">
        <f t="shared" si="46"/>
        <v>-7.9670350547642876E-3</v>
      </c>
      <c r="L556" s="10">
        <f t="shared" si="50"/>
        <v>1.2159818931389031E-2</v>
      </c>
      <c r="M556" s="8">
        <f t="shared" si="47"/>
        <v>55.800000000001404</v>
      </c>
      <c r="N556" s="8">
        <f t="shared" si="48"/>
        <v>0</v>
      </c>
      <c r="O556" s="8">
        <f t="shared" si="49"/>
        <v>0</v>
      </c>
    </row>
    <row r="557" spans="1:15" x14ac:dyDescent="0.25">
      <c r="A557" s="8">
        <v>556</v>
      </c>
      <c r="B557" s="9">
        <v>42052</v>
      </c>
      <c r="C557" s="8">
        <v>1.1355299999999999</v>
      </c>
      <c r="D557" s="8">
        <v>1.14489</v>
      </c>
      <c r="E557" s="8">
        <v>1.13218</v>
      </c>
      <c r="F557" s="8">
        <v>1.1411100000000001</v>
      </c>
      <c r="G557" s="8">
        <f>IF(F557&gt;F556,1,0)</f>
        <v>1</v>
      </c>
      <c r="H557" s="10">
        <f>LN(F557/F556)</f>
        <v>5.0781153211646203E-3</v>
      </c>
      <c r="I557" s="10">
        <f>IF(A557&gt;$R$1, AVERAGE(INDEX($H$2:$H$3898, A557-$R$1):H557), "")</f>
        <v>9.5146165464832884E-4</v>
      </c>
      <c r="J557" s="10">
        <f>IF(A557&gt;$R$1, STDEV(INDEX($H$2:$H$3898, A557-$R$1):H557), "")</f>
        <v>8.0164771186976205E-3</v>
      </c>
      <c r="K557" s="10">
        <f t="shared" si="46"/>
        <v>8.0164771186976205E-3</v>
      </c>
      <c r="L557" s="10">
        <f t="shared" si="50"/>
        <v>1.1733552189916703E-2</v>
      </c>
      <c r="M557" s="8">
        <f t="shared" si="47"/>
        <v>-14.400000000001079</v>
      </c>
      <c r="N557" s="8">
        <f t="shared" si="48"/>
        <v>0</v>
      </c>
      <c r="O557" s="8">
        <f t="shared" si="49"/>
        <v>0</v>
      </c>
    </row>
    <row r="558" spans="1:15" x14ac:dyDescent="0.25">
      <c r="A558" s="8">
        <v>557</v>
      </c>
      <c r="B558" s="9">
        <v>42053</v>
      </c>
      <c r="C558" s="8">
        <v>1.1411100000000001</v>
      </c>
      <c r="D558" s="8">
        <v>1.1415599999999999</v>
      </c>
      <c r="E558" s="8">
        <v>1.1333899999999999</v>
      </c>
      <c r="F558" s="8">
        <v>1.13967</v>
      </c>
      <c r="G558" s="8">
        <f>IF(F558&gt;F557,1,0)</f>
        <v>0</v>
      </c>
      <c r="H558" s="10">
        <f>LN(F558/F557)</f>
        <v>-1.262726077339641E-3</v>
      </c>
      <c r="I558" s="10">
        <f>IF(A558&gt;$R$1, AVERAGE(INDEX($H$2:$H$3898, A558-$R$1):H558), "")</f>
        <v>8.9453896581224776E-5</v>
      </c>
      <c r="J558" s="10">
        <f>IF(A558&gt;$R$1, STDEV(INDEX($H$2:$H$3898, A558-$R$1):H558), "")</f>
        <v>7.4068602390715043E-3</v>
      </c>
      <c r="K558" s="10">
        <f t="shared" si="46"/>
        <v>-7.4068602390715043E-3</v>
      </c>
      <c r="L558" s="10">
        <f t="shared" si="50"/>
        <v>1.2873583798426323E-2</v>
      </c>
      <c r="M558" s="8">
        <f t="shared" si="47"/>
        <v>-28.699999999999282</v>
      </c>
      <c r="N558" s="8">
        <f t="shared" si="48"/>
        <v>0</v>
      </c>
      <c r="O558" s="8">
        <f t="shared" si="49"/>
        <v>0</v>
      </c>
    </row>
    <row r="559" spans="1:15" x14ac:dyDescent="0.25">
      <c r="A559" s="8">
        <v>558</v>
      </c>
      <c r="B559" s="9">
        <v>42054</v>
      </c>
      <c r="C559" s="8">
        <v>1.13968</v>
      </c>
      <c r="D559" s="8">
        <v>1.145</v>
      </c>
      <c r="E559" s="8">
        <v>1.1355200000000001</v>
      </c>
      <c r="F559" s="8">
        <v>1.1368100000000001</v>
      </c>
      <c r="G559" s="8">
        <f>IF(F559&gt;F558,1,0)</f>
        <v>0</v>
      </c>
      <c r="H559" s="10">
        <f>LN(F559/F558)</f>
        <v>-2.5126524324384195E-3</v>
      </c>
      <c r="I559" s="10">
        <f>IF(A559&gt;$R$1, AVERAGE(INDEX($H$2:$H$3898, A559-$R$1):H559), "")</f>
        <v>4.5024163354445376E-4</v>
      </c>
      <c r="J559" s="10">
        <f>IF(A559&gt;$R$1, STDEV(INDEX($H$2:$H$3898, A559-$R$1):H559), "")</f>
        <v>7.1062234794817079E-3</v>
      </c>
      <c r="K559" s="10">
        <f t="shared" si="46"/>
        <v>-7.1062234794817079E-3</v>
      </c>
      <c r="L559" s="10">
        <f t="shared" si="50"/>
        <v>-2.9109602140949065E-3</v>
      </c>
      <c r="M559" s="8">
        <f t="shared" si="47"/>
        <v>9.3999999999994088</v>
      </c>
      <c r="N559" s="8">
        <f t="shared" si="48"/>
        <v>0</v>
      </c>
      <c r="O559" s="8">
        <f t="shared" si="49"/>
        <v>0</v>
      </c>
    </row>
    <row r="560" spans="1:15" x14ac:dyDescent="0.25">
      <c r="A560" s="8">
        <v>559</v>
      </c>
      <c r="B560" s="9">
        <v>42055</v>
      </c>
      <c r="C560" s="8">
        <v>1.13679</v>
      </c>
      <c r="D560" s="8">
        <v>1.14297</v>
      </c>
      <c r="E560" s="8">
        <v>1.1278999999999999</v>
      </c>
      <c r="F560" s="8">
        <v>1.1377299999999999</v>
      </c>
      <c r="G560" s="8">
        <f>IF(F560&gt;F559,1,0)</f>
        <v>1</v>
      </c>
      <c r="H560" s="10">
        <f>LN(F560/F559)</f>
        <v>8.0895482178480293E-4</v>
      </c>
      <c r="I560" s="10">
        <f>IF(A560&gt;$R$1, AVERAGE(INDEX($H$2:$H$3898, A560-$R$1):H560), "")</f>
        <v>3.1832750073550062E-4</v>
      </c>
      <c r="J560" s="10">
        <f>IF(A560&gt;$R$1, STDEV(INDEX($H$2:$H$3898, A560-$R$1):H560), "")</f>
        <v>7.0768580561238912E-3</v>
      </c>
      <c r="K560" s="10">
        <f t="shared" si="46"/>
        <v>7.0768580561238912E-3</v>
      </c>
      <c r="L560" s="10">
        <f t="shared" si="50"/>
        <v>1.2838879108489177E-2</v>
      </c>
      <c r="M560" s="8">
        <f t="shared" si="47"/>
        <v>-57.100000000001039</v>
      </c>
      <c r="N560" s="8">
        <f t="shared" si="48"/>
        <v>0</v>
      </c>
      <c r="O560" s="8">
        <f t="shared" si="49"/>
        <v>0</v>
      </c>
    </row>
    <row r="561" spans="1:15" x14ac:dyDescent="0.25">
      <c r="A561" s="8">
        <v>560</v>
      </c>
      <c r="B561" s="9">
        <v>42058</v>
      </c>
      <c r="C561" s="8">
        <v>1.1391100000000001</v>
      </c>
      <c r="D561" s="8">
        <v>1.13961</v>
      </c>
      <c r="E561" s="8">
        <v>1.12951</v>
      </c>
      <c r="F561" s="8">
        <v>1.1334</v>
      </c>
      <c r="G561" s="8">
        <f>IF(F561&gt;F560,1,0)</f>
        <v>0</v>
      </c>
      <c r="H561" s="10">
        <f>LN(F561/F560)</f>
        <v>-3.8130844525639169E-3</v>
      </c>
      <c r="I561" s="10">
        <f>IF(A561&gt;$R$1, AVERAGE(INDEX($H$2:$H$3898, A561-$R$1):H561), "")</f>
        <v>2.7079046737052935E-4</v>
      </c>
      <c r="J561" s="10">
        <f>IF(A561&gt;$R$1, STDEV(INDEX($H$2:$H$3898, A561-$R$1):H561), "")</f>
        <v>7.1035145482335419E-3</v>
      </c>
      <c r="K561" s="10">
        <f t="shared" si="46"/>
        <v>-7.1035145482335419E-3</v>
      </c>
      <c r="L561" s="10">
        <f t="shared" si="50"/>
        <v>-2.9847421462223765E-3</v>
      </c>
      <c r="M561" s="8">
        <f t="shared" si="47"/>
        <v>5.1000000000001044</v>
      </c>
      <c r="N561" s="8">
        <f t="shared" si="48"/>
        <v>0</v>
      </c>
      <c r="O561" s="8">
        <f t="shared" si="49"/>
        <v>0</v>
      </c>
    </row>
    <row r="562" spans="1:15" x14ac:dyDescent="0.25">
      <c r="A562" s="8">
        <v>561</v>
      </c>
      <c r="B562" s="9">
        <v>42059</v>
      </c>
      <c r="C562" s="8">
        <v>1.1334200000000001</v>
      </c>
      <c r="D562" s="8">
        <v>1.13581</v>
      </c>
      <c r="E562" s="8">
        <v>1.12883</v>
      </c>
      <c r="F562" s="8">
        <v>1.1339300000000001</v>
      </c>
      <c r="G562" s="8">
        <f>IF(F562&gt;F561,1,0)</f>
        <v>1</v>
      </c>
      <c r="H562" s="10">
        <f>LN(F562/F561)</f>
        <v>4.6751025184112481E-4</v>
      </c>
      <c r="I562" s="10">
        <f>IF(A562&gt;$R$1, AVERAGE(INDEX($H$2:$H$3898, A562-$R$1):H562), "")</f>
        <v>-1.0471550475318931E-5</v>
      </c>
      <c r="J562" s="10">
        <f>IF(A562&gt;$R$1, STDEV(INDEX($H$2:$H$3898, A562-$R$1):H562), "")</f>
        <v>6.9933814738022664E-3</v>
      </c>
      <c r="K562" s="10">
        <f t="shared" si="46"/>
        <v>6.9933814738022664E-3</v>
      </c>
      <c r="L562" s="10">
        <f t="shared" si="50"/>
        <v>-5.4617288826241759E-3</v>
      </c>
      <c r="M562" s="8">
        <f t="shared" si="47"/>
        <v>20.400000000000418</v>
      </c>
      <c r="N562" s="8">
        <f t="shared" si="48"/>
        <v>0</v>
      </c>
      <c r="O562" s="8">
        <f t="shared" si="49"/>
        <v>0</v>
      </c>
    </row>
    <row r="563" spans="1:15" x14ac:dyDescent="0.25">
      <c r="A563" s="8">
        <v>562</v>
      </c>
      <c r="B563" s="9">
        <v>42060</v>
      </c>
      <c r="C563" s="8">
        <v>1.1339999999999999</v>
      </c>
      <c r="D563" s="8">
        <v>1.13886</v>
      </c>
      <c r="E563" s="8">
        <v>1.13358</v>
      </c>
      <c r="F563" s="8">
        <v>1.1360399999999999</v>
      </c>
      <c r="G563" s="8">
        <f>IF(F563&gt;F562,1,0)</f>
        <v>1</v>
      </c>
      <c r="H563" s="10">
        <f>LN(F563/F562)</f>
        <v>1.8590559414401184E-3</v>
      </c>
      <c r="I563" s="10">
        <f>IF(A563&gt;$R$1, AVERAGE(INDEX($H$2:$H$3898, A563-$R$1):H563), "")</f>
        <v>-6.5128129853103016E-4</v>
      </c>
      <c r="J563" s="10">
        <f>IF(A563&gt;$R$1, STDEV(INDEX($H$2:$H$3898, A563-$R$1):H563), "")</f>
        <v>6.2374198737728771E-3</v>
      </c>
      <c r="K563" s="10">
        <f t="shared" si="46"/>
        <v>6.2374198737728771E-3</v>
      </c>
      <c r="L563" s="10">
        <f t="shared" si="50"/>
        <v>1.0550766900583361E-2</v>
      </c>
      <c r="M563" s="8">
        <f t="shared" si="47"/>
        <v>-162.50000000000097</v>
      </c>
      <c r="N563" s="8">
        <f t="shared" si="48"/>
        <v>0</v>
      </c>
      <c r="O563" s="8">
        <f t="shared" si="49"/>
        <v>0</v>
      </c>
    </row>
    <row r="564" spans="1:15" x14ac:dyDescent="0.25">
      <c r="A564" s="8">
        <v>563</v>
      </c>
      <c r="B564" s="9">
        <v>42061</v>
      </c>
      <c r="C564" s="8">
        <v>1.1359900000000001</v>
      </c>
      <c r="D564" s="8">
        <v>1.1379600000000001</v>
      </c>
      <c r="E564" s="8">
        <v>1.11836</v>
      </c>
      <c r="F564" s="8">
        <v>1.11974</v>
      </c>
      <c r="G564" s="8">
        <f>IF(F564&gt;F563,1,0)</f>
        <v>0</v>
      </c>
      <c r="H564" s="10">
        <f>LN(F564/F563)</f>
        <v>-1.4452015446126643E-2</v>
      </c>
      <c r="I564" s="10">
        <f>IF(A564&gt;$R$1, AVERAGE(INDEX($H$2:$H$3898, A564-$R$1):H564), "")</f>
        <v>-8.0634830669559776E-4</v>
      </c>
      <c r="J564" s="10">
        <f>IF(A564&gt;$R$1, STDEV(INDEX($H$2:$H$3898, A564-$R$1):H564), "")</f>
        <v>6.5600908663831902E-3</v>
      </c>
      <c r="K564" s="10">
        <f t="shared" si="46"/>
        <v>-6.5600908663831902E-3</v>
      </c>
      <c r="L564" s="10">
        <f t="shared" si="50"/>
        <v>-6.372726148320366E-3</v>
      </c>
      <c r="M564" s="8">
        <f t="shared" si="47"/>
        <v>-0.70000000000014495</v>
      </c>
      <c r="N564" s="8">
        <f t="shared" si="48"/>
        <v>0</v>
      </c>
      <c r="O564" s="8">
        <f t="shared" si="49"/>
        <v>0</v>
      </c>
    </row>
    <row r="565" spans="1:15" x14ac:dyDescent="0.25">
      <c r="A565" s="8">
        <v>564</v>
      </c>
      <c r="B565" s="9">
        <v>42062</v>
      </c>
      <c r="C565" s="8">
        <v>1.1197699999999999</v>
      </c>
      <c r="D565" s="8">
        <v>1.1245099999999999</v>
      </c>
      <c r="E565" s="8">
        <v>1.1175600000000001</v>
      </c>
      <c r="F565" s="8">
        <v>1.1196999999999999</v>
      </c>
      <c r="G565" s="8">
        <f>IF(F565&gt;F564,1,0)</f>
        <v>0</v>
      </c>
      <c r="H565" s="10">
        <f>LN(F565/F564)</f>
        <v>-3.5723216522244954E-5</v>
      </c>
      <c r="I565" s="10">
        <f>IF(A565&gt;$R$1, AVERAGE(INDEX($H$2:$H$3898, A565-$R$1):H565), "")</f>
        <v>-1.5431521440113678E-3</v>
      </c>
      <c r="J565" s="10">
        <f>IF(A565&gt;$R$1, STDEV(INDEX($H$2:$H$3898, A565-$R$1):H565), "")</f>
        <v>5.6550211701338528E-3</v>
      </c>
      <c r="K565" s="10">
        <f t="shared" si="46"/>
        <v>-5.6550211701338528E-3</v>
      </c>
      <c r="L565" s="10">
        <f t="shared" si="50"/>
        <v>-1.5988772317664275E-3</v>
      </c>
      <c r="M565" s="8">
        <f t="shared" si="47"/>
        <v>1.9999999999997797</v>
      </c>
      <c r="N565" s="8">
        <f t="shared" si="48"/>
        <v>0</v>
      </c>
      <c r="O565" s="8">
        <f t="shared" si="49"/>
        <v>0</v>
      </c>
    </row>
    <row r="566" spans="1:15" x14ac:dyDescent="0.25">
      <c r="A566" s="8">
        <v>565</v>
      </c>
      <c r="B566" s="9">
        <v>42065</v>
      </c>
      <c r="C566" s="8">
        <v>1.11808</v>
      </c>
      <c r="D566" s="8">
        <v>1.12405</v>
      </c>
      <c r="E566" s="8">
        <v>1.1160099999999999</v>
      </c>
      <c r="F566" s="8">
        <v>1.1182799999999999</v>
      </c>
      <c r="G566" s="8">
        <f>IF(F566&gt;F565,1,0)</f>
        <v>0</v>
      </c>
      <c r="H566" s="10">
        <f>LN(F566/F565)</f>
        <v>-1.2690016805868046E-3</v>
      </c>
      <c r="I566" s="10">
        <f>IF(A566&gt;$R$1, AVERAGE(INDEX($H$2:$H$3898, A566-$R$1):H566), "")</f>
        <v>-7.2237152587229512E-4</v>
      </c>
      <c r="J566" s="10">
        <f>IF(A566&gt;$R$1, STDEV(INDEX($H$2:$H$3898, A566-$R$1):H566), "")</f>
        <v>4.4992468926247928E-3</v>
      </c>
      <c r="K566" s="10">
        <f t="shared" si="46"/>
        <v>-4.4992468926247928E-3</v>
      </c>
      <c r="L566" s="10">
        <f t="shared" si="50"/>
        <v>-1.6486857997654574E-2</v>
      </c>
      <c r="M566" s="8">
        <f t="shared" si="47"/>
        <v>-7.299999999998974</v>
      </c>
      <c r="N566" s="8">
        <f t="shared" si="48"/>
        <v>0</v>
      </c>
      <c r="O566" s="8">
        <f t="shared" si="49"/>
        <v>0</v>
      </c>
    </row>
    <row r="567" spans="1:15" x14ac:dyDescent="0.25">
      <c r="A567" s="8">
        <v>566</v>
      </c>
      <c r="B567" s="9">
        <v>42066</v>
      </c>
      <c r="C567" s="8">
        <v>1.1182799999999999</v>
      </c>
      <c r="D567" s="8">
        <v>1.12175</v>
      </c>
      <c r="E567" s="8">
        <v>1.1154599999999999</v>
      </c>
      <c r="F567" s="8">
        <v>1.11755</v>
      </c>
      <c r="G567" s="8">
        <f>IF(F567&gt;F566,1,0)</f>
        <v>0</v>
      </c>
      <c r="H567" s="10">
        <f>LN(F567/F566)</f>
        <v>-6.5300136946002188E-4</v>
      </c>
      <c r="I567" s="10">
        <f>IF(A567&gt;$R$1, AVERAGE(INDEX($H$2:$H$3898, A567-$R$1):H567), "")</f>
        <v>-8.2116671863242659E-4</v>
      </c>
      <c r="J567" s="10">
        <f>IF(A567&gt;$R$1, STDEV(INDEX($H$2:$H$3898, A567-$R$1):H567), "")</f>
        <v>4.4779026019340726E-3</v>
      </c>
      <c r="K567" s="10">
        <f t="shared" si="46"/>
        <v>-4.4779026019340726E-3</v>
      </c>
      <c r="L567" s="10">
        <f t="shared" si="50"/>
        <v>-1.0660716223856379E-2</v>
      </c>
      <c r="M567" s="8">
        <f t="shared" si="47"/>
        <v>-98.100000000000961</v>
      </c>
      <c r="N567" s="8">
        <f t="shared" si="48"/>
        <v>0</v>
      </c>
      <c r="O567" s="8">
        <f t="shared" si="49"/>
        <v>0</v>
      </c>
    </row>
    <row r="568" spans="1:15" x14ac:dyDescent="0.25">
      <c r="A568" s="8">
        <v>567</v>
      </c>
      <c r="B568" s="9">
        <v>42067</v>
      </c>
      <c r="C568" s="8">
        <v>1.11755</v>
      </c>
      <c r="D568" s="8">
        <v>1.11856</v>
      </c>
      <c r="E568" s="8">
        <v>1.10616</v>
      </c>
      <c r="F568" s="8">
        <v>1.1077399999999999</v>
      </c>
      <c r="G568" s="8">
        <f>IF(F568&gt;F567,1,0)</f>
        <v>0</v>
      </c>
      <c r="H568" s="10">
        <f>LN(F568/F567)</f>
        <v>-8.8168854848573817E-3</v>
      </c>
      <c r="I568" s="10">
        <f>IF(A568&gt;$R$1, AVERAGE(INDEX($H$2:$H$3898, A568-$R$1):H568), "")</f>
        <v>-1.3556610904687577E-3</v>
      </c>
      <c r="J568" s="10">
        <f>IF(A568&gt;$R$1, STDEV(INDEX($H$2:$H$3898, A568-$R$1):H568), "")</f>
        <v>4.8977913247099771E-3</v>
      </c>
      <c r="K568" s="10">
        <f t="shared" si="46"/>
        <v>-4.8977913247099771E-3</v>
      </c>
      <c r="L568" s="10">
        <f t="shared" si="50"/>
        <v>-2.584121777525213E-2</v>
      </c>
      <c r="M568" s="8">
        <f t="shared" si="47"/>
        <v>-48.09999999999981</v>
      </c>
      <c r="N568" s="8">
        <f t="shared" si="48"/>
        <v>-48.09999999999981</v>
      </c>
      <c r="O568" s="8">
        <f t="shared" si="49"/>
        <v>0</v>
      </c>
    </row>
    <row r="569" spans="1:15" x14ac:dyDescent="0.25">
      <c r="A569" s="8">
        <v>568</v>
      </c>
      <c r="B569" s="9">
        <v>42068</v>
      </c>
      <c r="C569" s="8">
        <v>1.1077399999999999</v>
      </c>
      <c r="D569" s="8">
        <v>1.1114200000000001</v>
      </c>
      <c r="E569" s="8">
        <v>1.09874</v>
      </c>
      <c r="F569" s="8">
        <v>1.10293</v>
      </c>
      <c r="G569" s="8">
        <f>IF(F569&gt;F568,1,0)</f>
        <v>0</v>
      </c>
      <c r="H569" s="10">
        <f>LN(F569/F568)</f>
        <v>-4.3516287735820888E-3</v>
      </c>
      <c r="I569" s="10">
        <f>IF(A569&gt;$R$1, AVERAGE(INDEX($H$2:$H$3898, A569-$R$1):H569), "")</f>
        <v>-1.7087447493699197E-3</v>
      </c>
      <c r="J569" s="10">
        <f>IF(A569&gt;$R$1, STDEV(INDEX($H$2:$H$3898, A569-$R$1):H569), "")</f>
        <v>4.8973881081271972E-3</v>
      </c>
      <c r="K569" s="10">
        <f t="shared" si="46"/>
        <v>-4.8973881081271972E-3</v>
      </c>
      <c r="L569" s="10">
        <f t="shared" si="50"/>
        <v>-4.1049916911519227E-2</v>
      </c>
      <c r="M569" s="8">
        <f t="shared" si="47"/>
        <v>-185.29999999999936</v>
      </c>
      <c r="N569" s="8">
        <f t="shared" si="48"/>
        <v>-185.29999999999936</v>
      </c>
      <c r="O569" s="8">
        <f t="shared" si="49"/>
        <v>0</v>
      </c>
    </row>
    <row r="570" spans="1:15" x14ac:dyDescent="0.25">
      <c r="A570" s="8">
        <v>569</v>
      </c>
      <c r="B570" s="9">
        <v>42069</v>
      </c>
      <c r="C570" s="8">
        <v>1.10293</v>
      </c>
      <c r="D570" s="8">
        <v>1.10327</v>
      </c>
      <c r="E570" s="8">
        <v>1.0839000000000001</v>
      </c>
      <c r="F570" s="8">
        <v>1.0844</v>
      </c>
      <c r="G570" s="8">
        <f>IF(F570&gt;F569,1,0)</f>
        <v>0</v>
      </c>
      <c r="H570" s="10">
        <f>LN(F570/F569)</f>
        <v>-1.694343633315441E-2</v>
      </c>
      <c r="I570" s="10">
        <f>IF(A570&gt;$R$1, AVERAGE(INDEX($H$2:$H$3898, A570-$R$1):H570), "")</f>
        <v>-3.1398898641643771E-3</v>
      </c>
      <c r="J570" s="10">
        <f>IF(A570&gt;$R$1, STDEV(INDEX($H$2:$H$3898, A570-$R$1):H570), "")</f>
        <v>5.7755803852094561E-3</v>
      </c>
      <c r="K570" s="10">
        <f t="shared" si="46"/>
        <v>-5.7755803852094561E-3</v>
      </c>
      <c r="L570" s="10">
        <f t="shared" si="50"/>
        <v>-3.8022518148276931E-2</v>
      </c>
      <c r="M570" s="8">
        <f t="shared" si="47"/>
        <v>20.999999999999908</v>
      </c>
      <c r="N570" s="8">
        <f t="shared" si="48"/>
        <v>20.999999999999908</v>
      </c>
      <c r="O570" s="8">
        <f t="shared" si="49"/>
        <v>0</v>
      </c>
    </row>
    <row r="571" spans="1:15" x14ac:dyDescent="0.25">
      <c r="A571" s="8">
        <v>570</v>
      </c>
      <c r="B571" s="9">
        <v>42071.958333333336</v>
      </c>
      <c r="C571" s="8">
        <v>1.0830200000000001</v>
      </c>
      <c r="D571" s="8">
        <v>1.0906499999999999</v>
      </c>
      <c r="E571" s="8">
        <v>1.0822799999999999</v>
      </c>
      <c r="F571" s="8">
        <v>1.0851200000000001</v>
      </c>
      <c r="G571" s="8">
        <f>IF(F571&gt;F570,1,0)</f>
        <v>1</v>
      </c>
      <c r="H571" s="10">
        <f>LN(F571/F570)</f>
        <v>6.637413127634508E-4</v>
      </c>
      <c r="I571" s="10">
        <f>IF(A571&gt;$R$1, AVERAGE(INDEX($H$2:$H$3898, A571-$R$1):H571), "")</f>
        <v>-3.0161345375073643E-3</v>
      </c>
      <c r="J571" s="10">
        <f>IF(A571&gt;$R$1, STDEV(INDEX($H$2:$H$3898, A571-$R$1):H571), "")</f>
        <v>5.8381342681433626E-3</v>
      </c>
      <c r="K571" s="10">
        <f t="shared" si="46"/>
        <v>5.8381342681433626E-3</v>
      </c>
      <c r="L571" s="10">
        <f t="shared" si="50"/>
        <v>-2.4217348825369276E-2</v>
      </c>
      <c r="M571" s="8">
        <f t="shared" si="47"/>
        <v>-153.90000000000015</v>
      </c>
      <c r="N571" s="8">
        <f t="shared" si="48"/>
        <v>-153.90000000000015</v>
      </c>
      <c r="O571" s="8">
        <f t="shared" si="49"/>
        <v>0</v>
      </c>
    </row>
    <row r="572" spans="1:15" x14ac:dyDescent="0.25">
      <c r="A572" s="8">
        <v>571</v>
      </c>
      <c r="B572" s="9">
        <v>42072.958333333336</v>
      </c>
      <c r="C572" s="8">
        <v>1.0851299999999999</v>
      </c>
      <c r="D572" s="8">
        <v>1.0855300000000001</v>
      </c>
      <c r="E572" s="8">
        <v>1.0692600000000001</v>
      </c>
      <c r="F572" s="8">
        <v>1.0697399999999999</v>
      </c>
      <c r="G572" s="8">
        <f>IF(F572&gt;F571,1,0)</f>
        <v>0</v>
      </c>
      <c r="H572" s="10">
        <f>LN(F572/F571)</f>
        <v>-1.4274951662539993E-2</v>
      </c>
      <c r="I572" s="10">
        <f>IF(A572&gt;$R$1, AVERAGE(INDEX($H$2:$H$3898, A572-$R$1):H572), "")</f>
        <v>-3.7192330800110904E-3</v>
      </c>
      <c r="J572" s="10">
        <f>IF(A572&gt;$R$1, STDEV(INDEX($H$2:$H$3898, A572-$R$1):H572), "")</f>
        <v>6.4812987005929534E-3</v>
      </c>
      <c r="K572" s="10">
        <f t="shared" si="46"/>
        <v>-6.4812987005929534E-3</v>
      </c>
      <c r="L572" s="10">
        <f t="shared" si="50"/>
        <v>-3.871512464465985E-2</v>
      </c>
      <c r="M572" s="8">
        <f t="shared" si="47"/>
        <v>-150.20000000000033</v>
      </c>
      <c r="N572" s="8">
        <f t="shared" si="48"/>
        <v>-150.20000000000033</v>
      </c>
      <c r="O572" s="8">
        <f t="shared" si="49"/>
        <v>0</v>
      </c>
    </row>
    <row r="573" spans="1:15" x14ac:dyDescent="0.25">
      <c r="A573" s="8">
        <v>572</v>
      </c>
      <c r="B573" s="9">
        <v>42073.958333333336</v>
      </c>
      <c r="C573" s="8">
        <v>1.06968</v>
      </c>
      <c r="D573" s="8">
        <v>1.0717000000000001</v>
      </c>
      <c r="E573" s="8">
        <v>1.0511200000000001</v>
      </c>
      <c r="F573" s="8">
        <v>1.0546599999999999</v>
      </c>
      <c r="G573" s="8">
        <f>IF(F573&gt;F572,1,0)</f>
        <v>0</v>
      </c>
      <c r="H573" s="10">
        <f>LN(F573/F572)</f>
        <v>-1.4197188187793211E-2</v>
      </c>
      <c r="I573" s="10">
        <f>IF(A573&gt;$R$1, AVERAGE(INDEX($H$2:$H$3898, A573-$R$1):H573), "")</f>
        <v>-4.9239395493209546E-3</v>
      </c>
      <c r="J573" s="10">
        <f>IF(A573&gt;$R$1, STDEV(INDEX($H$2:$H$3898, A573-$R$1):H573), "")</f>
        <v>6.5283056209529825E-3</v>
      </c>
      <c r="K573" s="10">
        <f t="shared" si="46"/>
        <v>-6.5283056209529825E-3</v>
      </c>
      <c r="L573" s="10">
        <f t="shared" si="50"/>
        <v>-3.7836570026541325E-2</v>
      </c>
      <c r="M573" s="8">
        <f t="shared" si="47"/>
        <v>87.600000000001017</v>
      </c>
      <c r="N573" s="8">
        <f t="shared" si="48"/>
        <v>87.600000000001017</v>
      </c>
      <c r="O573" s="8">
        <f t="shared" si="49"/>
        <v>0</v>
      </c>
    </row>
    <row r="574" spans="1:15" x14ac:dyDescent="0.25">
      <c r="A574" s="8">
        <v>573</v>
      </c>
      <c r="B574" s="9">
        <v>42074.958333333336</v>
      </c>
      <c r="C574" s="8">
        <v>1.0546199999999999</v>
      </c>
      <c r="D574" s="8">
        <v>1.06837</v>
      </c>
      <c r="E574" s="8">
        <v>1.0494000000000001</v>
      </c>
      <c r="F574" s="8">
        <v>1.06338</v>
      </c>
      <c r="G574" s="8">
        <f>IF(F574&gt;F573,1,0)</f>
        <v>1</v>
      </c>
      <c r="H574" s="10">
        <f>LN(F574/F573)</f>
        <v>8.2340742081627779E-3</v>
      </c>
      <c r="I574" s="10">
        <f>IF(A574&gt;$R$1, AVERAGE(INDEX($H$2:$H$3898, A574-$R$1):H574), "")</f>
        <v>-4.3303895314770538E-3</v>
      </c>
      <c r="J574" s="10">
        <f>IF(A574&gt;$R$1, STDEV(INDEX($H$2:$H$3898, A574-$R$1):H574), "")</f>
        <v>7.2726594410586296E-3</v>
      </c>
      <c r="K574" s="10">
        <f t="shared" si="46"/>
        <v>7.2726594410586296E-3</v>
      </c>
      <c r="L574" s="10">
        <f t="shared" si="50"/>
        <v>-2.3457687106000991E-2</v>
      </c>
      <c r="M574" s="8">
        <f t="shared" si="47"/>
        <v>-139.69999999999817</v>
      </c>
      <c r="N574" s="8">
        <f t="shared" si="48"/>
        <v>-139.69999999999817</v>
      </c>
      <c r="O574" s="8">
        <f t="shared" si="49"/>
        <v>0</v>
      </c>
    </row>
    <row r="575" spans="1:15" x14ac:dyDescent="0.25">
      <c r="A575" s="8">
        <v>574</v>
      </c>
      <c r="B575" s="9">
        <v>42075.958333333336</v>
      </c>
      <c r="C575" s="8">
        <v>1.0633999999999999</v>
      </c>
      <c r="D575" s="8">
        <v>1.0634699999999999</v>
      </c>
      <c r="E575" s="8">
        <v>1.0462400000000001</v>
      </c>
      <c r="F575" s="8">
        <v>1.0494300000000001</v>
      </c>
      <c r="G575" s="8">
        <f>IF(F575&gt;F574,1,0)</f>
        <v>0</v>
      </c>
      <c r="H575" s="10">
        <f>LN(F575/F574)</f>
        <v>-1.320535468667733E-2</v>
      </c>
      <c r="I575" s="10">
        <f>IF(A575&gt;$R$1, AVERAGE(INDEX($H$2:$H$3898, A575-$R$1):H575), "")</f>
        <v>-4.9986834223669854E-3</v>
      </c>
      <c r="J575" s="10">
        <f>IF(A575&gt;$R$1, STDEV(INDEX($H$2:$H$3898, A575-$R$1):H575), "")</f>
        <v>7.5793078001247273E-3</v>
      </c>
      <c r="K575" s="10">
        <f t="shared" si="46"/>
        <v>-7.5793078001247273E-3</v>
      </c>
      <c r="L575" s="10">
        <f t="shared" si="50"/>
        <v>-3.8113852962249603E-2</v>
      </c>
      <c r="M575" s="8">
        <f t="shared" si="47"/>
        <v>96.600000000000023</v>
      </c>
      <c r="N575" s="8">
        <f t="shared" si="48"/>
        <v>96.600000000000023</v>
      </c>
      <c r="O575" s="8">
        <f t="shared" si="49"/>
        <v>0</v>
      </c>
    </row>
    <row r="576" spans="1:15" x14ac:dyDescent="0.25">
      <c r="A576" s="8">
        <v>575</v>
      </c>
      <c r="B576" s="9">
        <v>42078.958333333336</v>
      </c>
      <c r="C576" s="8">
        <v>1.04701</v>
      </c>
      <c r="D576" s="8">
        <v>1.06193</v>
      </c>
      <c r="E576" s="8">
        <v>1.04697</v>
      </c>
      <c r="F576" s="8">
        <v>1.05667</v>
      </c>
      <c r="G576" s="8">
        <f>IF(F576&gt;F575,1,0)</f>
        <v>1</v>
      </c>
      <c r="H576" s="10">
        <f>LN(F576/F575)</f>
        <v>6.8752941639475332E-3</v>
      </c>
      <c r="I576" s="10">
        <f>IF(A576&gt;$R$1, AVERAGE(INDEX($H$2:$H$3898, A576-$R$1):H576), "")</f>
        <v>-4.6195372134818155E-3</v>
      </c>
      <c r="J576" s="10">
        <f>IF(A576&gt;$R$1, STDEV(INDEX($H$2:$H$3898, A576-$R$1):H576), "")</f>
        <v>8.0276657176601724E-3</v>
      </c>
      <c r="K576" s="10">
        <f t="shared" si="46"/>
        <v>8.0276657176601724E-3</v>
      </c>
      <c r="L576" s="10">
        <f t="shared" si="50"/>
        <v>-2.2982672696355892E-2</v>
      </c>
      <c r="M576" s="8">
        <f t="shared" si="47"/>
        <v>30.699999999999061</v>
      </c>
      <c r="N576" s="8">
        <f t="shared" si="48"/>
        <v>30.699999999999061</v>
      </c>
      <c r="O576" s="8">
        <f t="shared" si="49"/>
        <v>0</v>
      </c>
    </row>
    <row r="577" spans="1:15" x14ac:dyDescent="0.25">
      <c r="A577" s="8">
        <v>576</v>
      </c>
      <c r="B577" s="9">
        <v>42079.958333333336</v>
      </c>
      <c r="C577" s="8">
        <v>1.0566500000000001</v>
      </c>
      <c r="D577" s="8">
        <v>1.06507</v>
      </c>
      <c r="E577" s="8">
        <v>1.05514</v>
      </c>
      <c r="F577" s="8">
        <v>1.05972</v>
      </c>
      <c r="G577" s="8">
        <f>IF(F577&gt;F576,1,0)</f>
        <v>1</v>
      </c>
      <c r="H577" s="10">
        <f>LN(F577/F576)</f>
        <v>2.8822684963377763E-3</v>
      </c>
      <c r="I577" s="10">
        <f>IF(A577&gt;$R$1, AVERAGE(INDEX($H$2:$H$3898, A577-$R$1):H577), "")</f>
        <v>-4.2010776541754596E-3</v>
      </c>
      <c r="J577" s="10">
        <f>IF(A577&gt;$R$1, STDEV(INDEX($H$2:$H$3898, A577-$R$1):H577), "")</f>
        <v>8.2440938112297007E-3</v>
      </c>
      <c r="K577" s="10">
        <f t="shared" si="46"/>
        <v>8.2440938112297007E-3</v>
      </c>
      <c r="L577" s="10">
        <f t="shared" si="50"/>
        <v>-2.1731960358928465E-2</v>
      </c>
      <c r="M577" s="8">
        <f t="shared" si="47"/>
        <v>264.69999999999993</v>
      </c>
      <c r="N577" s="8">
        <f t="shared" si="48"/>
        <v>264.69999999999993</v>
      </c>
      <c r="O577" s="8">
        <f t="shared" si="49"/>
        <v>0</v>
      </c>
    </row>
    <row r="578" spans="1:15" x14ac:dyDescent="0.25">
      <c r="A578" s="8">
        <v>577</v>
      </c>
      <c r="B578" s="9">
        <v>42080.958333333336</v>
      </c>
      <c r="C578" s="8">
        <v>1.0597000000000001</v>
      </c>
      <c r="D578" s="8">
        <v>1.10351</v>
      </c>
      <c r="E578" s="8">
        <v>1.05799</v>
      </c>
      <c r="F578" s="8">
        <v>1.0861700000000001</v>
      </c>
      <c r="G578" s="8">
        <f>IF(F578&gt;F577,1,0)</f>
        <v>1</v>
      </c>
      <c r="H578" s="10">
        <f>LN(F578/F577)</f>
        <v>2.4653024727636939E-2</v>
      </c>
      <c r="I578" s="10">
        <f>IF(A578&gt;$R$1, AVERAGE(INDEX($H$2:$H$3898, A578-$R$1):H578), "")</f>
        <v>-2.6894829994382218E-3</v>
      </c>
      <c r="J578" s="10">
        <f>IF(A578&gt;$R$1, STDEV(INDEX($H$2:$H$3898, A578-$R$1):H578), "")</f>
        <v>1.0935206318265674E-2</v>
      </c>
      <c r="K578" s="10">
        <f t="shared" si="46"/>
        <v>1.0935206318265674E-2</v>
      </c>
      <c r="L578" s="10">
        <f t="shared" si="50"/>
        <v>-1.7034173914435659E-2</v>
      </c>
      <c r="M578" s="8">
        <f t="shared" si="47"/>
        <v>-204.20000000000104</v>
      </c>
      <c r="N578" s="8">
        <f t="shared" si="48"/>
        <v>0</v>
      </c>
      <c r="O578" s="8">
        <f t="shared" si="49"/>
        <v>0</v>
      </c>
    </row>
    <row r="579" spans="1:15" x14ac:dyDescent="0.25">
      <c r="A579" s="8">
        <v>578</v>
      </c>
      <c r="B579" s="9">
        <v>42081.958333333336</v>
      </c>
      <c r="C579" s="8">
        <v>1.0862700000000001</v>
      </c>
      <c r="D579" s="8">
        <v>1.0919300000000001</v>
      </c>
      <c r="E579" s="8">
        <v>1.06128</v>
      </c>
      <c r="F579" s="8">
        <v>1.06585</v>
      </c>
      <c r="G579" s="8">
        <f>IF(F579&gt;F578,1,0)</f>
        <v>0</v>
      </c>
      <c r="H579" s="10">
        <f>LN(F579/F578)</f>
        <v>-1.8885144117144585E-2</v>
      </c>
      <c r="I579" s="10">
        <f>IF(A579&gt;$R$1, AVERAGE(INDEX($H$2:$H$3898, A579-$R$1):H579), "")</f>
        <v>-3.9859955030997658E-3</v>
      </c>
      <c r="J579" s="10">
        <f>IF(A579&gt;$R$1, STDEV(INDEX($H$2:$H$3898, A579-$R$1):H579), "")</f>
        <v>1.1571217671832843E-2</v>
      </c>
      <c r="K579" s="10">
        <f t="shared" ref="K579:K642" si="51">IF(G579=0,-1*J579,J579)</f>
        <v>-1.1571217671832843E-2</v>
      </c>
      <c r="L579" s="10">
        <f t="shared" si="50"/>
        <v>-2.2045300719885322E-2</v>
      </c>
      <c r="M579" s="8">
        <f t="shared" ref="M579:M642" si="52">(F580-C580)*10000</f>
        <v>157.49999999999932</v>
      </c>
      <c r="N579" s="8">
        <f t="shared" ref="N579:N642" si="53">IF(AND(L579&gt;-1,L579&lt;=-0.0173992495600104),M579,0)</f>
        <v>157.49999999999932</v>
      </c>
      <c r="O579" s="8">
        <f t="shared" ref="O579:O642" si="54">IF(OR(AND(L579&gt;0.0176007504399896)),-M579,0)</f>
        <v>0</v>
      </c>
    </row>
    <row r="580" spans="1:15" x14ac:dyDescent="0.25">
      <c r="A580" s="8">
        <v>579</v>
      </c>
      <c r="B580" s="9">
        <v>42082.958333333336</v>
      </c>
      <c r="C580" s="8">
        <v>1.06585</v>
      </c>
      <c r="D580" s="8">
        <v>1.08816</v>
      </c>
      <c r="E580" s="8">
        <v>1.0649299999999999</v>
      </c>
      <c r="F580" s="8">
        <v>1.0815999999999999</v>
      </c>
      <c r="G580" s="8">
        <f>IF(F580&gt;F579,1,0)</f>
        <v>1</v>
      </c>
      <c r="H580" s="10">
        <f>LN(F580/F579)</f>
        <v>1.4668823409496127E-2</v>
      </c>
      <c r="I580" s="10">
        <f>IF(A580&gt;$R$1, AVERAGE(INDEX($H$2:$H$3898, A580-$R$1):H580), "")</f>
        <v>-2.1659430746233414E-3</v>
      </c>
      <c r="J580" s="10">
        <f>IF(A580&gt;$R$1, STDEV(INDEX($H$2:$H$3898, A580-$R$1):H580), "")</f>
        <v>1.2093688210162943E-2</v>
      </c>
      <c r="K580" s="10">
        <f t="shared" si="51"/>
        <v>1.2093688210162943E-2</v>
      </c>
      <c r="L580" s="10">
        <f t="shared" si="50"/>
        <v>-4.2965913395885177E-3</v>
      </c>
      <c r="M580" s="8">
        <f t="shared" si="52"/>
        <v>105.20000000000084</v>
      </c>
      <c r="N580" s="8">
        <f t="shared" si="53"/>
        <v>0</v>
      </c>
      <c r="O580" s="8">
        <f t="shared" si="54"/>
        <v>0</v>
      </c>
    </row>
    <row r="581" spans="1:15" x14ac:dyDescent="0.25">
      <c r="A581" s="8">
        <v>580</v>
      </c>
      <c r="B581" s="9">
        <v>42085.958333333336</v>
      </c>
      <c r="C581" s="8">
        <v>1.0840399999999999</v>
      </c>
      <c r="D581" s="8">
        <v>1.0971299999999999</v>
      </c>
      <c r="E581" s="8">
        <v>1.07673</v>
      </c>
      <c r="F581" s="8">
        <v>1.09456</v>
      </c>
      <c r="G581" s="8">
        <f>IF(F581&gt;F580,1,0)</f>
        <v>1</v>
      </c>
      <c r="H581" s="10">
        <f>LN(F581/F580)</f>
        <v>1.191102972398834E-2</v>
      </c>
      <c r="I581" s="10">
        <f>IF(A581&gt;$R$1, AVERAGE(INDEX($H$2:$H$3898, A581-$R$1):H581), "")</f>
        <v>-1.4192710158414299E-3</v>
      </c>
      <c r="J581" s="10">
        <f>IF(A581&gt;$R$1, STDEV(INDEX($H$2:$H$3898, A581-$R$1):H581), "")</f>
        <v>1.2592490984139892E-2</v>
      </c>
      <c r="K581" s="10">
        <f t="shared" si="51"/>
        <v>1.2592490984139892E-2</v>
      </c>
      <c r="L581" s="10">
        <f t="shared" si="50"/>
        <v>1.2795146537176163E-2</v>
      </c>
      <c r="M581" s="8">
        <f t="shared" si="52"/>
        <v>-21.200000000001218</v>
      </c>
      <c r="N581" s="8">
        <f t="shared" si="53"/>
        <v>0</v>
      </c>
      <c r="O581" s="8">
        <f t="shared" si="54"/>
        <v>0</v>
      </c>
    </row>
    <row r="582" spans="1:15" x14ac:dyDescent="0.25">
      <c r="A582" s="8">
        <v>581</v>
      </c>
      <c r="B582" s="9">
        <v>42086.958333333336</v>
      </c>
      <c r="C582" s="8">
        <v>1.0944700000000001</v>
      </c>
      <c r="D582" s="8">
        <v>1.1029199999999999</v>
      </c>
      <c r="E582" s="8">
        <v>1.08904</v>
      </c>
      <c r="F582" s="8">
        <v>1.0923499999999999</v>
      </c>
      <c r="G582" s="8">
        <f>IF(F582&gt;F581,1,0)</f>
        <v>0</v>
      </c>
      <c r="H582" s="10">
        <f>LN(F582/F581)</f>
        <v>-2.0211172405861897E-3</v>
      </c>
      <c r="I582" s="10">
        <f>IF(A582&gt;$R$1, AVERAGE(INDEX($H$2:$H$3898, A582-$R$1):H582), "")</f>
        <v>-1.4662782383413917E-3</v>
      </c>
      <c r="J582" s="10">
        <f>IF(A582&gt;$R$1, STDEV(INDEX($H$2:$H$3898, A582-$R$1):H582), "")</f>
        <v>1.2593296420255539E-2</v>
      </c>
      <c r="K582" s="10">
        <f t="shared" si="51"/>
        <v>-1.2593296420255539E-2</v>
      </c>
      <c r="L582" s="10">
        <f t="shared" si="50"/>
        <v>4.6797527188547038E-3</v>
      </c>
      <c r="M582" s="8">
        <f t="shared" si="52"/>
        <v>46.500000000000426</v>
      </c>
      <c r="N582" s="8">
        <f t="shared" si="53"/>
        <v>0</v>
      </c>
      <c r="O582" s="8">
        <f t="shared" si="54"/>
        <v>0</v>
      </c>
    </row>
    <row r="583" spans="1:15" x14ac:dyDescent="0.25">
      <c r="A583" s="8">
        <v>582</v>
      </c>
      <c r="B583" s="9">
        <v>42087.958333333336</v>
      </c>
      <c r="C583" s="8">
        <v>1.09233</v>
      </c>
      <c r="D583" s="8">
        <v>1.10144</v>
      </c>
      <c r="E583" s="8">
        <v>1.0900700000000001</v>
      </c>
      <c r="F583" s="8">
        <v>1.0969800000000001</v>
      </c>
      <c r="G583" s="8">
        <f>IF(F583&gt;F582,1,0)</f>
        <v>1</v>
      </c>
      <c r="H583" s="10">
        <f>LN(F583/F582)</f>
        <v>4.2296107963669212E-3</v>
      </c>
      <c r="I583" s="10">
        <f>IF(A583&gt;$R$1, AVERAGE(INDEX($H$2:$H$3898, A583-$R$1):H583), "")</f>
        <v>-1.1611149779772079E-3</v>
      </c>
      <c r="J583" s="10">
        <f>IF(A583&gt;$R$1, STDEV(INDEX($H$2:$H$3898, A583-$R$1):H583), "")</f>
        <v>1.26732223203334E-2</v>
      </c>
      <c r="K583" s="10">
        <f t="shared" si="51"/>
        <v>1.26732223203334E-2</v>
      </c>
      <c r="L583" s="10">
        <f t="shared" si="50"/>
        <v>2.2250766363898077E-2</v>
      </c>
      <c r="M583" s="8">
        <f t="shared" si="52"/>
        <v>-85.39999999999992</v>
      </c>
      <c r="N583" s="8">
        <f t="shared" si="53"/>
        <v>0</v>
      </c>
      <c r="O583" s="8">
        <f t="shared" si="54"/>
        <v>85.39999999999992</v>
      </c>
    </row>
    <row r="584" spans="1:15" x14ac:dyDescent="0.25">
      <c r="A584" s="8">
        <v>583</v>
      </c>
      <c r="B584" s="9">
        <v>42088.958333333336</v>
      </c>
      <c r="C584" s="8">
        <v>1.0969100000000001</v>
      </c>
      <c r="D584" s="8">
        <v>1.1052200000000001</v>
      </c>
      <c r="E584" s="8">
        <v>1.0856399999999999</v>
      </c>
      <c r="F584" s="8">
        <v>1.0883700000000001</v>
      </c>
      <c r="G584" s="8">
        <f>IF(F584&gt;F583,1,0)</f>
        <v>0</v>
      </c>
      <c r="H584" s="10">
        <f>LN(F584/F583)</f>
        <v>-7.8797854350650173E-3</v>
      </c>
      <c r="I584" s="10">
        <f>IF(A584&gt;$R$1, AVERAGE(INDEX($H$2:$H$3898, A584-$R$1):H584), "")</f>
        <v>-1.1025462248651845E-3</v>
      </c>
      <c r="J584" s="10">
        <f>IF(A584&gt;$R$1, STDEV(INDEX($H$2:$H$3898, A584-$R$1):H584), "")</f>
        <v>1.2637598098753894E-2</v>
      </c>
      <c r="K584" s="10">
        <f t="shared" si="51"/>
        <v>-1.2637598098753894E-2</v>
      </c>
      <c r="L584" s="10">
        <f t="shared" si="50"/>
        <v>1.451055637327138E-2</v>
      </c>
      <c r="M584" s="8">
        <f t="shared" si="52"/>
        <v>3.6999999999998145</v>
      </c>
      <c r="N584" s="8">
        <f t="shared" si="53"/>
        <v>0</v>
      </c>
      <c r="O584" s="8">
        <f t="shared" si="54"/>
        <v>0</v>
      </c>
    </row>
    <row r="585" spans="1:15" x14ac:dyDescent="0.25">
      <c r="A585" s="8">
        <v>584</v>
      </c>
      <c r="B585" s="9">
        <v>42089.958333333336</v>
      </c>
      <c r="C585" s="8">
        <v>1.0883700000000001</v>
      </c>
      <c r="D585" s="8">
        <v>1.0948500000000001</v>
      </c>
      <c r="E585" s="8">
        <v>1.0801099999999999</v>
      </c>
      <c r="F585" s="8">
        <v>1.08874</v>
      </c>
      <c r="G585" s="8">
        <f>IF(F585&gt;F584,1,0)</f>
        <v>1</v>
      </c>
      <c r="H585" s="10">
        <f>LN(F585/F584)</f>
        <v>3.3990014612231333E-4</v>
      </c>
      <c r="I585" s="10">
        <f>IF(A585&gt;$R$1, AVERAGE(INDEX($H$2:$H$3898, A585-$R$1):H585), "")</f>
        <v>-8.0932566738365947E-4</v>
      </c>
      <c r="J585" s="10">
        <f>IF(A585&gt;$R$1, STDEV(INDEX($H$2:$H$3898, A585-$R$1):H585), "")</f>
        <v>1.2611586595888565E-2</v>
      </c>
      <c r="K585" s="10">
        <f t="shared" si="51"/>
        <v>1.2611586595888565E-2</v>
      </c>
      <c r="L585" s="10">
        <f t="shared" si="50"/>
        <v>3.2897723354369399E-2</v>
      </c>
      <c r="M585" s="8">
        <f t="shared" si="52"/>
        <v>-53.400000000001228</v>
      </c>
      <c r="N585" s="8">
        <f t="shared" si="53"/>
        <v>0</v>
      </c>
      <c r="O585" s="8">
        <f t="shared" si="54"/>
        <v>53.400000000001228</v>
      </c>
    </row>
    <row r="586" spans="1:15" x14ac:dyDescent="0.25">
      <c r="A586" s="8">
        <v>585</v>
      </c>
      <c r="B586" s="9">
        <v>42092.958333333336</v>
      </c>
      <c r="C586" s="8">
        <v>1.0886100000000001</v>
      </c>
      <c r="D586" s="8">
        <v>1.0894999999999999</v>
      </c>
      <c r="E586" s="8">
        <v>1.0809800000000001</v>
      </c>
      <c r="F586" s="8">
        <v>1.08327</v>
      </c>
      <c r="G586" s="8">
        <f>IF(F586&gt;F585,1,0)</f>
        <v>0</v>
      </c>
      <c r="H586" s="10">
        <f>LN(F586/F585)</f>
        <v>-5.0368198712562968E-3</v>
      </c>
      <c r="I586" s="10">
        <f>IF(A586&gt;$R$1, AVERAGE(INDEX($H$2:$H$3898, A586-$R$1):H586), "")</f>
        <v>-6.5162138515027258E-5</v>
      </c>
      <c r="J586" s="10">
        <f>IF(A586&gt;$R$1, STDEV(INDEX($H$2:$H$3898, A586-$R$1):H586), "")</f>
        <v>1.1928910141694168E-2</v>
      </c>
      <c r="K586" s="10">
        <f t="shared" si="51"/>
        <v>-1.1928910141694168E-2</v>
      </c>
      <c r="L586" s="10">
        <f t="shared" si="50"/>
        <v>1.5130678944531871E-2</v>
      </c>
      <c r="M586" s="8">
        <f t="shared" si="52"/>
        <v>-101.99999999999987</v>
      </c>
      <c r="N586" s="8">
        <f t="shared" si="53"/>
        <v>0</v>
      </c>
      <c r="O586" s="8">
        <f t="shared" si="54"/>
        <v>0</v>
      </c>
    </row>
    <row r="587" spans="1:15" x14ac:dyDescent="0.25">
      <c r="A587" s="8">
        <v>586</v>
      </c>
      <c r="B587" s="9">
        <v>42093.958333333336</v>
      </c>
      <c r="C587" s="8">
        <v>1.08328</v>
      </c>
      <c r="D587" s="8">
        <v>1.0845499999999999</v>
      </c>
      <c r="E587" s="8">
        <v>1.0712999999999999</v>
      </c>
      <c r="F587" s="8">
        <v>1.07308</v>
      </c>
      <c r="G587" s="8">
        <f>IF(F587&gt;F586,1,0)</f>
        <v>0</v>
      </c>
      <c r="H587" s="10">
        <f>LN(F587/F586)</f>
        <v>-9.451226240892974E-3</v>
      </c>
      <c r="I587" s="10">
        <f>IF(A587&gt;$R$1, AVERAGE(INDEX($H$2:$H$3898, A587-$R$1):H587), "")</f>
        <v>-6.9734761061855416E-4</v>
      </c>
      <c r="J587" s="10">
        <f>IF(A587&gt;$R$1, STDEV(INDEX($H$2:$H$3898, A587-$R$1):H587), "")</f>
        <v>1.2153616254935955E-2</v>
      </c>
      <c r="K587" s="10">
        <f t="shared" si="51"/>
        <v>-1.2153616254935955E-2</v>
      </c>
      <c r="L587" s="10">
        <f t="shared" si="50"/>
        <v>9.4583613901888675E-3</v>
      </c>
      <c r="M587" s="8">
        <f t="shared" si="52"/>
        <v>31.600000000000517</v>
      </c>
      <c r="N587" s="8">
        <f t="shared" si="53"/>
        <v>0</v>
      </c>
      <c r="O587" s="8">
        <f t="shared" si="54"/>
        <v>0</v>
      </c>
    </row>
    <row r="588" spans="1:15" x14ac:dyDescent="0.25">
      <c r="A588" s="8">
        <v>587</v>
      </c>
      <c r="B588" s="9">
        <v>42094.958333333336</v>
      </c>
      <c r="C588" s="8">
        <v>1.07308</v>
      </c>
      <c r="D588" s="8">
        <v>1.07999</v>
      </c>
      <c r="E588" s="8">
        <v>1.0718399999999999</v>
      </c>
      <c r="F588" s="8">
        <v>1.0762400000000001</v>
      </c>
      <c r="G588" s="8">
        <f>IF(F588&gt;F587,1,0)</f>
        <v>1</v>
      </c>
      <c r="H588" s="10">
        <f>LN(F588/F587)</f>
        <v>2.9404670099109388E-3</v>
      </c>
      <c r="I588" s="10">
        <f>IF(A588&gt;$R$1, AVERAGE(INDEX($H$2:$H$3898, A588-$R$1):H588), "")</f>
        <v>3.7861605640962905E-4</v>
      </c>
      <c r="J588" s="10">
        <f>IF(A588&gt;$R$1, STDEV(INDEX($H$2:$H$3898, A588-$R$1):H588), "")</f>
        <v>1.1621861639462073E-2</v>
      </c>
      <c r="K588" s="10">
        <f t="shared" si="51"/>
        <v>1.1621861639462073E-2</v>
      </c>
      <c r="L588" s="10">
        <f t="shared" si="50"/>
        <v>2.7608528650603918E-2</v>
      </c>
      <c r="M588" s="8">
        <f t="shared" si="52"/>
        <v>117.09999999999887</v>
      </c>
      <c r="N588" s="8">
        <f t="shared" si="53"/>
        <v>0</v>
      </c>
      <c r="O588" s="8">
        <f t="shared" si="54"/>
        <v>-117.09999999999887</v>
      </c>
    </row>
    <row r="589" spans="1:15" x14ac:dyDescent="0.25">
      <c r="A589" s="8">
        <v>588</v>
      </c>
      <c r="B589" s="9">
        <v>42095.958333333336</v>
      </c>
      <c r="C589" s="8">
        <v>1.0762400000000001</v>
      </c>
      <c r="D589" s="8">
        <v>1.0905</v>
      </c>
      <c r="E589" s="8">
        <v>1.0750200000000001</v>
      </c>
      <c r="F589" s="8">
        <v>1.08795</v>
      </c>
      <c r="G589" s="8">
        <f>IF(F589&gt;F588,1,0)</f>
        <v>1</v>
      </c>
      <c r="H589" s="10">
        <f>LN(F589/F588)</f>
        <v>1.0821706300243516E-2</v>
      </c>
      <c r="I589" s="10">
        <f>IF(A589&gt;$R$1, AVERAGE(INDEX($H$2:$H$3898, A589-$R$1):H589), "")</f>
        <v>1.9422969619119234E-3</v>
      </c>
      <c r="J589" s="10">
        <f>IF(A589&gt;$R$1, STDEV(INDEX($H$2:$H$3898, A589-$R$1):H589), "")</f>
        <v>1.1205645947139978E-2</v>
      </c>
      <c r="K589" s="10">
        <f t="shared" si="51"/>
        <v>1.1205645947139978E-2</v>
      </c>
      <c r="L589" s="10">
        <f t="shared" si="50"/>
        <v>3.1541515156685268E-2</v>
      </c>
      <c r="M589" s="8">
        <f t="shared" si="52"/>
        <v>91.799999999999656</v>
      </c>
      <c r="N589" s="8">
        <f t="shared" si="53"/>
        <v>0</v>
      </c>
      <c r="O589" s="8">
        <f t="shared" si="54"/>
        <v>-91.799999999999656</v>
      </c>
    </row>
    <row r="590" spans="1:15" x14ac:dyDescent="0.25">
      <c r="A590" s="8">
        <v>589</v>
      </c>
      <c r="B590" s="9">
        <v>42096.958333333336</v>
      </c>
      <c r="C590" s="8">
        <v>1.08795</v>
      </c>
      <c r="D590" s="8">
        <v>1.1027</v>
      </c>
      <c r="E590" s="8">
        <v>1.0863799999999999</v>
      </c>
      <c r="F590" s="8">
        <v>1.0971299999999999</v>
      </c>
      <c r="G590" s="8">
        <f>IF(F590&gt;F589,1,0)</f>
        <v>1</v>
      </c>
      <c r="H590" s="10">
        <f>LN(F590/F589)</f>
        <v>8.4024877902084301E-3</v>
      </c>
      <c r="I590" s="10">
        <f>IF(A590&gt;$R$1, AVERAGE(INDEX($H$2:$H$3898, A590-$R$1):H590), "")</f>
        <v>1.9528228107897772E-3</v>
      </c>
      <c r="J590" s="10">
        <f>IF(A590&gt;$R$1, STDEV(INDEX($H$2:$H$3898, A590-$R$1):H590), "")</f>
        <v>1.1212027316875605E-2</v>
      </c>
      <c r="K590" s="10">
        <f t="shared" si="51"/>
        <v>1.1212027316875605E-2</v>
      </c>
      <c r="L590" s="10">
        <f t="shared" si="50"/>
        <v>5.03328502736856E-2</v>
      </c>
      <c r="M590" s="8">
        <f t="shared" si="52"/>
        <v>-78.699999999998212</v>
      </c>
      <c r="N590" s="8">
        <f t="shared" si="53"/>
        <v>0</v>
      </c>
      <c r="O590" s="8">
        <f t="shared" si="54"/>
        <v>78.699999999998212</v>
      </c>
    </row>
    <row r="591" spans="1:15" x14ac:dyDescent="0.25">
      <c r="A591" s="8">
        <v>590</v>
      </c>
      <c r="B591" s="9">
        <v>42099.958333333336</v>
      </c>
      <c r="C591" s="8">
        <v>1.1000399999999999</v>
      </c>
      <c r="D591" s="8">
        <v>1.1035600000000001</v>
      </c>
      <c r="E591" s="8">
        <v>1.091</v>
      </c>
      <c r="F591" s="8">
        <v>1.0921700000000001</v>
      </c>
      <c r="G591" s="8">
        <f>IF(F591&gt;F590,1,0)</f>
        <v>0</v>
      </c>
      <c r="H591" s="10">
        <f>LN(F591/F590)</f>
        <v>-4.531136423720104E-3</v>
      </c>
      <c r="I591" s="10">
        <f>IF(A591&gt;$R$1, AVERAGE(INDEX($H$2:$H$3898, A591-$R$1):H591), "")</f>
        <v>2.4949614522246037E-3</v>
      </c>
      <c r="J591" s="10">
        <f>IF(A591&gt;$R$1, STDEV(INDEX($H$2:$H$3898, A591-$R$1):H591), "")</f>
        <v>1.0624537956137044E-2</v>
      </c>
      <c r="K591" s="10">
        <f t="shared" si="51"/>
        <v>-1.0624537956137044E-2</v>
      </c>
      <c r="L591" s="10">
        <f t="shared" si="50"/>
        <v>3.1680646599888396E-2</v>
      </c>
      <c r="M591" s="8">
        <f t="shared" si="52"/>
        <v>-107.50000000000037</v>
      </c>
      <c r="N591" s="8">
        <f t="shared" si="53"/>
        <v>0</v>
      </c>
      <c r="O591" s="8">
        <f t="shared" si="54"/>
        <v>107.50000000000037</v>
      </c>
    </row>
    <row r="592" spans="1:15" x14ac:dyDescent="0.25">
      <c r="A592" s="8">
        <v>591</v>
      </c>
      <c r="B592" s="9">
        <v>42100.958333333336</v>
      </c>
      <c r="C592" s="8">
        <v>1.09216</v>
      </c>
      <c r="D592" s="8">
        <v>1.0954699999999999</v>
      </c>
      <c r="E592" s="8">
        <v>1.0803199999999999</v>
      </c>
      <c r="F592" s="8">
        <v>1.08141</v>
      </c>
      <c r="G592" s="8">
        <f>IF(F592&gt;F591,1,0)</f>
        <v>0</v>
      </c>
      <c r="H592" s="10">
        <f>LN(F592/F591)</f>
        <v>-9.900797666815897E-3</v>
      </c>
      <c r="I592" s="10">
        <f>IF(A592&gt;$R$1, AVERAGE(INDEX($H$2:$H$3898, A592-$R$1):H592), "")</f>
        <v>1.4464557128018897E-3</v>
      </c>
      <c r="J592" s="10">
        <f>IF(A592&gt;$R$1, STDEV(INDEX($H$2:$H$3898, A592-$R$1):H592), "")</f>
        <v>1.0985110536913738E-2</v>
      </c>
      <c r="K592" s="10">
        <f t="shared" si="51"/>
        <v>-1.0985110536913738E-2</v>
      </c>
      <c r="L592" s="10">
        <f t="shared" si="50"/>
        <v>1.2451442251744944E-2</v>
      </c>
      <c r="M592" s="8">
        <f t="shared" si="52"/>
        <v>-33.799999999999386</v>
      </c>
      <c r="N592" s="8">
        <f t="shared" si="53"/>
        <v>0</v>
      </c>
      <c r="O592" s="8">
        <f t="shared" si="54"/>
        <v>0</v>
      </c>
    </row>
    <row r="593" spans="1:15" x14ac:dyDescent="0.25">
      <c r="A593" s="8">
        <v>592</v>
      </c>
      <c r="B593" s="9">
        <v>42101.958333333336</v>
      </c>
      <c r="C593" s="8">
        <v>1.0814299999999999</v>
      </c>
      <c r="D593" s="8">
        <v>1.08873</v>
      </c>
      <c r="E593" s="8">
        <v>1.07629</v>
      </c>
      <c r="F593" s="8">
        <v>1.07805</v>
      </c>
      <c r="G593" s="8">
        <f>IF(F593&gt;F592,1,0)</f>
        <v>0</v>
      </c>
      <c r="H593" s="10">
        <f>LN(F593/F592)</f>
        <v>-3.1118915946421674E-3</v>
      </c>
      <c r="I593" s="10">
        <f>IF(A593&gt;$R$1, AVERAGE(INDEX($H$2:$H$3898, A593-$R$1):H593), "")</f>
        <v>1.0718207071156432E-3</v>
      </c>
      <c r="J593" s="10">
        <f>IF(A593&gt;$R$1, STDEV(INDEX($H$2:$H$3898, A593-$R$1):H593), "")</f>
        <v>1.1034978182275206E-2</v>
      </c>
      <c r="K593" s="10">
        <f t="shared" si="51"/>
        <v>-1.1034978182275206E-2</v>
      </c>
      <c r="L593" s="10">
        <f t="shared" si="50"/>
        <v>-9.5187422487959319E-3</v>
      </c>
      <c r="M593" s="8">
        <f t="shared" si="52"/>
        <v>-121.29999999999974</v>
      </c>
      <c r="N593" s="8">
        <f t="shared" si="53"/>
        <v>0</v>
      </c>
      <c r="O593" s="8">
        <f t="shared" si="54"/>
        <v>0</v>
      </c>
    </row>
    <row r="594" spans="1:15" x14ac:dyDescent="0.25">
      <c r="A594" s="8">
        <v>593</v>
      </c>
      <c r="B594" s="9">
        <v>42102.958333333336</v>
      </c>
      <c r="C594" s="8">
        <v>1.0780000000000001</v>
      </c>
      <c r="D594" s="8">
        <v>1.0788599999999999</v>
      </c>
      <c r="E594" s="8">
        <v>1.0637700000000001</v>
      </c>
      <c r="F594" s="8">
        <v>1.0658700000000001</v>
      </c>
      <c r="G594" s="8">
        <f>IF(F594&gt;F593,1,0)</f>
        <v>0</v>
      </c>
      <c r="H594" s="10">
        <f>LN(F594/F593)</f>
        <v>-1.1362486512938101E-2</v>
      </c>
      <c r="I594" s="10">
        <f>IF(A594&gt;$R$1, AVERAGE(INDEX($H$2:$H$3898, A594-$R$1):H594), "")</f>
        <v>-1.1791487454202965E-3</v>
      </c>
      <c r="J594" s="10">
        <f>IF(A594&gt;$R$1, STDEV(INDEX($H$2:$H$3898, A594-$R$1):H594), "")</f>
        <v>9.4658338235099632E-3</v>
      </c>
      <c r="K594" s="10">
        <f t="shared" si="51"/>
        <v>-9.4658338235099632E-3</v>
      </c>
      <c r="L594" s="10">
        <f t="shared" ref="L594:L657" si="55">SUM(K580:K594)</f>
        <v>-7.4133584004730576E-3</v>
      </c>
      <c r="M594" s="8">
        <f t="shared" si="52"/>
        <v>-56.59999999999998</v>
      </c>
      <c r="N594" s="8">
        <f t="shared" si="53"/>
        <v>0</v>
      </c>
      <c r="O594" s="8">
        <f t="shared" si="54"/>
        <v>0</v>
      </c>
    </row>
    <row r="595" spans="1:15" x14ac:dyDescent="0.25">
      <c r="A595" s="8">
        <v>594</v>
      </c>
      <c r="B595" s="9">
        <v>42103.958333333336</v>
      </c>
      <c r="C595" s="8">
        <v>1.0658799999999999</v>
      </c>
      <c r="D595" s="8">
        <v>1.06837</v>
      </c>
      <c r="E595" s="8">
        <v>1.0567899999999999</v>
      </c>
      <c r="F595" s="8">
        <v>1.0602199999999999</v>
      </c>
      <c r="G595" s="8">
        <f>IF(F595&gt;F594,1,0)</f>
        <v>0</v>
      </c>
      <c r="H595" s="10">
        <f>LN(F595/F594)</f>
        <v>-5.3149333286332768E-3</v>
      </c>
      <c r="I595" s="10">
        <f>IF(A595&gt;$R$1, AVERAGE(INDEX($H$2:$H$3898, A595-$R$1):H595), "")</f>
        <v>-3.3101057113834009E-4</v>
      </c>
      <c r="J595" s="10">
        <f>IF(A595&gt;$R$1, STDEV(INDEX($H$2:$H$3898, A595-$R$1):H595), "")</f>
        <v>8.3111297981562429E-3</v>
      </c>
      <c r="K595" s="10">
        <f t="shared" si="51"/>
        <v>-8.3111297981562429E-3</v>
      </c>
      <c r="L595" s="10">
        <f t="shared" si="55"/>
        <v>-2.7818176408792236E-2</v>
      </c>
      <c r="M595" s="8">
        <f t="shared" si="52"/>
        <v>-18.400000000000638</v>
      </c>
      <c r="N595" s="8">
        <f t="shared" si="53"/>
        <v>-18.400000000000638</v>
      </c>
      <c r="O595" s="8">
        <f t="shared" si="54"/>
        <v>0</v>
      </c>
    </row>
    <row r="596" spans="1:15" x14ac:dyDescent="0.25">
      <c r="A596" s="8">
        <v>595</v>
      </c>
      <c r="B596" s="9">
        <v>42106.958333333336</v>
      </c>
      <c r="C596" s="8">
        <v>1.05853</v>
      </c>
      <c r="D596" s="8">
        <v>1.0619000000000001</v>
      </c>
      <c r="E596" s="8">
        <v>1.05203</v>
      </c>
      <c r="F596" s="8">
        <v>1.0566899999999999</v>
      </c>
      <c r="G596" s="8">
        <f>IF(F596&gt;F595,1,0)</f>
        <v>0</v>
      </c>
      <c r="H596" s="10">
        <f>LN(F596/F595)</f>
        <v>-3.3350527626500974E-3</v>
      </c>
      <c r="I596" s="10">
        <f>IF(A596&gt;$R$1, AVERAGE(INDEX($H$2:$H$3898, A596-$R$1):H596), "")</f>
        <v>-1.456252831897479E-3</v>
      </c>
      <c r="J596" s="10">
        <f>IF(A596&gt;$R$1, STDEV(INDEX($H$2:$H$3898, A596-$R$1):H596), "")</f>
        <v>7.3024822516841162E-3</v>
      </c>
      <c r="K596" s="10">
        <f t="shared" si="51"/>
        <v>-7.3024822516841162E-3</v>
      </c>
      <c r="L596" s="10">
        <f t="shared" si="55"/>
        <v>-4.7713149644616246E-2</v>
      </c>
      <c r="M596" s="8">
        <f t="shared" si="52"/>
        <v>87.200000000000614</v>
      </c>
      <c r="N596" s="8">
        <f t="shared" si="53"/>
        <v>87.200000000000614</v>
      </c>
      <c r="O596" s="8">
        <f t="shared" si="54"/>
        <v>0</v>
      </c>
    </row>
    <row r="597" spans="1:15" x14ac:dyDescent="0.25">
      <c r="A597" s="8">
        <v>596</v>
      </c>
      <c r="B597" s="9">
        <v>42107.958333333336</v>
      </c>
      <c r="C597" s="8">
        <v>1.0566899999999999</v>
      </c>
      <c r="D597" s="8">
        <v>1.07074</v>
      </c>
      <c r="E597" s="8">
        <v>1.05315</v>
      </c>
      <c r="F597" s="8">
        <v>1.06541</v>
      </c>
      <c r="G597" s="8">
        <f>IF(F597&gt;F596,1,0)</f>
        <v>1</v>
      </c>
      <c r="H597" s="10">
        <f>LN(F597/F596)</f>
        <v>8.2183206065577184E-3</v>
      </c>
      <c r="I597" s="10">
        <f>IF(A597&gt;$R$1, AVERAGE(INDEX($H$2:$H$3898, A597-$R$1):H597), "")</f>
        <v>-1.6870471517368929E-3</v>
      </c>
      <c r="J597" s="10">
        <f>IF(A597&gt;$R$1, STDEV(INDEX($H$2:$H$3898, A597-$R$1):H597), "")</f>
        <v>6.8990558655537496E-3</v>
      </c>
      <c r="K597" s="10">
        <f t="shared" si="51"/>
        <v>6.8990558655537496E-3</v>
      </c>
      <c r="L597" s="10">
        <f t="shared" si="55"/>
        <v>-2.8220797358806962E-2</v>
      </c>
      <c r="M597" s="8">
        <f t="shared" si="52"/>
        <v>29.400000000001647</v>
      </c>
      <c r="N597" s="8">
        <f t="shared" si="53"/>
        <v>29.400000000001647</v>
      </c>
      <c r="O597" s="8">
        <f t="shared" si="54"/>
        <v>0</v>
      </c>
    </row>
    <row r="598" spans="1:15" x14ac:dyDescent="0.25">
      <c r="A598" s="8">
        <v>597</v>
      </c>
      <c r="B598" s="9">
        <v>42108.958333333336</v>
      </c>
      <c r="C598" s="8">
        <v>1.0653999999999999</v>
      </c>
      <c r="D598" s="8">
        <v>1.0701700000000001</v>
      </c>
      <c r="E598" s="8">
        <v>1.05708</v>
      </c>
      <c r="F598" s="8">
        <v>1.0683400000000001</v>
      </c>
      <c r="G598" s="8">
        <f>IF(F598&gt;F597,1,0)</f>
        <v>1</v>
      </c>
      <c r="H598" s="10">
        <f>LN(F598/F597)</f>
        <v>2.7463403319029039E-3</v>
      </c>
      <c r="I598" s="10">
        <f>IF(A598&gt;$R$1, AVERAGE(INDEX($H$2:$H$3898, A598-$R$1):H598), "")</f>
        <v>-1.3890810534563243E-3</v>
      </c>
      <c r="J598" s="10">
        <f>IF(A598&gt;$R$1, STDEV(INDEX($H$2:$H$3898, A598-$R$1):H598), "")</f>
        <v>6.9860687970880611E-3</v>
      </c>
      <c r="K598" s="10">
        <f t="shared" si="51"/>
        <v>6.9860687970880611E-3</v>
      </c>
      <c r="L598" s="10">
        <f t="shared" si="55"/>
        <v>-3.3907950882052298E-2</v>
      </c>
      <c r="M598" s="8">
        <f t="shared" si="52"/>
        <v>76.300000000000253</v>
      </c>
      <c r="N598" s="8">
        <f t="shared" si="53"/>
        <v>76.300000000000253</v>
      </c>
      <c r="O598" s="8">
        <f t="shared" si="54"/>
        <v>0</v>
      </c>
    </row>
    <row r="599" spans="1:15" x14ac:dyDescent="0.25">
      <c r="A599" s="8">
        <v>598</v>
      </c>
      <c r="B599" s="9">
        <v>42109.958333333336</v>
      </c>
      <c r="C599" s="8">
        <v>1.0684199999999999</v>
      </c>
      <c r="D599" s="8">
        <v>1.08175</v>
      </c>
      <c r="E599" s="8">
        <v>1.06247</v>
      </c>
      <c r="F599" s="8">
        <v>1.07605</v>
      </c>
      <c r="G599" s="8">
        <f>IF(F599&gt;F598,1,0)</f>
        <v>1</v>
      </c>
      <c r="H599" s="10">
        <f>LN(F599/F598)</f>
        <v>7.1908871267934793E-3</v>
      </c>
      <c r="I599" s="10">
        <f>IF(A599&gt;$R$1, AVERAGE(INDEX($H$2:$H$3898, A599-$R$1):H599), "")</f>
        <v>-1.2040012828046639E-3</v>
      </c>
      <c r="J599" s="10">
        <f>IF(A599&gt;$R$1, STDEV(INDEX($H$2:$H$3898, A599-$R$1):H599), "")</f>
        <v>7.1813436165825721E-3</v>
      </c>
      <c r="K599" s="10">
        <f t="shared" si="51"/>
        <v>7.1813436165825721E-3</v>
      </c>
      <c r="L599" s="10">
        <f t="shared" si="55"/>
        <v>-1.4089009166715832E-2</v>
      </c>
      <c r="M599" s="8">
        <f t="shared" si="52"/>
        <v>44.399999999999991</v>
      </c>
      <c r="N599" s="8">
        <f t="shared" si="53"/>
        <v>0</v>
      </c>
      <c r="O599" s="8">
        <f t="shared" si="54"/>
        <v>0</v>
      </c>
    </row>
    <row r="600" spans="1:15" x14ac:dyDescent="0.25">
      <c r="A600" s="8">
        <v>599</v>
      </c>
      <c r="B600" s="9">
        <v>42110.958333333336</v>
      </c>
      <c r="C600" s="8">
        <v>1.0760400000000001</v>
      </c>
      <c r="D600" s="8">
        <v>1.08487</v>
      </c>
      <c r="E600" s="8">
        <v>1.07335</v>
      </c>
      <c r="F600" s="8">
        <v>1.0804800000000001</v>
      </c>
      <c r="G600" s="8">
        <f>IF(F600&gt;F599,1,0)</f>
        <v>1</v>
      </c>
      <c r="H600" s="10">
        <f>LN(F600/F599)</f>
        <v>4.1084577829378893E-3</v>
      </c>
      <c r="I600" s="10">
        <f>IF(A600&gt;$R$1, AVERAGE(INDEX($H$2:$H$3898, A600-$R$1):H600), "")</f>
        <v>-4.5473608167948302E-4</v>
      </c>
      <c r="J600" s="10">
        <f>IF(A600&gt;$R$1, STDEV(INDEX($H$2:$H$3898, A600-$R$1):H600), "")</f>
        <v>7.0628096198949702E-3</v>
      </c>
      <c r="K600" s="10">
        <f t="shared" si="51"/>
        <v>7.0628096198949702E-3</v>
      </c>
      <c r="L600" s="10">
        <f t="shared" si="55"/>
        <v>-1.9637786142709432E-2</v>
      </c>
      <c r="M600" s="8">
        <f t="shared" si="52"/>
        <v>-81.200000000001268</v>
      </c>
      <c r="N600" s="8">
        <f t="shared" si="53"/>
        <v>-81.200000000001268</v>
      </c>
      <c r="O600" s="8">
        <f t="shared" si="54"/>
        <v>0</v>
      </c>
    </row>
    <row r="601" spans="1:15" x14ac:dyDescent="0.25">
      <c r="A601" s="8">
        <v>600</v>
      </c>
      <c r="B601" s="9">
        <v>42113.958333333336</v>
      </c>
      <c r="C601" s="8">
        <v>1.08186</v>
      </c>
      <c r="D601" s="8">
        <v>1.0821000000000001</v>
      </c>
      <c r="E601" s="8">
        <v>1.07124</v>
      </c>
      <c r="F601" s="8">
        <v>1.0737399999999999</v>
      </c>
      <c r="G601" s="8">
        <f>IF(F601&gt;F600,1,0)</f>
        <v>0</v>
      </c>
      <c r="H601" s="10">
        <f>LN(F601/F600)</f>
        <v>-6.2575057262657038E-3</v>
      </c>
      <c r="I601" s="10">
        <f>IF(A601&gt;$R$1, AVERAGE(INDEX($H$2:$H$3898, A601-$R$1):H601), "")</f>
        <v>-8.6707394870373406E-4</v>
      </c>
      <c r="J601" s="10">
        <f>IF(A601&gt;$R$1, STDEV(INDEX($H$2:$H$3898, A601-$R$1):H601), "")</f>
        <v>7.204487140902752E-3</v>
      </c>
      <c r="K601" s="10">
        <f t="shared" si="51"/>
        <v>-7.204487140902752E-3</v>
      </c>
      <c r="L601" s="10">
        <f t="shared" si="55"/>
        <v>-1.4913363141918011E-2</v>
      </c>
      <c r="M601" s="8">
        <f t="shared" si="52"/>
        <v>-1.4000000000002899</v>
      </c>
      <c r="N601" s="8">
        <f t="shared" si="53"/>
        <v>0</v>
      </c>
      <c r="O601" s="8">
        <f t="shared" si="54"/>
        <v>0</v>
      </c>
    </row>
    <row r="602" spans="1:15" x14ac:dyDescent="0.25">
      <c r="A602" s="8">
        <v>601</v>
      </c>
      <c r="B602" s="9">
        <v>42114.958333333336</v>
      </c>
      <c r="C602" s="8">
        <v>1.07368</v>
      </c>
      <c r="D602" s="8">
        <v>1.0781099999999999</v>
      </c>
      <c r="E602" s="8">
        <v>1.06599</v>
      </c>
      <c r="F602" s="8">
        <v>1.0735399999999999</v>
      </c>
      <c r="G602" s="8">
        <f>IF(F602&gt;F601,1,0)</f>
        <v>0</v>
      </c>
      <c r="H602" s="10">
        <f>LN(F602/F601)</f>
        <v>-1.8628218078533751E-4</v>
      </c>
      <c r="I602" s="10">
        <f>IF(A602&gt;$R$1, AVERAGE(INDEX($H$2:$H$3898, A602-$R$1):H602), "")</f>
        <v>-5.6391534304929894E-4</v>
      </c>
      <c r="J602" s="10">
        <f>IF(A602&gt;$R$1, STDEV(INDEX($H$2:$H$3898, A602-$R$1):H602), "")</f>
        <v>7.1188750917599384E-3</v>
      </c>
      <c r="K602" s="10">
        <f t="shared" si="51"/>
        <v>-7.1188750917599384E-3</v>
      </c>
      <c r="L602" s="10">
        <f t="shared" si="55"/>
        <v>-9.8786219787420047E-3</v>
      </c>
      <c r="M602" s="8">
        <f t="shared" si="52"/>
        <v>-10.599999999998388</v>
      </c>
      <c r="N602" s="8">
        <f t="shared" si="53"/>
        <v>0</v>
      </c>
      <c r="O602" s="8">
        <f t="shared" si="54"/>
        <v>0</v>
      </c>
    </row>
    <row r="603" spans="1:15" x14ac:dyDescent="0.25">
      <c r="A603" s="8">
        <v>602</v>
      </c>
      <c r="B603" s="9">
        <v>42115.958333333336</v>
      </c>
      <c r="C603" s="8">
        <v>1.0735399999999999</v>
      </c>
      <c r="D603" s="8">
        <v>1.0800799999999999</v>
      </c>
      <c r="E603" s="8">
        <v>1.0708599999999999</v>
      </c>
      <c r="F603" s="8">
        <v>1.0724800000000001</v>
      </c>
      <c r="G603" s="8">
        <f>IF(F603&gt;F602,1,0)</f>
        <v>0</v>
      </c>
      <c r="H603" s="10">
        <f>LN(F603/F602)</f>
        <v>-9.8787530983320319E-4</v>
      </c>
      <c r="I603" s="10">
        <f>IF(A603&gt;$R$1, AVERAGE(INDEX($H$2:$H$3898, A603-$R$1):H603), "")</f>
        <v>-3.4955909858063207E-5</v>
      </c>
      <c r="J603" s="10">
        <f>IF(A603&gt;$R$1, STDEV(INDEX($H$2:$H$3898, A603-$R$1):H603), "")</f>
        <v>6.7176107673701637E-3</v>
      </c>
      <c r="K603" s="10">
        <f t="shared" si="51"/>
        <v>-6.7176107673701637E-3</v>
      </c>
      <c r="L603" s="10">
        <f t="shared" si="55"/>
        <v>-2.8218094385574228E-2</v>
      </c>
      <c r="M603" s="8">
        <f t="shared" si="52"/>
        <v>98.700000000000458</v>
      </c>
      <c r="N603" s="8">
        <f t="shared" si="53"/>
        <v>98.700000000000458</v>
      </c>
      <c r="O603" s="8">
        <f t="shared" si="54"/>
        <v>0</v>
      </c>
    </row>
    <row r="604" spans="1:15" x14ac:dyDescent="0.25">
      <c r="A604" s="8">
        <v>603</v>
      </c>
      <c r="B604" s="9">
        <v>42116.958333333336</v>
      </c>
      <c r="C604" s="8">
        <v>1.07247</v>
      </c>
      <c r="D604" s="8">
        <v>1.0845199999999999</v>
      </c>
      <c r="E604" s="8">
        <v>1.0665899999999999</v>
      </c>
      <c r="F604" s="8">
        <v>1.0823400000000001</v>
      </c>
      <c r="G604" s="8">
        <f>IF(F604&gt;F603,1,0)</f>
        <v>1</v>
      </c>
      <c r="H604" s="10">
        <f>LN(F604/F603)</f>
        <v>9.1516403379944024E-3</v>
      </c>
      <c r="I604" s="10">
        <f>IF(A604&gt;$R$1, AVERAGE(INDEX($H$2:$H$3898, A604-$R$1):H604), "")</f>
        <v>3.5324242314715304E-4</v>
      </c>
      <c r="J604" s="10">
        <f>IF(A604&gt;$R$1, STDEV(INDEX($H$2:$H$3898, A604-$R$1):H604), "")</f>
        <v>7.0711793371210493E-3</v>
      </c>
      <c r="K604" s="10">
        <f t="shared" si="51"/>
        <v>7.0711793371210493E-3</v>
      </c>
      <c r="L604" s="10">
        <f t="shared" si="55"/>
        <v>-3.2352560995593159E-2</v>
      </c>
      <c r="M604" s="8">
        <f t="shared" si="52"/>
        <v>47.199999999998354</v>
      </c>
      <c r="N604" s="8">
        <f t="shared" si="53"/>
        <v>47.199999999998354</v>
      </c>
      <c r="O604" s="8">
        <f t="shared" si="54"/>
        <v>0</v>
      </c>
    </row>
    <row r="605" spans="1:15" x14ac:dyDescent="0.25">
      <c r="A605" s="8">
        <v>604</v>
      </c>
      <c r="B605" s="9">
        <v>42117.958333333336</v>
      </c>
      <c r="C605" s="8">
        <v>1.0823400000000001</v>
      </c>
      <c r="D605" s="8">
        <v>1.0900000000000001</v>
      </c>
      <c r="E605" s="8">
        <v>1.0784800000000001</v>
      </c>
      <c r="F605" s="8">
        <v>1.0870599999999999</v>
      </c>
      <c r="G605" s="8">
        <f>IF(F605&gt;F604,1,0)</f>
        <v>1</v>
      </c>
      <c r="H605" s="10">
        <f>LN(F605/F604)</f>
        <v>4.351440442313571E-3</v>
      </c>
      <c r="I605" s="10">
        <f>IF(A605&gt;$R$1, AVERAGE(INDEX($H$2:$H$3898, A605-$R$1):H605), "")</f>
        <v>-5.1149192973468484E-5</v>
      </c>
      <c r="J605" s="10">
        <f>IF(A605&gt;$R$1, STDEV(INDEX($H$2:$H$3898, A605-$R$1):H605), "")</f>
        <v>6.602040030441559E-3</v>
      </c>
      <c r="K605" s="10">
        <f t="shared" si="51"/>
        <v>6.602040030441559E-3</v>
      </c>
      <c r="L605" s="10">
        <f t="shared" si="55"/>
        <v>-3.6962548282027205E-2</v>
      </c>
      <c r="M605" s="8">
        <f t="shared" si="52"/>
        <v>27.499999999998082</v>
      </c>
      <c r="N605" s="8">
        <f t="shared" si="53"/>
        <v>27.499999999998082</v>
      </c>
      <c r="O605" s="8">
        <f t="shared" si="54"/>
        <v>0</v>
      </c>
    </row>
    <row r="606" spans="1:15" x14ac:dyDescent="0.25">
      <c r="A606" s="8">
        <v>605</v>
      </c>
      <c r="B606" s="9">
        <v>42120.958333333336</v>
      </c>
      <c r="C606" s="8">
        <v>1.0863400000000001</v>
      </c>
      <c r="D606" s="8">
        <v>1.09266</v>
      </c>
      <c r="E606" s="8">
        <v>1.08192</v>
      </c>
      <c r="F606" s="8">
        <v>1.0890899999999999</v>
      </c>
      <c r="G606" s="8">
        <f>IF(F606&gt;F605,1,0)</f>
        <v>1</v>
      </c>
      <c r="H606" s="10">
        <f>LN(F606/F605)</f>
        <v>1.86568075622487E-3</v>
      </c>
      <c r="I606" s="10">
        <f>IF(A606&gt;$R$1, AVERAGE(INDEX($H$2:$H$3898, A606-$R$1):H606), "")</f>
        <v>-4.5969963259744089E-4</v>
      </c>
      <c r="J606" s="10">
        <f>IF(A606&gt;$R$1, STDEV(INDEX($H$2:$H$3898, A606-$R$1):H606), "")</f>
        <v>6.2361506924092378E-3</v>
      </c>
      <c r="K606" s="10">
        <f t="shared" si="51"/>
        <v>6.2361506924092378E-3</v>
      </c>
      <c r="L606" s="10">
        <f t="shared" si="55"/>
        <v>-2.0101859633480924E-2</v>
      </c>
      <c r="M606" s="8">
        <f t="shared" si="52"/>
        <v>89.099999999999739</v>
      </c>
      <c r="N606" s="8">
        <f t="shared" si="53"/>
        <v>89.099999999999739</v>
      </c>
      <c r="O606" s="8">
        <f t="shared" si="54"/>
        <v>0</v>
      </c>
    </row>
    <row r="607" spans="1:15" x14ac:dyDescent="0.25">
      <c r="A607" s="8">
        <v>606</v>
      </c>
      <c r="B607" s="9">
        <v>42121.958333333336</v>
      </c>
      <c r="C607" s="8">
        <v>1.08911</v>
      </c>
      <c r="D607" s="8">
        <v>1.0991</v>
      </c>
      <c r="E607" s="8">
        <v>1.0859799999999999</v>
      </c>
      <c r="F607" s="8">
        <v>1.09802</v>
      </c>
      <c r="G607" s="8">
        <f>IF(F607&gt;F606,1,0)</f>
        <v>1</v>
      </c>
      <c r="H607" s="10">
        <f>LN(F607/F606)</f>
        <v>8.1660726936533708E-3</v>
      </c>
      <c r="I607" s="10">
        <f>IF(A607&gt;$R$1, AVERAGE(INDEX($H$2:$H$3898, A607-$R$1):H607), "")</f>
        <v>3.3387593723840139E-4</v>
      </c>
      <c r="J607" s="10">
        <f>IF(A607&gt;$R$1, STDEV(INDEX($H$2:$H$3898, A607-$R$1):H607), "")</f>
        <v>6.4863692339968138E-3</v>
      </c>
      <c r="K607" s="10">
        <f t="shared" si="51"/>
        <v>6.4863692339968138E-3</v>
      </c>
      <c r="L607" s="10">
        <f t="shared" si="55"/>
        <v>-2.6303798625703714E-3</v>
      </c>
      <c r="M607" s="8">
        <f t="shared" si="52"/>
        <v>147.60000000000107</v>
      </c>
      <c r="N607" s="8">
        <f t="shared" si="53"/>
        <v>0</v>
      </c>
      <c r="O607" s="8">
        <f t="shared" si="54"/>
        <v>0</v>
      </c>
    </row>
    <row r="608" spans="1:15" x14ac:dyDescent="0.25">
      <c r="A608" s="8">
        <v>607</v>
      </c>
      <c r="B608" s="9">
        <v>42122.958333333336</v>
      </c>
      <c r="C608" s="8">
        <v>1.0980399999999999</v>
      </c>
      <c r="D608" s="8">
        <v>1.11879</v>
      </c>
      <c r="E608" s="8">
        <v>1.09595</v>
      </c>
      <c r="F608" s="8">
        <v>1.1128</v>
      </c>
      <c r="G608" s="8">
        <f>IF(F608&gt;F607,1,0)</f>
        <v>1</v>
      </c>
      <c r="H608" s="10">
        <f>LN(F608/F607)</f>
        <v>1.337080376939939E-2</v>
      </c>
      <c r="I608" s="10">
        <f>IF(A608&gt;$R$1, AVERAGE(INDEX($H$2:$H$3898, A608-$R$1):H608), "")</f>
        <v>1.788351027001857E-3</v>
      </c>
      <c r="J608" s="10">
        <f>IF(A608&gt;$R$1, STDEV(INDEX($H$2:$H$3898, A608-$R$1):H608), "")</f>
        <v>6.6455988770898877E-3</v>
      </c>
      <c r="K608" s="10">
        <f t="shared" si="51"/>
        <v>6.6455988770898877E-3</v>
      </c>
      <c r="L608" s="10">
        <f t="shared" si="55"/>
        <v>1.5050197196794722E-2</v>
      </c>
      <c r="M608" s="8">
        <f t="shared" si="52"/>
        <v>95.199999999999733</v>
      </c>
      <c r="N608" s="8">
        <f t="shared" si="53"/>
        <v>0</v>
      </c>
      <c r="O608" s="8">
        <f t="shared" si="54"/>
        <v>0</v>
      </c>
    </row>
    <row r="609" spans="1:15" x14ac:dyDescent="0.25">
      <c r="A609" s="8">
        <v>608</v>
      </c>
      <c r="B609" s="9">
        <v>42123.958333333336</v>
      </c>
      <c r="C609" s="8">
        <v>1.1128400000000001</v>
      </c>
      <c r="D609" s="8">
        <v>1.12662</v>
      </c>
      <c r="E609" s="8">
        <v>1.1071200000000001</v>
      </c>
      <c r="F609" s="8">
        <v>1.12236</v>
      </c>
      <c r="G609" s="8">
        <f>IF(F609&gt;F608,1,0)</f>
        <v>1</v>
      </c>
      <c r="H609" s="10">
        <f>LN(F609/F608)</f>
        <v>8.5542496252268476E-3</v>
      </c>
      <c r="I609" s="10">
        <f>IF(A609&gt;$R$1, AVERAGE(INDEX($H$2:$H$3898, A609-$R$1):H609), "")</f>
        <v>2.5174848532436706E-3</v>
      </c>
      <c r="J609" s="10">
        <f>IF(A609&gt;$R$1, STDEV(INDEX($H$2:$H$3898, A609-$R$1):H609), "")</f>
        <v>6.7117737071161823E-3</v>
      </c>
      <c r="K609" s="10">
        <f t="shared" si="51"/>
        <v>6.7117737071161823E-3</v>
      </c>
      <c r="L609" s="10">
        <f t="shared" si="55"/>
        <v>3.1227804727420871E-2</v>
      </c>
      <c r="M609" s="8">
        <f t="shared" si="52"/>
        <v>-28.799999999999937</v>
      </c>
      <c r="N609" s="8">
        <f t="shared" si="53"/>
        <v>0</v>
      </c>
      <c r="O609" s="8">
        <f t="shared" si="54"/>
        <v>28.799999999999937</v>
      </c>
    </row>
    <row r="610" spans="1:15" x14ac:dyDescent="0.25">
      <c r="A610" s="8">
        <v>609</v>
      </c>
      <c r="B610" s="9">
        <v>42124.958333333336</v>
      </c>
      <c r="C610" s="8">
        <v>1.12236</v>
      </c>
      <c r="D610" s="8">
        <v>1.129</v>
      </c>
      <c r="E610" s="8">
        <v>1.1174599999999999</v>
      </c>
      <c r="F610" s="8">
        <v>1.11948</v>
      </c>
      <c r="G610" s="8">
        <f>IF(F610&gt;F609,1,0)</f>
        <v>0</v>
      </c>
      <c r="H610" s="10">
        <f>LN(F610/F609)</f>
        <v>-2.5693194735899216E-3</v>
      </c>
      <c r="I610" s="10">
        <f>IF(A610&gt;$R$1, AVERAGE(INDEX($H$2:$H$3898, A610-$R$1):H610), "")</f>
        <v>3.0670577932029311E-3</v>
      </c>
      <c r="J610" s="10">
        <f>IF(A610&gt;$R$1, STDEV(INDEX($H$2:$H$3898, A610-$R$1):H610), "")</f>
        <v>5.7971721894106336E-3</v>
      </c>
      <c r="K610" s="10">
        <f t="shared" si="51"/>
        <v>-5.7971721894106336E-3</v>
      </c>
      <c r="L610" s="10">
        <f t="shared" si="55"/>
        <v>3.3741762336166478E-2</v>
      </c>
      <c r="M610" s="8">
        <f t="shared" si="52"/>
        <v>-46.399999999999778</v>
      </c>
      <c r="N610" s="8">
        <f t="shared" si="53"/>
        <v>0</v>
      </c>
      <c r="O610" s="8">
        <f t="shared" si="54"/>
        <v>46.399999999999778</v>
      </c>
    </row>
    <row r="611" spans="1:15" x14ac:dyDescent="0.25">
      <c r="A611" s="8">
        <v>610</v>
      </c>
      <c r="B611" s="9">
        <v>42127.958333333336</v>
      </c>
      <c r="C611" s="8">
        <v>1.1191800000000001</v>
      </c>
      <c r="D611" s="8">
        <v>1.1224499999999999</v>
      </c>
      <c r="E611" s="8">
        <v>1.1122799999999999</v>
      </c>
      <c r="F611" s="8">
        <v>1.1145400000000001</v>
      </c>
      <c r="G611" s="8">
        <f>IF(F611&gt;F610,1,0)</f>
        <v>0</v>
      </c>
      <c r="H611" s="10">
        <f>LN(F611/F610)</f>
        <v>-4.4225280451245207E-3</v>
      </c>
      <c r="I611" s="10">
        <f>IF(A611&gt;$R$1, AVERAGE(INDEX($H$2:$H$3898, A611-$R$1):H611), "")</f>
        <v>3.1228331234222284E-3</v>
      </c>
      <c r="J611" s="10">
        <f>IF(A611&gt;$R$1, STDEV(INDEX($H$2:$H$3898, A611-$R$1):H611), "")</f>
        <v>5.714860322404495E-3</v>
      </c>
      <c r="K611" s="10">
        <f t="shared" si="51"/>
        <v>-5.714860322404495E-3</v>
      </c>
      <c r="L611" s="10">
        <f t="shared" si="55"/>
        <v>3.5329384265446101E-2</v>
      </c>
      <c r="M611" s="8">
        <f t="shared" si="52"/>
        <v>39.399999999998329</v>
      </c>
      <c r="N611" s="8">
        <f t="shared" si="53"/>
        <v>0</v>
      </c>
      <c r="O611" s="8">
        <f t="shared" si="54"/>
        <v>-39.399999999998329</v>
      </c>
    </row>
    <row r="612" spans="1:15" x14ac:dyDescent="0.25">
      <c r="A612" s="8">
        <v>611</v>
      </c>
      <c r="B612" s="9">
        <v>42128.958333333336</v>
      </c>
      <c r="C612" s="8">
        <v>1.1145400000000001</v>
      </c>
      <c r="D612" s="8">
        <v>1.1223099999999999</v>
      </c>
      <c r="E612" s="8">
        <v>1.10663</v>
      </c>
      <c r="F612" s="8">
        <v>1.1184799999999999</v>
      </c>
      <c r="G612" s="8">
        <f>IF(F612&gt;F611,1,0)</f>
        <v>1</v>
      </c>
      <c r="H612" s="10">
        <f>LN(F612/F611)</f>
        <v>3.5288569638236224E-3</v>
      </c>
      <c r="I612" s="10">
        <f>IF(A612&gt;$R$1, AVERAGE(INDEX($H$2:$H$3898, A612-$R$1):H612), "")</f>
        <v>3.551827481326836E-3</v>
      </c>
      <c r="J612" s="10">
        <f>IF(A612&gt;$R$1, STDEV(INDEX($H$2:$H$3898, A612-$R$1):H612), "")</f>
        <v>5.4492226617779563E-3</v>
      </c>
      <c r="K612" s="10">
        <f t="shared" si="51"/>
        <v>5.4492226617779563E-3</v>
      </c>
      <c r="L612" s="10">
        <f t="shared" si="55"/>
        <v>3.3879551061670302E-2</v>
      </c>
      <c r="M612" s="8">
        <f t="shared" si="52"/>
        <v>161.29999999999978</v>
      </c>
      <c r="N612" s="8">
        <f t="shared" si="53"/>
        <v>0</v>
      </c>
      <c r="O612" s="8">
        <f t="shared" si="54"/>
        <v>-161.29999999999978</v>
      </c>
    </row>
    <row r="613" spans="1:15" x14ac:dyDescent="0.25">
      <c r="A613" s="8">
        <v>612</v>
      </c>
      <c r="B613" s="9">
        <v>42129.958333333336</v>
      </c>
      <c r="C613" s="8">
        <v>1.11846</v>
      </c>
      <c r="D613" s="8">
        <v>1.137</v>
      </c>
      <c r="E613" s="8">
        <v>1.1174999999999999</v>
      </c>
      <c r="F613" s="8">
        <v>1.13459</v>
      </c>
      <c r="G613" s="8">
        <f>IF(F613&gt;F612,1,0)</f>
        <v>1</v>
      </c>
      <c r="H613" s="10">
        <f>LN(F613/F612)</f>
        <v>1.4300731495227419E-2</v>
      </c>
      <c r="I613" s="10">
        <f>IF(A613&gt;$R$1, AVERAGE(INDEX($H$2:$H$3898, A613-$R$1):H613), "")</f>
        <v>3.9319781618686921E-3</v>
      </c>
      <c r="J613" s="10">
        <f>IF(A613&gt;$R$1, STDEV(INDEX($H$2:$H$3898, A613-$R$1):H613), "")</f>
        <v>5.9825354771928961E-3</v>
      </c>
      <c r="K613" s="10">
        <f t="shared" si="51"/>
        <v>5.9825354771928961E-3</v>
      </c>
      <c r="L613" s="10">
        <f t="shared" si="55"/>
        <v>3.2876017741775142E-2</v>
      </c>
      <c r="M613" s="8">
        <f t="shared" si="52"/>
        <v>-79.800000000000978</v>
      </c>
      <c r="N613" s="8">
        <f t="shared" si="53"/>
        <v>0</v>
      </c>
      <c r="O613" s="8">
        <f t="shared" si="54"/>
        <v>79.800000000000978</v>
      </c>
    </row>
    <row r="614" spans="1:15" x14ac:dyDescent="0.25">
      <c r="A614" s="8">
        <v>613</v>
      </c>
      <c r="B614" s="9">
        <v>42130.958333333336</v>
      </c>
      <c r="C614" s="8">
        <v>1.1346000000000001</v>
      </c>
      <c r="D614" s="8">
        <v>1.13916</v>
      </c>
      <c r="E614" s="8">
        <v>1.1237299999999999</v>
      </c>
      <c r="F614" s="8">
        <v>1.12662</v>
      </c>
      <c r="G614" s="8">
        <f>IF(F614&gt;F613,1,0)</f>
        <v>0</v>
      </c>
      <c r="H614" s="10">
        <f>LN(F614/F613)</f>
        <v>-7.0493523420218284E-3</v>
      </c>
      <c r="I614" s="10">
        <f>IF(A614&gt;$R$1, AVERAGE(INDEX($H$2:$H$3898, A614-$R$1):H614), "")</f>
        <v>3.319747369748396E-3</v>
      </c>
      <c r="J614" s="10">
        <f>IF(A614&gt;$R$1, STDEV(INDEX($H$2:$H$3898, A614-$R$1):H614), "")</f>
        <v>6.5830470094264655E-3</v>
      </c>
      <c r="K614" s="10">
        <f t="shared" si="51"/>
        <v>-6.5830470094264655E-3</v>
      </c>
      <c r="L614" s="10">
        <f t="shared" si="55"/>
        <v>1.9111627115766108E-2</v>
      </c>
      <c r="M614" s="8">
        <f t="shared" si="52"/>
        <v>-64.699999999999761</v>
      </c>
      <c r="N614" s="8">
        <f t="shared" si="53"/>
        <v>0</v>
      </c>
      <c r="O614" s="8">
        <f t="shared" si="54"/>
        <v>64.699999999999761</v>
      </c>
    </row>
    <row r="615" spans="1:15" x14ac:dyDescent="0.25">
      <c r="A615" s="8">
        <v>614</v>
      </c>
      <c r="B615" s="9">
        <v>42131.958333333336</v>
      </c>
      <c r="C615" s="8">
        <v>1.12662</v>
      </c>
      <c r="D615" s="8">
        <v>1.1288</v>
      </c>
      <c r="E615" s="8">
        <v>1.1178999999999999</v>
      </c>
      <c r="F615" s="8">
        <v>1.12015</v>
      </c>
      <c r="G615" s="8">
        <f>IF(F615&gt;F614,1,0)</f>
        <v>0</v>
      </c>
      <c r="H615" s="10">
        <f>LN(F615/F614)</f>
        <v>-5.7593949398363773E-3</v>
      </c>
      <c r="I615" s="10">
        <f>IF(A615&gt;$R$1, AVERAGE(INDEX($H$2:$H$3898, A615-$R$1):H615), "")</f>
        <v>2.5103547405840305E-3</v>
      </c>
      <c r="J615" s="10">
        <f>IF(A615&gt;$R$1, STDEV(INDEX($H$2:$H$3898, A615-$R$1):H615), "")</f>
        <v>6.8654247653662749E-3</v>
      </c>
      <c r="K615" s="10">
        <f t="shared" si="51"/>
        <v>-6.8654247653662749E-3</v>
      </c>
      <c r="L615" s="10">
        <f t="shared" si="55"/>
        <v>5.1833927305048643E-3</v>
      </c>
      <c r="M615" s="8">
        <f t="shared" si="52"/>
        <v>-42.90000000000127</v>
      </c>
      <c r="N615" s="8">
        <f t="shared" si="53"/>
        <v>0</v>
      </c>
      <c r="O615" s="8">
        <f t="shared" si="54"/>
        <v>0</v>
      </c>
    </row>
    <row r="616" spans="1:15" x14ac:dyDescent="0.25">
      <c r="A616" s="8">
        <v>615</v>
      </c>
      <c r="B616" s="9">
        <v>42134.958333333336</v>
      </c>
      <c r="C616" s="8">
        <v>1.11975</v>
      </c>
      <c r="D616" s="8">
        <v>1.1206499999999999</v>
      </c>
      <c r="E616" s="8">
        <v>1.1131</v>
      </c>
      <c r="F616" s="8">
        <v>1.1154599999999999</v>
      </c>
      <c r="G616" s="8">
        <f>IF(F616&gt;F615,1,0)</f>
        <v>0</v>
      </c>
      <c r="H616" s="10">
        <f>LN(F616/F615)</f>
        <v>-4.1957290227576114E-3</v>
      </c>
      <c r="I616" s="10">
        <f>IF(A616&gt;$R$1, AVERAGE(INDEX($H$2:$H$3898, A616-$R$1):H616), "")</f>
        <v>1.9913430652280621E-3</v>
      </c>
      <c r="J616" s="10">
        <f>IF(A616&gt;$R$1, STDEV(INDEX($H$2:$H$3898, A616-$R$1):H616), "")</f>
        <v>7.0480187018955864E-3</v>
      </c>
      <c r="K616" s="10">
        <f t="shared" si="51"/>
        <v>-7.0480187018955864E-3</v>
      </c>
      <c r="L616" s="10">
        <f t="shared" si="55"/>
        <v>5.3398611695120238E-3</v>
      </c>
      <c r="M616" s="8">
        <f t="shared" si="52"/>
        <v>58.300000000000018</v>
      </c>
      <c r="N616" s="8">
        <f t="shared" si="53"/>
        <v>0</v>
      </c>
      <c r="O616" s="8">
        <f t="shared" si="54"/>
        <v>0</v>
      </c>
    </row>
    <row r="617" spans="1:15" x14ac:dyDescent="0.25">
      <c r="A617" s="8">
        <v>616</v>
      </c>
      <c r="B617" s="9">
        <v>42135.958333333336</v>
      </c>
      <c r="C617" s="8">
        <v>1.11544</v>
      </c>
      <c r="D617" s="8">
        <v>1.1278699999999999</v>
      </c>
      <c r="E617" s="8">
        <v>1.1134299999999999</v>
      </c>
      <c r="F617" s="8">
        <v>1.12127</v>
      </c>
      <c r="G617" s="8">
        <f>IF(F617&gt;F616,1,0)</f>
        <v>1</v>
      </c>
      <c r="H617" s="10">
        <f>LN(F617/F616)</f>
        <v>5.1950955789721864E-3</v>
      </c>
      <c r="I617" s="10">
        <f>IF(A617&gt;$R$1, AVERAGE(INDEX($H$2:$H$3898, A617-$R$1):H617), "")</f>
        <v>2.7071306468054303E-3</v>
      </c>
      <c r="J617" s="10">
        <f>IF(A617&gt;$R$1, STDEV(INDEX($H$2:$H$3898, A617-$R$1):H617), "")</f>
        <v>6.7287512874598899E-3</v>
      </c>
      <c r="K617" s="10">
        <f t="shared" si="51"/>
        <v>6.7287512874598899E-3</v>
      </c>
      <c r="L617" s="10">
        <f t="shared" si="55"/>
        <v>1.9187487548731858E-2</v>
      </c>
      <c r="M617" s="8">
        <f t="shared" si="52"/>
        <v>140.7999999999987</v>
      </c>
      <c r="N617" s="8">
        <f t="shared" si="53"/>
        <v>0</v>
      </c>
      <c r="O617" s="8">
        <f t="shared" si="54"/>
        <v>-140.7999999999987</v>
      </c>
    </row>
    <row r="618" spans="1:15" x14ac:dyDescent="0.25">
      <c r="A618" s="8">
        <v>617</v>
      </c>
      <c r="B618" s="9">
        <v>42136.958333333336</v>
      </c>
      <c r="C618" s="8">
        <v>1.1212800000000001</v>
      </c>
      <c r="D618" s="8">
        <v>1.1382699999999999</v>
      </c>
      <c r="E618" s="8">
        <v>1.1202300000000001</v>
      </c>
      <c r="F618" s="8">
        <v>1.1353599999999999</v>
      </c>
      <c r="G618" s="8">
        <f>IF(F618&gt;F617,1,0)</f>
        <v>1</v>
      </c>
      <c r="H618" s="10">
        <f>LN(F618/F617)</f>
        <v>1.248780979195232E-2</v>
      </c>
      <c r="I618" s="10">
        <f>IF(A618&gt;$R$1, AVERAGE(INDEX($H$2:$H$3898, A618-$R$1):H618), "")</f>
        <v>3.4992613951015331E-3</v>
      </c>
      <c r="J618" s="10">
        <f>IF(A618&gt;$R$1, STDEV(INDEX($H$2:$H$3898, A618-$R$1):H618), "")</f>
        <v>7.1011347314754473E-3</v>
      </c>
      <c r="K618" s="10">
        <f t="shared" si="51"/>
        <v>7.1011347314754473E-3</v>
      </c>
      <c r="L618" s="10">
        <f t="shared" si="55"/>
        <v>3.3006233047577452E-2</v>
      </c>
      <c r="M618" s="8">
        <f t="shared" si="52"/>
        <v>56.100000000001145</v>
      </c>
      <c r="N618" s="8">
        <f t="shared" si="53"/>
        <v>0</v>
      </c>
      <c r="O618" s="8">
        <f t="shared" si="54"/>
        <v>-56.100000000001145</v>
      </c>
    </row>
    <row r="619" spans="1:15" x14ac:dyDescent="0.25">
      <c r="A619" s="8">
        <v>618</v>
      </c>
      <c r="B619" s="9">
        <v>42137.958333333336</v>
      </c>
      <c r="C619" s="8">
        <v>1.1353599999999999</v>
      </c>
      <c r="D619" s="8">
        <v>1.1444700000000001</v>
      </c>
      <c r="E619" s="8">
        <v>1.1340600000000001</v>
      </c>
      <c r="F619" s="8">
        <v>1.14097</v>
      </c>
      <c r="G619" s="8">
        <f>IF(F619&gt;F618,1,0)</f>
        <v>1</v>
      </c>
      <c r="H619" s="10">
        <f>LN(F619/F618)</f>
        <v>4.9289965496314937E-3</v>
      </c>
      <c r="I619" s="10">
        <f>IF(A619&gt;$R$1, AVERAGE(INDEX($H$2:$H$3898, A619-$R$1):H619), "")</f>
        <v>3.8690658863180772E-3</v>
      </c>
      <c r="J619" s="10">
        <f>IF(A619&gt;$R$1, STDEV(INDEX($H$2:$H$3898, A619-$R$1):H619), "")</f>
        <v>7.0052997943663891E-3</v>
      </c>
      <c r="K619" s="10">
        <f t="shared" si="51"/>
        <v>7.0052997943663891E-3</v>
      </c>
      <c r="L619" s="10">
        <f t="shared" si="55"/>
        <v>3.2940353504822807E-2</v>
      </c>
      <c r="M619" s="8">
        <f t="shared" si="52"/>
        <v>39.000000000000142</v>
      </c>
      <c r="N619" s="8">
        <f t="shared" si="53"/>
        <v>0</v>
      </c>
      <c r="O619" s="8">
        <f t="shared" si="54"/>
        <v>-39.000000000000142</v>
      </c>
    </row>
    <row r="620" spans="1:15" x14ac:dyDescent="0.25">
      <c r="A620" s="8">
        <v>619</v>
      </c>
      <c r="B620" s="9">
        <v>42138.958333333336</v>
      </c>
      <c r="C620" s="8">
        <v>1.1409400000000001</v>
      </c>
      <c r="D620" s="8">
        <v>1.14669</v>
      </c>
      <c r="E620" s="8">
        <v>1.13239</v>
      </c>
      <c r="F620" s="8">
        <v>1.1448400000000001</v>
      </c>
      <c r="G620" s="8">
        <f>IF(F620&gt;F619,1,0)</f>
        <v>1</v>
      </c>
      <c r="H620" s="10">
        <f>LN(F620/F619)</f>
        <v>3.3861114420743301E-3</v>
      </c>
      <c r="I620" s="10">
        <f>IF(A620&gt;$R$1, AVERAGE(INDEX($H$2:$H$3898, A620-$R$1):H620), "")</f>
        <v>3.5087203303230726E-3</v>
      </c>
      <c r="J620" s="10">
        <f>IF(A620&gt;$R$1, STDEV(INDEX($H$2:$H$3898, A620-$R$1):H620), "")</f>
        <v>6.8622807072496054E-3</v>
      </c>
      <c r="K620" s="10">
        <f t="shared" si="51"/>
        <v>6.8622807072496054E-3</v>
      </c>
      <c r="L620" s="10">
        <f t="shared" si="55"/>
        <v>3.3200594181630856E-2</v>
      </c>
      <c r="M620" s="8">
        <f t="shared" si="52"/>
        <v>-132.79999999999959</v>
      </c>
      <c r="N620" s="8">
        <f t="shared" si="53"/>
        <v>0</v>
      </c>
      <c r="O620" s="8">
        <f t="shared" si="54"/>
        <v>132.79999999999959</v>
      </c>
    </row>
    <row r="621" spans="1:15" x14ac:dyDescent="0.25">
      <c r="A621" s="8">
        <v>620</v>
      </c>
      <c r="B621" s="9">
        <v>42141.958333333336</v>
      </c>
      <c r="C621" s="8">
        <v>1.14469</v>
      </c>
      <c r="D621" s="8">
        <v>1.1449199999999999</v>
      </c>
      <c r="E621" s="8">
        <v>1.1298699999999999</v>
      </c>
      <c r="F621" s="8">
        <v>1.13141</v>
      </c>
      <c r="G621" s="8">
        <f>IF(F621&gt;F620,1,0)</f>
        <v>0</v>
      </c>
      <c r="H621" s="10">
        <f>LN(F621/F620)</f>
        <v>-1.1800246755780385E-2</v>
      </c>
      <c r="I621" s="10">
        <f>IF(A621&gt;$R$1, AVERAGE(INDEX($H$2:$H$3898, A621-$R$1):H621), "")</f>
        <v>2.4992398804422004E-3</v>
      </c>
      <c r="J621" s="10">
        <f>IF(A621&gt;$R$1, STDEV(INDEX($H$2:$H$3898, A621-$R$1):H621), "")</f>
        <v>7.8473474549197453E-3</v>
      </c>
      <c r="K621" s="10">
        <f t="shared" si="51"/>
        <v>-7.8473474549197453E-3</v>
      </c>
      <c r="L621" s="10">
        <f t="shared" si="55"/>
        <v>1.911709603430187E-2</v>
      </c>
      <c r="M621" s="8">
        <f t="shared" si="52"/>
        <v>-165.50000000000065</v>
      </c>
      <c r="N621" s="8">
        <f t="shared" si="53"/>
        <v>0</v>
      </c>
      <c r="O621" s="8">
        <f t="shared" si="54"/>
        <v>165.50000000000065</v>
      </c>
    </row>
    <row r="622" spans="1:15" x14ac:dyDescent="0.25">
      <c r="A622" s="8">
        <v>621</v>
      </c>
      <c r="B622" s="9">
        <v>42142.958333333336</v>
      </c>
      <c r="C622" s="8">
        <v>1.13148</v>
      </c>
      <c r="D622" s="8">
        <v>1.1326400000000001</v>
      </c>
      <c r="E622" s="8">
        <v>1.1118399999999999</v>
      </c>
      <c r="F622" s="8">
        <v>1.11493</v>
      </c>
      <c r="G622" s="8">
        <f>IF(F622&gt;F621,1,0)</f>
        <v>0</v>
      </c>
      <c r="H622" s="10">
        <f>LN(F622/F621)</f>
        <v>-1.46730198226334E-2</v>
      </c>
      <c r="I622" s="10">
        <f>IF(A622&gt;$R$1, AVERAGE(INDEX($H$2:$H$3898, A622-$R$1):H622), "")</f>
        <v>1.4655710942635585E-3</v>
      </c>
      <c r="J622" s="10">
        <f>IF(A622&gt;$R$1, STDEV(INDEX($H$2:$H$3898, A622-$R$1):H622), "")</f>
        <v>8.9483797370146119E-3</v>
      </c>
      <c r="K622" s="10">
        <f t="shared" si="51"/>
        <v>-8.9483797370146119E-3</v>
      </c>
      <c r="L622" s="10">
        <f t="shared" si="55"/>
        <v>3.6823470632904413E-3</v>
      </c>
      <c r="M622" s="8">
        <f t="shared" si="52"/>
        <v>-55.800000000001404</v>
      </c>
      <c r="N622" s="8">
        <f t="shared" si="53"/>
        <v>0</v>
      </c>
      <c r="O622" s="8">
        <f t="shared" si="54"/>
        <v>0</v>
      </c>
    </row>
    <row r="623" spans="1:15" x14ac:dyDescent="0.25">
      <c r="A623" s="8">
        <v>622</v>
      </c>
      <c r="B623" s="9">
        <v>42143.958333333336</v>
      </c>
      <c r="C623" s="8">
        <v>1.1149500000000001</v>
      </c>
      <c r="D623" s="8">
        <v>1.1152200000000001</v>
      </c>
      <c r="E623" s="8">
        <v>1.1062099999999999</v>
      </c>
      <c r="F623" s="8">
        <v>1.10937</v>
      </c>
      <c r="G623" s="8">
        <f>IF(F623&gt;F622,1,0)</f>
        <v>0</v>
      </c>
      <c r="H623" s="10">
        <f>LN(F623/F622)</f>
        <v>-4.999336043026944E-3</v>
      </c>
      <c r="I623" s="10">
        <f>IF(A623&gt;$R$1, AVERAGE(INDEX($H$2:$H$3898, A623-$R$1):H623), "")</f>
        <v>6.4273304822103864E-4</v>
      </c>
      <c r="J623" s="10">
        <f>IF(A623&gt;$R$1, STDEV(INDEX($H$2:$H$3898, A623-$R$1):H623), "")</f>
        <v>8.8963205959067832E-3</v>
      </c>
      <c r="K623" s="10">
        <f t="shared" si="51"/>
        <v>-8.8963205959067832E-3</v>
      </c>
      <c r="L623" s="10">
        <f t="shared" si="55"/>
        <v>-1.185957240970623E-2</v>
      </c>
      <c r="M623" s="8">
        <f t="shared" si="52"/>
        <v>19.299999999999873</v>
      </c>
      <c r="N623" s="8">
        <f t="shared" si="53"/>
        <v>0</v>
      </c>
      <c r="O623" s="8">
        <f t="shared" si="54"/>
        <v>0</v>
      </c>
    </row>
    <row r="624" spans="1:15" x14ac:dyDescent="0.25">
      <c r="A624" s="8">
        <v>623</v>
      </c>
      <c r="B624" s="9">
        <v>42144.958333333336</v>
      </c>
      <c r="C624" s="8">
        <v>1.10924</v>
      </c>
      <c r="D624" s="8">
        <v>1.1181300000000001</v>
      </c>
      <c r="E624" s="8">
        <v>1.1079699999999999</v>
      </c>
      <c r="F624" s="8">
        <v>1.11117</v>
      </c>
      <c r="G624" s="8">
        <f>IF(F624&gt;F623,1,0)</f>
        <v>1</v>
      </c>
      <c r="H624" s="10">
        <f>LN(F624/F623)</f>
        <v>1.6212276241427128E-3</v>
      </c>
      <c r="I624" s="10">
        <f>IF(A624&gt;$R$1, AVERAGE(INDEX($H$2:$H$3898, A624-$R$1):H624), "")</f>
        <v>-9.1615460857503319E-5</v>
      </c>
      <c r="J624" s="10">
        <f>IF(A624&gt;$R$1, STDEV(INDEX($H$2:$H$3898, A624-$R$1):H624), "")</f>
        <v>8.2360718217871515E-3</v>
      </c>
      <c r="K624" s="10">
        <f t="shared" si="51"/>
        <v>8.2360718217871515E-3</v>
      </c>
      <c r="L624" s="10">
        <f t="shared" si="55"/>
        <v>-1.0335274295035257E-2</v>
      </c>
      <c r="M624" s="8">
        <f t="shared" si="52"/>
        <v>-104.19999999999874</v>
      </c>
      <c r="N624" s="8">
        <f t="shared" si="53"/>
        <v>0</v>
      </c>
      <c r="O624" s="8">
        <f t="shared" si="54"/>
        <v>0</v>
      </c>
    </row>
    <row r="625" spans="1:15" x14ac:dyDescent="0.25">
      <c r="A625" s="8">
        <v>624</v>
      </c>
      <c r="B625" s="9">
        <v>42145.958333333336</v>
      </c>
      <c r="C625" s="8">
        <v>1.1111599999999999</v>
      </c>
      <c r="D625" s="8">
        <v>1.12083</v>
      </c>
      <c r="E625" s="8">
        <v>1.10023</v>
      </c>
      <c r="F625" s="8">
        <v>1.1007400000000001</v>
      </c>
      <c r="G625" s="8">
        <f>IF(F625&gt;F624,1,0)</f>
        <v>0</v>
      </c>
      <c r="H625" s="10">
        <f>LN(F625/F624)</f>
        <v>-9.4308333558830778E-3</v>
      </c>
      <c r="I625" s="10">
        <f>IF(A625&gt;$R$1, AVERAGE(INDEX($H$2:$H$3898, A625-$R$1):H625), "")</f>
        <v>-1.2156831471768739E-3</v>
      </c>
      <c r="J625" s="10">
        <f>IF(A625&gt;$R$1, STDEV(INDEX($H$2:$H$3898, A625-$R$1):H625), "")</f>
        <v>8.2046602326308043E-3</v>
      </c>
      <c r="K625" s="10">
        <f t="shared" si="51"/>
        <v>-8.2046602326308043E-3</v>
      </c>
      <c r="L625" s="10">
        <f t="shared" si="55"/>
        <v>-1.274276233825543E-2</v>
      </c>
      <c r="M625" s="8">
        <f t="shared" si="52"/>
        <v>-24.999999999999467</v>
      </c>
      <c r="N625" s="8">
        <f t="shared" si="53"/>
        <v>0</v>
      </c>
      <c r="O625" s="8">
        <f t="shared" si="54"/>
        <v>0</v>
      </c>
    </row>
    <row r="626" spans="1:15" x14ac:dyDescent="0.25">
      <c r="A626" s="8">
        <v>625</v>
      </c>
      <c r="B626" s="9">
        <v>42148.958333333336</v>
      </c>
      <c r="C626" s="8">
        <v>1.10016</v>
      </c>
      <c r="D626" s="8">
        <v>1.1009500000000001</v>
      </c>
      <c r="E626" s="8">
        <v>1.0959000000000001</v>
      </c>
      <c r="F626" s="8">
        <v>1.0976600000000001</v>
      </c>
      <c r="G626" s="8">
        <f>IF(F626&gt;F625,1,0)</f>
        <v>0</v>
      </c>
      <c r="H626" s="10">
        <f>LN(F626/F625)</f>
        <v>-2.8020396790384809E-3</v>
      </c>
      <c r="I626" s="10">
        <f>IF(A626&gt;$R$1, AVERAGE(INDEX($H$2:$H$3898, A626-$R$1):H626), "")</f>
        <v>-1.2302281600174087E-3</v>
      </c>
      <c r="J626" s="10">
        <f>IF(A626&gt;$R$1, STDEV(INDEX($H$2:$H$3898, A626-$R$1):H626), "")</f>
        <v>8.2074257182843027E-3</v>
      </c>
      <c r="K626" s="10">
        <f t="shared" si="51"/>
        <v>-8.2074257182843027E-3</v>
      </c>
      <c r="L626" s="10">
        <f t="shared" si="55"/>
        <v>-1.5235327734135239E-2</v>
      </c>
      <c r="M626" s="8">
        <f t="shared" si="52"/>
        <v>-104.69999999999979</v>
      </c>
      <c r="N626" s="8">
        <f t="shared" si="53"/>
        <v>0</v>
      </c>
      <c r="O626" s="8">
        <f t="shared" si="54"/>
        <v>0</v>
      </c>
    </row>
    <row r="627" spans="1:15" x14ac:dyDescent="0.25">
      <c r="A627" s="8">
        <v>626</v>
      </c>
      <c r="B627" s="9">
        <v>42149.958333333336</v>
      </c>
      <c r="C627" s="8">
        <v>1.0976600000000001</v>
      </c>
      <c r="D627" s="8">
        <v>1.0981000000000001</v>
      </c>
      <c r="E627" s="8">
        <v>1.08633</v>
      </c>
      <c r="F627" s="8">
        <v>1.0871900000000001</v>
      </c>
      <c r="G627" s="8">
        <f>IF(F627&gt;F626,1,0)</f>
        <v>0</v>
      </c>
      <c r="H627" s="10">
        <f>LN(F627/F626)</f>
        <v>-9.58425534562014E-3</v>
      </c>
      <c r="I627" s="10">
        <f>IF(A627&gt;$R$1, AVERAGE(INDEX($H$2:$H$3898, A627-$R$1):H627), "")</f>
        <v>-1.5528361162983851E-3</v>
      </c>
      <c r="J627" s="10">
        <f>IF(A627&gt;$R$1, STDEV(INDEX($H$2:$H$3898, A627-$R$1):H627), "")</f>
        <v>8.4394365182491552E-3</v>
      </c>
      <c r="K627" s="10">
        <f t="shared" si="51"/>
        <v>-8.4394365182491552E-3</v>
      </c>
      <c r="L627" s="10">
        <f t="shared" si="55"/>
        <v>-2.9123986914162348E-2</v>
      </c>
      <c r="M627" s="8">
        <f t="shared" si="52"/>
        <v>31.899999999998041</v>
      </c>
      <c r="N627" s="8">
        <f t="shared" si="53"/>
        <v>31.899999999998041</v>
      </c>
      <c r="O627" s="8">
        <f t="shared" si="54"/>
        <v>0</v>
      </c>
    </row>
    <row r="628" spans="1:15" x14ac:dyDescent="0.25">
      <c r="A628" s="8">
        <v>627</v>
      </c>
      <c r="B628" s="9">
        <v>42150.958333333336</v>
      </c>
      <c r="C628" s="8">
        <v>1.0871900000000001</v>
      </c>
      <c r="D628" s="8">
        <v>1.0929</v>
      </c>
      <c r="E628" s="8">
        <v>1.08192</v>
      </c>
      <c r="F628" s="8">
        <v>1.0903799999999999</v>
      </c>
      <c r="G628" s="8">
        <f>IF(F628&gt;F627,1,0)</f>
        <v>1</v>
      </c>
      <c r="H628" s="10">
        <f>LN(F628/F627)</f>
        <v>2.9298734662535843E-3</v>
      </c>
      <c r="I628" s="10">
        <f>IF(A628&gt;$R$1, AVERAGE(INDEX($H$2:$H$3898, A628-$R$1):H628), "")</f>
        <v>-1.5902725848965125E-3</v>
      </c>
      <c r="J628" s="10">
        <f>IF(A628&gt;$R$1, STDEV(INDEX($H$2:$H$3898, A628-$R$1):H628), "")</f>
        <v>8.4166897214102993E-3</v>
      </c>
      <c r="K628" s="10">
        <f t="shared" si="51"/>
        <v>8.4166897214102993E-3</v>
      </c>
      <c r="L628" s="10">
        <f t="shared" si="55"/>
        <v>-2.6689832669944943E-2</v>
      </c>
      <c r="M628" s="8">
        <f t="shared" si="52"/>
        <v>43.800000000000509</v>
      </c>
      <c r="N628" s="8">
        <f t="shared" si="53"/>
        <v>43.800000000000509</v>
      </c>
      <c r="O628" s="8">
        <f t="shared" si="54"/>
        <v>0</v>
      </c>
    </row>
    <row r="629" spans="1:15" x14ac:dyDescent="0.25">
      <c r="A629" s="8">
        <v>628</v>
      </c>
      <c r="B629" s="9">
        <v>42151.958333333336</v>
      </c>
      <c r="C629" s="8">
        <v>1.09036</v>
      </c>
      <c r="D629" s="8">
        <v>1.0958399999999999</v>
      </c>
      <c r="E629" s="8">
        <v>1.0867100000000001</v>
      </c>
      <c r="F629" s="8">
        <v>1.09474</v>
      </c>
      <c r="G629" s="8">
        <f>IF(F629&gt;F628,1,0)</f>
        <v>1</v>
      </c>
      <c r="H629" s="10">
        <f>LN(F629/F628)</f>
        <v>3.9906328129683038E-3</v>
      </c>
      <c r="I629" s="10">
        <f>IF(A629&gt;$R$1, AVERAGE(INDEX($H$2:$H$3898, A629-$R$1):H629), "")</f>
        <v>-2.2346537525377071E-3</v>
      </c>
      <c r="J629" s="10">
        <f>IF(A629&gt;$R$1, STDEV(INDEX($H$2:$H$3898, A629-$R$1):H629), "")</f>
        <v>7.4591726482921145E-3</v>
      </c>
      <c r="K629" s="10">
        <f t="shared" si="51"/>
        <v>7.4591726482921145E-3</v>
      </c>
      <c r="L629" s="10">
        <f t="shared" si="55"/>
        <v>-1.2647613012226368E-2</v>
      </c>
      <c r="M629" s="8">
        <f t="shared" si="52"/>
        <v>35.699999999998511</v>
      </c>
      <c r="N629" s="8">
        <f t="shared" si="53"/>
        <v>0</v>
      </c>
      <c r="O629" s="8">
        <f t="shared" si="54"/>
        <v>0</v>
      </c>
    </row>
    <row r="630" spans="1:15" x14ac:dyDescent="0.25">
      <c r="A630" s="8">
        <v>629</v>
      </c>
      <c r="B630" s="9">
        <v>42152.958333333336</v>
      </c>
      <c r="C630" s="8">
        <v>1.09474</v>
      </c>
      <c r="D630" s="8">
        <v>1.1006199999999999</v>
      </c>
      <c r="E630" s="8">
        <v>1.0925800000000001</v>
      </c>
      <c r="F630" s="8">
        <v>1.0983099999999999</v>
      </c>
      <c r="G630" s="8">
        <f>IF(F630&gt;F629,1,0)</f>
        <v>1</v>
      </c>
      <c r="H630" s="10">
        <f>LN(F630/F629)</f>
        <v>3.2557425990813889E-3</v>
      </c>
      <c r="I630" s="10">
        <f>IF(A630&gt;$R$1, AVERAGE(INDEX($H$2:$H$3898, A630-$R$1):H630), "")</f>
        <v>-1.5905853187187561E-3</v>
      </c>
      <c r="J630" s="10">
        <f>IF(A630&gt;$R$1, STDEV(INDEX($H$2:$H$3898, A630-$R$1):H630), "")</f>
        <v>7.4606290717188981E-3</v>
      </c>
      <c r="K630" s="10">
        <f t="shared" si="51"/>
        <v>7.4606290717188981E-3</v>
      </c>
      <c r="L630" s="10">
        <f t="shared" si="55"/>
        <v>1.6784408248588043E-3</v>
      </c>
      <c r="M630" s="8">
        <f t="shared" si="52"/>
        <v>-54.400000000001114</v>
      </c>
      <c r="N630" s="8">
        <f t="shared" si="53"/>
        <v>0</v>
      </c>
      <c r="O630" s="8">
        <f t="shared" si="54"/>
        <v>0</v>
      </c>
    </row>
    <row r="631" spans="1:15" x14ac:dyDescent="0.25">
      <c r="A631" s="8">
        <v>630</v>
      </c>
      <c r="B631" s="9">
        <v>42155.958333333336</v>
      </c>
      <c r="C631" s="8">
        <v>1.0980300000000001</v>
      </c>
      <c r="D631" s="8">
        <v>1.0988500000000001</v>
      </c>
      <c r="E631" s="8">
        <v>1.08873</v>
      </c>
      <c r="F631" s="8">
        <v>1.09259</v>
      </c>
      <c r="G631" s="8">
        <f>IF(F631&gt;F630,1,0)</f>
        <v>0</v>
      </c>
      <c r="H631" s="10">
        <f>LN(F631/F630)</f>
        <v>-5.2216102938634932E-3</v>
      </c>
      <c r="I631" s="10">
        <f>IF(A631&gt;$R$1, AVERAGE(INDEX($H$2:$H$3898, A631-$R$1):H631), "")</f>
        <v>-1.5569737783454509E-3</v>
      </c>
      <c r="J631" s="10">
        <f>IF(A631&gt;$R$1, STDEV(INDEX($H$2:$H$3898, A631-$R$1):H631), "")</f>
        <v>7.4417833218000445E-3</v>
      </c>
      <c r="K631" s="10">
        <f t="shared" si="51"/>
        <v>-7.4417833218000445E-3</v>
      </c>
      <c r="L631" s="10">
        <f t="shared" si="55"/>
        <v>1.284676204954348E-3</v>
      </c>
      <c r="M631" s="8">
        <f t="shared" si="52"/>
        <v>224.59999999999926</v>
      </c>
      <c r="N631" s="8">
        <f t="shared" si="53"/>
        <v>0</v>
      </c>
      <c r="O631" s="8">
        <f t="shared" si="54"/>
        <v>0</v>
      </c>
    </row>
    <row r="632" spans="1:15" x14ac:dyDescent="0.25">
      <c r="A632" s="8">
        <v>631</v>
      </c>
      <c r="B632" s="9">
        <v>42156.958333333336</v>
      </c>
      <c r="C632" s="8">
        <v>1.0925800000000001</v>
      </c>
      <c r="D632" s="8">
        <v>1.1194200000000001</v>
      </c>
      <c r="E632" s="8">
        <v>1.0915900000000001</v>
      </c>
      <c r="F632" s="8">
        <v>1.11504</v>
      </c>
      <c r="G632" s="8">
        <f>IF(F632&gt;F631,1,0)</f>
        <v>1</v>
      </c>
      <c r="H632" s="10">
        <f>LN(F632/F631)</f>
        <v>2.0339254250797908E-2</v>
      </c>
      <c r="I632" s="10">
        <f>IF(A632&gt;$R$1, AVERAGE(INDEX($H$2:$H$3898, A632-$R$1):H632), "")</f>
        <v>-2.3537323748230822E-5</v>
      </c>
      <c r="J632" s="10">
        <f>IF(A632&gt;$R$1, STDEV(INDEX($H$2:$H$3898, A632-$R$1):H632), "")</f>
        <v>9.1853543572691376E-3</v>
      </c>
      <c r="K632" s="10">
        <f t="shared" si="51"/>
        <v>9.1853543572691376E-3</v>
      </c>
      <c r="L632" s="10">
        <f t="shared" si="55"/>
        <v>3.7412792747635966E-3</v>
      </c>
      <c r="M632" s="8">
        <f t="shared" si="52"/>
        <v>123.49999999999861</v>
      </c>
      <c r="N632" s="8">
        <f t="shared" si="53"/>
        <v>0</v>
      </c>
      <c r="O632" s="8">
        <f t="shared" si="54"/>
        <v>0</v>
      </c>
    </row>
    <row r="633" spans="1:15" x14ac:dyDescent="0.25">
      <c r="A633" s="8">
        <v>632</v>
      </c>
      <c r="B633" s="9">
        <v>42157.958333333336</v>
      </c>
      <c r="C633" s="8">
        <v>1.1150500000000001</v>
      </c>
      <c r="D633" s="8">
        <v>1.1285000000000001</v>
      </c>
      <c r="E633" s="8">
        <v>1.1079399999999999</v>
      </c>
      <c r="F633" s="8">
        <v>1.1274</v>
      </c>
      <c r="G633" s="8">
        <f>IF(F633&gt;F632,1,0)</f>
        <v>1</v>
      </c>
      <c r="H633" s="10">
        <f>LN(F633/F632)</f>
        <v>1.1023817957265815E-2</v>
      </c>
      <c r="I633" s="10">
        <f>IF(A633&gt;$R$1, AVERAGE(INDEX($H$2:$H$3898, A633-$R$1):H633), "")</f>
        <v>3.4075782489512076E-4</v>
      </c>
      <c r="J633" s="10">
        <f>IF(A633&gt;$R$1, STDEV(INDEX($H$2:$H$3898, A633-$R$1):H633), "")</f>
        <v>9.5157678760936538E-3</v>
      </c>
      <c r="K633" s="10">
        <f t="shared" si="51"/>
        <v>9.5157678760936538E-3</v>
      </c>
      <c r="L633" s="10">
        <f t="shared" si="55"/>
        <v>6.1559124193818031E-3</v>
      </c>
      <c r="M633" s="8">
        <f t="shared" si="52"/>
        <v>-35.700000000000728</v>
      </c>
      <c r="N633" s="8">
        <f t="shared" si="53"/>
        <v>0</v>
      </c>
      <c r="O633" s="8">
        <f t="shared" si="54"/>
        <v>0</v>
      </c>
    </row>
    <row r="634" spans="1:15" x14ac:dyDescent="0.25">
      <c r="A634" s="8">
        <v>633</v>
      </c>
      <c r="B634" s="9">
        <v>42158.958333333336</v>
      </c>
      <c r="C634" s="8">
        <v>1.1273200000000001</v>
      </c>
      <c r="D634" s="8">
        <v>1.13798</v>
      </c>
      <c r="E634" s="8">
        <v>1.12222</v>
      </c>
      <c r="F634" s="8">
        <v>1.12375</v>
      </c>
      <c r="G634" s="8">
        <f>IF(F634&gt;F633,1,0)</f>
        <v>0</v>
      </c>
      <c r="H634" s="10">
        <f>LN(F634/F633)</f>
        <v>-3.2427898616445377E-3</v>
      </c>
      <c r="I634" s="10">
        <f>IF(A634&gt;$R$1, AVERAGE(INDEX($H$2:$H$3898, A634-$R$1):H634), "")</f>
        <v>-6.4240465345468257E-4</v>
      </c>
      <c r="J634" s="10">
        <f>IF(A634&gt;$R$1, STDEV(INDEX($H$2:$H$3898, A634-$R$1):H634), "")</f>
        <v>8.9743069603002226E-3</v>
      </c>
      <c r="K634" s="10">
        <f t="shared" si="51"/>
        <v>-8.9743069603002226E-3</v>
      </c>
      <c r="L634" s="10">
        <f t="shared" si="55"/>
        <v>-9.8236943352848112E-3</v>
      </c>
      <c r="M634" s="8">
        <f t="shared" si="52"/>
        <v>-125.2999999999993</v>
      </c>
      <c r="N634" s="8">
        <f t="shared" si="53"/>
        <v>0</v>
      </c>
      <c r="O634" s="8">
        <f t="shared" si="54"/>
        <v>0</v>
      </c>
    </row>
    <row r="635" spans="1:15" x14ac:dyDescent="0.25">
      <c r="A635" s="8">
        <v>634</v>
      </c>
      <c r="B635" s="9">
        <v>42159.958333333336</v>
      </c>
      <c r="C635" s="8">
        <v>1.1237699999999999</v>
      </c>
      <c r="D635" s="8">
        <v>1.12801</v>
      </c>
      <c r="E635" s="8">
        <v>1.1049500000000001</v>
      </c>
      <c r="F635" s="8">
        <v>1.11124</v>
      </c>
      <c r="G635" s="8">
        <f>IF(F635&gt;F634,1,0)</f>
        <v>0</v>
      </c>
      <c r="H635" s="10">
        <f>LN(F635/F634)</f>
        <v>-1.119479787334641E-2</v>
      </c>
      <c r="I635" s="10">
        <f>IF(A635&gt;$R$1, AVERAGE(INDEX($H$2:$H$3898, A635-$R$1):H635), "")</f>
        <v>-1.6501418048908019E-3</v>
      </c>
      <c r="J635" s="10">
        <f>IF(A635&gt;$R$1, STDEV(INDEX($H$2:$H$3898, A635-$R$1):H635), "")</f>
        <v>9.2091864494272188E-3</v>
      </c>
      <c r="K635" s="10">
        <f t="shared" si="51"/>
        <v>-9.2091864494272188E-3</v>
      </c>
      <c r="L635" s="10">
        <f t="shared" si="55"/>
        <v>-2.5895161491961641E-2</v>
      </c>
      <c r="M635" s="8">
        <f t="shared" si="52"/>
        <v>193.99999999999861</v>
      </c>
      <c r="N635" s="8">
        <f t="shared" si="53"/>
        <v>193.99999999999861</v>
      </c>
      <c r="O635" s="8">
        <f t="shared" si="54"/>
        <v>0</v>
      </c>
    </row>
    <row r="636" spans="1:15" x14ac:dyDescent="0.25">
      <c r="A636" s="8">
        <v>635</v>
      </c>
      <c r="B636" s="9">
        <v>42162.958333333336</v>
      </c>
      <c r="C636" s="8">
        <v>1.1096600000000001</v>
      </c>
      <c r="D636" s="8">
        <v>1.1306799999999999</v>
      </c>
      <c r="E636" s="8">
        <v>1.10842</v>
      </c>
      <c r="F636" s="8">
        <v>1.12906</v>
      </c>
      <c r="G636" s="8">
        <f>IF(F636&gt;F635,1,0)</f>
        <v>1</v>
      </c>
      <c r="H636" s="10">
        <f>LN(F636/F635)</f>
        <v>1.5908919200619584E-2</v>
      </c>
      <c r="I636" s="10">
        <f>IF(A636&gt;$R$1, AVERAGE(INDEX($H$2:$H$3898, A636-$R$1):H636), "")</f>
        <v>-8.6746631998172374E-4</v>
      </c>
      <c r="J636" s="10">
        <f>IF(A636&gt;$R$1, STDEV(INDEX($H$2:$H$3898, A636-$R$1):H636), "")</f>
        <v>1.0149851256373283E-2</v>
      </c>
      <c r="K636" s="10">
        <f t="shared" si="51"/>
        <v>1.0149851256373283E-2</v>
      </c>
      <c r="L636" s="10">
        <f t="shared" si="55"/>
        <v>-7.8979627806686058E-3</v>
      </c>
      <c r="M636" s="8">
        <f t="shared" si="52"/>
        <v>-8.399999999999519</v>
      </c>
      <c r="N636" s="8">
        <f t="shared" si="53"/>
        <v>0</v>
      </c>
      <c r="O636" s="8">
        <f t="shared" si="54"/>
        <v>0</v>
      </c>
    </row>
    <row r="637" spans="1:15" x14ac:dyDescent="0.25">
      <c r="A637" s="8">
        <v>636</v>
      </c>
      <c r="B637" s="9">
        <v>42163.958333333336</v>
      </c>
      <c r="C637" s="8">
        <v>1.12906</v>
      </c>
      <c r="D637" s="8">
        <v>1.1345400000000001</v>
      </c>
      <c r="E637" s="8">
        <v>1.1214</v>
      </c>
      <c r="F637" s="8">
        <v>1.12822</v>
      </c>
      <c r="G637" s="8">
        <f>IF(F637&gt;F636,1,0)</f>
        <v>0</v>
      </c>
      <c r="H637" s="10">
        <f>LN(F637/F636)</f>
        <v>-7.4425861104900916E-4</v>
      </c>
      <c r="I637" s="10">
        <f>IF(A637&gt;$R$1, AVERAGE(INDEX($H$2:$H$3898, A637-$R$1):H637), "")</f>
        <v>-1.7646706093601245E-4</v>
      </c>
      <c r="J637" s="10">
        <f>IF(A637&gt;$R$1, STDEV(INDEX($H$2:$H$3898, A637-$R$1):H637), "")</f>
        <v>9.7233122626797144E-3</v>
      </c>
      <c r="K637" s="10">
        <f t="shared" si="51"/>
        <v>-9.7233122626797144E-3</v>
      </c>
      <c r="L637" s="10">
        <f t="shared" si="55"/>
        <v>-8.6728953063337118E-3</v>
      </c>
      <c r="M637" s="8">
        <f t="shared" si="52"/>
        <v>41.300000000001887</v>
      </c>
      <c r="N637" s="8">
        <f t="shared" si="53"/>
        <v>0</v>
      </c>
      <c r="O637" s="8">
        <f t="shared" si="54"/>
        <v>0</v>
      </c>
    </row>
    <row r="638" spans="1:15" x14ac:dyDescent="0.25">
      <c r="A638" s="8">
        <v>637</v>
      </c>
      <c r="B638" s="9">
        <v>42164.958333333336</v>
      </c>
      <c r="C638" s="8">
        <v>1.1282399999999999</v>
      </c>
      <c r="D638" s="8">
        <v>1.1386499999999999</v>
      </c>
      <c r="E638" s="8">
        <v>1.1259999999999999</v>
      </c>
      <c r="F638" s="8">
        <v>1.1323700000000001</v>
      </c>
      <c r="G638" s="8">
        <f>IF(F638&gt;F637,1,0)</f>
        <v>1</v>
      </c>
      <c r="H638" s="10">
        <f>LN(F638/F637)</f>
        <v>3.6716119792500499E-3</v>
      </c>
      <c r="I638" s="10">
        <f>IF(A638&gt;$R$1, AVERAGE(INDEX($H$2:$H$3898, A638-$R$1):H638), "")</f>
        <v>9.7007242668170342E-4</v>
      </c>
      <c r="J638" s="10">
        <f>IF(A638&gt;$R$1, STDEV(INDEX($H$2:$H$3898, A638-$R$1):H638), "")</f>
        <v>8.9508541340806939E-3</v>
      </c>
      <c r="K638" s="10">
        <f t="shared" si="51"/>
        <v>8.9508541340806939E-3</v>
      </c>
      <c r="L638" s="10">
        <f t="shared" si="55"/>
        <v>9.1742794236537705E-3</v>
      </c>
      <c r="M638" s="8">
        <f t="shared" si="52"/>
        <v>-66.300000000001361</v>
      </c>
      <c r="N638" s="8">
        <f t="shared" si="53"/>
        <v>0</v>
      </c>
      <c r="O638" s="8">
        <f t="shared" si="54"/>
        <v>0</v>
      </c>
    </row>
    <row r="639" spans="1:15" x14ac:dyDescent="0.25">
      <c r="A639" s="8">
        <v>638</v>
      </c>
      <c r="B639" s="9">
        <v>42165.958333333336</v>
      </c>
      <c r="C639" s="8">
        <v>1.13236</v>
      </c>
      <c r="D639" s="8">
        <v>1.1331500000000001</v>
      </c>
      <c r="E639" s="8">
        <v>1.1182000000000001</v>
      </c>
      <c r="F639" s="8">
        <v>1.1257299999999999</v>
      </c>
      <c r="G639" s="8">
        <f>IF(F639&gt;F638,1,0)</f>
        <v>0</v>
      </c>
      <c r="H639" s="10">
        <f>LN(F639/F638)</f>
        <v>-5.8810673912612389E-3</v>
      </c>
      <c r="I639" s="10">
        <f>IF(A639&gt;$R$1, AVERAGE(INDEX($H$2:$H$3898, A639-$R$1):H639), "")</f>
        <v>9.1496421741706015E-4</v>
      </c>
      <c r="J639" s="10">
        <f>IF(A639&gt;$R$1, STDEV(INDEX($H$2:$H$3898, A639-$R$1):H639), "")</f>
        <v>8.9926730717659331E-3</v>
      </c>
      <c r="K639" s="10">
        <f t="shared" si="51"/>
        <v>-8.9926730717659331E-3</v>
      </c>
      <c r="L639" s="10">
        <f t="shared" si="55"/>
        <v>-8.0544654698993193E-3</v>
      </c>
      <c r="M639" s="8">
        <f t="shared" si="52"/>
        <v>7.299999999998974</v>
      </c>
      <c r="N639" s="8">
        <f t="shared" si="53"/>
        <v>0</v>
      </c>
      <c r="O639" s="8">
        <f t="shared" si="54"/>
        <v>0</v>
      </c>
    </row>
    <row r="640" spans="1:15" x14ac:dyDescent="0.25">
      <c r="A640" s="8">
        <v>639</v>
      </c>
      <c r="B640" s="9">
        <v>42166.958333333336</v>
      </c>
      <c r="C640" s="8">
        <v>1.12575</v>
      </c>
      <c r="D640" s="8">
        <v>1.12965</v>
      </c>
      <c r="E640" s="8">
        <v>1.1151199999999999</v>
      </c>
      <c r="F640" s="8">
        <v>1.1264799999999999</v>
      </c>
      <c r="G640" s="8">
        <f>IF(F640&gt;F639,1,0)</f>
        <v>1</v>
      </c>
      <c r="H640" s="10">
        <f>LN(F640/F639)</f>
        <v>6.6601251901324016E-4</v>
      </c>
      <c r="I640" s="10">
        <f>IF(A640&gt;$R$1, AVERAGE(INDEX($H$2:$H$3898, A640-$R$1):H640), "")</f>
        <v>8.5526327334646773E-4</v>
      </c>
      <c r="J640" s="10">
        <f>IF(A640&gt;$R$1, STDEV(INDEX($H$2:$H$3898, A640-$R$1):H640), "")</f>
        <v>8.9908422903153852E-3</v>
      </c>
      <c r="K640" s="10">
        <f t="shared" si="51"/>
        <v>8.9908422903153852E-3</v>
      </c>
      <c r="L640" s="10">
        <f t="shared" si="55"/>
        <v>9.1410370530468753E-3</v>
      </c>
      <c r="M640" s="8">
        <f t="shared" si="52"/>
        <v>72.400000000001356</v>
      </c>
      <c r="N640" s="8">
        <f t="shared" si="53"/>
        <v>0</v>
      </c>
      <c r="O640" s="8">
        <f t="shared" si="54"/>
        <v>0</v>
      </c>
    </row>
    <row r="641" spans="1:15" x14ac:dyDescent="0.25">
      <c r="A641" s="8">
        <v>640</v>
      </c>
      <c r="B641" s="9">
        <v>42169.958333333336</v>
      </c>
      <c r="C641" s="8">
        <v>1.1210199999999999</v>
      </c>
      <c r="D641" s="8">
        <v>1.12944</v>
      </c>
      <c r="E641" s="8">
        <v>1.1189100000000001</v>
      </c>
      <c r="F641" s="8">
        <v>1.12826</v>
      </c>
      <c r="G641" s="8">
        <f>IF(F641&gt;F640,1,0)</f>
        <v>1</v>
      </c>
      <c r="H641" s="10">
        <f>LN(F641/F640)</f>
        <v>1.578896342622443E-3</v>
      </c>
      <c r="I641" s="10">
        <f>IF(A641&gt;$R$1, AVERAGE(INDEX($H$2:$H$3898, A641-$R$1):H641), "")</f>
        <v>1.5433713795030631E-3</v>
      </c>
      <c r="J641" s="10">
        <f>IF(A641&gt;$R$1, STDEV(INDEX($H$2:$H$3898, A641-$R$1):H641), "")</f>
        <v>8.5622140946557401E-3</v>
      </c>
      <c r="K641" s="10">
        <f t="shared" si="51"/>
        <v>8.5622140946557401E-3</v>
      </c>
      <c r="L641" s="10">
        <f t="shared" si="55"/>
        <v>2.5910676865986915E-2</v>
      </c>
      <c r="M641" s="8">
        <f t="shared" si="52"/>
        <v>-34.599999999997962</v>
      </c>
      <c r="N641" s="8">
        <f t="shared" si="53"/>
        <v>0</v>
      </c>
      <c r="O641" s="8">
        <f t="shared" si="54"/>
        <v>34.599999999997962</v>
      </c>
    </row>
    <row r="642" spans="1:15" x14ac:dyDescent="0.25">
      <c r="A642" s="8">
        <v>641</v>
      </c>
      <c r="B642" s="9">
        <v>42170.958333333336</v>
      </c>
      <c r="C642" s="8">
        <v>1.1281699999999999</v>
      </c>
      <c r="D642" s="8">
        <v>1.1329800000000001</v>
      </c>
      <c r="E642" s="8">
        <v>1.1204799999999999</v>
      </c>
      <c r="F642" s="8">
        <v>1.1247100000000001</v>
      </c>
      <c r="G642" s="8">
        <f>IF(F642&gt;F641,1,0)</f>
        <v>0</v>
      </c>
      <c r="H642" s="10">
        <f>LN(F642/F641)</f>
        <v>-3.1513983213380154E-3</v>
      </c>
      <c r="I642" s="10">
        <f>IF(A642&gt;$R$1, AVERAGE(INDEX($H$2:$H$3898, A642-$R$1):H642), "")</f>
        <v>1.5215364643593424E-3</v>
      </c>
      <c r="J642" s="10">
        <f>IF(A642&gt;$R$1, STDEV(INDEX($H$2:$H$3898, A642-$R$1):H642), "")</f>
        <v>8.5744709850452856E-3</v>
      </c>
      <c r="K642" s="10">
        <f t="shared" si="51"/>
        <v>-8.5744709850452856E-3</v>
      </c>
      <c r="L642" s="10">
        <f t="shared" si="55"/>
        <v>2.5775642399190776E-2</v>
      </c>
      <c r="M642" s="8">
        <f t="shared" si="52"/>
        <v>90.500000000000028</v>
      </c>
      <c r="N642" s="8">
        <f t="shared" si="53"/>
        <v>0</v>
      </c>
      <c r="O642" s="8">
        <f t="shared" si="54"/>
        <v>-90.500000000000028</v>
      </c>
    </row>
    <row r="643" spans="1:15" x14ac:dyDescent="0.25">
      <c r="A643" s="8">
        <v>642</v>
      </c>
      <c r="B643" s="9">
        <v>42171.958333333336</v>
      </c>
      <c r="C643" s="8">
        <v>1.1246700000000001</v>
      </c>
      <c r="D643" s="8">
        <v>1.13578</v>
      </c>
      <c r="E643" s="8">
        <v>1.1206499999999999</v>
      </c>
      <c r="F643" s="8">
        <v>1.1337200000000001</v>
      </c>
      <c r="G643" s="8">
        <f>IF(F643&gt;F642,1,0)</f>
        <v>1</v>
      </c>
      <c r="H643" s="10">
        <f>LN(F643/F642)</f>
        <v>7.9790365889331766E-3</v>
      </c>
      <c r="I643" s="10">
        <f>IF(A643&gt;$R$1, AVERAGE(INDEX($H$2:$H$3898, A643-$R$1):H643), "")</f>
        <v>2.6192422102689242E-3</v>
      </c>
      <c r="J643" s="10">
        <f>IF(A643&gt;$R$1, STDEV(INDEX($H$2:$H$3898, A643-$R$1):H643), "")</f>
        <v>8.1727378511706802E-3</v>
      </c>
      <c r="K643" s="10">
        <f t="shared" ref="K643:K706" si="56">IF(G643=0,-1*J643,J643)</f>
        <v>8.1727378511706802E-3</v>
      </c>
      <c r="L643" s="10">
        <f t="shared" si="55"/>
        <v>2.5531690528951163E-2</v>
      </c>
      <c r="M643" s="8">
        <f t="shared" ref="M643:M706" si="57">(F644-C644)*10000</f>
        <v>23.099999999998122</v>
      </c>
      <c r="N643" s="8">
        <f t="shared" ref="N643:N706" si="58">IF(AND(L643&gt;-1,L643&lt;=-0.0173992495600104),M643,0)</f>
        <v>0</v>
      </c>
      <c r="O643" s="8">
        <f t="shared" ref="O643:O706" si="59">IF(OR(AND(L643&gt;0.0176007504399896)),-M643,0)</f>
        <v>-23.099999999998122</v>
      </c>
    </row>
    <row r="644" spans="1:15" x14ac:dyDescent="0.25">
      <c r="A644" s="8">
        <v>643</v>
      </c>
      <c r="B644" s="9">
        <v>42172.958333333336</v>
      </c>
      <c r="C644" s="8">
        <v>1.1336900000000001</v>
      </c>
      <c r="D644" s="8">
        <v>1.14364</v>
      </c>
      <c r="E644" s="8">
        <v>1.1330199999999999</v>
      </c>
      <c r="F644" s="8">
        <v>1.1359999999999999</v>
      </c>
      <c r="G644" s="8">
        <f>IF(F644&gt;F643,1,0)</f>
        <v>1</v>
      </c>
      <c r="H644" s="10">
        <f>LN(F644/F643)</f>
        <v>2.0090590618229093E-3</v>
      </c>
      <c r="I644" s="10">
        <f>IF(A644&gt;$R$1, AVERAGE(INDEX($H$2:$H$3898, A644-$R$1):H644), "")</f>
        <v>2.5616913099920069E-3</v>
      </c>
      <c r="J644" s="10">
        <f>IF(A644&gt;$R$1, STDEV(INDEX($H$2:$H$3898, A644-$R$1):H644), "")</f>
        <v>8.1736466678338018E-3</v>
      </c>
      <c r="K644" s="10">
        <f t="shared" si="56"/>
        <v>8.1736466678338018E-3</v>
      </c>
      <c r="L644" s="10">
        <f t="shared" si="55"/>
        <v>2.6246164548492851E-2</v>
      </c>
      <c r="M644" s="8">
        <f t="shared" si="57"/>
        <v>-9.7999999999998089</v>
      </c>
      <c r="N644" s="8">
        <f t="shared" si="58"/>
        <v>0</v>
      </c>
      <c r="O644" s="8">
        <f t="shared" si="59"/>
        <v>9.7999999999998089</v>
      </c>
    </row>
    <row r="645" spans="1:15" x14ac:dyDescent="0.25">
      <c r="A645" s="8">
        <v>644</v>
      </c>
      <c r="B645" s="9">
        <v>42173.958333333336</v>
      </c>
      <c r="C645" s="8">
        <v>1.13585</v>
      </c>
      <c r="D645" s="8">
        <v>1.13992</v>
      </c>
      <c r="E645" s="8">
        <v>1.1292</v>
      </c>
      <c r="F645" s="8">
        <v>1.13487</v>
      </c>
      <c r="G645" s="8">
        <f>IF(F645&gt;F644,1,0)</f>
        <v>0</v>
      </c>
      <c r="H645" s="10">
        <f>LN(F645/F644)</f>
        <v>-9.9521337044140693E-4</v>
      </c>
      <c r="I645" s="10">
        <f>IF(A645&gt;$R$1, AVERAGE(INDEX($H$2:$H$3898, A645-$R$1):H645), "")</f>
        <v>2.2500759235289003E-3</v>
      </c>
      <c r="J645" s="10">
        <f>IF(A645&gt;$R$1, STDEV(INDEX($H$2:$H$3898, A645-$R$1):H645), "")</f>
        <v>8.2104954315003909E-3</v>
      </c>
      <c r="K645" s="10">
        <f t="shared" si="56"/>
        <v>-8.2104954315003909E-3</v>
      </c>
      <c r="L645" s="10">
        <f t="shared" si="55"/>
        <v>1.0575040045273565E-2</v>
      </c>
      <c r="M645" s="8">
        <f t="shared" si="57"/>
        <v>-36.899999999999707</v>
      </c>
      <c r="N645" s="8">
        <f t="shared" si="58"/>
        <v>0</v>
      </c>
      <c r="O645" s="8">
        <f t="shared" si="59"/>
        <v>0</v>
      </c>
    </row>
    <row r="646" spans="1:15" x14ac:dyDescent="0.25">
      <c r="A646" s="8">
        <v>645</v>
      </c>
      <c r="B646" s="9">
        <v>42176.958333333336</v>
      </c>
      <c r="C646" s="8">
        <v>1.13771</v>
      </c>
      <c r="D646" s="8">
        <v>1.1410199999999999</v>
      </c>
      <c r="E646" s="8">
        <v>1.1312</v>
      </c>
      <c r="F646" s="8">
        <v>1.13402</v>
      </c>
      <c r="G646" s="8">
        <f>IF(F646&gt;F645,1,0)</f>
        <v>0</v>
      </c>
      <c r="H646" s="10">
        <f>LN(F646/F645)</f>
        <v>-7.4926509417881009E-4</v>
      </c>
      <c r="I646" s="10">
        <f>IF(A646&gt;$R$1, AVERAGE(INDEX($H$2:$H$3898, A646-$R$1):H646), "")</f>
        <v>1.999762942700138E-3</v>
      </c>
      <c r="J646" s="10">
        <f>IF(A646&gt;$R$1, STDEV(INDEX($H$2:$H$3898, A646-$R$1):H646), "")</f>
        <v>8.2387932131050053E-3</v>
      </c>
      <c r="K646" s="10">
        <f t="shared" si="56"/>
        <v>-8.2387932131050053E-3</v>
      </c>
      <c r="L646" s="10">
        <f t="shared" si="55"/>
        <v>9.7780301539686035E-3</v>
      </c>
      <c r="M646" s="8">
        <f t="shared" si="57"/>
        <v>-172.49999999999989</v>
      </c>
      <c r="N646" s="8">
        <f t="shared" si="58"/>
        <v>0</v>
      </c>
      <c r="O646" s="8">
        <f t="shared" si="59"/>
        <v>0</v>
      </c>
    </row>
    <row r="647" spans="1:15" x14ac:dyDescent="0.25">
      <c r="A647" s="8">
        <v>646</v>
      </c>
      <c r="B647" s="9">
        <v>42177.958333333336</v>
      </c>
      <c r="C647" s="8">
        <v>1.13402</v>
      </c>
      <c r="D647" s="8">
        <v>1.13472</v>
      </c>
      <c r="E647" s="8">
        <v>1.11351</v>
      </c>
      <c r="F647" s="8">
        <v>1.11677</v>
      </c>
      <c r="G647" s="8">
        <f>IF(F647&gt;F646,1,0)</f>
        <v>0</v>
      </c>
      <c r="H647" s="10">
        <f>LN(F647/F646)</f>
        <v>-1.5328251633353997E-2</v>
      </c>
      <c r="I647" s="10">
        <f>IF(A647&gt;$R$1, AVERAGE(INDEX($H$2:$H$3898, A647-$R$1):H647), "")</f>
        <v>1.3680978589819814E-3</v>
      </c>
      <c r="J647" s="10">
        <f>IF(A647&gt;$R$1, STDEV(INDEX($H$2:$H$3898, A647-$R$1):H647), "")</f>
        <v>9.164764224655739E-3</v>
      </c>
      <c r="K647" s="10">
        <f t="shared" si="56"/>
        <v>-9.164764224655739E-3</v>
      </c>
      <c r="L647" s="10">
        <f t="shared" si="55"/>
        <v>-8.5720884279562714E-3</v>
      </c>
      <c r="M647" s="8">
        <f t="shared" si="57"/>
        <v>37.300000000000111</v>
      </c>
      <c r="N647" s="8">
        <f t="shared" si="58"/>
        <v>0</v>
      </c>
      <c r="O647" s="8">
        <f t="shared" si="59"/>
        <v>0</v>
      </c>
    </row>
    <row r="648" spans="1:15" x14ac:dyDescent="0.25">
      <c r="A648" s="8">
        <v>647</v>
      </c>
      <c r="B648" s="9">
        <v>42178.958333333336</v>
      </c>
      <c r="C648" s="8">
        <v>1.1166700000000001</v>
      </c>
      <c r="D648" s="8">
        <v>1.12347</v>
      </c>
      <c r="E648" s="8">
        <v>1.11544</v>
      </c>
      <c r="F648" s="8">
        <v>1.1204000000000001</v>
      </c>
      <c r="G648" s="8">
        <f>IF(F648&gt;F647,1,0)</f>
        <v>1</v>
      </c>
      <c r="H648" s="10">
        <f>LN(F648/F647)</f>
        <v>3.2451742028312136E-3</v>
      </c>
      <c r="I648" s="10">
        <f>IF(A648&gt;$R$1, AVERAGE(INDEX($H$2:$H$3898, A648-$R$1):H648), "")</f>
        <v>2.9971785598406273E-4</v>
      </c>
      <c r="J648" s="10">
        <f>IF(A648&gt;$R$1, STDEV(INDEX($H$2:$H$3898, A648-$R$1):H648), "")</f>
        <v>7.6822271808287121E-3</v>
      </c>
      <c r="K648" s="10">
        <f t="shared" si="56"/>
        <v>7.6822271808287121E-3</v>
      </c>
      <c r="L648" s="10">
        <f t="shared" si="55"/>
        <v>-1.0405629123221214E-2</v>
      </c>
      <c r="M648" s="8">
        <f t="shared" si="57"/>
        <v>0.49999999999883471</v>
      </c>
      <c r="N648" s="8">
        <f t="shared" si="58"/>
        <v>0</v>
      </c>
      <c r="O648" s="8">
        <f t="shared" si="59"/>
        <v>0</v>
      </c>
    </row>
    <row r="649" spans="1:15" x14ac:dyDescent="0.25">
      <c r="A649" s="8">
        <v>648</v>
      </c>
      <c r="B649" s="9">
        <v>42179.958333333336</v>
      </c>
      <c r="C649" s="8">
        <v>1.1204000000000001</v>
      </c>
      <c r="D649" s="8">
        <v>1.12276</v>
      </c>
      <c r="E649" s="8">
        <v>1.11537</v>
      </c>
      <c r="F649" s="8">
        <v>1.1204499999999999</v>
      </c>
      <c r="G649" s="8">
        <f>IF(F649&gt;F648,1,0)</f>
        <v>1</v>
      </c>
      <c r="H649" s="10">
        <f>LN(F649/F648)</f>
        <v>4.4625923206023673E-5</v>
      </c>
      <c r="I649" s="10">
        <f>IF(A649&gt;$R$1, AVERAGE(INDEX($H$2:$H$3898, A649-$R$1):H649), "")</f>
        <v>-3.8648164614467416E-4</v>
      </c>
      <c r="J649" s="10">
        <f>IF(A649&gt;$R$1, STDEV(INDEX($H$2:$H$3898, A649-$R$1):H649), "")</f>
        <v>7.1310310132185022E-3</v>
      </c>
      <c r="K649" s="10">
        <f t="shared" si="56"/>
        <v>7.1310310132185022E-3</v>
      </c>
      <c r="L649" s="10">
        <f t="shared" si="55"/>
        <v>5.6997088502975116E-3</v>
      </c>
      <c r="M649" s="8">
        <f t="shared" si="57"/>
        <v>-40.599999999999525</v>
      </c>
      <c r="N649" s="8">
        <f t="shared" si="58"/>
        <v>0</v>
      </c>
      <c r="O649" s="8">
        <f t="shared" si="59"/>
        <v>0</v>
      </c>
    </row>
    <row r="650" spans="1:15" x14ac:dyDescent="0.25">
      <c r="A650" s="8">
        <v>649</v>
      </c>
      <c r="B650" s="9">
        <v>42180.958333333336</v>
      </c>
      <c r="C650" s="8">
        <v>1.1203099999999999</v>
      </c>
      <c r="D650" s="8">
        <v>1.1219699999999999</v>
      </c>
      <c r="E650" s="8">
        <v>1.1130100000000001</v>
      </c>
      <c r="F650" s="8">
        <v>1.11625</v>
      </c>
      <c r="G650" s="8">
        <f>IF(F650&gt;F649,1,0)</f>
        <v>0</v>
      </c>
      <c r="H650" s="10">
        <f>LN(F650/F649)</f>
        <v>-3.7555371184508088E-3</v>
      </c>
      <c r="I650" s="10">
        <f>IF(A650&gt;$R$1, AVERAGE(INDEX($H$2:$H$3898, A650-$R$1):H650), "")</f>
        <v>-4.1852834969506602E-4</v>
      </c>
      <c r="J650" s="10">
        <f>IF(A650&gt;$R$1, STDEV(INDEX($H$2:$H$3898, A650-$R$1):H650), "")</f>
        <v>7.1458596682110048E-3</v>
      </c>
      <c r="K650" s="10">
        <f t="shared" si="56"/>
        <v>-7.1458596682110048E-3</v>
      </c>
      <c r="L650" s="10">
        <f t="shared" si="55"/>
        <v>7.7630356315137282E-3</v>
      </c>
      <c r="M650" s="8">
        <f t="shared" si="57"/>
        <v>230.69999999999925</v>
      </c>
      <c r="N650" s="8">
        <f t="shared" si="58"/>
        <v>0</v>
      </c>
      <c r="O650" s="8">
        <f t="shared" si="59"/>
        <v>0</v>
      </c>
    </row>
    <row r="651" spans="1:15" x14ac:dyDescent="0.25">
      <c r="A651" s="8">
        <v>650</v>
      </c>
      <c r="B651" s="9">
        <v>42183.958333333336</v>
      </c>
      <c r="C651" s="8">
        <v>1.10049</v>
      </c>
      <c r="D651" s="8">
        <v>1.1278300000000001</v>
      </c>
      <c r="E651" s="8">
        <v>1.09545</v>
      </c>
      <c r="F651" s="8">
        <v>1.1235599999999999</v>
      </c>
      <c r="G651" s="8">
        <f>IF(F651&gt;F650,1,0)</f>
        <v>1</v>
      </c>
      <c r="H651" s="10">
        <f>LN(F651/F650)</f>
        <v>6.5273625480892529E-3</v>
      </c>
      <c r="I651" s="10">
        <f>IF(A651&gt;$R$1, AVERAGE(INDEX($H$2:$H$3898, A651-$R$1):H651), "")</f>
        <v>6.891066766446627E-4</v>
      </c>
      <c r="J651" s="10">
        <f>IF(A651&gt;$R$1, STDEV(INDEX($H$2:$H$3898, A651-$R$1):H651), "")</f>
        <v>6.7252627500533277E-3</v>
      </c>
      <c r="K651" s="10">
        <f t="shared" si="56"/>
        <v>6.7252627500533277E-3</v>
      </c>
      <c r="L651" s="10">
        <f t="shared" si="55"/>
        <v>4.3384471251937699E-3</v>
      </c>
      <c r="M651" s="8">
        <f t="shared" si="57"/>
        <v>-91.499999999999915</v>
      </c>
      <c r="N651" s="8">
        <f t="shared" si="58"/>
        <v>0</v>
      </c>
      <c r="O651" s="8">
        <f t="shared" si="59"/>
        <v>0</v>
      </c>
    </row>
    <row r="652" spans="1:15" x14ac:dyDescent="0.25">
      <c r="A652" s="8">
        <v>651</v>
      </c>
      <c r="B652" s="9">
        <v>42184.958333333336</v>
      </c>
      <c r="C652" s="8">
        <v>1.1235999999999999</v>
      </c>
      <c r="D652" s="8">
        <v>1.12435</v>
      </c>
      <c r="E652" s="8">
        <v>1.11124</v>
      </c>
      <c r="F652" s="8">
        <v>1.1144499999999999</v>
      </c>
      <c r="G652" s="8">
        <f>IF(F652&gt;F651,1,0)</f>
        <v>0</v>
      </c>
      <c r="H652" s="10">
        <f>LN(F652/F651)</f>
        <v>-8.1412060865960582E-3</v>
      </c>
      <c r="I652" s="10">
        <f>IF(A652&gt;$R$1, AVERAGE(INDEX($H$2:$H$3898, A652-$R$1):H652), "")</f>
        <v>-8.1402615380631472E-4</v>
      </c>
      <c r="J652" s="10">
        <f>IF(A652&gt;$R$1, STDEV(INDEX($H$2:$H$3898, A652-$R$1):H652), "")</f>
        <v>5.7074137937414794E-3</v>
      </c>
      <c r="K652" s="10">
        <f t="shared" si="56"/>
        <v>-5.7074137937414794E-3</v>
      </c>
      <c r="L652" s="10">
        <f t="shared" si="55"/>
        <v>8.3543455941320066E-3</v>
      </c>
      <c r="M652" s="8">
        <f t="shared" si="57"/>
        <v>-92.900000000000205</v>
      </c>
      <c r="N652" s="8">
        <f t="shared" si="58"/>
        <v>0</v>
      </c>
      <c r="O652" s="8">
        <f t="shared" si="59"/>
        <v>0</v>
      </c>
    </row>
    <row r="653" spans="1:15" x14ac:dyDescent="0.25">
      <c r="A653" s="8">
        <v>652</v>
      </c>
      <c r="B653" s="9">
        <v>42185.958333333336</v>
      </c>
      <c r="C653" s="8">
        <v>1.11452</v>
      </c>
      <c r="D653" s="8">
        <v>1.11713</v>
      </c>
      <c r="E653" s="8">
        <v>1.10426</v>
      </c>
      <c r="F653" s="8">
        <v>1.1052299999999999</v>
      </c>
      <c r="G653" s="8">
        <f>IF(F653&gt;F652,1,0)</f>
        <v>0</v>
      </c>
      <c r="H653" s="10">
        <f>LN(F653/F652)</f>
        <v>-8.3075515630913546E-3</v>
      </c>
      <c r="I653" s="10">
        <f>IF(A653&gt;$R$1, AVERAGE(INDEX($H$2:$H$3898, A653-$R$1):H653), "")</f>
        <v>-1.2867319633089614E-3</v>
      </c>
      <c r="J653" s="10">
        <f>IF(A653&gt;$R$1, STDEV(INDEX($H$2:$H$3898, A653-$R$1):H653), "")</f>
        <v>6.0066153876484939E-3</v>
      </c>
      <c r="K653" s="10">
        <f t="shared" si="56"/>
        <v>-6.0066153876484939E-3</v>
      </c>
      <c r="L653" s="10">
        <f t="shared" si="55"/>
        <v>-6.6031239275971812E-3</v>
      </c>
      <c r="M653" s="8">
        <f t="shared" si="57"/>
        <v>30.699999999999061</v>
      </c>
      <c r="N653" s="8">
        <f t="shared" si="58"/>
        <v>0</v>
      </c>
      <c r="O653" s="8">
        <f t="shared" si="59"/>
        <v>0</v>
      </c>
    </row>
    <row r="654" spans="1:15" x14ac:dyDescent="0.25">
      <c r="A654" s="8">
        <v>653</v>
      </c>
      <c r="B654" s="9">
        <v>42186.958333333336</v>
      </c>
      <c r="C654" s="8">
        <v>1.1052500000000001</v>
      </c>
      <c r="D654" s="8">
        <v>1.1121399999999999</v>
      </c>
      <c r="E654" s="8">
        <v>1.10321</v>
      </c>
      <c r="F654" s="8">
        <v>1.10832</v>
      </c>
      <c r="G654" s="8">
        <f>IF(F654&gt;F653,1,0)</f>
        <v>1</v>
      </c>
      <c r="H654" s="10">
        <f>LN(F654/F653)</f>
        <v>2.7918971851843893E-3</v>
      </c>
      <c r="I654" s="10">
        <f>IF(A654&gt;$R$1, AVERAGE(INDEX($H$2:$H$3898, A654-$R$1):H654), "")</f>
        <v>-1.341714137938065E-3</v>
      </c>
      <c r="J654" s="10">
        <f>IF(A654&gt;$R$1, STDEV(INDEX($H$2:$H$3898, A654-$R$1):H654), "")</f>
        <v>5.9620639528764532E-3</v>
      </c>
      <c r="K654" s="10">
        <f t="shared" si="56"/>
        <v>5.9620639528764532E-3</v>
      </c>
      <c r="L654" s="10">
        <f t="shared" si="55"/>
        <v>8.351613097045206E-3</v>
      </c>
      <c r="M654" s="8">
        <f t="shared" si="57"/>
        <v>26.199999999998447</v>
      </c>
      <c r="N654" s="8">
        <f t="shared" si="58"/>
        <v>0</v>
      </c>
      <c r="O654" s="8">
        <f t="shared" si="59"/>
        <v>0</v>
      </c>
    </row>
    <row r="655" spans="1:15" x14ac:dyDescent="0.25">
      <c r="A655" s="8">
        <v>654</v>
      </c>
      <c r="B655" s="9">
        <v>42187.958333333336</v>
      </c>
      <c r="C655" s="8">
        <v>1.1083000000000001</v>
      </c>
      <c r="D655" s="8">
        <v>1.1117699999999999</v>
      </c>
      <c r="E655" s="8">
        <v>1.1065</v>
      </c>
      <c r="F655" s="8">
        <v>1.1109199999999999</v>
      </c>
      <c r="G655" s="8">
        <f>IF(F655&gt;F654,1,0)</f>
        <v>1</v>
      </c>
      <c r="H655" s="10">
        <f>LN(F655/F654)</f>
        <v>2.3431455719720301E-3</v>
      </c>
      <c r="I655" s="10">
        <f>IF(A655&gt;$R$1, AVERAGE(INDEX($H$2:$H$3898, A655-$R$1):H655), "")</f>
        <v>-8.2770082773598566E-4</v>
      </c>
      <c r="J655" s="10">
        <f>IF(A655&gt;$R$1, STDEV(INDEX($H$2:$H$3898, A655-$R$1):H655), "")</f>
        <v>5.8988033072652768E-3</v>
      </c>
      <c r="K655" s="10">
        <f t="shared" si="56"/>
        <v>5.8988033072652768E-3</v>
      </c>
      <c r="L655" s="10">
        <f t="shared" si="55"/>
        <v>5.2595741139950932E-3</v>
      </c>
      <c r="M655" s="8">
        <f t="shared" si="57"/>
        <v>62.400000000000233</v>
      </c>
      <c r="N655" s="8">
        <f t="shared" si="58"/>
        <v>0</v>
      </c>
      <c r="O655" s="8">
        <f t="shared" si="59"/>
        <v>0</v>
      </c>
    </row>
    <row r="656" spans="1:15" x14ac:dyDescent="0.25">
      <c r="A656" s="8">
        <v>655</v>
      </c>
      <c r="B656" s="9">
        <v>42190.958333333336</v>
      </c>
      <c r="C656" s="8">
        <v>1.0993200000000001</v>
      </c>
      <c r="D656" s="8">
        <v>1.10954</v>
      </c>
      <c r="E656" s="8">
        <v>1.0969</v>
      </c>
      <c r="F656" s="8">
        <v>1.1055600000000001</v>
      </c>
      <c r="G656" s="8">
        <f>IF(F656&gt;F655,1,0)</f>
        <v>0</v>
      </c>
      <c r="H656" s="10">
        <f>LN(F656/F655)</f>
        <v>-4.83650693742584E-3</v>
      </c>
      <c r="I656" s="10">
        <f>IF(A656&gt;$R$1, AVERAGE(INDEX($H$2:$H$3898, A656-$R$1):H656), "")</f>
        <v>-1.1716082937634283E-3</v>
      </c>
      <c r="J656" s="10">
        <f>IF(A656&gt;$R$1, STDEV(INDEX($H$2:$H$3898, A656-$R$1):H656), "")</f>
        <v>5.9659321496133687E-3</v>
      </c>
      <c r="K656" s="10">
        <f t="shared" si="56"/>
        <v>-5.9659321496133687E-3</v>
      </c>
      <c r="L656" s="10">
        <f t="shared" si="55"/>
        <v>-9.268572130274013E-3</v>
      </c>
      <c r="M656" s="8">
        <f t="shared" si="57"/>
        <v>-44.90000000000105</v>
      </c>
      <c r="N656" s="8">
        <f t="shared" si="58"/>
        <v>0</v>
      </c>
      <c r="O656" s="8">
        <f t="shared" si="59"/>
        <v>0</v>
      </c>
    </row>
    <row r="657" spans="1:15" x14ac:dyDescent="0.25">
      <c r="A657" s="8">
        <v>656</v>
      </c>
      <c r="B657" s="9">
        <v>42191.958333333336</v>
      </c>
      <c r="C657" s="8">
        <v>1.1055600000000001</v>
      </c>
      <c r="D657" s="8">
        <v>1.1058399999999999</v>
      </c>
      <c r="E657" s="8">
        <v>1.0916300000000001</v>
      </c>
      <c r="F657" s="8">
        <v>1.10107</v>
      </c>
      <c r="G657" s="8">
        <f>IF(F657&gt;F656,1,0)</f>
        <v>0</v>
      </c>
      <c r="H657" s="10">
        <f>LN(F657/F656)</f>
        <v>-4.069559642251505E-3</v>
      </c>
      <c r="I657" s="10">
        <f>IF(A657&gt;$R$1, AVERAGE(INDEX($H$2:$H$3898, A657-$R$1):H657), "")</f>
        <v>-1.5246367928180499E-3</v>
      </c>
      <c r="J657" s="10">
        <f>IF(A657&gt;$R$1, STDEV(INDEX($H$2:$H$3898, A657-$R$1):H657), "")</f>
        <v>5.9594405583743813E-3</v>
      </c>
      <c r="K657" s="10">
        <f t="shared" si="56"/>
        <v>-5.9594405583743813E-3</v>
      </c>
      <c r="L657" s="10">
        <f t="shared" si="55"/>
        <v>-6.6535417036031079E-3</v>
      </c>
      <c r="M657" s="8">
        <f t="shared" si="57"/>
        <v>65.100000000000165</v>
      </c>
      <c r="N657" s="8">
        <f t="shared" si="58"/>
        <v>0</v>
      </c>
      <c r="O657" s="8">
        <f t="shared" si="59"/>
        <v>0</v>
      </c>
    </row>
    <row r="658" spans="1:15" x14ac:dyDescent="0.25">
      <c r="A658" s="8">
        <v>657</v>
      </c>
      <c r="B658" s="9">
        <v>42192.958333333336</v>
      </c>
      <c r="C658" s="8">
        <v>1.10107</v>
      </c>
      <c r="D658" s="8">
        <v>1.10927</v>
      </c>
      <c r="E658" s="8">
        <v>1.0974299999999999</v>
      </c>
      <c r="F658" s="8">
        <v>1.10758</v>
      </c>
      <c r="G658" s="8">
        <f>IF(F658&gt;F657,1,0)</f>
        <v>1</v>
      </c>
      <c r="H658" s="10">
        <f>LN(F658/F657)</f>
        <v>5.895020806875876E-3</v>
      </c>
      <c r="I658" s="10">
        <f>IF(A658&gt;$R$1, AVERAGE(INDEX($H$2:$H$3898, A658-$R$1):H658), "")</f>
        <v>-9.5923559730468175E-4</v>
      </c>
      <c r="J658" s="10">
        <f>IF(A658&gt;$R$1, STDEV(INDEX($H$2:$H$3898, A658-$R$1):H658), "")</f>
        <v>6.2183282113859699E-3</v>
      </c>
      <c r="K658" s="10">
        <f t="shared" si="56"/>
        <v>6.2183282113859699E-3</v>
      </c>
      <c r="L658" s="10">
        <f t="shared" ref="L658:L721" si="60">SUM(K644:K658)</f>
        <v>-8.6079513433878173E-3</v>
      </c>
      <c r="M658" s="8">
        <f t="shared" si="57"/>
        <v>-40.000000000000036</v>
      </c>
      <c r="N658" s="8">
        <f t="shared" si="58"/>
        <v>0</v>
      </c>
      <c r="O658" s="8">
        <f t="shared" si="59"/>
        <v>0</v>
      </c>
    </row>
    <row r="659" spans="1:15" x14ac:dyDescent="0.25">
      <c r="A659" s="8">
        <v>658</v>
      </c>
      <c r="B659" s="9">
        <v>42193.958333333336</v>
      </c>
      <c r="C659" s="8">
        <v>1.1075600000000001</v>
      </c>
      <c r="D659" s="8">
        <v>1.11249</v>
      </c>
      <c r="E659" s="8">
        <v>1.0991500000000001</v>
      </c>
      <c r="F659" s="8">
        <v>1.1035600000000001</v>
      </c>
      <c r="G659" s="8">
        <f>IF(F659&gt;F658,1,0)</f>
        <v>0</v>
      </c>
      <c r="H659" s="10">
        <f>LN(F659/F658)</f>
        <v>-3.6361374035111058E-3</v>
      </c>
      <c r="I659" s="10">
        <f>IF(A659&gt;$R$1, AVERAGE(INDEX($H$2:$H$3898, A659-$R$1):H659), "")</f>
        <v>-1.6851839718324494E-3</v>
      </c>
      <c r="J659" s="10">
        <f>IF(A659&gt;$R$1, STDEV(INDEX($H$2:$H$3898, A659-$R$1):H659), "")</f>
        <v>5.7668891850685272E-3</v>
      </c>
      <c r="K659" s="10">
        <f t="shared" si="56"/>
        <v>-5.7668891850685272E-3</v>
      </c>
      <c r="L659" s="10">
        <f t="shared" si="60"/>
        <v>-2.254848719629015E-2</v>
      </c>
      <c r="M659" s="8">
        <f t="shared" si="57"/>
        <v>116.60000000000004</v>
      </c>
      <c r="N659" s="8">
        <f t="shared" si="58"/>
        <v>116.60000000000004</v>
      </c>
      <c r="O659" s="8">
        <f t="shared" si="59"/>
        <v>0</v>
      </c>
    </row>
    <row r="660" spans="1:15" x14ac:dyDescent="0.25">
      <c r="A660" s="8">
        <v>659</v>
      </c>
      <c r="B660" s="9">
        <v>42194.958333333336</v>
      </c>
      <c r="C660" s="8">
        <v>1.1035299999999999</v>
      </c>
      <c r="D660" s="8">
        <v>1.12157</v>
      </c>
      <c r="E660" s="8">
        <v>1.10304</v>
      </c>
      <c r="F660" s="8">
        <v>1.1151899999999999</v>
      </c>
      <c r="G660" s="8">
        <f>IF(F660&gt;F659,1,0)</f>
        <v>1</v>
      </c>
      <c r="H660" s="10">
        <f>LN(F660/F659)</f>
        <v>1.0483476294666479E-2</v>
      </c>
      <c r="I660" s="10">
        <f>IF(A660&gt;$R$1, AVERAGE(INDEX($H$2:$H$3898, A660-$R$1):H660), "")</f>
        <v>-1.1555328947797264E-3</v>
      </c>
      <c r="J660" s="10">
        <f>IF(A660&gt;$R$1, STDEV(INDEX($H$2:$H$3898, A660-$R$1):H660), "")</f>
        <v>6.4745426606460993E-3</v>
      </c>
      <c r="K660" s="10">
        <f t="shared" si="56"/>
        <v>6.4745426606460993E-3</v>
      </c>
      <c r="L660" s="10">
        <f t="shared" si="60"/>
        <v>-7.863449104143657E-3</v>
      </c>
      <c r="M660" s="8">
        <f t="shared" si="57"/>
        <v>-91.600000000000563</v>
      </c>
      <c r="N660" s="8">
        <f t="shared" si="58"/>
        <v>0</v>
      </c>
      <c r="O660" s="8">
        <f t="shared" si="59"/>
        <v>0</v>
      </c>
    </row>
    <row r="661" spans="1:15" x14ac:dyDescent="0.25">
      <c r="A661" s="8">
        <v>660</v>
      </c>
      <c r="B661" s="9">
        <v>42197.958333333336</v>
      </c>
      <c r="C661" s="8">
        <v>1.1092200000000001</v>
      </c>
      <c r="D661" s="8">
        <v>1.11968</v>
      </c>
      <c r="E661" s="8">
        <v>1.09954</v>
      </c>
      <c r="F661" s="8">
        <v>1.10006</v>
      </c>
      <c r="G661" s="8">
        <f>IF(F661&gt;F660,1,0)</f>
        <v>0</v>
      </c>
      <c r="H661" s="10">
        <f>LN(F661/F660)</f>
        <v>-1.3660070211162693E-2</v>
      </c>
      <c r="I661" s="10">
        <f>IF(A661&gt;$R$1, AVERAGE(INDEX($H$2:$H$3898, A661-$R$1):H661), "")</f>
        <v>-1.9470864473248072E-3</v>
      </c>
      <c r="J661" s="10">
        <f>IF(A661&gt;$R$1, STDEV(INDEX($H$2:$H$3898, A661-$R$1):H661), "")</f>
        <v>7.1884554608533085E-3</v>
      </c>
      <c r="K661" s="10">
        <f t="shared" si="56"/>
        <v>-7.1884554608533085E-3</v>
      </c>
      <c r="L661" s="10">
        <f t="shared" si="60"/>
        <v>-6.8131113518919619E-3</v>
      </c>
      <c r="M661" s="8">
        <f t="shared" si="57"/>
        <v>7.8000000000000291</v>
      </c>
      <c r="N661" s="8">
        <f t="shared" si="58"/>
        <v>0</v>
      </c>
      <c r="O661" s="8">
        <f t="shared" si="59"/>
        <v>0</v>
      </c>
    </row>
    <row r="662" spans="1:15" x14ac:dyDescent="0.25">
      <c r="A662" s="8">
        <v>661</v>
      </c>
      <c r="B662" s="9">
        <v>42198.958333333336</v>
      </c>
      <c r="C662" s="8">
        <v>1.10005</v>
      </c>
      <c r="D662" s="8">
        <v>1.10832</v>
      </c>
      <c r="E662" s="8">
        <v>1.09653</v>
      </c>
      <c r="F662" s="8">
        <v>1.10083</v>
      </c>
      <c r="G662" s="8">
        <f>IF(F662&gt;F661,1,0)</f>
        <v>1</v>
      </c>
      <c r="H662" s="10">
        <f>LN(F662/F661)</f>
        <v>6.9971696124406174E-4</v>
      </c>
      <c r="I662" s="10">
        <f>IF(A662&gt;$R$1, AVERAGE(INDEX($H$2:$H$3898, A662-$R$1):H662), "")</f>
        <v>-1.8565250688608772E-3</v>
      </c>
      <c r="J662" s="10">
        <f>IF(A662&gt;$R$1, STDEV(INDEX($H$2:$H$3898, A662-$R$1):H662), "")</f>
        <v>7.2136350021669701E-3</v>
      </c>
      <c r="K662" s="10">
        <f t="shared" si="56"/>
        <v>7.2136350021669701E-3</v>
      </c>
      <c r="L662" s="10">
        <f t="shared" si="60"/>
        <v>9.5652878749307446E-3</v>
      </c>
      <c r="M662" s="8">
        <f t="shared" si="57"/>
        <v>-59.799999999998747</v>
      </c>
      <c r="N662" s="8">
        <f t="shared" si="58"/>
        <v>0</v>
      </c>
      <c r="O662" s="8">
        <f t="shared" si="59"/>
        <v>0</v>
      </c>
    </row>
    <row r="663" spans="1:15" x14ac:dyDescent="0.25">
      <c r="A663" s="8">
        <v>662</v>
      </c>
      <c r="B663" s="9">
        <v>42199.958333333336</v>
      </c>
      <c r="C663" s="8">
        <v>1.10083</v>
      </c>
      <c r="D663" s="8">
        <v>1.10355</v>
      </c>
      <c r="E663" s="8">
        <v>1.0929899999999999</v>
      </c>
      <c r="F663" s="8">
        <v>1.0948500000000001</v>
      </c>
      <c r="G663" s="8">
        <f>IF(F663&gt;F662,1,0)</f>
        <v>0</v>
      </c>
      <c r="H663" s="10">
        <f>LN(F663/F662)</f>
        <v>-5.4470731489511528E-3</v>
      </c>
      <c r="I663" s="10">
        <f>IF(A663&gt;$R$1, AVERAGE(INDEX($H$2:$H$3898, A663-$R$1):H663), "")</f>
        <v>-1.2389514135856996E-3</v>
      </c>
      <c r="J663" s="10">
        <f>IF(A663&gt;$R$1, STDEV(INDEX($H$2:$H$3898, A663-$R$1):H663), "")</f>
        <v>6.3553138529331404E-3</v>
      </c>
      <c r="K663" s="10">
        <f t="shared" si="56"/>
        <v>-6.3553138529331404E-3</v>
      </c>
      <c r="L663" s="10">
        <f t="shared" si="60"/>
        <v>-4.4722531588311052E-3</v>
      </c>
      <c r="M663" s="8">
        <f t="shared" si="57"/>
        <v>-73.499999999999673</v>
      </c>
      <c r="N663" s="8">
        <f t="shared" si="58"/>
        <v>0</v>
      </c>
      <c r="O663" s="8">
        <f t="shared" si="59"/>
        <v>0</v>
      </c>
    </row>
    <row r="664" spans="1:15" x14ac:dyDescent="0.25">
      <c r="A664" s="8">
        <v>663</v>
      </c>
      <c r="B664" s="9">
        <v>42200.958333333336</v>
      </c>
      <c r="C664" s="8">
        <v>1.09466</v>
      </c>
      <c r="D664" s="8">
        <v>1.09626</v>
      </c>
      <c r="E664" s="8">
        <v>1.0855300000000001</v>
      </c>
      <c r="F664" s="8">
        <v>1.08731</v>
      </c>
      <c r="G664" s="8">
        <f>IF(F664&gt;F663,1,0)</f>
        <v>0</v>
      </c>
      <c r="H664" s="10">
        <f>LN(F664/F663)</f>
        <v>-6.9106115106218873E-3</v>
      </c>
      <c r="I664" s="10">
        <f>IF(A664&gt;$R$1, AVERAGE(INDEX($H$2:$H$3898, A664-$R$1):H664), "")</f>
        <v>-1.8736880206765183E-3</v>
      </c>
      <c r="J664" s="10">
        <f>IF(A664&gt;$R$1, STDEV(INDEX($H$2:$H$3898, A664-$R$1):H664), "")</f>
        <v>6.3846916359140676E-3</v>
      </c>
      <c r="K664" s="10">
        <f t="shared" si="56"/>
        <v>-6.3846916359140676E-3</v>
      </c>
      <c r="L664" s="10">
        <f t="shared" si="60"/>
        <v>-1.7987975807963678E-2</v>
      </c>
      <c r="M664" s="8">
        <f t="shared" si="57"/>
        <v>-45.70000000000185</v>
      </c>
      <c r="N664" s="8">
        <f t="shared" si="58"/>
        <v>-45.70000000000185</v>
      </c>
      <c r="O664" s="8">
        <f t="shared" si="59"/>
        <v>0</v>
      </c>
    </row>
    <row r="665" spans="1:15" x14ac:dyDescent="0.25">
      <c r="A665" s="8">
        <v>664</v>
      </c>
      <c r="B665" s="9">
        <v>42201.958333333336</v>
      </c>
      <c r="C665" s="8">
        <v>1.0873600000000001</v>
      </c>
      <c r="D665" s="8">
        <v>1.0906899999999999</v>
      </c>
      <c r="E665" s="8">
        <v>1.0827899999999999</v>
      </c>
      <c r="F665" s="8">
        <v>1.0827899999999999</v>
      </c>
      <c r="G665" s="8">
        <f>IF(F665&gt;F664,1,0)</f>
        <v>0</v>
      </c>
      <c r="H665" s="10">
        <f>LN(F665/F664)</f>
        <v>-4.165712673476661E-3</v>
      </c>
      <c r="I665" s="10">
        <f>IF(A665&gt;$R$1, AVERAGE(INDEX($H$2:$H$3898, A665-$R$1):H665), "")</f>
        <v>-2.1368341829691856E-3</v>
      </c>
      <c r="J665" s="10">
        <f>IF(A665&gt;$R$1, STDEV(INDEX($H$2:$H$3898, A665-$R$1):H665), "")</f>
        <v>6.3871215398056819E-3</v>
      </c>
      <c r="K665" s="10">
        <f t="shared" si="56"/>
        <v>-6.3871215398056819E-3</v>
      </c>
      <c r="L665" s="10">
        <f t="shared" si="60"/>
        <v>-1.7229237679558352E-2</v>
      </c>
      <c r="M665" s="8">
        <f t="shared" si="57"/>
        <v>-4.5000000000006146</v>
      </c>
      <c r="N665" s="8">
        <f t="shared" si="58"/>
        <v>0</v>
      </c>
      <c r="O665" s="8">
        <f t="shared" si="59"/>
        <v>0</v>
      </c>
    </row>
    <row r="666" spans="1:15" x14ac:dyDescent="0.25">
      <c r="A666" s="8">
        <v>665</v>
      </c>
      <c r="B666" s="9">
        <v>42204.958333333336</v>
      </c>
      <c r="C666" s="8">
        <v>1.0829500000000001</v>
      </c>
      <c r="D666" s="8">
        <v>1.0870200000000001</v>
      </c>
      <c r="E666" s="8">
        <v>1.0808599999999999</v>
      </c>
      <c r="F666" s="8">
        <v>1.0825</v>
      </c>
      <c r="G666" s="8">
        <f>IF(F666&gt;F665,1,0)</f>
        <v>0</v>
      </c>
      <c r="H666" s="10">
        <f>LN(F666/F665)</f>
        <v>-2.6786250500750023E-4</v>
      </c>
      <c r="I666" s="10">
        <f>IF(A666&gt;$R$1, AVERAGE(INDEX($H$2:$H$3898, A666-$R$1):H666), "")</f>
        <v>-1.9188545196289796E-3</v>
      </c>
      <c r="J666" s="10">
        <f>IF(A666&gt;$R$1, STDEV(INDEX($H$2:$H$3898, A666-$R$1):H666), "")</f>
        <v>6.3877092256162948E-3</v>
      </c>
      <c r="K666" s="10">
        <f t="shared" si="56"/>
        <v>-6.3877092256162948E-3</v>
      </c>
      <c r="L666" s="10">
        <f t="shared" si="60"/>
        <v>-3.0342209655227978E-2</v>
      </c>
      <c r="M666" s="8">
        <f t="shared" si="57"/>
        <v>109.20000000000041</v>
      </c>
      <c r="N666" s="8">
        <f t="shared" si="58"/>
        <v>109.20000000000041</v>
      </c>
      <c r="O666" s="8">
        <f t="shared" si="59"/>
        <v>0</v>
      </c>
    </row>
    <row r="667" spans="1:15" x14ac:dyDescent="0.25">
      <c r="A667" s="8">
        <v>666</v>
      </c>
      <c r="B667" s="9">
        <v>42205.958333333336</v>
      </c>
      <c r="C667" s="8">
        <v>1.0825</v>
      </c>
      <c r="D667" s="8">
        <v>1.0968500000000001</v>
      </c>
      <c r="E667" s="8">
        <v>1.0811599999999999</v>
      </c>
      <c r="F667" s="8">
        <v>1.0934200000000001</v>
      </c>
      <c r="G667" s="8">
        <f>IF(F667&gt;F666,1,0)</f>
        <v>1</v>
      </c>
      <c r="H667" s="10">
        <f>LN(F667/F666)</f>
        <v>1.0037217984552609E-2</v>
      </c>
      <c r="I667" s="10">
        <f>IF(A667&gt;$R$1, AVERAGE(INDEX($H$2:$H$3898, A667-$R$1):H667), "")</f>
        <v>-1.6994885548500195E-3</v>
      </c>
      <c r="J667" s="10">
        <f>IF(A667&gt;$R$1, STDEV(INDEX($H$2:$H$3898, A667-$R$1):H667), "")</f>
        <v>6.7472541645300955E-3</v>
      </c>
      <c r="K667" s="10">
        <f t="shared" si="56"/>
        <v>6.7472541645300955E-3</v>
      </c>
      <c r="L667" s="10">
        <f t="shared" si="60"/>
        <v>-1.7887541696956399E-2</v>
      </c>
      <c r="M667" s="8">
        <f t="shared" si="57"/>
        <v>-5.6999999999995943</v>
      </c>
      <c r="N667" s="8">
        <f t="shared" si="58"/>
        <v>-5.6999999999995943</v>
      </c>
      <c r="O667" s="8">
        <f t="shared" si="59"/>
        <v>0</v>
      </c>
    </row>
    <row r="668" spans="1:15" x14ac:dyDescent="0.25">
      <c r="A668" s="8">
        <v>667</v>
      </c>
      <c r="B668" s="9">
        <v>42206.958333333336</v>
      </c>
      <c r="C668" s="8">
        <v>1.0934299999999999</v>
      </c>
      <c r="D668" s="8">
        <v>1.09666</v>
      </c>
      <c r="E668" s="8">
        <v>1.08693</v>
      </c>
      <c r="F668" s="8">
        <v>1.0928599999999999</v>
      </c>
      <c r="G668" s="8">
        <f>IF(F668&gt;F667,1,0)</f>
        <v>0</v>
      </c>
      <c r="H668" s="10">
        <f>LN(F668/F667)</f>
        <v>-5.1228572026198603E-4</v>
      </c>
      <c r="I668" s="10">
        <f>IF(A668&gt;$R$1, AVERAGE(INDEX($H$2:$H$3898, A668-$R$1):H668), "")</f>
        <v>-1.2226810319541403E-3</v>
      </c>
      <c r="J668" s="10">
        <f>IF(A668&gt;$R$1, STDEV(INDEX($H$2:$H$3898, A668-$R$1):H668), "")</f>
        <v>6.5276732996320547E-3</v>
      </c>
      <c r="K668" s="10">
        <f t="shared" si="56"/>
        <v>-6.5276732996320547E-3</v>
      </c>
      <c r="L668" s="10">
        <f t="shared" si="60"/>
        <v>-1.8408599608939959E-2</v>
      </c>
      <c r="M668" s="8">
        <f t="shared" si="57"/>
        <v>54.100000000001373</v>
      </c>
      <c r="N668" s="8">
        <f t="shared" si="58"/>
        <v>54.100000000001373</v>
      </c>
      <c r="O668" s="8">
        <f t="shared" si="59"/>
        <v>0</v>
      </c>
    </row>
    <row r="669" spans="1:15" x14ac:dyDescent="0.25">
      <c r="A669" s="8">
        <v>668</v>
      </c>
      <c r="B669" s="9">
        <v>42207.958333333336</v>
      </c>
      <c r="C669" s="8">
        <v>1.0928599999999999</v>
      </c>
      <c r="D669" s="8">
        <v>1.10179</v>
      </c>
      <c r="E669" s="8">
        <v>1.09216</v>
      </c>
      <c r="F669" s="8">
        <v>1.0982700000000001</v>
      </c>
      <c r="G669" s="8">
        <f>IF(F669&gt;F668,1,0)</f>
        <v>1</v>
      </c>
      <c r="H669" s="10">
        <f>LN(F669/F668)</f>
        <v>4.9381013390320198E-3</v>
      </c>
      <c r="I669" s="10">
        <f>IF(A669&gt;$R$1, AVERAGE(INDEX($H$2:$H$3898, A669-$R$1):H669), "")</f>
        <v>-3.9482772557142948E-4</v>
      </c>
      <c r="J669" s="10">
        <f>IF(A669&gt;$R$1, STDEV(INDEX($H$2:$H$3898, A669-$R$1):H669), "")</f>
        <v>6.4080791299233886E-3</v>
      </c>
      <c r="K669" s="10">
        <f t="shared" si="56"/>
        <v>6.4080791299233886E-3</v>
      </c>
      <c r="L669" s="10">
        <f t="shared" si="60"/>
        <v>-1.7962584431893025E-2</v>
      </c>
      <c r="M669" s="8">
        <f t="shared" si="57"/>
        <v>-1.500000000000945</v>
      </c>
      <c r="N669" s="8">
        <f t="shared" si="58"/>
        <v>-1.500000000000945</v>
      </c>
      <c r="O669" s="8">
        <f t="shared" si="59"/>
        <v>0</v>
      </c>
    </row>
    <row r="670" spans="1:15" x14ac:dyDescent="0.25">
      <c r="A670" s="8">
        <v>669</v>
      </c>
      <c r="B670" s="9">
        <v>42208.958333333336</v>
      </c>
      <c r="C670" s="8">
        <v>1.0982700000000001</v>
      </c>
      <c r="D670" s="8">
        <v>1.0995699999999999</v>
      </c>
      <c r="E670" s="8">
        <v>1.09253</v>
      </c>
      <c r="F670" s="8">
        <v>1.09812</v>
      </c>
      <c r="G670" s="8">
        <f>IF(F670&gt;F669,1,0)</f>
        <v>0</v>
      </c>
      <c r="H670" s="10">
        <f>LN(F670/F669)</f>
        <v>-1.365877646804802E-4</v>
      </c>
      <c r="I670" s="10">
        <f>IF(A670&gt;$R$1, AVERAGE(INDEX($H$2:$H$3898, A670-$R$1):H670), "")</f>
        <v>-5.7785803493798393E-4</v>
      </c>
      <c r="J670" s="10">
        <f>IF(A670&gt;$R$1, STDEV(INDEX($H$2:$H$3898, A670-$R$1):H670), "")</f>
        <v>6.3525724067478662E-3</v>
      </c>
      <c r="K670" s="10">
        <f t="shared" si="56"/>
        <v>-6.3525724067478662E-3</v>
      </c>
      <c r="L670" s="10">
        <f t="shared" si="60"/>
        <v>-3.0213960145906167E-2</v>
      </c>
      <c r="M670" s="8">
        <f t="shared" si="57"/>
        <v>105.80000000000034</v>
      </c>
      <c r="N670" s="8">
        <f t="shared" si="58"/>
        <v>105.80000000000034</v>
      </c>
      <c r="O670" s="8">
        <f t="shared" si="59"/>
        <v>0</v>
      </c>
    </row>
    <row r="671" spans="1:15" x14ac:dyDescent="0.25">
      <c r="A671" s="8">
        <v>670</v>
      </c>
      <c r="B671" s="9">
        <v>42211.958333333336</v>
      </c>
      <c r="C671" s="8">
        <v>1.0981300000000001</v>
      </c>
      <c r="D671" s="8">
        <v>1.1129199999999999</v>
      </c>
      <c r="E671" s="8">
        <v>1.0968899999999999</v>
      </c>
      <c r="F671" s="8">
        <v>1.1087100000000001</v>
      </c>
      <c r="G671" s="8">
        <f>IF(F671&gt;F670,1,0)</f>
        <v>1</v>
      </c>
      <c r="H671" s="10">
        <f>LN(F671/F670)</f>
        <v>9.5975505948150165E-3</v>
      </c>
      <c r="I671" s="10">
        <f>IF(A671&gt;$R$1, AVERAGE(INDEX($H$2:$H$3898, A671-$R$1):H671), "")</f>
        <v>-1.2445772101029717E-4</v>
      </c>
      <c r="J671" s="10">
        <f>IF(A671&gt;$R$1, STDEV(INDEX($H$2:$H$3898, A671-$R$1):H671), "")</f>
        <v>6.8168671785054386E-3</v>
      </c>
      <c r="K671" s="10">
        <f t="shared" si="56"/>
        <v>6.8168671785054386E-3</v>
      </c>
      <c r="L671" s="10">
        <f t="shared" si="60"/>
        <v>-1.743116081778736E-2</v>
      </c>
      <c r="M671" s="8">
        <f t="shared" si="57"/>
        <v>-27.800000000000047</v>
      </c>
      <c r="N671" s="8">
        <f t="shared" si="58"/>
        <v>-27.800000000000047</v>
      </c>
      <c r="O671" s="8">
        <f t="shared" si="59"/>
        <v>0</v>
      </c>
    </row>
    <row r="672" spans="1:15" x14ac:dyDescent="0.25">
      <c r="A672" s="8">
        <v>671</v>
      </c>
      <c r="B672" s="9">
        <v>42212.958333333336</v>
      </c>
      <c r="C672" s="8">
        <v>1.1087400000000001</v>
      </c>
      <c r="D672" s="8">
        <v>1.1099600000000001</v>
      </c>
      <c r="E672" s="8">
        <v>1.1022099999999999</v>
      </c>
      <c r="F672" s="8">
        <v>1.1059600000000001</v>
      </c>
      <c r="G672" s="8">
        <f>IF(F672&gt;F671,1,0)</f>
        <v>0</v>
      </c>
      <c r="H672" s="10">
        <f>LN(F672/F671)</f>
        <v>-2.483441247121021E-3</v>
      </c>
      <c r="I672" s="10">
        <f>IF(A672&gt;$R$1, AVERAGE(INDEX($H$2:$H$3898, A672-$R$1):H672), "")</f>
        <v>2.2608884633754133E-5</v>
      </c>
      <c r="J672" s="10">
        <f>IF(A672&gt;$R$1, STDEV(INDEX($H$2:$H$3898, A672-$R$1):H672), "")</f>
        <v>6.7333028547926343E-3</v>
      </c>
      <c r="K672" s="10">
        <f t="shared" si="56"/>
        <v>-6.7333028547926343E-3</v>
      </c>
      <c r="L672" s="10">
        <f t="shared" si="60"/>
        <v>-1.8205023114205614E-2</v>
      </c>
      <c r="M672" s="8">
        <f t="shared" si="57"/>
        <v>-77.50000000000145</v>
      </c>
      <c r="N672" s="8">
        <f t="shared" si="58"/>
        <v>-77.50000000000145</v>
      </c>
      <c r="O672" s="8">
        <f t="shared" si="59"/>
        <v>0</v>
      </c>
    </row>
    <row r="673" spans="1:15" x14ac:dyDescent="0.25">
      <c r="A673" s="8">
        <v>672</v>
      </c>
      <c r="B673" s="9">
        <v>42213.958333333336</v>
      </c>
      <c r="C673" s="8">
        <v>1.1059300000000001</v>
      </c>
      <c r="D673" s="8">
        <v>1.1084000000000001</v>
      </c>
      <c r="E673" s="8">
        <v>1.0966899999999999</v>
      </c>
      <c r="F673" s="8">
        <v>1.0981799999999999</v>
      </c>
      <c r="G673" s="8">
        <f>IF(F673&gt;F672,1,0)</f>
        <v>0</v>
      </c>
      <c r="H673" s="10">
        <f>LN(F673/F672)</f>
        <v>-7.0594720030553925E-3</v>
      </c>
      <c r="I673" s="10">
        <f>IF(A673&gt;$R$1, AVERAGE(INDEX($H$2:$H$3898, A673-$R$1):H673), "")</f>
        <v>-1.6426063791648873E-4</v>
      </c>
      <c r="J673" s="10">
        <f>IF(A673&gt;$R$1, STDEV(INDEX($H$2:$H$3898, A673-$R$1):H673), "")</f>
        <v>6.8940158251795478E-3</v>
      </c>
      <c r="K673" s="10">
        <f t="shared" si="56"/>
        <v>-6.8940158251795478E-3</v>
      </c>
      <c r="L673" s="10">
        <f t="shared" si="60"/>
        <v>-3.131736715077113E-2</v>
      </c>
      <c r="M673" s="8">
        <f t="shared" si="57"/>
        <v>-51.499999999999879</v>
      </c>
      <c r="N673" s="8">
        <f t="shared" si="58"/>
        <v>-51.499999999999879</v>
      </c>
      <c r="O673" s="8">
        <f t="shared" si="59"/>
        <v>0</v>
      </c>
    </row>
    <row r="674" spans="1:15" x14ac:dyDescent="0.25">
      <c r="A674" s="8">
        <v>673</v>
      </c>
      <c r="B674" s="9">
        <v>42214.958333333336</v>
      </c>
      <c r="C674" s="8">
        <v>1.0982499999999999</v>
      </c>
      <c r="D674" s="8">
        <v>1.0989100000000001</v>
      </c>
      <c r="E674" s="8">
        <v>1.0893299999999999</v>
      </c>
      <c r="F674" s="8">
        <v>1.0931</v>
      </c>
      <c r="G674" s="8">
        <f>IF(F674&gt;F673,1,0)</f>
        <v>0</v>
      </c>
      <c r="H674" s="10">
        <f>LN(F674/F673)</f>
        <v>-4.636567760135918E-3</v>
      </c>
      <c r="I674" s="10">
        <f>IF(A674&gt;$R$1, AVERAGE(INDEX($H$2:$H$3898, A674-$R$1):H674), "")</f>
        <v>-8.2248492335472586E-4</v>
      </c>
      <c r="J674" s="10">
        <f>IF(A674&gt;$R$1, STDEV(INDEX($H$2:$H$3898, A674-$R$1):H674), "")</f>
        <v>6.7787231097338153E-3</v>
      </c>
      <c r="K674" s="10">
        <f t="shared" si="56"/>
        <v>-6.7787231097338153E-3</v>
      </c>
      <c r="L674" s="10">
        <f t="shared" si="60"/>
        <v>-3.2329201075436416E-2</v>
      </c>
      <c r="M674" s="8">
        <f t="shared" si="57"/>
        <v>51.900000000000276</v>
      </c>
      <c r="N674" s="8">
        <f t="shared" si="58"/>
        <v>51.900000000000276</v>
      </c>
      <c r="O674" s="8">
        <f t="shared" si="59"/>
        <v>0</v>
      </c>
    </row>
    <row r="675" spans="1:15" x14ac:dyDescent="0.25">
      <c r="A675" s="8">
        <v>674</v>
      </c>
      <c r="B675" s="9">
        <v>42215.958333333336</v>
      </c>
      <c r="C675" s="8">
        <v>1.09311</v>
      </c>
      <c r="D675" s="8">
        <v>1.1113999999999999</v>
      </c>
      <c r="E675" s="8">
        <v>1.0921099999999999</v>
      </c>
      <c r="F675" s="8">
        <v>1.0983000000000001</v>
      </c>
      <c r="G675" s="8">
        <f>IF(F675&gt;F674,1,0)</f>
        <v>1</v>
      </c>
      <c r="H675" s="10">
        <f>LN(F675/F674)</f>
        <v>4.74583349451048E-3</v>
      </c>
      <c r="I675" s="10">
        <f>IF(A675&gt;$R$1, AVERAGE(INDEX($H$2:$H$3898, A675-$R$1):H675), "")</f>
        <v>-2.9861174222837664E-4</v>
      </c>
      <c r="J675" s="10">
        <f>IF(A675&gt;$R$1, STDEV(INDEX($H$2:$H$3898, A675-$R$1):H675), "")</f>
        <v>6.8700545603936356E-3</v>
      </c>
      <c r="K675" s="10">
        <f t="shared" si="56"/>
        <v>6.8700545603936356E-3</v>
      </c>
      <c r="L675" s="10">
        <f t="shared" si="60"/>
        <v>-3.1933689175688881E-2</v>
      </c>
      <c r="M675" s="8">
        <f t="shared" si="57"/>
        <v>-21.400000000000308</v>
      </c>
      <c r="N675" s="8">
        <f t="shared" si="58"/>
        <v>-21.400000000000308</v>
      </c>
      <c r="O675" s="8">
        <f t="shared" si="59"/>
        <v>0</v>
      </c>
    </row>
    <row r="676" spans="1:15" x14ac:dyDescent="0.25">
      <c r="A676" s="8">
        <v>675</v>
      </c>
      <c r="B676" s="9">
        <v>42218.958333333336</v>
      </c>
      <c r="C676" s="8">
        <v>1.0970500000000001</v>
      </c>
      <c r="D676" s="8">
        <v>1.0995699999999999</v>
      </c>
      <c r="E676" s="8">
        <v>1.09413</v>
      </c>
      <c r="F676" s="8">
        <v>1.09491</v>
      </c>
      <c r="G676" s="8">
        <f>IF(F676&gt;F675,1,0)</f>
        <v>0</v>
      </c>
      <c r="H676" s="10">
        <f>LN(F676/F675)</f>
        <v>-3.0913617024504476E-3</v>
      </c>
      <c r="I676" s="10">
        <f>IF(A676&gt;$R$1, AVERAGE(INDEX($H$2:$H$3898, A676-$R$1):H676), "")</f>
        <v>-1.1470391170481848E-3</v>
      </c>
      <c r="J676" s="10">
        <f>IF(A676&gt;$R$1, STDEV(INDEX($H$2:$H$3898, A676-$R$1):H676), "")</f>
        <v>6.2609557879568321E-3</v>
      </c>
      <c r="K676" s="10">
        <f t="shared" si="56"/>
        <v>-6.2609557879568321E-3</v>
      </c>
      <c r="L676" s="10">
        <f t="shared" si="60"/>
        <v>-3.1006189502792401E-2</v>
      </c>
      <c r="M676" s="8">
        <f t="shared" si="57"/>
        <v>-68.699999999999321</v>
      </c>
      <c r="N676" s="8">
        <f t="shared" si="58"/>
        <v>-68.699999999999321</v>
      </c>
      <c r="O676" s="8">
        <f t="shared" si="59"/>
        <v>0</v>
      </c>
    </row>
    <row r="677" spans="1:15" x14ac:dyDescent="0.25">
      <c r="A677" s="8">
        <v>676</v>
      </c>
      <c r="B677" s="9">
        <v>42219.958333333336</v>
      </c>
      <c r="C677" s="8">
        <v>1.09493</v>
      </c>
      <c r="D677" s="8">
        <v>1.0987499999999999</v>
      </c>
      <c r="E677" s="8">
        <v>1.08789</v>
      </c>
      <c r="F677" s="8">
        <v>1.08806</v>
      </c>
      <c r="G677" s="8">
        <f>IF(F677&gt;F676,1,0)</f>
        <v>0</v>
      </c>
      <c r="H677" s="10">
        <f>LN(F677/F676)</f>
        <v>-6.2758741376814685E-3</v>
      </c>
      <c r="I677" s="10">
        <f>IF(A677&gt;$R$1, AVERAGE(INDEX($H$2:$H$3898, A677-$R$1):H677), "")</f>
        <v>-6.8552686245560801E-4</v>
      </c>
      <c r="J677" s="10">
        <f>IF(A677&gt;$R$1, STDEV(INDEX($H$2:$H$3898, A677-$R$1):H677), "")</f>
        <v>5.5034208465258166E-3</v>
      </c>
      <c r="K677" s="10">
        <f t="shared" si="56"/>
        <v>-5.5034208465258166E-3</v>
      </c>
      <c r="L677" s="10">
        <f t="shared" si="60"/>
        <v>-4.3723245351485189E-2</v>
      </c>
      <c r="M677" s="8">
        <f t="shared" si="57"/>
        <v>24.299999999999322</v>
      </c>
      <c r="N677" s="8">
        <f t="shared" si="58"/>
        <v>24.299999999999322</v>
      </c>
      <c r="O677" s="8">
        <f t="shared" si="59"/>
        <v>0</v>
      </c>
    </row>
    <row r="678" spans="1:15" x14ac:dyDescent="0.25">
      <c r="A678" s="8">
        <v>677</v>
      </c>
      <c r="B678" s="9">
        <v>42220.958333333336</v>
      </c>
      <c r="C678" s="8">
        <v>1.08813</v>
      </c>
      <c r="D678" s="8">
        <v>1.0934200000000001</v>
      </c>
      <c r="E678" s="8">
        <v>1.0848100000000001</v>
      </c>
      <c r="F678" s="8">
        <v>1.09056</v>
      </c>
      <c r="G678" s="8">
        <f>IF(F678&gt;F677,1,0)</f>
        <v>1</v>
      </c>
      <c r="H678" s="10">
        <f>LN(F678/F677)</f>
        <v>2.2950318066731253E-3</v>
      </c>
      <c r="I678" s="10">
        <f>IF(A678&gt;$R$1, AVERAGE(INDEX($H$2:$H$3898, A678-$R$1):H678), "")</f>
        <v>-5.8581968461629162E-4</v>
      </c>
      <c r="J678" s="10">
        <f>IF(A678&gt;$R$1, STDEV(INDEX($H$2:$H$3898, A678-$R$1):H678), "")</f>
        <v>5.5444890380607747E-3</v>
      </c>
      <c r="K678" s="10">
        <f t="shared" si="56"/>
        <v>5.5444890380607747E-3</v>
      </c>
      <c r="L678" s="10">
        <f t="shared" si="60"/>
        <v>-3.1823442460491277E-2</v>
      </c>
      <c r="M678" s="8">
        <f t="shared" si="57"/>
        <v>18.400000000000638</v>
      </c>
      <c r="N678" s="8">
        <f t="shared" si="58"/>
        <v>18.400000000000638</v>
      </c>
      <c r="O678" s="8">
        <f t="shared" si="59"/>
        <v>0</v>
      </c>
    </row>
    <row r="679" spans="1:15" x14ac:dyDescent="0.25">
      <c r="A679" s="8">
        <v>678</v>
      </c>
      <c r="B679" s="9">
        <v>42221.958333333336</v>
      </c>
      <c r="C679" s="8">
        <v>1.09056</v>
      </c>
      <c r="D679" s="8">
        <v>1.09439</v>
      </c>
      <c r="E679" s="8">
        <v>1.0873699999999999</v>
      </c>
      <c r="F679" s="8">
        <v>1.0924</v>
      </c>
      <c r="G679" s="8">
        <f>IF(F679&gt;F678,1,0)</f>
        <v>1</v>
      </c>
      <c r="H679" s="10">
        <f>LN(F679/F678)</f>
        <v>1.6857848387084554E-3</v>
      </c>
      <c r="I679" s="10">
        <f>IF(A679&gt;$R$1, AVERAGE(INDEX($H$2:$H$3898, A679-$R$1):H679), "")</f>
        <v>-1.4001606038756596E-4</v>
      </c>
      <c r="J679" s="10">
        <f>IF(A679&gt;$R$1, STDEV(INDEX($H$2:$H$3898, A679-$R$1):H679), "")</f>
        <v>5.4127560959983884E-3</v>
      </c>
      <c r="K679" s="10">
        <f t="shared" si="56"/>
        <v>5.4127560959983884E-3</v>
      </c>
      <c r="L679" s="10">
        <f t="shared" si="60"/>
        <v>-2.0025994728578828E-2</v>
      </c>
      <c r="M679" s="8">
        <f t="shared" si="57"/>
        <v>42.400000000000219</v>
      </c>
      <c r="N679" s="8">
        <f t="shared" si="58"/>
        <v>42.400000000000219</v>
      </c>
      <c r="O679" s="8">
        <f t="shared" si="59"/>
        <v>0</v>
      </c>
    </row>
    <row r="680" spans="1:15" x14ac:dyDescent="0.25">
      <c r="A680" s="8">
        <v>679</v>
      </c>
      <c r="B680" s="9">
        <v>42222.958333333336</v>
      </c>
      <c r="C680" s="8">
        <v>1.09223</v>
      </c>
      <c r="D680" s="8">
        <v>1.0978300000000001</v>
      </c>
      <c r="E680" s="8">
        <v>1.0855300000000001</v>
      </c>
      <c r="F680" s="8">
        <v>1.0964700000000001</v>
      </c>
      <c r="G680" s="8">
        <f>IF(F680&gt;F679,1,0)</f>
        <v>1</v>
      </c>
      <c r="H680" s="10">
        <f>LN(F680/F679)</f>
        <v>3.7188181029855797E-3</v>
      </c>
      <c r="I680" s="10">
        <f>IF(A680&gt;$R$1, AVERAGE(INDEX($H$2:$H$3898, A680-$R$1):H680), "")</f>
        <v>5.2432329046290041E-4</v>
      </c>
      <c r="J680" s="10">
        <f>IF(A680&gt;$R$1, STDEV(INDEX($H$2:$H$3898, A680-$R$1):H680), "")</f>
        <v>5.1733742586554544E-3</v>
      </c>
      <c r="K680" s="10">
        <f t="shared" si="56"/>
        <v>5.1733742586554544E-3</v>
      </c>
      <c r="L680" s="10">
        <f t="shared" si="60"/>
        <v>-8.4654989301176844E-3</v>
      </c>
      <c r="M680" s="8">
        <f t="shared" si="57"/>
        <v>55.799999999999187</v>
      </c>
      <c r="N680" s="8">
        <f t="shared" si="58"/>
        <v>0</v>
      </c>
      <c r="O680" s="8">
        <f t="shared" si="59"/>
        <v>0</v>
      </c>
    </row>
    <row r="681" spans="1:15" x14ac:dyDescent="0.25">
      <c r="A681" s="8">
        <v>680</v>
      </c>
      <c r="B681" s="9">
        <v>42225.958333333336</v>
      </c>
      <c r="C681" s="8">
        <v>1.0962700000000001</v>
      </c>
      <c r="D681" s="8">
        <v>1.1041399999999999</v>
      </c>
      <c r="E681" s="8">
        <v>1.0925400000000001</v>
      </c>
      <c r="F681" s="8">
        <v>1.10185</v>
      </c>
      <c r="G681" s="8">
        <f>IF(F681&gt;F680,1,0)</f>
        <v>1</v>
      </c>
      <c r="H681" s="10">
        <f>LN(F681/F680)</f>
        <v>4.8946565932300569E-3</v>
      </c>
      <c r="I681" s="10">
        <f>IF(A681&gt;$R$1, AVERAGE(INDEX($H$2:$H$3898, A681-$R$1):H681), "")</f>
        <v>1.0905963696320703E-3</v>
      </c>
      <c r="J681" s="10">
        <f>IF(A681&gt;$R$1, STDEV(INDEX($H$2:$H$3898, A681-$R$1):H681), "")</f>
        <v>5.1213914185694008E-3</v>
      </c>
      <c r="K681" s="10">
        <f t="shared" si="56"/>
        <v>5.1213914185694008E-3</v>
      </c>
      <c r="L681" s="10">
        <f t="shared" si="60"/>
        <v>3.0436017140680104E-3</v>
      </c>
      <c r="M681" s="8">
        <f t="shared" si="57"/>
        <v>23.100000000000342</v>
      </c>
      <c r="N681" s="8">
        <f t="shared" si="58"/>
        <v>0</v>
      </c>
      <c r="O681" s="8">
        <f t="shared" si="59"/>
        <v>0</v>
      </c>
    </row>
    <row r="682" spans="1:15" x14ac:dyDescent="0.25">
      <c r="A682" s="8">
        <v>681</v>
      </c>
      <c r="B682" s="9">
        <v>42226.958333333336</v>
      </c>
      <c r="C682" s="8">
        <v>1.10185</v>
      </c>
      <c r="D682" s="8">
        <v>1.1088199999999999</v>
      </c>
      <c r="E682" s="8">
        <v>1.0960399999999999</v>
      </c>
      <c r="F682" s="8">
        <v>1.10416</v>
      </c>
      <c r="G682" s="8">
        <f>IF(F682&gt;F681,1,0)</f>
        <v>1</v>
      </c>
      <c r="H682" s="10">
        <f>LN(F682/F681)</f>
        <v>2.0942795765263116E-3</v>
      </c>
      <c r="I682" s="10">
        <f>IF(A682&gt;$R$1, AVERAGE(INDEX($H$2:$H$3898, A682-$R$1):H682), "")</f>
        <v>1.2382302497279333E-3</v>
      </c>
      <c r="J682" s="10">
        <f>IF(A682&gt;$R$1, STDEV(INDEX($H$2:$H$3898, A682-$R$1):H682), "")</f>
        <v>5.1136613640836281E-3</v>
      </c>
      <c r="K682" s="10">
        <f t="shared" si="56"/>
        <v>5.1136613640836281E-3</v>
      </c>
      <c r="L682" s="10">
        <f t="shared" si="60"/>
        <v>1.4100089136215403E-3</v>
      </c>
      <c r="M682" s="8">
        <f t="shared" si="57"/>
        <v>115.60000000000015</v>
      </c>
      <c r="N682" s="8">
        <f t="shared" si="58"/>
        <v>0</v>
      </c>
      <c r="O682" s="8">
        <f t="shared" si="59"/>
        <v>0</v>
      </c>
    </row>
    <row r="683" spans="1:15" x14ac:dyDescent="0.25">
      <c r="A683" s="8">
        <v>682</v>
      </c>
      <c r="B683" s="9">
        <v>42227.958333333336</v>
      </c>
      <c r="C683" s="8">
        <v>1.1041799999999999</v>
      </c>
      <c r="D683" s="8">
        <v>1.1213299999999999</v>
      </c>
      <c r="E683" s="8">
        <v>1.10242</v>
      </c>
      <c r="F683" s="8">
        <v>1.11574</v>
      </c>
      <c r="G683" s="8">
        <f>IF(F683&gt;F682,1,0)</f>
        <v>1</v>
      </c>
      <c r="H683" s="10">
        <f>LN(F683/F682)</f>
        <v>1.0432997015699906E-2</v>
      </c>
      <c r="I683" s="10">
        <f>IF(A683&gt;$R$1, AVERAGE(INDEX($H$2:$H$3898, A683-$R$1):H683), "")</f>
        <v>1.2629664391746397E-3</v>
      </c>
      <c r="J683" s="10">
        <f>IF(A683&gt;$R$1, STDEV(INDEX($H$2:$H$3898, A683-$R$1):H683), "")</f>
        <v>5.1598110356598564E-3</v>
      </c>
      <c r="K683" s="10">
        <f t="shared" si="56"/>
        <v>5.1598110356598564E-3</v>
      </c>
      <c r="L683" s="10">
        <f t="shared" si="60"/>
        <v>1.3097493248913454E-2</v>
      </c>
      <c r="M683" s="8">
        <f t="shared" si="57"/>
        <v>-8.5000000000001741</v>
      </c>
      <c r="N683" s="8">
        <f t="shared" si="58"/>
        <v>0</v>
      </c>
      <c r="O683" s="8">
        <f t="shared" si="59"/>
        <v>0</v>
      </c>
    </row>
    <row r="684" spans="1:15" x14ac:dyDescent="0.25">
      <c r="A684" s="8">
        <v>683</v>
      </c>
      <c r="B684" s="9">
        <v>42228.958333333336</v>
      </c>
      <c r="C684" s="8">
        <v>1.1157600000000001</v>
      </c>
      <c r="D684" s="8">
        <v>1.1189</v>
      </c>
      <c r="E684" s="8">
        <v>1.1080000000000001</v>
      </c>
      <c r="F684" s="8">
        <v>1.1149100000000001</v>
      </c>
      <c r="G684" s="8">
        <f>IF(F684&gt;F683,1,0)</f>
        <v>0</v>
      </c>
      <c r="H684" s="10">
        <f>LN(F684/F683)</f>
        <v>-7.4417774039357864E-4</v>
      </c>
      <c r="I684" s="10">
        <f>IF(A684&gt;$R$1, AVERAGE(INDEX($H$2:$H$3898, A684-$R$1):H684), "")</f>
        <v>1.2484731879164154E-3</v>
      </c>
      <c r="J684" s="10">
        <f>IF(A684&gt;$R$1, STDEV(INDEX($H$2:$H$3898, A684-$R$1):H684), "")</f>
        <v>5.165452516572233E-3</v>
      </c>
      <c r="K684" s="10">
        <f t="shared" si="56"/>
        <v>-5.165452516572233E-3</v>
      </c>
      <c r="L684" s="10">
        <f t="shared" si="60"/>
        <v>1.5239616024178282E-3</v>
      </c>
      <c r="M684" s="8">
        <f t="shared" si="57"/>
        <v>-41.100000000000577</v>
      </c>
      <c r="N684" s="8">
        <f t="shared" si="58"/>
        <v>0</v>
      </c>
      <c r="O684" s="8">
        <f t="shared" si="59"/>
        <v>0</v>
      </c>
    </row>
    <row r="685" spans="1:15" x14ac:dyDescent="0.25">
      <c r="A685" s="8">
        <v>684</v>
      </c>
      <c r="B685" s="9">
        <v>42229.958333333336</v>
      </c>
      <c r="C685" s="8">
        <v>1.1149</v>
      </c>
      <c r="D685" s="8">
        <v>1.11887</v>
      </c>
      <c r="E685" s="8">
        <v>1.10978</v>
      </c>
      <c r="F685" s="8">
        <v>1.1107899999999999</v>
      </c>
      <c r="G685" s="8">
        <f>IF(F685&gt;F684,1,0)</f>
        <v>0</v>
      </c>
      <c r="H685" s="10">
        <f>LN(F685/F684)</f>
        <v>-3.7022102761824893E-3</v>
      </c>
      <c r="I685" s="10">
        <f>IF(A685&gt;$R$1, AVERAGE(INDEX($H$2:$H$3898, A685-$R$1):H685), "")</f>
        <v>7.0845371196550831E-4</v>
      </c>
      <c r="J685" s="10">
        <f>IF(A685&gt;$R$1, STDEV(INDEX($H$2:$H$3898, A685-$R$1):H685), "")</f>
        <v>5.2055001029816727E-3</v>
      </c>
      <c r="K685" s="10">
        <f t="shared" si="56"/>
        <v>-5.2055001029816727E-3</v>
      </c>
      <c r="L685" s="10">
        <f t="shared" si="60"/>
        <v>2.6710339061840277E-3</v>
      </c>
      <c r="M685" s="8">
        <f t="shared" si="57"/>
        <v>-37.800000000001162</v>
      </c>
      <c r="N685" s="8">
        <f t="shared" si="58"/>
        <v>0</v>
      </c>
      <c r="O685" s="8">
        <f t="shared" si="59"/>
        <v>0</v>
      </c>
    </row>
    <row r="686" spans="1:15" x14ac:dyDescent="0.25">
      <c r="A686" s="8">
        <v>685</v>
      </c>
      <c r="B686" s="9">
        <v>42232.958333333336</v>
      </c>
      <c r="C686" s="8">
        <v>1.11155</v>
      </c>
      <c r="D686" s="8">
        <v>1.11249</v>
      </c>
      <c r="E686" s="8">
        <v>1.10588</v>
      </c>
      <c r="F686" s="8">
        <v>1.1077699999999999</v>
      </c>
      <c r="G686" s="8">
        <f>IF(F686&gt;F685,1,0)</f>
        <v>0</v>
      </c>
      <c r="H686" s="10">
        <f>LN(F686/F685)</f>
        <v>-2.7224883395884567E-3</v>
      </c>
      <c r="I686" s="10">
        <f>IF(A686&gt;$R$1, AVERAGE(INDEX($H$2:$H$3898, A686-$R$1):H686), "")</f>
        <v>5.4683492603375993E-4</v>
      </c>
      <c r="J686" s="10">
        <f>IF(A686&gt;$R$1, STDEV(INDEX($H$2:$H$3898, A686-$R$1):H686), "")</f>
        <v>5.2731888390520438E-3</v>
      </c>
      <c r="K686" s="10">
        <f t="shared" si="56"/>
        <v>-5.2731888390520438E-3</v>
      </c>
      <c r="L686" s="10">
        <f t="shared" si="60"/>
        <v>-9.4190221113734599E-3</v>
      </c>
      <c r="M686" s="8">
        <f t="shared" si="57"/>
        <v>-56.199999999999584</v>
      </c>
      <c r="N686" s="8">
        <f t="shared" si="58"/>
        <v>0</v>
      </c>
      <c r="O686" s="8">
        <f t="shared" si="59"/>
        <v>0</v>
      </c>
    </row>
    <row r="687" spans="1:15" x14ac:dyDescent="0.25">
      <c r="A687" s="8">
        <v>686</v>
      </c>
      <c r="B687" s="9">
        <v>42233.958333333336</v>
      </c>
      <c r="C687" s="8">
        <v>1.10778</v>
      </c>
      <c r="D687" s="8">
        <v>1.10938</v>
      </c>
      <c r="E687" s="8">
        <v>1.10175</v>
      </c>
      <c r="F687" s="8">
        <v>1.10216</v>
      </c>
      <c r="G687" s="8">
        <f>IF(F687&gt;F686,1,0)</f>
        <v>0</v>
      </c>
      <c r="H687" s="10">
        <f>LN(F687/F686)</f>
        <v>-5.0770947954836198E-3</v>
      </c>
      <c r="I687" s="10">
        <f>IF(A687&gt;$R$1, AVERAGE(INDEX($H$2:$H$3898, A687-$R$1):H687), "")</f>
        <v>-3.7033041085990495E-4</v>
      </c>
      <c r="J687" s="10">
        <f>IF(A687&gt;$R$1, STDEV(INDEX($H$2:$H$3898, A687-$R$1):H687), "")</f>
        <v>4.8535338554967786E-3</v>
      </c>
      <c r="K687" s="10">
        <f t="shared" si="56"/>
        <v>-4.8535338554967786E-3</v>
      </c>
      <c r="L687" s="10">
        <f t="shared" si="60"/>
        <v>-7.5392531120775999E-3</v>
      </c>
      <c r="M687" s="8">
        <f t="shared" si="57"/>
        <v>98.499999999999147</v>
      </c>
      <c r="N687" s="8">
        <f t="shared" si="58"/>
        <v>0</v>
      </c>
      <c r="O687" s="8">
        <f t="shared" si="59"/>
        <v>0</v>
      </c>
    </row>
    <row r="688" spans="1:15" x14ac:dyDescent="0.25">
      <c r="A688" s="8">
        <v>687</v>
      </c>
      <c r="B688" s="9">
        <v>42234.958333333336</v>
      </c>
      <c r="C688" s="8">
        <v>1.1021300000000001</v>
      </c>
      <c r="D688" s="8">
        <v>1.1134200000000001</v>
      </c>
      <c r="E688" s="8">
        <v>1.10178</v>
      </c>
      <c r="F688" s="8">
        <v>1.11198</v>
      </c>
      <c r="G688" s="8">
        <f>IF(F688&gt;F687,1,0)</f>
        <v>1</v>
      </c>
      <c r="H688" s="10">
        <f>LN(F688/F687)</f>
        <v>8.870319300930166E-3</v>
      </c>
      <c r="I688" s="10">
        <f>IF(A688&gt;$R$1, AVERAGE(INDEX($H$2:$H$3898, A688-$R$1):H688), "")</f>
        <v>3.3927962339329445E-4</v>
      </c>
      <c r="J688" s="10">
        <f>IF(A688&gt;$R$1, STDEV(INDEX($H$2:$H$3898, A688-$R$1):H688), "")</f>
        <v>5.3305377500778659E-3</v>
      </c>
      <c r="K688" s="10">
        <f t="shared" si="56"/>
        <v>5.3305377500778659E-3</v>
      </c>
      <c r="L688" s="10">
        <f t="shared" si="60"/>
        <v>4.6853004631798086E-3</v>
      </c>
      <c r="M688" s="8">
        <f t="shared" si="57"/>
        <v>120.90000000000157</v>
      </c>
      <c r="N688" s="8">
        <f t="shared" si="58"/>
        <v>0</v>
      </c>
      <c r="O688" s="8">
        <f t="shared" si="59"/>
        <v>0</v>
      </c>
    </row>
    <row r="689" spans="1:15" x14ac:dyDescent="0.25">
      <c r="A689" s="8">
        <v>688</v>
      </c>
      <c r="B689" s="9">
        <v>42235.958333333336</v>
      </c>
      <c r="C689" s="8">
        <v>1.11191</v>
      </c>
      <c r="D689" s="8">
        <v>1.12446</v>
      </c>
      <c r="E689" s="8">
        <v>1.1107199999999999</v>
      </c>
      <c r="F689" s="8">
        <v>1.1240000000000001</v>
      </c>
      <c r="G689" s="8">
        <f>IF(F689&gt;F688,1,0)</f>
        <v>1</v>
      </c>
      <c r="H689" s="10">
        <f>LN(F689/F688)</f>
        <v>1.0751541416362635E-2</v>
      </c>
      <c r="I689" s="10">
        <f>IF(A689&gt;$R$1, AVERAGE(INDEX($H$2:$H$3898, A689-$R$1):H689), "")</f>
        <v>1.4524679621069211E-3</v>
      </c>
      <c r="J689" s="10">
        <f>IF(A689&gt;$R$1, STDEV(INDEX($H$2:$H$3898, A689-$R$1):H689), "")</f>
        <v>5.5381473927139328E-3</v>
      </c>
      <c r="K689" s="10">
        <f t="shared" si="56"/>
        <v>5.5381473927139328E-3</v>
      </c>
      <c r="L689" s="10">
        <f t="shared" si="60"/>
        <v>1.7002170965627554E-2</v>
      </c>
      <c r="M689" s="8">
        <f t="shared" si="57"/>
        <v>143.10000000000045</v>
      </c>
      <c r="N689" s="8">
        <f t="shared" si="58"/>
        <v>0</v>
      </c>
      <c r="O689" s="8">
        <f t="shared" si="59"/>
        <v>0</v>
      </c>
    </row>
    <row r="690" spans="1:15" x14ac:dyDescent="0.25">
      <c r="A690" s="8">
        <v>689</v>
      </c>
      <c r="B690" s="9">
        <v>42236.958333333336</v>
      </c>
      <c r="C690" s="8">
        <v>1.1239699999999999</v>
      </c>
      <c r="D690" s="8">
        <v>1.13887</v>
      </c>
      <c r="E690" s="8">
        <v>1.1229199999999999</v>
      </c>
      <c r="F690" s="8">
        <v>1.13828</v>
      </c>
      <c r="G690" s="8">
        <f>IF(F690&gt;F689,1,0)</f>
        <v>1</v>
      </c>
      <c r="H690" s="10">
        <f>LN(F690/F689)</f>
        <v>1.262459966256238E-2</v>
      </c>
      <c r="I690" s="10">
        <f>IF(A690&gt;$R$1, AVERAGE(INDEX($H$2:$H$3898, A690-$R$1):H690), "")</f>
        <v>2.5312909260255647E-3</v>
      </c>
      <c r="J690" s="10">
        <f>IF(A690&gt;$R$1, STDEV(INDEX($H$2:$H$3898, A690-$R$1):H690), "")</f>
        <v>5.9396103971965644E-3</v>
      </c>
      <c r="K690" s="10">
        <f t="shared" si="56"/>
        <v>5.9396103971965644E-3</v>
      </c>
      <c r="L690" s="10">
        <f t="shared" si="60"/>
        <v>1.6071726802430488E-2</v>
      </c>
      <c r="M690" s="8">
        <f t="shared" si="57"/>
        <v>242.79999999999856</v>
      </c>
      <c r="N690" s="8">
        <f t="shared" si="58"/>
        <v>0</v>
      </c>
      <c r="O690" s="8">
        <f t="shared" si="59"/>
        <v>0</v>
      </c>
    </row>
    <row r="691" spans="1:15" x14ac:dyDescent="0.25">
      <c r="A691" s="8">
        <v>690</v>
      </c>
      <c r="B691" s="9">
        <v>42239.958333333336</v>
      </c>
      <c r="C691" s="8">
        <v>1.13748</v>
      </c>
      <c r="D691" s="8">
        <v>1.1713899999999999</v>
      </c>
      <c r="E691" s="8">
        <v>1.1369199999999999</v>
      </c>
      <c r="F691" s="8">
        <v>1.1617599999999999</v>
      </c>
      <c r="G691" s="8">
        <f>IF(F691&gt;F690,1,0)</f>
        <v>1</v>
      </c>
      <c r="H691" s="10">
        <f>LN(F691/F690)</f>
        <v>2.0417745515737679E-2</v>
      </c>
      <c r="I691" s="10">
        <f>IF(A691&gt;$R$1, AVERAGE(INDEX($H$2:$H$3898, A691-$R$1):H691), "")</f>
        <v>3.5107854273522645E-3</v>
      </c>
      <c r="J691" s="10">
        <f>IF(A691&gt;$R$1, STDEV(INDEX($H$2:$H$3898, A691-$R$1):H691), "")</f>
        <v>7.4335055992419304E-3</v>
      </c>
      <c r="K691" s="10">
        <f t="shared" si="56"/>
        <v>7.4335055992419304E-3</v>
      </c>
      <c r="L691" s="10">
        <f t="shared" si="60"/>
        <v>2.9766188189629245E-2</v>
      </c>
      <c r="M691" s="8">
        <f t="shared" si="57"/>
        <v>-103.10000000000042</v>
      </c>
      <c r="N691" s="8">
        <f t="shared" si="58"/>
        <v>0</v>
      </c>
      <c r="O691" s="8">
        <f t="shared" si="59"/>
        <v>103.10000000000042</v>
      </c>
    </row>
    <row r="692" spans="1:15" x14ac:dyDescent="0.25">
      <c r="A692" s="8">
        <v>691</v>
      </c>
      <c r="B692" s="9">
        <v>42240.958333333336</v>
      </c>
      <c r="C692" s="8">
        <v>1.1617200000000001</v>
      </c>
      <c r="D692" s="8">
        <v>1.16218</v>
      </c>
      <c r="E692" s="8">
        <v>1.13968</v>
      </c>
      <c r="F692" s="8">
        <v>1.15141</v>
      </c>
      <c r="G692" s="8">
        <f>IF(F692&gt;F691,1,0)</f>
        <v>0</v>
      </c>
      <c r="H692" s="10">
        <f>LN(F692/F691)</f>
        <v>-8.9488183489081722E-3</v>
      </c>
      <c r="I692" s="10">
        <f>IF(A692&gt;$R$1, AVERAGE(INDEX($H$2:$H$3898, A692-$R$1):H692), "")</f>
        <v>3.1446943869486567E-3</v>
      </c>
      <c r="J692" s="10">
        <f>IF(A692&gt;$R$1, STDEV(INDEX($H$2:$H$3898, A692-$R$1):H692), "")</f>
        <v>7.9093366748817281E-3</v>
      </c>
      <c r="K692" s="10">
        <f t="shared" si="56"/>
        <v>-7.9093366748817281E-3</v>
      </c>
      <c r="L692" s="10">
        <f t="shared" si="60"/>
        <v>2.7360272361273329E-2</v>
      </c>
      <c r="M692" s="8">
        <f t="shared" si="57"/>
        <v>-201.20000000000138</v>
      </c>
      <c r="N692" s="8">
        <f t="shared" si="58"/>
        <v>0</v>
      </c>
      <c r="O692" s="8">
        <f t="shared" si="59"/>
        <v>201.20000000000138</v>
      </c>
    </row>
    <row r="693" spans="1:15" x14ac:dyDescent="0.25">
      <c r="A693" s="8">
        <v>692</v>
      </c>
      <c r="B693" s="9">
        <v>42241.958333333336</v>
      </c>
      <c r="C693" s="8">
        <v>1.1513800000000001</v>
      </c>
      <c r="D693" s="8">
        <v>1.1560900000000001</v>
      </c>
      <c r="E693" s="8">
        <v>1.12914</v>
      </c>
      <c r="F693" s="8">
        <v>1.1312599999999999</v>
      </c>
      <c r="G693" s="8">
        <f>IF(F693&gt;F692,1,0)</f>
        <v>0</v>
      </c>
      <c r="H693" s="10">
        <f>LN(F693/F692)</f>
        <v>-1.7655222528957681E-2</v>
      </c>
      <c r="I693" s="10">
        <f>IF(A693&gt;$R$1, AVERAGE(INDEX($H$2:$H$3898, A693-$R$1):H693), "")</f>
        <v>2.4334851124938931E-3</v>
      </c>
      <c r="J693" s="10">
        <f>IF(A693&gt;$R$1, STDEV(INDEX($H$2:$H$3898, A693-$R$1):H693), "")</f>
        <v>9.2165084994903397E-3</v>
      </c>
      <c r="K693" s="10">
        <f t="shared" si="56"/>
        <v>-9.2165084994903397E-3</v>
      </c>
      <c r="L693" s="10">
        <f t="shared" si="60"/>
        <v>1.2599274823722226E-2</v>
      </c>
      <c r="M693" s="8">
        <f t="shared" si="57"/>
        <v>-65.700000000001864</v>
      </c>
      <c r="N693" s="8">
        <f t="shared" si="58"/>
        <v>0</v>
      </c>
      <c r="O693" s="8">
        <f t="shared" si="59"/>
        <v>0</v>
      </c>
    </row>
    <row r="694" spans="1:15" x14ac:dyDescent="0.25">
      <c r="A694" s="8">
        <v>693</v>
      </c>
      <c r="B694" s="9">
        <v>42242.958333333336</v>
      </c>
      <c r="C694" s="8">
        <v>1.1311500000000001</v>
      </c>
      <c r="D694" s="8">
        <v>1.1364399999999999</v>
      </c>
      <c r="E694" s="8">
        <v>1.1203000000000001</v>
      </c>
      <c r="F694" s="8">
        <v>1.1245799999999999</v>
      </c>
      <c r="G694" s="8">
        <f>IF(F694&gt;F693,1,0)</f>
        <v>0</v>
      </c>
      <c r="H694" s="10">
        <f>LN(F694/F693)</f>
        <v>-5.9224231551221725E-3</v>
      </c>
      <c r="I694" s="10">
        <f>IF(A694&gt;$R$1, AVERAGE(INDEX($H$2:$H$3898, A694-$R$1):H694), "")</f>
        <v>1.9198941773816874E-3</v>
      </c>
      <c r="J694" s="10">
        <f>IF(A694&gt;$R$1, STDEV(INDEX($H$2:$H$3898, A694-$R$1):H694), "")</f>
        <v>9.4507215142496416E-3</v>
      </c>
      <c r="K694" s="10">
        <f t="shared" si="56"/>
        <v>-9.4507215142496416E-3</v>
      </c>
      <c r="L694" s="10">
        <f t="shared" si="60"/>
        <v>-2.2642027865258027E-3</v>
      </c>
      <c r="M694" s="8">
        <f t="shared" si="57"/>
        <v>-65.599999999999</v>
      </c>
      <c r="N694" s="8">
        <f t="shared" si="58"/>
        <v>0</v>
      </c>
      <c r="O694" s="8">
        <f t="shared" si="59"/>
        <v>0</v>
      </c>
    </row>
    <row r="695" spans="1:15" x14ac:dyDescent="0.25">
      <c r="A695" s="8">
        <v>694</v>
      </c>
      <c r="B695" s="9">
        <v>42243.958333333336</v>
      </c>
      <c r="C695" s="8">
        <v>1.12456</v>
      </c>
      <c r="D695" s="8">
        <v>1.13097</v>
      </c>
      <c r="E695" s="8">
        <v>1.1155900000000001</v>
      </c>
      <c r="F695" s="8">
        <v>1.1180000000000001</v>
      </c>
      <c r="G695" s="8">
        <f>IF(F695&gt;F694,1,0)</f>
        <v>0</v>
      </c>
      <c r="H695" s="10">
        <f>LN(F695/F694)</f>
        <v>-5.8682578839039518E-3</v>
      </c>
      <c r="I695" s="10">
        <f>IF(A695&gt;$R$1, AVERAGE(INDEX($H$2:$H$3898, A695-$R$1):H695), "")</f>
        <v>1.4477665072184117E-3</v>
      </c>
      <c r="J695" s="10">
        <f>IF(A695&gt;$R$1, STDEV(INDEX($H$2:$H$3898, A695-$R$1):H695), "")</f>
        <v>9.6497878728147128E-3</v>
      </c>
      <c r="K695" s="10">
        <f t="shared" si="56"/>
        <v>-9.6497878728147128E-3</v>
      </c>
      <c r="L695" s="10">
        <f t="shared" si="60"/>
        <v>-1.7087364917995972E-2</v>
      </c>
      <c r="M695" s="8">
        <f t="shared" si="57"/>
        <v>39.599999999999639</v>
      </c>
      <c r="N695" s="8">
        <f t="shared" si="58"/>
        <v>0</v>
      </c>
      <c r="O695" s="8">
        <f t="shared" si="59"/>
        <v>0</v>
      </c>
    </row>
    <row r="696" spans="1:15" x14ac:dyDescent="0.25">
      <c r="A696" s="8">
        <v>695</v>
      </c>
      <c r="B696" s="9">
        <v>42246.958333333336</v>
      </c>
      <c r="C696" s="8">
        <v>1.11703</v>
      </c>
      <c r="D696" s="8">
        <v>1.1262399999999999</v>
      </c>
      <c r="E696" s="8">
        <v>1.11693</v>
      </c>
      <c r="F696" s="8">
        <v>1.1209899999999999</v>
      </c>
      <c r="G696" s="8">
        <f>IF(F696&gt;F695,1,0)</f>
        <v>1</v>
      </c>
      <c r="H696" s="10">
        <f>LN(F696/F695)</f>
        <v>2.6708487107251905E-3</v>
      </c>
      <c r="I696" s="10">
        <f>IF(A696&gt;$R$1, AVERAGE(INDEX($H$2:$H$3898, A696-$R$1):H696), "")</f>
        <v>1.3822684202021375E-3</v>
      </c>
      <c r="J696" s="10">
        <f>IF(A696&gt;$R$1, STDEV(INDEX($H$2:$H$3898, A696-$R$1):H696), "")</f>
        <v>9.6368933603808316E-3</v>
      </c>
      <c r="K696" s="10">
        <f t="shared" si="56"/>
        <v>9.6368933603808316E-3</v>
      </c>
      <c r="L696" s="10">
        <f t="shared" si="60"/>
        <v>-1.2571862976184544E-2</v>
      </c>
      <c r="M696" s="8">
        <f t="shared" si="57"/>
        <v>103.6999999999999</v>
      </c>
      <c r="N696" s="8">
        <f t="shared" si="58"/>
        <v>0</v>
      </c>
      <c r="O696" s="8">
        <f t="shared" si="59"/>
        <v>0</v>
      </c>
    </row>
    <row r="697" spans="1:15" x14ac:dyDescent="0.25">
      <c r="A697" s="8">
        <v>696</v>
      </c>
      <c r="B697" s="9">
        <v>42247.958333333336</v>
      </c>
      <c r="C697" s="8">
        <v>1.12094</v>
      </c>
      <c r="D697" s="8">
        <v>1.1332</v>
      </c>
      <c r="E697" s="8">
        <v>1.1208199999999999</v>
      </c>
      <c r="F697" s="8">
        <v>1.13131</v>
      </c>
      <c r="G697" s="8">
        <f>IF(F697&gt;F696,1,0)</f>
        <v>1</v>
      </c>
      <c r="H697" s="10">
        <f>LN(F697/F696)</f>
        <v>9.1640298558985627E-3</v>
      </c>
      <c r="I697" s="10">
        <f>IF(A697&gt;$R$1, AVERAGE(INDEX($H$2:$H$3898, A697-$R$1):H697), "")</f>
        <v>1.6491042491189197E-3</v>
      </c>
      <c r="J697" s="10">
        <f>IF(A697&gt;$R$1, STDEV(INDEX($H$2:$H$3898, A697-$R$1):H697), "")</f>
        <v>9.7983856602362421E-3</v>
      </c>
      <c r="K697" s="10">
        <f t="shared" si="56"/>
        <v>9.7983856602362421E-3</v>
      </c>
      <c r="L697" s="10">
        <f t="shared" si="60"/>
        <v>-7.8871386800319267E-3</v>
      </c>
      <c r="M697" s="8">
        <f t="shared" si="57"/>
        <v>-87.500000000000355</v>
      </c>
      <c r="N697" s="8">
        <f t="shared" si="58"/>
        <v>0</v>
      </c>
      <c r="O697" s="8">
        <f t="shared" si="59"/>
        <v>0</v>
      </c>
    </row>
    <row r="698" spans="1:15" x14ac:dyDescent="0.25">
      <c r="A698" s="8">
        <v>697</v>
      </c>
      <c r="B698" s="9">
        <v>42248.958333333336</v>
      </c>
      <c r="C698" s="8">
        <v>1.13131</v>
      </c>
      <c r="D698" s="8">
        <v>1.13191</v>
      </c>
      <c r="E698" s="8">
        <v>1.12164</v>
      </c>
      <c r="F698" s="8">
        <v>1.12256</v>
      </c>
      <c r="G698" s="8">
        <f>IF(F698&gt;F697,1,0)</f>
        <v>0</v>
      </c>
      <c r="H698" s="10">
        <f>LN(F698/F697)</f>
        <v>-7.7644619779594533E-3</v>
      </c>
      <c r="I698" s="10">
        <f>IF(A698&gt;$R$1, AVERAGE(INDEX($H$2:$H$3898, A698-$R$1):H698), "")</f>
        <v>1.032932901963559E-3</v>
      </c>
      <c r="J698" s="10">
        <f>IF(A698&gt;$R$1, STDEV(INDEX($H$2:$H$3898, A698-$R$1):H698), "")</f>
        <v>1.0074614292618264E-2</v>
      </c>
      <c r="K698" s="10">
        <f t="shared" si="56"/>
        <v>-1.0074614292618264E-2</v>
      </c>
      <c r="L698" s="10">
        <f t="shared" si="60"/>
        <v>-2.3121564008310048E-2</v>
      </c>
      <c r="M698" s="8">
        <f t="shared" si="57"/>
        <v>-102.70000000000002</v>
      </c>
      <c r="N698" s="8">
        <f t="shared" si="58"/>
        <v>-102.70000000000002</v>
      </c>
      <c r="O698" s="8">
        <f t="shared" si="59"/>
        <v>0</v>
      </c>
    </row>
    <row r="699" spans="1:15" x14ac:dyDescent="0.25">
      <c r="A699" s="8">
        <v>698</v>
      </c>
      <c r="B699" s="9">
        <v>42249.958333333336</v>
      </c>
      <c r="C699" s="8">
        <v>1.1225499999999999</v>
      </c>
      <c r="D699" s="8">
        <v>1.1243399999999999</v>
      </c>
      <c r="E699" s="8">
        <v>1.10873</v>
      </c>
      <c r="F699" s="8">
        <v>1.1122799999999999</v>
      </c>
      <c r="G699" s="8">
        <f>IF(F699&gt;F698,1,0)</f>
        <v>0</v>
      </c>
      <c r="H699" s="10">
        <f>LN(F699/F698)</f>
        <v>-9.1998286279672634E-3</v>
      </c>
      <c r="I699" s="10">
        <f>IF(A699&gt;$R$1, AVERAGE(INDEX($H$2:$H$3898, A699-$R$1):H699), "")</f>
        <v>-1.9411870076563851E-4</v>
      </c>
      <c r="J699" s="10">
        <f>IF(A699&gt;$R$1, STDEV(INDEX($H$2:$H$3898, A699-$R$1):H699), "")</f>
        <v>1.0048965154645978E-2</v>
      </c>
      <c r="K699" s="10">
        <f t="shared" si="56"/>
        <v>-1.0048965154645978E-2</v>
      </c>
      <c r="L699" s="10">
        <f t="shared" si="60"/>
        <v>-2.8005076646383791E-2</v>
      </c>
      <c r="M699" s="8">
        <f t="shared" si="57"/>
        <v>27.099999999999902</v>
      </c>
      <c r="N699" s="8">
        <f t="shared" si="58"/>
        <v>27.099999999999902</v>
      </c>
      <c r="O699" s="8">
        <f t="shared" si="59"/>
        <v>0</v>
      </c>
    </row>
    <row r="700" spans="1:15" x14ac:dyDescent="0.25">
      <c r="A700" s="8">
        <v>699</v>
      </c>
      <c r="B700" s="9">
        <v>42250.958333333336</v>
      </c>
      <c r="C700" s="8">
        <v>1.1122799999999999</v>
      </c>
      <c r="D700" s="8">
        <v>1.1189499999999999</v>
      </c>
      <c r="E700" s="8">
        <v>1.1089800000000001</v>
      </c>
      <c r="F700" s="8">
        <v>1.1149899999999999</v>
      </c>
      <c r="G700" s="8">
        <f>IF(F700&gt;F699,1,0)</f>
        <v>1</v>
      </c>
      <c r="H700" s="10">
        <f>LN(F700/F699)</f>
        <v>2.4334735683938353E-3</v>
      </c>
      <c r="I700" s="10">
        <f>IF(A700&gt;$R$1, AVERAGE(INDEX($H$2:$H$3898, A700-$R$1):H700), "")</f>
        <v>4.484506033574845E-6</v>
      </c>
      <c r="J700" s="10">
        <f>IF(A700&gt;$R$1, STDEV(INDEX($H$2:$H$3898, A700-$R$1):H700), "")</f>
        <v>1.0068750649526788E-2</v>
      </c>
      <c r="K700" s="10">
        <f t="shared" si="56"/>
        <v>1.0068750649526788E-2</v>
      </c>
      <c r="L700" s="10">
        <f t="shared" si="60"/>
        <v>-1.2730825893875333E-2</v>
      </c>
      <c r="M700" s="8">
        <f t="shared" si="57"/>
        <v>6.599999999998829</v>
      </c>
      <c r="N700" s="8">
        <f t="shared" si="58"/>
        <v>0</v>
      </c>
      <c r="O700" s="8">
        <f t="shared" si="59"/>
        <v>0</v>
      </c>
    </row>
    <row r="701" spans="1:15" x14ac:dyDescent="0.25">
      <c r="A701" s="8">
        <v>700</v>
      </c>
      <c r="B701" s="9">
        <v>42253.958333333336</v>
      </c>
      <c r="C701" s="8">
        <v>1.1162700000000001</v>
      </c>
      <c r="D701" s="8">
        <v>1.11778</v>
      </c>
      <c r="E701" s="8">
        <v>1.1121300000000001</v>
      </c>
      <c r="F701" s="8">
        <v>1.11693</v>
      </c>
      <c r="G701" s="8">
        <f>IF(F701&gt;F700,1,0)</f>
        <v>1</v>
      </c>
      <c r="H701" s="10">
        <f>LN(F701/F700)</f>
        <v>1.7384140010127226E-3</v>
      </c>
      <c r="I701" s="10">
        <f>IF(A701&gt;$R$1, AVERAGE(INDEX($H$2:$H$3898, A701-$R$1):H701), "")</f>
        <v>3.4452352335827513E-4</v>
      </c>
      <c r="J701" s="10">
        <f>IF(A701&gt;$R$1, STDEV(INDEX($H$2:$H$3898, A701-$R$1):H701), "")</f>
        <v>1.002700684946208E-2</v>
      </c>
      <c r="K701" s="10">
        <f t="shared" si="56"/>
        <v>1.002700684946208E-2</v>
      </c>
      <c r="L701" s="10">
        <f t="shared" si="60"/>
        <v>2.5693697946387959E-3</v>
      </c>
      <c r="M701" s="8">
        <f t="shared" si="57"/>
        <v>32.499999999999751</v>
      </c>
      <c r="N701" s="8">
        <f t="shared" si="58"/>
        <v>0</v>
      </c>
      <c r="O701" s="8">
        <f t="shared" si="59"/>
        <v>0</v>
      </c>
    </row>
    <row r="702" spans="1:15" x14ac:dyDescent="0.25">
      <c r="A702" s="8">
        <v>701</v>
      </c>
      <c r="B702" s="9">
        <v>42254.958333333336</v>
      </c>
      <c r="C702" s="8">
        <v>1.11693</v>
      </c>
      <c r="D702" s="8">
        <v>1.12296</v>
      </c>
      <c r="E702" s="8">
        <v>1.1152500000000001</v>
      </c>
      <c r="F702" s="8">
        <v>1.12018</v>
      </c>
      <c r="G702" s="8">
        <f>IF(F702&gt;F701,1,0)</f>
        <v>1</v>
      </c>
      <c r="H702" s="10">
        <f>LN(F702/F701)</f>
        <v>2.9055364165492055E-3</v>
      </c>
      <c r="I702" s="10">
        <f>IF(A702&gt;$R$1, AVERAGE(INDEX($H$2:$H$3898, A702-$R$1):H702), "")</f>
        <v>6.9627507061687899E-4</v>
      </c>
      <c r="J702" s="10">
        <f>IF(A702&gt;$R$1, STDEV(INDEX($H$2:$H$3898, A702-$R$1):H702), "")</f>
        <v>1.0010945856887667E-2</v>
      </c>
      <c r="K702" s="10">
        <f t="shared" si="56"/>
        <v>1.0010945856887667E-2</v>
      </c>
      <c r="L702" s="10">
        <f t="shared" si="60"/>
        <v>1.7433849507023237E-2</v>
      </c>
      <c r="M702" s="8">
        <f t="shared" si="57"/>
        <v>4.1000000000002146</v>
      </c>
      <c r="N702" s="8">
        <f t="shared" si="58"/>
        <v>0</v>
      </c>
      <c r="O702" s="8">
        <f t="shared" si="59"/>
        <v>0</v>
      </c>
    </row>
    <row r="703" spans="1:15" x14ac:dyDescent="0.25">
      <c r="A703" s="8">
        <v>702</v>
      </c>
      <c r="B703" s="9">
        <v>42255.958333333336</v>
      </c>
      <c r="C703" s="8">
        <v>1.1202099999999999</v>
      </c>
      <c r="D703" s="8">
        <v>1.1216200000000001</v>
      </c>
      <c r="E703" s="8">
        <v>1.11317</v>
      </c>
      <c r="F703" s="8">
        <v>1.1206199999999999</v>
      </c>
      <c r="G703" s="8">
        <f>IF(F703&gt;F702,1,0)</f>
        <v>1</v>
      </c>
      <c r="H703" s="10">
        <f>LN(F703/F702)</f>
        <v>3.927168918733647E-4</v>
      </c>
      <c r="I703" s="10">
        <f>IF(A703&gt;$R$1, AVERAGE(INDEX($H$2:$H$3898, A703-$R$1):H703), "")</f>
        <v>1.0381383010766901E-3</v>
      </c>
      <c r="J703" s="10">
        <f>IF(A703&gt;$R$1, STDEV(INDEX($H$2:$H$3898, A703-$R$1):H703), "")</f>
        <v>9.8933512175490308E-3</v>
      </c>
      <c r="K703" s="10">
        <f t="shared" si="56"/>
        <v>9.8933512175490308E-3</v>
      </c>
      <c r="L703" s="10">
        <f t="shared" si="60"/>
        <v>2.1996662974494402E-2</v>
      </c>
      <c r="M703" s="8">
        <f t="shared" si="57"/>
        <v>72.999999999998622</v>
      </c>
      <c r="N703" s="8">
        <f t="shared" si="58"/>
        <v>0</v>
      </c>
      <c r="O703" s="8">
        <f t="shared" si="59"/>
        <v>-72.999999999998622</v>
      </c>
    </row>
    <row r="704" spans="1:15" x14ac:dyDescent="0.25">
      <c r="A704" s="8">
        <v>703</v>
      </c>
      <c r="B704" s="9">
        <v>42256.958333333336</v>
      </c>
      <c r="C704" s="8">
        <v>1.1206</v>
      </c>
      <c r="D704" s="8">
        <v>1.12954</v>
      </c>
      <c r="E704" s="8">
        <v>1.11717</v>
      </c>
      <c r="F704" s="8">
        <v>1.1278999999999999</v>
      </c>
      <c r="G704" s="8">
        <f>IF(F704&gt;F703,1,0)</f>
        <v>1</v>
      </c>
      <c r="H704" s="10">
        <f>LN(F704/F703)</f>
        <v>6.4753930923003656E-3</v>
      </c>
      <c r="I704" s="10">
        <f>IF(A704&gt;$R$1, AVERAGE(INDEX($H$2:$H$3898, A704-$R$1):H704), "")</f>
        <v>8.884554130373281E-4</v>
      </c>
      <c r="J704" s="10">
        <f>IF(A704&gt;$R$1, STDEV(INDEX($H$2:$H$3898, A704-$R$1):H704), "")</f>
        <v>9.7844712876590089E-3</v>
      </c>
      <c r="K704" s="10">
        <f t="shared" si="56"/>
        <v>9.7844712876590089E-3</v>
      </c>
      <c r="L704" s="10">
        <f t="shared" si="60"/>
        <v>2.6242986869439482E-2</v>
      </c>
      <c r="M704" s="8">
        <f t="shared" si="57"/>
        <v>55.700000000000749</v>
      </c>
      <c r="N704" s="8">
        <f t="shared" si="58"/>
        <v>0</v>
      </c>
      <c r="O704" s="8">
        <f t="shared" si="59"/>
        <v>-55.700000000000749</v>
      </c>
    </row>
    <row r="705" spans="1:15" x14ac:dyDescent="0.25">
      <c r="A705" s="8">
        <v>704</v>
      </c>
      <c r="B705" s="9">
        <v>42257.958333333336</v>
      </c>
      <c r="C705" s="8">
        <v>1.12791</v>
      </c>
      <c r="D705" s="8">
        <v>1.1349499999999999</v>
      </c>
      <c r="E705" s="8">
        <v>1.1254200000000001</v>
      </c>
      <c r="F705" s="8">
        <v>1.13348</v>
      </c>
      <c r="G705" s="8">
        <f>IF(F705&gt;F704,1,0)</f>
        <v>1</v>
      </c>
      <c r="H705" s="10">
        <f>LN(F705/F704)</f>
        <v>4.9350496819978093E-3</v>
      </c>
      <c r="I705" s="10">
        <f>IF(A705&gt;$R$1, AVERAGE(INDEX($H$2:$H$3898, A705-$R$1):H705), "")</f>
        <v>5.2492467963952626E-4</v>
      </c>
      <c r="J705" s="10">
        <f>IF(A705&gt;$R$1, STDEV(INDEX($H$2:$H$3898, A705-$R$1):H705), "")</f>
        <v>9.4974317996952915E-3</v>
      </c>
      <c r="K705" s="10">
        <f t="shared" si="56"/>
        <v>9.4974317996952915E-3</v>
      </c>
      <c r="L705" s="10">
        <f t="shared" si="60"/>
        <v>2.9800808271938206E-2</v>
      </c>
      <c r="M705" s="8">
        <f t="shared" si="57"/>
        <v>-15.300000000000313</v>
      </c>
      <c r="N705" s="8">
        <f t="shared" si="58"/>
        <v>0</v>
      </c>
      <c r="O705" s="8">
        <f t="shared" si="59"/>
        <v>15.300000000000313</v>
      </c>
    </row>
    <row r="706" spans="1:15" x14ac:dyDescent="0.25">
      <c r="A706" s="8">
        <v>705</v>
      </c>
      <c r="B706" s="9">
        <v>42260.958333333336</v>
      </c>
      <c r="C706" s="8">
        <v>1.1331100000000001</v>
      </c>
      <c r="D706" s="8">
        <v>1.1373200000000001</v>
      </c>
      <c r="E706" s="8">
        <v>1.1283399999999999</v>
      </c>
      <c r="F706" s="8">
        <v>1.13158</v>
      </c>
      <c r="G706" s="8">
        <f>IF(F706&gt;F705,1,0)</f>
        <v>0</v>
      </c>
      <c r="H706" s="10">
        <f>LN(F706/F705)</f>
        <v>-1.677660146429694E-3</v>
      </c>
      <c r="I706" s="10">
        <f>IF(A706&gt;$R$1, AVERAGE(INDEX($H$2:$H$3898, A706-$R$1):H706), "")</f>
        <v>-3.6896655842247859E-4</v>
      </c>
      <c r="J706" s="10">
        <f>IF(A706&gt;$R$1, STDEV(INDEX($H$2:$H$3898, A706-$R$1):H706), "")</f>
        <v>8.9393614326149975E-3</v>
      </c>
      <c r="K706" s="10">
        <f t="shared" si="56"/>
        <v>-8.9393614326149975E-3</v>
      </c>
      <c r="L706" s="10">
        <f t="shared" si="60"/>
        <v>1.3427941240081278E-2</v>
      </c>
      <c r="M706" s="8">
        <f t="shared" si="57"/>
        <v>-48.09999999999981</v>
      </c>
      <c r="N706" s="8">
        <f t="shared" si="58"/>
        <v>0</v>
      </c>
      <c r="O706" s="8">
        <f t="shared" si="59"/>
        <v>0</v>
      </c>
    </row>
    <row r="707" spans="1:15" x14ac:dyDescent="0.25">
      <c r="A707" s="8">
        <v>706</v>
      </c>
      <c r="B707" s="9">
        <v>42261.958333333336</v>
      </c>
      <c r="C707" s="8">
        <v>1.1316200000000001</v>
      </c>
      <c r="D707" s="8">
        <v>1.13287</v>
      </c>
      <c r="E707" s="8">
        <v>1.12588</v>
      </c>
      <c r="F707" s="8">
        <v>1.1268100000000001</v>
      </c>
      <c r="G707" s="8">
        <f>IF(F707&gt;F706,1,0)</f>
        <v>0</v>
      </c>
      <c r="H707" s="10">
        <f>LN(F707/F706)</f>
        <v>-4.2242545292155865E-3</v>
      </c>
      <c r="I707" s="10">
        <f>IF(A707&gt;$R$1, AVERAGE(INDEX($H$2:$H$3898, A707-$R$1):H707), "")</f>
        <v>-1.9090915612320568E-3</v>
      </c>
      <c r="J707" s="10">
        <f>IF(A707&gt;$R$1, STDEV(INDEX($H$2:$H$3898, A707-$R$1):H707), "")</f>
        <v>7.0403921691863432E-3</v>
      </c>
      <c r="K707" s="10">
        <f t="shared" ref="K707:K770" si="61">IF(G707=0,-1*J707,J707)</f>
        <v>-7.0403921691863432E-3</v>
      </c>
      <c r="L707" s="10">
        <f t="shared" si="60"/>
        <v>1.429688574577666E-2</v>
      </c>
      <c r="M707" s="8">
        <f t="shared" ref="M707:M770" si="62">(F708-C708)*10000</f>
        <v>21.299999999999653</v>
      </c>
      <c r="N707" s="8">
        <f t="shared" ref="N707:N770" si="63">IF(AND(L707&gt;-1,L707&lt;=-0.0173992495600104),M707,0)</f>
        <v>0</v>
      </c>
      <c r="O707" s="8">
        <f t="shared" ref="O707:O770" si="64">IF(OR(AND(L707&gt;0.0176007504399896)),-M707,0)</f>
        <v>0</v>
      </c>
    </row>
    <row r="708" spans="1:15" x14ac:dyDescent="0.25">
      <c r="A708" s="8">
        <v>707</v>
      </c>
      <c r="B708" s="9">
        <v>42262.958333333336</v>
      </c>
      <c r="C708" s="8">
        <v>1.1268100000000001</v>
      </c>
      <c r="D708" s="8">
        <v>1.1320399999999999</v>
      </c>
      <c r="E708" s="8">
        <v>1.1214</v>
      </c>
      <c r="F708" s="8">
        <v>1.1289400000000001</v>
      </c>
      <c r="G708" s="8">
        <f>IF(F708&gt;F707,1,0)</f>
        <v>1</v>
      </c>
      <c r="H708" s="10">
        <f>LN(F708/F707)</f>
        <v>1.8885077096723755E-3</v>
      </c>
      <c r="I708" s="10">
        <f>IF(A708&gt;$R$1, AVERAGE(INDEX($H$2:$H$3898, A708-$R$1):H708), "")</f>
        <v>-1.2317586825707732E-3</v>
      </c>
      <c r="J708" s="10">
        <f>IF(A708&gt;$R$1, STDEV(INDEX($H$2:$H$3898, A708-$R$1):H708), "")</f>
        <v>6.8363262949243222E-3</v>
      </c>
      <c r="K708" s="10">
        <f t="shared" si="61"/>
        <v>6.8363262949243222E-3</v>
      </c>
      <c r="L708" s="10">
        <f t="shared" si="60"/>
        <v>3.0349720540191322E-2</v>
      </c>
      <c r="M708" s="8">
        <f t="shared" si="62"/>
        <v>144.69999999999982</v>
      </c>
      <c r="N708" s="8">
        <f t="shared" si="63"/>
        <v>0</v>
      </c>
      <c r="O708" s="8">
        <f t="shared" si="64"/>
        <v>-144.69999999999982</v>
      </c>
    </row>
    <row r="709" spans="1:15" x14ac:dyDescent="0.25">
      <c r="A709" s="8">
        <v>708</v>
      </c>
      <c r="B709" s="9">
        <v>42263.958333333336</v>
      </c>
      <c r="C709" s="8">
        <v>1.1289400000000001</v>
      </c>
      <c r="D709" s="8">
        <v>1.1441300000000001</v>
      </c>
      <c r="E709" s="8">
        <v>1.12846</v>
      </c>
      <c r="F709" s="8">
        <v>1.14341</v>
      </c>
      <c r="G709" s="8">
        <f>IF(F709&gt;F708,1,0)</f>
        <v>1</v>
      </c>
      <c r="H709" s="10">
        <f>LN(F709/F708)</f>
        <v>1.2735886275453495E-2</v>
      </c>
      <c r="I709" s="10">
        <f>IF(A709&gt;$R$1, AVERAGE(INDEX($H$2:$H$3898, A709-$R$1):H709), "")</f>
        <v>6.6768561770492551E-4</v>
      </c>
      <c r="J709" s="10">
        <f>IF(A709&gt;$R$1, STDEV(INDEX($H$2:$H$3898, A709-$R$1):H709), "")</f>
        <v>6.1572130098086373E-3</v>
      </c>
      <c r="K709" s="10">
        <f t="shared" si="61"/>
        <v>6.1572130098086373E-3</v>
      </c>
      <c r="L709" s="10">
        <f t="shared" si="60"/>
        <v>4.5957655064249599E-2</v>
      </c>
      <c r="M709" s="8">
        <f t="shared" si="62"/>
        <v>-136.7000000000007</v>
      </c>
      <c r="N709" s="8">
        <f t="shared" si="63"/>
        <v>0</v>
      </c>
      <c r="O709" s="8">
        <f t="shared" si="64"/>
        <v>136.7000000000007</v>
      </c>
    </row>
    <row r="710" spans="1:15" x14ac:dyDescent="0.25">
      <c r="A710" s="8">
        <v>709</v>
      </c>
      <c r="B710" s="9">
        <v>42264.958333333336</v>
      </c>
      <c r="C710" s="8">
        <v>1.14341</v>
      </c>
      <c r="D710" s="8">
        <v>1.1459900000000001</v>
      </c>
      <c r="E710" s="8">
        <v>1.1269400000000001</v>
      </c>
      <c r="F710" s="8">
        <v>1.12974</v>
      </c>
      <c r="G710" s="8">
        <f>IF(F710&gt;F709,1,0)</f>
        <v>0</v>
      </c>
      <c r="H710" s="10">
        <f>LN(F710/F709)</f>
        <v>-1.2027507900957532E-2</v>
      </c>
      <c r="I710" s="10">
        <f>IF(A710&gt;$R$1, AVERAGE(INDEX($H$2:$H$3898, A710-$R$1):H710), "")</f>
        <v>2.8611782109021547E-4</v>
      </c>
      <c r="J710" s="10">
        <f>IF(A710&gt;$R$1, STDEV(INDEX($H$2:$H$3898, A710-$R$1):H710), "")</f>
        <v>6.7531621325437035E-3</v>
      </c>
      <c r="K710" s="10">
        <f t="shared" si="61"/>
        <v>-6.7531621325437035E-3</v>
      </c>
      <c r="L710" s="10">
        <f t="shared" si="60"/>
        <v>4.8854280804520603E-2</v>
      </c>
      <c r="M710" s="8">
        <f t="shared" si="62"/>
        <v>-91.699999999999008</v>
      </c>
      <c r="N710" s="8">
        <f t="shared" si="63"/>
        <v>0</v>
      </c>
      <c r="O710" s="8">
        <f t="shared" si="64"/>
        <v>91.699999999999008</v>
      </c>
    </row>
    <row r="711" spans="1:15" x14ac:dyDescent="0.25">
      <c r="A711" s="8">
        <v>710</v>
      </c>
      <c r="B711" s="9">
        <v>42267.958333333336</v>
      </c>
      <c r="C711" s="8">
        <v>1.1280699999999999</v>
      </c>
      <c r="D711" s="8">
        <v>1.1329899999999999</v>
      </c>
      <c r="E711" s="8">
        <v>1.11812</v>
      </c>
      <c r="F711" s="8">
        <v>1.1189</v>
      </c>
      <c r="G711" s="8">
        <f>IF(F711&gt;F710,1,0)</f>
        <v>0</v>
      </c>
      <c r="H711" s="10">
        <f>LN(F711/F710)</f>
        <v>-9.6414579227166123E-3</v>
      </c>
      <c r="I711" s="10">
        <f>IF(A711&gt;$R$1, AVERAGE(INDEX($H$2:$H$3898, A711-$R$1):H711), "")</f>
        <v>5.0292818664424187E-5</v>
      </c>
      <c r="J711" s="10">
        <f>IF(A711&gt;$R$1, STDEV(INDEX($H$2:$H$3898, A711-$R$1):H711), "")</f>
        <v>7.0421047362694356E-3</v>
      </c>
      <c r="K711" s="10">
        <f t="shared" si="61"/>
        <v>-7.0421047362694356E-3</v>
      </c>
      <c r="L711" s="10">
        <f t="shared" si="60"/>
        <v>3.2175282707870338E-2</v>
      </c>
      <c r="M711" s="8">
        <f t="shared" si="62"/>
        <v>-70.099999999999611</v>
      </c>
      <c r="N711" s="8">
        <f t="shared" si="63"/>
        <v>0</v>
      </c>
      <c r="O711" s="8">
        <f t="shared" si="64"/>
        <v>70.099999999999611</v>
      </c>
    </row>
    <row r="712" spans="1:15" x14ac:dyDescent="0.25">
      <c r="A712" s="8">
        <v>711</v>
      </c>
      <c r="B712" s="9">
        <v>42268.958333333336</v>
      </c>
      <c r="C712" s="8">
        <v>1.1188899999999999</v>
      </c>
      <c r="D712" s="8">
        <v>1.1207499999999999</v>
      </c>
      <c r="E712" s="8">
        <v>1.1113200000000001</v>
      </c>
      <c r="F712" s="8">
        <v>1.11188</v>
      </c>
      <c r="G712" s="8">
        <f>IF(F712&gt;F711,1,0)</f>
        <v>0</v>
      </c>
      <c r="H712" s="10">
        <f>LN(F712/F711)</f>
        <v>-6.2937834953115017E-3</v>
      </c>
      <c r="I712" s="10">
        <f>IF(A712&gt;$R$1, AVERAGE(INDEX($H$2:$H$3898, A712-$R$1):H712), "")</f>
        <v>-5.0999669421286902E-4</v>
      </c>
      <c r="J712" s="10">
        <f>IF(A712&gt;$R$1, STDEV(INDEX($H$2:$H$3898, A712-$R$1):H712), "")</f>
        <v>7.1750762524687636E-3</v>
      </c>
      <c r="K712" s="10">
        <f t="shared" si="61"/>
        <v>-7.1750762524687636E-3</v>
      </c>
      <c r="L712" s="10">
        <f t="shared" si="60"/>
        <v>1.5201820795165334E-2</v>
      </c>
      <c r="M712" s="8">
        <f t="shared" si="62"/>
        <v>66.800000000000196</v>
      </c>
      <c r="N712" s="8">
        <f t="shared" si="63"/>
        <v>0</v>
      </c>
      <c r="O712" s="8">
        <f t="shared" si="64"/>
        <v>0</v>
      </c>
    </row>
    <row r="713" spans="1:15" x14ac:dyDescent="0.25">
      <c r="A713" s="8">
        <v>712</v>
      </c>
      <c r="B713" s="9">
        <v>42269.958333333336</v>
      </c>
      <c r="C713" s="8">
        <v>1.1118699999999999</v>
      </c>
      <c r="D713" s="8">
        <v>1.1212899999999999</v>
      </c>
      <c r="E713" s="8">
        <v>1.1105100000000001</v>
      </c>
      <c r="F713" s="8">
        <v>1.1185499999999999</v>
      </c>
      <c r="G713" s="8">
        <f>IF(F713&gt;F712,1,0)</f>
        <v>1</v>
      </c>
      <c r="H713" s="10">
        <f>LN(F713/F712)</f>
        <v>5.9809273395494741E-3</v>
      </c>
      <c r="I713" s="10">
        <f>IF(A713&gt;$R$1, AVERAGE(INDEX($H$2:$H$3898, A713-$R$1):H713), "")</f>
        <v>-7.0894060148468717E-4</v>
      </c>
      <c r="J713" s="10">
        <f>IF(A713&gt;$R$1, STDEV(INDEX($H$2:$H$3898, A713-$R$1):H713), "")</f>
        <v>6.9288663560454654E-3</v>
      </c>
      <c r="K713" s="10">
        <f t="shared" si="61"/>
        <v>6.9288663560454654E-3</v>
      </c>
      <c r="L713" s="10">
        <f t="shared" si="60"/>
        <v>3.2205301443829062E-2</v>
      </c>
      <c r="M713" s="8">
        <f t="shared" si="62"/>
        <v>43.50000000000076</v>
      </c>
      <c r="N713" s="8">
        <f t="shared" si="63"/>
        <v>0</v>
      </c>
      <c r="O713" s="8">
        <f t="shared" si="64"/>
        <v>-43.50000000000076</v>
      </c>
    </row>
    <row r="714" spans="1:15" x14ac:dyDescent="0.25">
      <c r="A714" s="8">
        <v>713</v>
      </c>
      <c r="B714" s="9">
        <v>42270.958333333336</v>
      </c>
      <c r="C714" s="8">
        <v>1.11856</v>
      </c>
      <c r="D714" s="8">
        <v>1.12958</v>
      </c>
      <c r="E714" s="8">
        <v>1.1164499999999999</v>
      </c>
      <c r="F714" s="8">
        <v>1.1229100000000001</v>
      </c>
      <c r="G714" s="8">
        <f>IF(F714&gt;F713,1,0)</f>
        <v>1</v>
      </c>
      <c r="H714" s="10">
        <f>LN(F714/F713)</f>
        <v>3.8903263934379766E-3</v>
      </c>
      <c r="I714" s="10">
        <f>IF(A714&gt;$R$1, AVERAGE(INDEX($H$2:$H$3898, A714-$R$1):H714), "")</f>
        <v>1.9483671727652197E-5</v>
      </c>
      <c r="J714" s="10">
        <f>IF(A714&gt;$R$1, STDEV(INDEX($H$2:$H$3898, A714-$R$1):H714), "")</f>
        <v>6.7479432863991736E-3</v>
      </c>
      <c r="K714" s="10">
        <f t="shared" si="61"/>
        <v>6.7479432863991736E-3</v>
      </c>
      <c r="L714" s="10">
        <f t="shared" si="60"/>
        <v>4.9002209884874214E-2</v>
      </c>
      <c r="M714" s="8">
        <f t="shared" si="62"/>
        <v>-36.299999999998001</v>
      </c>
      <c r="N714" s="8">
        <f t="shared" si="63"/>
        <v>0</v>
      </c>
      <c r="O714" s="8">
        <f t="shared" si="64"/>
        <v>36.299999999998001</v>
      </c>
    </row>
    <row r="715" spans="1:15" x14ac:dyDescent="0.25">
      <c r="A715" s="8">
        <v>714</v>
      </c>
      <c r="B715" s="9">
        <v>42271.958333333336</v>
      </c>
      <c r="C715" s="8">
        <v>1.1228499999999999</v>
      </c>
      <c r="D715" s="8">
        <v>1.12324</v>
      </c>
      <c r="E715" s="8">
        <v>1.11161</v>
      </c>
      <c r="F715" s="8">
        <v>1.1192200000000001</v>
      </c>
      <c r="G715" s="8">
        <f>IF(F715&gt;F714,1,0)</f>
        <v>0</v>
      </c>
      <c r="H715" s="10">
        <f>LN(F715/F714)</f>
        <v>-3.2915159526683353E-3</v>
      </c>
      <c r="I715" s="10">
        <f>IF(A715&gt;$R$1, AVERAGE(INDEX($H$2:$H$3898, A715-$R$1):H715), "")</f>
        <v>3.8875321393383531E-4</v>
      </c>
      <c r="J715" s="10">
        <f>IF(A715&gt;$R$1, STDEV(INDEX($H$2:$H$3898, A715-$R$1):H715), "")</f>
        <v>6.3603266072507162E-3</v>
      </c>
      <c r="K715" s="10">
        <f t="shared" si="61"/>
        <v>-6.3603266072507162E-3</v>
      </c>
      <c r="L715" s="10">
        <f t="shared" si="60"/>
        <v>3.2573132628096711E-2</v>
      </c>
      <c r="M715" s="8">
        <f t="shared" si="62"/>
        <v>60.600000000001764</v>
      </c>
      <c r="N715" s="8">
        <f t="shared" si="63"/>
        <v>0</v>
      </c>
      <c r="O715" s="8">
        <f t="shared" si="64"/>
        <v>-60.600000000001764</v>
      </c>
    </row>
    <row r="716" spans="1:15" x14ac:dyDescent="0.25">
      <c r="A716" s="8">
        <v>715</v>
      </c>
      <c r="B716" s="9">
        <v>42274.958333333336</v>
      </c>
      <c r="C716" s="8">
        <v>1.1183099999999999</v>
      </c>
      <c r="D716" s="8">
        <v>1.12477</v>
      </c>
      <c r="E716" s="8">
        <v>1.1146799999999999</v>
      </c>
      <c r="F716" s="8">
        <v>1.1243700000000001</v>
      </c>
      <c r="G716" s="8">
        <f>IF(F716&gt;F715,1,0)</f>
        <v>1</v>
      </c>
      <c r="H716" s="10">
        <f>LN(F716/F715)</f>
        <v>4.5908646812742012E-3</v>
      </c>
      <c r="I716" s="10">
        <f>IF(A716&gt;$R$1, AVERAGE(INDEX($H$2:$H$3898, A716-$R$1):H716), "")</f>
        <v>5.2359015848885799E-4</v>
      </c>
      <c r="J716" s="10">
        <f>IF(A716&gt;$R$1, STDEV(INDEX($H$2:$H$3898, A716-$R$1):H716), "")</f>
        <v>6.4290604896498965E-3</v>
      </c>
      <c r="K716" s="10">
        <f t="shared" si="61"/>
        <v>6.4290604896498965E-3</v>
      </c>
      <c r="L716" s="10">
        <f t="shared" si="60"/>
        <v>2.8975186268284527E-2</v>
      </c>
      <c r="M716" s="8">
        <f t="shared" si="62"/>
        <v>3.6999999999998145</v>
      </c>
      <c r="N716" s="8">
        <f t="shared" si="63"/>
        <v>0</v>
      </c>
      <c r="O716" s="8">
        <f t="shared" si="64"/>
        <v>-3.6999999999998145</v>
      </c>
    </row>
    <row r="717" spans="1:15" x14ac:dyDescent="0.25">
      <c r="A717" s="8">
        <v>716</v>
      </c>
      <c r="B717" s="9">
        <v>42275.958333333336</v>
      </c>
      <c r="C717" s="8">
        <v>1.1243700000000001</v>
      </c>
      <c r="D717" s="8">
        <v>1.1281300000000001</v>
      </c>
      <c r="E717" s="8">
        <v>1.1193900000000001</v>
      </c>
      <c r="F717" s="8">
        <v>1.1247400000000001</v>
      </c>
      <c r="G717" s="8">
        <f>IF(F717&gt;F716,1,0)</f>
        <v>1</v>
      </c>
      <c r="H717" s="10">
        <f>LN(F717/F716)</f>
        <v>3.2901903716382768E-4</v>
      </c>
      <c r="I717" s="10">
        <f>IF(A717&gt;$R$1, AVERAGE(INDEX($H$2:$H$3898, A717-$R$1):H717), "")</f>
        <v>4.3550297324830209E-4</v>
      </c>
      <c r="J717" s="10">
        <f>IF(A717&gt;$R$1, STDEV(INDEX($H$2:$H$3898, A717-$R$1):H717), "")</f>
        <v>6.4209562787863727E-3</v>
      </c>
      <c r="K717" s="10">
        <f t="shared" si="61"/>
        <v>6.4209562787863727E-3</v>
      </c>
      <c r="L717" s="10">
        <f t="shared" si="60"/>
        <v>2.5385196690183243E-2</v>
      </c>
      <c r="M717" s="8">
        <f t="shared" si="62"/>
        <v>-71.000000000001066</v>
      </c>
      <c r="N717" s="8">
        <f t="shared" si="63"/>
        <v>0</v>
      </c>
      <c r="O717" s="8">
        <f t="shared" si="64"/>
        <v>71.000000000001066</v>
      </c>
    </row>
    <row r="718" spans="1:15" x14ac:dyDescent="0.25">
      <c r="A718" s="8">
        <v>717</v>
      </c>
      <c r="B718" s="9">
        <v>42276.958333333336</v>
      </c>
      <c r="C718" s="8">
        <v>1.1247400000000001</v>
      </c>
      <c r="D718" s="8">
        <v>1.1261399999999999</v>
      </c>
      <c r="E718" s="8">
        <v>1.11574</v>
      </c>
      <c r="F718" s="8">
        <v>1.11764</v>
      </c>
      <c r="G718" s="8">
        <f>IF(F718&gt;F717,1,0)</f>
        <v>0</v>
      </c>
      <c r="H718" s="10">
        <f>LN(F718/F717)</f>
        <v>-6.3325785341781047E-3</v>
      </c>
      <c r="I718" s="10">
        <f>IF(A718&gt;$R$1, AVERAGE(INDEX($H$2:$H$3898, A718-$R$1):H718), "")</f>
        <v>-1.4187921117215499E-4</v>
      </c>
      <c r="J718" s="10">
        <f>IF(A718&gt;$R$1, STDEV(INDEX($H$2:$H$3898, A718-$R$1):H718), "")</f>
        <v>6.596979774115103E-3</v>
      </c>
      <c r="K718" s="10">
        <f t="shared" si="61"/>
        <v>-6.596979774115103E-3</v>
      </c>
      <c r="L718" s="10">
        <f t="shared" si="60"/>
        <v>8.8948656985191055E-3</v>
      </c>
      <c r="M718" s="8">
        <f t="shared" si="62"/>
        <v>18.499999999999073</v>
      </c>
      <c r="N718" s="8">
        <f t="shared" si="63"/>
        <v>0</v>
      </c>
      <c r="O718" s="8">
        <f t="shared" si="64"/>
        <v>0</v>
      </c>
    </row>
    <row r="719" spans="1:15" x14ac:dyDescent="0.25">
      <c r="A719" s="8">
        <v>718</v>
      </c>
      <c r="B719" s="9">
        <v>42277.958333333336</v>
      </c>
      <c r="C719" s="8">
        <v>1.11758</v>
      </c>
      <c r="D719" s="8">
        <v>1.1209</v>
      </c>
      <c r="E719" s="8">
        <v>1.11351</v>
      </c>
      <c r="F719" s="8">
        <v>1.1194299999999999</v>
      </c>
      <c r="G719" s="8">
        <f>IF(F719&gt;F718,1,0)</f>
        <v>1</v>
      </c>
      <c r="H719" s="10">
        <f>LN(F719/F718)</f>
        <v>1.6003078866674519E-3</v>
      </c>
      <c r="I719" s="10">
        <f>IF(A719&gt;$R$1, AVERAGE(INDEX($H$2:$H$3898, A719-$R$1):H719), "")</f>
        <v>-6.6404773997524232E-5</v>
      </c>
      <c r="J719" s="10">
        <f>IF(A719&gt;$R$1, STDEV(INDEX($H$2:$H$3898, A719-$R$1):H719), "")</f>
        <v>6.6103979342702927E-3</v>
      </c>
      <c r="K719" s="10">
        <f t="shared" si="61"/>
        <v>6.6103979342702927E-3</v>
      </c>
      <c r="L719" s="10">
        <f t="shared" si="60"/>
        <v>5.7207923451303901E-3</v>
      </c>
      <c r="M719" s="8">
        <f t="shared" si="62"/>
        <v>14.000000000000679</v>
      </c>
      <c r="N719" s="8">
        <f t="shared" si="63"/>
        <v>0</v>
      </c>
      <c r="O719" s="8">
        <f t="shared" si="64"/>
        <v>0</v>
      </c>
    </row>
    <row r="720" spans="1:15" x14ac:dyDescent="0.25">
      <c r="A720" s="8">
        <v>719</v>
      </c>
      <c r="B720" s="9">
        <v>42278.958333333336</v>
      </c>
      <c r="C720" s="8">
        <v>1.11937</v>
      </c>
      <c r="D720" s="8">
        <v>1.1318299999999999</v>
      </c>
      <c r="E720" s="8">
        <v>1.1150500000000001</v>
      </c>
      <c r="F720" s="8">
        <v>1.12077</v>
      </c>
      <c r="G720" s="8">
        <f>IF(F720&gt;F719,1,0)</f>
        <v>1</v>
      </c>
      <c r="H720" s="10">
        <f>LN(F720/F719)</f>
        <v>1.1963218996661105E-3</v>
      </c>
      <c r="I720" s="10">
        <f>IF(A720&gt;$R$1, AVERAGE(INDEX($H$2:$H$3898, A720-$R$1):H720), "")</f>
        <v>-3.963467235371653E-4</v>
      </c>
      <c r="J720" s="10">
        <f>IF(A720&gt;$R$1, STDEV(INDEX($H$2:$H$3898, A720-$R$1):H720), "")</f>
        <v>6.3901903207384996E-3</v>
      </c>
      <c r="K720" s="10">
        <f t="shared" si="61"/>
        <v>6.3901903207384996E-3</v>
      </c>
      <c r="L720" s="10">
        <f t="shared" si="60"/>
        <v>2.6135508661736008E-3</v>
      </c>
      <c r="M720" s="8">
        <f t="shared" si="62"/>
        <v>-30.999999999998806</v>
      </c>
      <c r="N720" s="8">
        <f t="shared" si="63"/>
        <v>0</v>
      </c>
      <c r="O720" s="8">
        <f t="shared" si="64"/>
        <v>0</v>
      </c>
    </row>
    <row r="721" spans="1:15" x14ac:dyDescent="0.25">
      <c r="A721" s="8">
        <v>720</v>
      </c>
      <c r="B721" s="9">
        <v>42281.958333333336</v>
      </c>
      <c r="C721" s="8">
        <v>1.1217299999999999</v>
      </c>
      <c r="D721" s="8">
        <v>1.1289199999999999</v>
      </c>
      <c r="E721" s="8">
        <v>1.11734</v>
      </c>
      <c r="F721" s="8">
        <v>1.11863</v>
      </c>
      <c r="G721" s="8">
        <f>IF(F721&gt;F720,1,0)</f>
        <v>0</v>
      </c>
      <c r="H721" s="10">
        <f>LN(F721/F720)</f>
        <v>-1.9112268030846179E-3</v>
      </c>
      <c r="I721" s="10">
        <f>IF(A721&gt;$R$1, AVERAGE(INDEX($H$2:$H$3898, A721-$R$1):H721), "")</f>
        <v>-8.2423900385481701E-4</v>
      </c>
      <c r="J721" s="10">
        <f>IF(A721&gt;$R$1, STDEV(INDEX($H$2:$H$3898, A721-$R$1):H721), "")</f>
        <v>6.2367704794199985E-3</v>
      </c>
      <c r="K721" s="10">
        <f t="shared" si="61"/>
        <v>-6.2367704794199985E-3</v>
      </c>
      <c r="L721" s="10">
        <f t="shared" si="60"/>
        <v>5.3161418193685981E-3</v>
      </c>
      <c r="M721" s="8">
        <f t="shared" si="62"/>
        <v>84.299999999999372</v>
      </c>
      <c r="N721" s="8">
        <f t="shared" si="63"/>
        <v>0</v>
      </c>
      <c r="O721" s="8">
        <f t="shared" si="64"/>
        <v>0</v>
      </c>
    </row>
    <row r="722" spans="1:15" x14ac:dyDescent="0.25">
      <c r="A722" s="8">
        <v>721</v>
      </c>
      <c r="B722" s="9">
        <v>42282.958333333336</v>
      </c>
      <c r="C722" s="8">
        <v>1.11863</v>
      </c>
      <c r="D722" s="8">
        <v>1.1279600000000001</v>
      </c>
      <c r="E722" s="8">
        <v>1.1172</v>
      </c>
      <c r="F722" s="8">
        <v>1.12706</v>
      </c>
      <c r="G722" s="8">
        <f>IF(F722&gt;F721,1,0)</f>
        <v>1</v>
      </c>
      <c r="H722" s="10">
        <f>LN(F722/F721)</f>
        <v>7.5077500432347314E-3</v>
      </c>
      <c r="I722" s="10">
        <f>IF(A722&gt;$R$1, AVERAGE(INDEX($H$2:$H$3898, A722-$R$1):H722), "")</f>
        <v>-2.5015086700079042E-4</v>
      </c>
      <c r="J722" s="10">
        <f>IF(A722&gt;$R$1, STDEV(INDEX($H$2:$H$3898, A722-$R$1):H722), "")</f>
        <v>6.5669884980695857E-3</v>
      </c>
      <c r="K722" s="10">
        <f t="shared" si="61"/>
        <v>6.5669884980695857E-3</v>
      </c>
      <c r="L722" s="10">
        <f t="shared" ref="L722:L785" si="65">SUM(K708:K722)</f>
        <v>1.892352248662452E-2</v>
      </c>
      <c r="M722" s="8">
        <f t="shared" si="62"/>
        <v>-33.999999999998479</v>
      </c>
      <c r="N722" s="8">
        <f t="shared" si="63"/>
        <v>0</v>
      </c>
      <c r="O722" s="8">
        <f t="shared" si="64"/>
        <v>33.999999999998479</v>
      </c>
    </row>
    <row r="723" spans="1:15" x14ac:dyDescent="0.25">
      <c r="A723" s="8">
        <v>722</v>
      </c>
      <c r="B723" s="9">
        <v>42283.958333333336</v>
      </c>
      <c r="C723" s="8">
        <v>1.1270899999999999</v>
      </c>
      <c r="D723" s="8">
        <v>1.1284099999999999</v>
      </c>
      <c r="E723" s="8">
        <v>1.1211500000000001</v>
      </c>
      <c r="F723" s="8">
        <v>1.1236900000000001</v>
      </c>
      <c r="G723" s="8">
        <f>IF(F723&gt;F722,1,0)</f>
        <v>0</v>
      </c>
      <c r="H723" s="10">
        <f>LN(F723/F722)</f>
        <v>-2.9945596075447839E-3</v>
      </c>
      <c r="I723" s="10">
        <f>IF(A723&gt;$R$1, AVERAGE(INDEX($H$2:$H$3898, A723-$R$1):H723), "")</f>
        <v>-1.7329493439636527E-4</v>
      </c>
      <c r="J723" s="10">
        <f>IF(A723&gt;$R$1, STDEV(INDEX($H$2:$H$3898, A723-$R$1):H723), "")</f>
        <v>6.5244352965029076E-3</v>
      </c>
      <c r="K723" s="10">
        <f t="shared" si="61"/>
        <v>-6.5244352965029076E-3</v>
      </c>
      <c r="L723" s="10">
        <f t="shared" si="65"/>
        <v>5.5627608951972964E-3</v>
      </c>
      <c r="M723" s="8">
        <f t="shared" si="62"/>
        <v>39.000000000000142</v>
      </c>
      <c r="N723" s="8">
        <f t="shared" si="63"/>
        <v>0</v>
      </c>
      <c r="O723" s="8">
        <f t="shared" si="64"/>
        <v>0</v>
      </c>
    </row>
    <row r="724" spans="1:15" x14ac:dyDescent="0.25">
      <c r="A724" s="8">
        <v>723</v>
      </c>
      <c r="B724" s="9">
        <v>42284.958333333336</v>
      </c>
      <c r="C724" s="8">
        <v>1.12368</v>
      </c>
      <c r="D724" s="8">
        <v>1.13273</v>
      </c>
      <c r="E724" s="8">
        <v>1.12344</v>
      </c>
      <c r="F724" s="8">
        <v>1.12758</v>
      </c>
      <c r="G724" s="8">
        <f>IF(F724&gt;F723,1,0)</f>
        <v>1</v>
      </c>
      <c r="H724" s="10">
        <f>LN(F724/F723)</f>
        <v>3.4558305946826625E-3</v>
      </c>
      <c r="I724" s="10">
        <f>IF(A724&gt;$R$1, AVERAGE(INDEX($H$2:$H$3898, A724-$R$1):H724), "")</f>
        <v>-7.5337254083222209E-5</v>
      </c>
      <c r="J724" s="10">
        <f>IF(A724&gt;$R$1, STDEV(INDEX($H$2:$H$3898, A724-$R$1):H724), "")</f>
        <v>6.5690680704972746E-3</v>
      </c>
      <c r="K724" s="10">
        <f t="shared" si="61"/>
        <v>6.5690680704972746E-3</v>
      </c>
      <c r="L724" s="10">
        <f t="shared" si="65"/>
        <v>5.974615955885932E-3</v>
      </c>
      <c r="M724" s="8">
        <f t="shared" si="62"/>
        <v>81.299999999999699</v>
      </c>
      <c r="N724" s="8">
        <f t="shared" si="63"/>
        <v>0</v>
      </c>
      <c r="O724" s="8">
        <f t="shared" si="64"/>
        <v>0</v>
      </c>
    </row>
    <row r="725" spans="1:15" x14ac:dyDescent="0.25">
      <c r="A725" s="8">
        <v>724</v>
      </c>
      <c r="B725" s="9">
        <v>42285.958333333336</v>
      </c>
      <c r="C725" s="8">
        <v>1.12758</v>
      </c>
      <c r="D725" s="8">
        <v>1.1387100000000001</v>
      </c>
      <c r="E725" s="8">
        <v>1.1267100000000001</v>
      </c>
      <c r="F725" s="8">
        <v>1.13571</v>
      </c>
      <c r="G725" s="8">
        <f>IF(F725&gt;F724,1,0)</f>
        <v>1</v>
      </c>
      <c r="H725" s="10">
        <f>LN(F725/F724)</f>
        <v>7.1842627044741945E-3</v>
      </c>
      <c r="I725" s="10">
        <f>IF(A725&gt;$R$1, AVERAGE(INDEX($H$2:$H$3898, A725-$R$1):H725), "")</f>
        <v>-4.223137272694285E-4</v>
      </c>
      <c r="J725" s="10">
        <f>IF(A725&gt;$R$1, STDEV(INDEX($H$2:$H$3898, A725-$R$1):H725), "")</f>
        <v>5.9662265583857793E-3</v>
      </c>
      <c r="K725" s="10">
        <f t="shared" si="61"/>
        <v>5.9662265583857793E-3</v>
      </c>
      <c r="L725" s="10">
        <f t="shared" si="65"/>
        <v>1.8694004646815417E-2</v>
      </c>
      <c r="M725" s="8">
        <f t="shared" si="62"/>
        <v>-2.20000000000109</v>
      </c>
      <c r="N725" s="8">
        <f t="shared" si="63"/>
        <v>0</v>
      </c>
      <c r="O725" s="8">
        <f t="shared" si="64"/>
        <v>2.20000000000109</v>
      </c>
    </row>
    <row r="726" spans="1:15" x14ac:dyDescent="0.25">
      <c r="A726" s="8">
        <v>725</v>
      </c>
      <c r="B726" s="9">
        <v>42288.958333333336</v>
      </c>
      <c r="C726" s="8">
        <v>1.1360300000000001</v>
      </c>
      <c r="D726" s="8">
        <v>1.13968</v>
      </c>
      <c r="E726" s="8">
        <v>1.13544</v>
      </c>
      <c r="F726" s="8">
        <v>1.13581</v>
      </c>
      <c r="G726" s="8">
        <f>IF(F726&gt;F725,1,0)</f>
        <v>1</v>
      </c>
      <c r="H726" s="10">
        <f>LN(F726/F725)</f>
        <v>8.8046770501347245E-5</v>
      </c>
      <c r="I726" s="10">
        <f>IF(A726&gt;$R$1, AVERAGE(INDEX($H$2:$H$3898, A726-$R$1):H726), "")</f>
        <v>3.3490843969675126E-4</v>
      </c>
      <c r="J726" s="10">
        <f>IF(A726&gt;$R$1, STDEV(INDEX($H$2:$H$3898, A726-$R$1):H726), "")</f>
        <v>5.1012655923550225E-3</v>
      </c>
      <c r="K726" s="10">
        <f t="shared" si="61"/>
        <v>5.1012655923550225E-3</v>
      </c>
      <c r="L726" s="10">
        <f t="shared" si="65"/>
        <v>3.0837374975439872E-2</v>
      </c>
      <c r="M726" s="8">
        <f t="shared" si="62"/>
        <v>20.399999999998197</v>
      </c>
      <c r="N726" s="8">
        <f t="shared" si="63"/>
        <v>0</v>
      </c>
      <c r="O726" s="8">
        <f t="shared" si="64"/>
        <v>-20.399999999998197</v>
      </c>
    </row>
    <row r="727" spans="1:15" x14ac:dyDescent="0.25">
      <c r="A727" s="8">
        <v>726</v>
      </c>
      <c r="B727" s="9">
        <v>42289.958333333336</v>
      </c>
      <c r="C727" s="8">
        <v>1.1357900000000001</v>
      </c>
      <c r="D727" s="8">
        <v>1.1411</v>
      </c>
      <c r="E727" s="8">
        <v>1.13442</v>
      </c>
      <c r="F727" s="8">
        <v>1.1378299999999999</v>
      </c>
      <c r="G727" s="8">
        <f>IF(F727&gt;F726,1,0)</f>
        <v>1</v>
      </c>
      <c r="H727" s="10">
        <f>LN(F727/F726)</f>
        <v>1.7768868699383363E-3</v>
      </c>
      <c r="I727" s="10">
        <f>IF(A727&gt;$R$1, AVERAGE(INDEX($H$2:$H$3898, A727-$R$1):H727), "")</f>
        <v>1.0485549892376856E-3</v>
      </c>
      <c r="J727" s="10">
        <f>IF(A727&gt;$R$1, STDEV(INDEX($H$2:$H$3898, A727-$R$1):H727), "")</f>
        <v>4.3569592859364729E-3</v>
      </c>
      <c r="K727" s="10">
        <f t="shared" si="61"/>
        <v>4.3569592859364729E-3</v>
      </c>
      <c r="L727" s="10">
        <f t="shared" si="65"/>
        <v>4.2369410513845102E-2</v>
      </c>
      <c r="M727" s="8">
        <f t="shared" si="62"/>
        <v>95.899999999999878</v>
      </c>
      <c r="N727" s="8">
        <f t="shared" si="63"/>
        <v>0</v>
      </c>
      <c r="O727" s="8">
        <f t="shared" si="64"/>
        <v>-95.899999999999878</v>
      </c>
    </row>
    <row r="728" spans="1:15" x14ac:dyDescent="0.25">
      <c r="A728" s="8">
        <v>727</v>
      </c>
      <c r="B728" s="9">
        <v>42290.958333333336</v>
      </c>
      <c r="C728" s="8">
        <v>1.13781</v>
      </c>
      <c r="D728" s="8">
        <v>1.1489100000000001</v>
      </c>
      <c r="E728" s="8">
        <v>1.1377200000000001</v>
      </c>
      <c r="F728" s="8">
        <v>1.1474</v>
      </c>
      <c r="G728" s="8">
        <f>IF(F728&gt;F727,1,0)</f>
        <v>1</v>
      </c>
      <c r="H728" s="10">
        <f>LN(F728/F727)</f>
        <v>8.3755735262924878E-3</v>
      </c>
      <c r="I728" s="10">
        <f>IF(A728&gt;$R$1, AVERAGE(INDEX($H$2:$H$3898, A728-$R$1):H728), "")</f>
        <v>1.9653898030879348E-3</v>
      </c>
      <c r="J728" s="10">
        <f>IF(A728&gt;$R$1, STDEV(INDEX($H$2:$H$3898, A728-$R$1):H728), "")</f>
        <v>4.2510571414341039E-3</v>
      </c>
      <c r="K728" s="10">
        <f t="shared" si="61"/>
        <v>4.2510571414341039E-3</v>
      </c>
      <c r="L728" s="10">
        <f t="shared" si="65"/>
        <v>3.9691601299233749E-2</v>
      </c>
      <c r="M728" s="8">
        <f t="shared" si="62"/>
        <v>-90.999999999998863</v>
      </c>
      <c r="N728" s="8">
        <f t="shared" si="63"/>
        <v>0</v>
      </c>
      <c r="O728" s="8">
        <f t="shared" si="64"/>
        <v>90.999999999998863</v>
      </c>
    </row>
    <row r="729" spans="1:15" x14ac:dyDescent="0.25">
      <c r="A729" s="8">
        <v>728</v>
      </c>
      <c r="B729" s="9">
        <v>42291.958333333336</v>
      </c>
      <c r="C729" s="8">
        <v>1.1474</v>
      </c>
      <c r="D729" s="8">
        <v>1.1495</v>
      </c>
      <c r="E729" s="8">
        <v>1.13632</v>
      </c>
      <c r="F729" s="8">
        <v>1.1383000000000001</v>
      </c>
      <c r="G729" s="8">
        <f>IF(F729&gt;F728,1,0)</f>
        <v>0</v>
      </c>
      <c r="H729" s="10">
        <f>LN(F729/F728)</f>
        <v>-7.9625918365995758E-3</v>
      </c>
      <c r="I729" s="10">
        <f>IF(A729&gt;$R$1, AVERAGE(INDEX($H$2:$H$3898, A729-$R$1):H729), "")</f>
        <v>1.0939198545786195E-3</v>
      </c>
      <c r="J729" s="10">
        <f>IF(A729&gt;$R$1, STDEV(INDEX($H$2:$H$3898, A729-$R$1):H729), "")</f>
        <v>4.7704732266225036E-3</v>
      </c>
      <c r="K729" s="10">
        <f t="shared" si="61"/>
        <v>-4.7704732266225036E-3</v>
      </c>
      <c r="L729" s="10">
        <f t="shared" si="65"/>
        <v>2.8173184786212072E-2</v>
      </c>
      <c r="M729" s="8">
        <f t="shared" si="62"/>
        <v>-36.400000000000873</v>
      </c>
      <c r="N729" s="8">
        <f t="shared" si="63"/>
        <v>0</v>
      </c>
      <c r="O729" s="8">
        <f t="shared" si="64"/>
        <v>36.400000000000873</v>
      </c>
    </row>
    <row r="730" spans="1:15" x14ac:dyDescent="0.25">
      <c r="A730" s="8">
        <v>729</v>
      </c>
      <c r="B730" s="9">
        <v>42292.958333333336</v>
      </c>
      <c r="C730" s="8">
        <v>1.1383000000000001</v>
      </c>
      <c r="D730" s="8">
        <v>1.1395</v>
      </c>
      <c r="E730" s="8">
        <v>1.13344</v>
      </c>
      <c r="F730" s="8">
        <v>1.13466</v>
      </c>
      <c r="G730" s="8">
        <f>IF(F730&gt;F729,1,0)</f>
        <v>0</v>
      </c>
      <c r="H730" s="10">
        <f>LN(F730/F729)</f>
        <v>-3.2028747639345342E-3</v>
      </c>
      <c r="I730" s="10">
        <f>IF(A730&gt;$R$1, AVERAGE(INDEX($H$2:$H$3898, A730-$R$1):H730), "")</f>
        <v>6.5059478224283756E-4</v>
      </c>
      <c r="J730" s="10">
        <f>IF(A730&gt;$R$1, STDEV(INDEX($H$2:$H$3898, A730-$R$1):H730), "")</f>
        <v>4.8225801022257478E-3</v>
      </c>
      <c r="K730" s="10">
        <f t="shared" si="61"/>
        <v>-4.8225801022257478E-3</v>
      </c>
      <c r="L730" s="10">
        <f t="shared" si="65"/>
        <v>2.9710931291237037E-2</v>
      </c>
      <c r="M730" s="8">
        <f t="shared" si="62"/>
        <v>-30.699999999999061</v>
      </c>
      <c r="N730" s="8">
        <f t="shared" si="63"/>
        <v>0</v>
      </c>
      <c r="O730" s="8">
        <f t="shared" si="64"/>
        <v>30.699999999999061</v>
      </c>
    </row>
    <row r="731" spans="1:15" x14ac:dyDescent="0.25">
      <c r="A731" s="8">
        <v>730</v>
      </c>
      <c r="B731" s="9">
        <v>42295.958333333336</v>
      </c>
      <c r="C731" s="8">
        <v>1.1356299999999999</v>
      </c>
      <c r="D731" s="8">
        <v>1.1378900000000001</v>
      </c>
      <c r="E731" s="8">
        <v>1.1305799999999999</v>
      </c>
      <c r="F731" s="8">
        <v>1.13256</v>
      </c>
      <c r="G731" s="8">
        <f>IF(F731&gt;F730,1,0)</f>
        <v>0</v>
      </c>
      <c r="H731" s="10">
        <f>LN(F731/F730)</f>
        <v>-1.8524894809947971E-3</v>
      </c>
      <c r="I731" s="10">
        <f>IF(A731&gt;$R$1, AVERAGE(INDEX($H$2:$H$3898, A731-$R$1):H731), "")</f>
        <v>7.405339367224337E-4</v>
      </c>
      <c r="J731" s="10">
        <f>IF(A731&gt;$R$1, STDEV(INDEX($H$2:$H$3898, A731-$R$1):H731), "")</f>
        <v>4.7571346529480365E-3</v>
      </c>
      <c r="K731" s="10">
        <f t="shared" si="61"/>
        <v>-4.7571346529480365E-3</v>
      </c>
      <c r="L731" s="10">
        <f t="shared" si="65"/>
        <v>1.8524736148639111E-2</v>
      </c>
      <c r="M731" s="8">
        <f t="shared" si="62"/>
        <v>20.499999999998852</v>
      </c>
      <c r="N731" s="8">
        <f t="shared" si="63"/>
        <v>0</v>
      </c>
      <c r="O731" s="8">
        <f t="shared" si="64"/>
        <v>-20.499999999998852</v>
      </c>
    </row>
    <row r="732" spans="1:15" x14ac:dyDescent="0.25">
      <c r="A732" s="8">
        <v>731</v>
      </c>
      <c r="B732" s="9">
        <v>42296.958333333336</v>
      </c>
      <c r="C732" s="8">
        <v>1.1325400000000001</v>
      </c>
      <c r="D732" s="8">
        <v>1.1387100000000001</v>
      </c>
      <c r="E732" s="8">
        <v>1.1324000000000001</v>
      </c>
      <c r="F732" s="8">
        <v>1.13459</v>
      </c>
      <c r="G732" s="8">
        <f>IF(F732&gt;F731,1,0)</f>
        <v>1</v>
      </c>
      <c r="H732" s="10">
        <f>LN(F732/F731)</f>
        <v>1.7907950885548082E-3</v>
      </c>
      <c r="I732" s="10">
        <f>IF(A732&gt;$R$1, AVERAGE(INDEX($H$2:$H$3898, A732-$R$1):H732), "")</f>
        <v>5.6552958717747152E-4</v>
      </c>
      <c r="J732" s="10">
        <f>IF(A732&gt;$R$1, STDEV(INDEX($H$2:$H$3898, A732-$R$1):H732), "")</f>
        <v>4.6564860061426771E-3</v>
      </c>
      <c r="K732" s="10">
        <f t="shared" si="61"/>
        <v>4.6564860061426771E-3</v>
      </c>
      <c r="L732" s="10">
        <f t="shared" si="65"/>
        <v>1.6760265875995412E-2</v>
      </c>
      <c r="M732" s="8">
        <f t="shared" si="62"/>
        <v>-7.0999999999998842</v>
      </c>
      <c r="N732" s="8">
        <f t="shared" si="63"/>
        <v>0</v>
      </c>
      <c r="O732" s="8">
        <f t="shared" si="64"/>
        <v>0</v>
      </c>
    </row>
    <row r="733" spans="1:15" x14ac:dyDescent="0.25">
      <c r="A733" s="8">
        <v>732</v>
      </c>
      <c r="B733" s="9">
        <v>42297.958333333336</v>
      </c>
      <c r="C733" s="8">
        <v>1.13459</v>
      </c>
      <c r="D733" s="8">
        <v>1.13775</v>
      </c>
      <c r="E733" s="8">
        <v>1.1334500000000001</v>
      </c>
      <c r="F733" s="8">
        <v>1.13388</v>
      </c>
      <c r="G733" s="8">
        <f>IF(F733&gt;F732,1,0)</f>
        <v>0</v>
      </c>
      <c r="H733" s="10">
        <f>LN(F733/F732)</f>
        <v>-6.2597259226174933E-4</v>
      </c>
      <c r="I733" s="10">
        <f>IF(A733&gt;$R$1, AVERAGE(INDEX($H$2:$H$3898, A733-$R$1):H733), "")</f>
        <v>5.0584261033837299E-4</v>
      </c>
      <c r="J733" s="10">
        <f>IF(A733&gt;$R$1, STDEV(INDEX($H$2:$H$3898, A733-$R$1):H733), "")</f>
        <v>4.6658308907854221E-3</v>
      </c>
      <c r="K733" s="10">
        <f t="shared" si="61"/>
        <v>-4.6658308907854221E-3</v>
      </c>
      <c r="L733" s="10">
        <f t="shared" si="65"/>
        <v>1.8691414759325092E-2</v>
      </c>
      <c r="M733" s="8">
        <f t="shared" si="62"/>
        <v>-230.69999999999925</v>
      </c>
      <c r="N733" s="8">
        <f t="shared" si="63"/>
        <v>0</v>
      </c>
      <c r="O733" s="8">
        <f t="shared" si="64"/>
        <v>230.69999999999925</v>
      </c>
    </row>
    <row r="734" spans="1:15" x14ac:dyDescent="0.25">
      <c r="A734" s="8">
        <v>733</v>
      </c>
      <c r="B734" s="9">
        <v>42298.958333333336</v>
      </c>
      <c r="C734" s="8">
        <v>1.1338999999999999</v>
      </c>
      <c r="D734" s="8">
        <v>1.1350899999999999</v>
      </c>
      <c r="E734" s="8">
        <v>1.1100300000000001</v>
      </c>
      <c r="F734" s="8">
        <v>1.11083</v>
      </c>
      <c r="G734" s="8">
        <f>IF(F734&gt;F733,1,0)</f>
        <v>0</v>
      </c>
      <c r="H734" s="10">
        <f>LN(F734/F733)</f>
        <v>-2.0537895952470627E-2</v>
      </c>
      <c r="I734" s="10">
        <f>IF(A734&gt;$R$1, AVERAGE(INDEX($H$2:$H$3898, A734-$R$1):H734), "")</f>
        <v>-3.8198972830490977E-4</v>
      </c>
      <c r="J734" s="10">
        <f>IF(A734&gt;$R$1, STDEV(INDEX($H$2:$H$3898, A734-$R$1):H734), "")</f>
        <v>6.879983804663807E-3</v>
      </c>
      <c r="K734" s="10">
        <f t="shared" si="61"/>
        <v>-6.879983804663807E-3</v>
      </c>
      <c r="L734" s="10">
        <f t="shared" si="65"/>
        <v>5.2010330203909935E-3</v>
      </c>
      <c r="M734" s="8">
        <f t="shared" si="62"/>
        <v>-91.799999999999656</v>
      </c>
      <c r="N734" s="8">
        <f t="shared" si="63"/>
        <v>0</v>
      </c>
      <c r="O734" s="8">
        <f t="shared" si="64"/>
        <v>0</v>
      </c>
    </row>
    <row r="735" spans="1:15" x14ac:dyDescent="0.25">
      <c r="A735" s="8">
        <v>734</v>
      </c>
      <c r="B735" s="9">
        <v>42299.958333333336</v>
      </c>
      <c r="C735" s="8">
        <v>1.11083</v>
      </c>
      <c r="D735" s="8">
        <v>1.11398</v>
      </c>
      <c r="E735" s="8">
        <v>1.0996600000000001</v>
      </c>
      <c r="F735" s="8">
        <v>1.10165</v>
      </c>
      <c r="G735" s="8">
        <f>IF(F735&gt;F734,1,0)</f>
        <v>0</v>
      </c>
      <c r="H735" s="10">
        <f>LN(F735/F734)</f>
        <v>-8.2984277198663876E-3</v>
      </c>
      <c r="I735" s="10">
        <f>IF(A735&gt;$R$1, AVERAGE(INDEX($H$2:$H$3898, A735-$R$1):H735), "")</f>
        <v>-1.0006607037132747E-3</v>
      </c>
      <c r="J735" s="10">
        <f>IF(A735&gt;$R$1, STDEV(INDEX($H$2:$H$3898, A735-$R$1):H735), "")</f>
        <v>7.130353350353464E-3</v>
      </c>
      <c r="K735" s="10">
        <f t="shared" si="61"/>
        <v>-7.130353350353464E-3</v>
      </c>
      <c r="L735" s="10">
        <f t="shared" si="65"/>
        <v>-8.319510650700971E-3</v>
      </c>
      <c r="M735" s="8">
        <f t="shared" si="62"/>
        <v>55.600000000000094</v>
      </c>
      <c r="N735" s="8">
        <f t="shared" si="63"/>
        <v>0</v>
      </c>
      <c r="O735" s="8">
        <f t="shared" si="64"/>
        <v>0</v>
      </c>
    </row>
    <row r="736" spans="1:15" x14ac:dyDescent="0.25">
      <c r="A736" s="8">
        <v>735</v>
      </c>
      <c r="B736" s="9">
        <v>42302.958333333336</v>
      </c>
      <c r="C736" s="8">
        <v>1.1002000000000001</v>
      </c>
      <c r="D736" s="8">
        <v>1.1068199999999999</v>
      </c>
      <c r="E736" s="8">
        <v>1.0999300000000001</v>
      </c>
      <c r="F736" s="8">
        <v>1.1057600000000001</v>
      </c>
      <c r="G736" s="8">
        <f>IF(F736&gt;F735,1,0)</f>
        <v>1</v>
      </c>
      <c r="H736" s="10">
        <f>LN(F736/F735)</f>
        <v>3.7238254328863657E-3</v>
      </c>
      <c r="I736" s="10">
        <f>IF(A736&gt;$R$1, AVERAGE(INDEX($H$2:$H$3898, A736-$R$1):H736), "")</f>
        <v>-8.4269173288700847E-4</v>
      </c>
      <c r="J736" s="10">
        <f>IF(A736&gt;$R$1, STDEV(INDEX($H$2:$H$3898, A736-$R$1):H736), "")</f>
        <v>7.2098259483241384E-3</v>
      </c>
      <c r="K736" s="10">
        <f t="shared" si="61"/>
        <v>7.2098259483241384E-3</v>
      </c>
      <c r="L736" s="10">
        <f t="shared" si="65"/>
        <v>5.1270857770431685E-3</v>
      </c>
      <c r="M736" s="8">
        <f t="shared" si="62"/>
        <v>-6.5000000000003944</v>
      </c>
      <c r="N736" s="8">
        <f t="shared" si="63"/>
        <v>0</v>
      </c>
      <c r="O736" s="8">
        <f t="shared" si="64"/>
        <v>0</v>
      </c>
    </row>
    <row r="737" spans="1:15" x14ac:dyDescent="0.25">
      <c r="A737" s="8">
        <v>736</v>
      </c>
      <c r="B737" s="9">
        <v>42303.958333333336</v>
      </c>
      <c r="C737" s="8">
        <v>1.1057399999999999</v>
      </c>
      <c r="D737" s="8">
        <v>1.1078399999999999</v>
      </c>
      <c r="E737" s="8">
        <v>1.10303</v>
      </c>
      <c r="F737" s="8">
        <v>1.1050899999999999</v>
      </c>
      <c r="G737" s="8">
        <f>IF(F737&gt;F736,1,0)</f>
        <v>0</v>
      </c>
      <c r="H737" s="10">
        <f>LN(F737/F736)</f>
        <v>-6.061017441356195E-4</v>
      </c>
      <c r="I737" s="10">
        <f>IF(A737&gt;$R$1, AVERAGE(INDEX($H$2:$H$3898, A737-$R$1):H737), "")</f>
        <v>-7.6112141670269613E-4</v>
      </c>
      <c r="J737" s="10">
        <f>IF(A737&gt;$R$1, STDEV(INDEX($H$2:$H$3898, A737-$R$1):H737), "")</f>
        <v>7.2043116776910644E-3</v>
      </c>
      <c r="K737" s="10">
        <f t="shared" si="61"/>
        <v>-7.2043116776910644E-3</v>
      </c>
      <c r="L737" s="10">
        <f t="shared" si="65"/>
        <v>-8.6442143987174869E-3</v>
      </c>
      <c r="M737" s="8">
        <f t="shared" si="62"/>
        <v>-128.49999999999807</v>
      </c>
      <c r="N737" s="8">
        <f t="shared" si="63"/>
        <v>0</v>
      </c>
      <c r="O737" s="8">
        <f t="shared" si="64"/>
        <v>0</v>
      </c>
    </row>
    <row r="738" spans="1:15" x14ac:dyDescent="0.25">
      <c r="A738" s="8">
        <v>737</v>
      </c>
      <c r="B738" s="9">
        <v>42304.958333333336</v>
      </c>
      <c r="C738" s="8">
        <v>1.1050899999999999</v>
      </c>
      <c r="D738" s="8">
        <v>1.1095600000000001</v>
      </c>
      <c r="E738" s="8">
        <v>1.08969</v>
      </c>
      <c r="F738" s="8">
        <v>1.0922400000000001</v>
      </c>
      <c r="G738" s="8">
        <f>IF(F738&gt;F737,1,0)</f>
        <v>0</v>
      </c>
      <c r="H738" s="10">
        <f>LN(F738/F737)</f>
        <v>-1.1696146222452469E-2</v>
      </c>
      <c r="I738" s="10">
        <f>IF(A738&gt;$R$1, AVERAGE(INDEX($H$2:$H$3898, A738-$R$1):H738), "")</f>
        <v>-1.9613649333081466E-3</v>
      </c>
      <c r="J738" s="10">
        <f>IF(A738&gt;$R$1, STDEV(INDEX($H$2:$H$3898, A738-$R$1):H738), "")</f>
        <v>7.3334065823675619E-3</v>
      </c>
      <c r="K738" s="10">
        <f t="shared" si="61"/>
        <v>-7.3334065823675619E-3</v>
      </c>
      <c r="L738" s="10">
        <f t="shared" si="65"/>
        <v>-9.4531856845821386E-3</v>
      </c>
      <c r="M738" s="8">
        <f t="shared" si="62"/>
        <v>54.300000000000459</v>
      </c>
      <c r="N738" s="8">
        <f t="shared" si="63"/>
        <v>0</v>
      </c>
      <c r="O738" s="8">
        <f t="shared" si="64"/>
        <v>0</v>
      </c>
    </row>
    <row r="739" spans="1:15" x14ac:dyDescent="0.25">
      <c r="A739" s="8">
        <v>738</v>
      </c>
      <c r="B739" s="9">
        <v>42305.958333333336</v>
      </c>
      <c r="C739" s="8">
        <v>1.0922099999999999</v>
      </c>
      <c r="D739" s="8">
        <v>1.09853</v>
      </c>
      <c r="E739" s="8">
        <v>1.09036</v>
      </c>
      <c r="F739" s="8">
        <v>1.0976399999999999</v>
      </c>
      <c r="G739" s="8">
        <f>IF(F739&gt;F738,1,0)</f>
        <v>1</v>
      </c>
      <c r="H739" s="10">
        <f>LN(F739/F738)</f>
        <v>4.9317870797770547E-3</v>
      </c>
      <c r="I739" s="10">
        <f>IF(A739&gt;$R$1, AVERAGE(INDEX($H$2:$H$3898, A739-$R$1):H739), "")</f>
        <v>-1.4659682653505317E-3</v>
      </c>
      <c r="J739" s="10">
        <f>IF(A739&gt;$R$1, STDEV(INDEX($H$2:$H$3898, A739-$R$1):H739), "")</f>
        <v>7.5242016153978389E-3</v>
      </c>
      <c r="K739" s="10">
        <f t="shared" si="61"/>
        <v>7.5242016153978389E-3</v>
      </c>
      <c r="L739" s="10">
        <f t="shared" si="65"/>
        <v>-8.4980521396815743E-3</v>
      </c>
      <c r="M739" s="8">
        <f t="shared" si="62"/>
        <v>27.300000000001212</v>
      </c>
      <c r="N739" s="8">
        <f t="shared" si="63"/>
        <v>0</v>
      </c>
      <c r="O739" s="8">
        <f t="shared" si="64"/>
        <v>0</v>
      </c>
    </row>
    <row r="740" spans="1:15" x14ac:dyDescent="0.25">
      <c r="A740" s="8">
        <v>739</v>
      </c>
      <c r="B740" s="9">
        <v>42306.958333333336</v>
      </c>
      <c r="C740" s="8">
        <v>1.0975999999999999</v>
      </c>
      <c r="D740" s="8">
        <v>1.1072200000000001</v>
      </c>
      <c r="E740" s="8">
        <v>1.0965499999999999</v>
      </c>
      <c r="F740" s="8">
        <v>1.10033</v>
      </c>
      <c r="G740" s="8">
        <f>IF(F740&gt;F739,1,0)</f>
        <v>1</v>
      </c>
      <c r="H740" s="10">
        <f>LN(F740/F739)</f>
        <v>2.447714339186518E-3</v>
      </c>
      <c r="I740" s="10">
        <f>IF(A740&gt;$R$1, AVERAGE(INDEX($H$2:$H$3898, A740-$R$1):H740), "")</f>
        <v>-1.5289755313190408E-3</v>
      </c>
      <c r="J740" s="10">
        <f>IF(A740&gt;$R$1, STDEV(INDEX($H$2:$H$3898, A740-$R$1):H740), "")</f>
        <v>7.4843545172523116E-3</v>
      </c>
      <c r="K740" s="10">
        <f t="shared" si="61"/>
        <v>7.4843545172523116E-3</v>
      </c>
      <c r="L740" s="10">
        <f t="shared" si="65"/>
        <v>-6.9799241808150428E-3</v>
      </c>
      <c r="M740" s="8">
        <f t="shared" si="62"/>
        <v>-20.599999999999508</v>
      </c>
      <c r="N740" s="8">
        <f t="shared" si="63"/>
        <v>0</v>
      </c>
      <c r="O740" s="8">
        <f t="shared" si="64"/>
        <v>0</v>
      </c>
    </row>
    <row r="741" spans="1:15" x14ac:dyDescent="0.25">
      <c r="A741" s="8">
        <v>740</v>
      </c>
      <c r="B741" s="9">
        <v>42310</v>
      </c>
      <c r="C741" s="8">
        <v>1.10354</v>
      </c>
      <c r="D741" s="8">
        <v>1.1052500000000001</v>
      </c>
      <c r="E741" s="8">
        <v>1.10002</v>
      </c>
      <c r="F741" s="8">
        <v>1.10148</v>
      </c>
      <c r="G741" s="8">
        <f>IF(F741&gt;F740,1,0)</f>
        <v>1</v>
      </c>
      <c r="H741" s="10">
        <f>LN(F741/F740)</f>
        <v>1.0445952235399905E-3</v>
      </c>
      <c r="I741" s="10">
        <f>IF(A741&gt;$R$1, AVERAGE(INDEX($H$2:$H$3898, A741-$R$1):H741), "")</f>
        <v>-1.9127047488774285E-3</v>
      </c>
      <c r="J741" s="10">
        <f>IF(A741&gt;$R$1, STDEV(INDEX($H$2:$H$3898, A741-$R$1):H741), "")</f>
        <v>7.1581199308979413E-3</v>
      </c>
      <c r="K741" s="10">
        <f t="shared" si="61"/>
        <v>7.1581199308979413E-3</v>
      </c>
      <c r="L741" s="10">
        <f t="shared" si="65"/>
        <v>-4.923069842272124E-3</v>
      </c>
      <c r="M741" s="8">
        <f t="shared" si="62"/>
        <v>-52.100000000001586</v>
      </c>
      <c r="N741" s="8">
        <f t="shared" si="63"/>
        <v>0</v>
      </c>
      <c r="O741" s="8">
        <f t="shared" si="64"/>
        <v>0</v>
      </c>
    </row>
    <row r="742" spans="1:15" x14ac:dyDescent="0.25">
      <c r="A742" s="8">
        <v>741</v>
      </c>
      <c r="B742" s="9">
        <v>42311</v>
      </c>
      <c r="C742" s="8">
        <v>1.1014600000000001</v>
      </c>
      <c r="D742" s="8">
        <v>1.10301</v>
      </c>
      <c r="E742" s="8">
        <v>1.0936300000000001</v>
      </c>
      <c r="F742" s="8">
        <v>1.0962499999999999</v>
      </c>
      <c r="G742" s="8">
        <f>IF(F742&gt;F741,1,0)</f>
        <v>0</v>
      </c>
      <c r="H742" s="10">
        <f>LN(F742/F741)</f>
        <v>-4.7594653326071797E-3</v>
      </c>
      <c r="I742" s="10">
        <f>IF(A742&gt;$R$1, AVERAGE(INDEX($H$2:$H$3898, A742-$R$1):H742), "")</f>
        <v>-2.2156742553217112E-3</v>
      </c>
      <c r="J742" s="10">
        <f>IF(A742&gt;$R$1, STDEV(INDEX($H$2:$H$3898, A742-$R$1):H742), "")</f>
        <v>7.1703677497796199E-3</v>
      </c>
      <c r="K742" s="10">
        <f t="shared" si="61"/>
        <v>-7.1703677497796199E-3</v>
      </c>
      <c r="L742" s="10">
        <f t="shared" si="65"/>
        <v>-1.6450396877988219E-2</v>
      </c>
      <c r="M742" s="8">
        <f t="shared" si="62"/>
        <v>-97.300000000000168</v>
      </c>
      <c r="N742" s="8">
        <f t="shared" si="63"/>
        <v>0</v>
      </c>
      <c r="O742" s="8">
        <f t="shared" si="64"/>
        <v>0</v>
      </c>
    </row>
    <row r="743" spans="1:15" x14ac:dyDescent="0.25">
      <c r="A743" s="8">
        <v>742</v>
      </c>
      <c r="B743" s="9">
        <v>42312</v>
      </c>
      <c r="C743" s="8">
        <v>1.0962000000000001</v>
      </c>
      <c r="D743" s="8">
        <v>1.0967800000000001</v>
      </c>
      <c r="E743" s="8">
        <v>1.0844199999999999</v>
      </c>
      <c r="F743" s="8">
        <v>1.08647</v>
      </c>
      <c r="G743" s="8">
        <f>IF(F743&gt;F742,1,0)</f>
        <v>0</v>
      </c>
      <c r="H743" s="10">
        <f>LN(F743/F742)</f>
        <v>-8.9613559679861763E-3</v>
      </c>
      <c r="I743" s="10">
        <f>IF(A743&gt;$R$1, AVERAGE(INDEX($H$2:$H$3898, A743-$R$1):H743), "")</f>
        <v>-2.8868144326919939E-3</v>
      </c>
      <c r="J743" s="10">
        <f>IF(A743&gt;$R$1, STDEV(INDEX($H$2:$H$3898, A743-$R$1):H743), "")</f>
        <v>7.2735567467960846E-3</v>
      </c>
      <c r="K743" s="10">
        <f t="shared" si="61"/>
        <v>-7.2735567467960846E-3</v>
      </c>
      <c r="L743" s="10">
        <f t="shared" si="65"/>
        <v>-2.7975010766218406E-2</v>
      </c>
      <c r="M743" s="8">
        <f t="shared" si="62"/>
        <v>19.000000000000128</v>
      </c>
      <c r="N743" s="8">
        <f t="shared" si="63"/>
        <v>19.000000000000128</v>
      </c>
      <c r="O743" s="8">
        <f t="shared" si="64"/>
        <v>0</v>
      </c>
    </row>
    <row r="744" spans="1:15" x14ac:dyDescent="0.25">
      <c r="A744" s="8">
        <v>743</v>
      </c>
      <c r="B744" s="9">
        <v>42313</v>
      </c>
      <c r="C744" s="8">
        <v>1.08643</v>
      </c>
      <c r="D744" s="8">
        <v>1.08972</v>
      </c>
      <c r="E744" s="8">
        <v>1.0833600000000001</v>
      </c>
      <c r="F744" s="8">
        <v>1.08833</v>
      </c>
      <c r="G744" s="8">
        <f>IF(F744&gt;F743,1,0)</f>
        <v>1</v>
      </c>
      <c r="H744" s="10">
        <f>LN(F744/F743)</f>
        <v>1.7105025321885871E-3</v>
      </c>
      <c r="I744" s="10">
        <f>IF(A744&gt;$R$1, AVERAGE(INDEX($H$2:$H$3898, A744-$R$1):H744), "")</f>
        <v>-3.3033813698234876E-3</v>
      </c>
      <c r="J744" s="10">
        <f>IF(A744&gt;$R$1, STDEV(INDEX($H$2:$H$3898, A744-$R$1):H744), "")</f>
        <v>6.7581403199404155E-3</v>
      </c>
      <c r="K744" s="10">
        <f t="shared" si="61"/>
        <v>6.7581403199404155E-3</v>
      </c>
      <c r="L744" s="10">
        <f t="shared" si="65"/>
        <v>-1.6446397219655483E-2</v>
      </c>
      <c r="M744" s="8">
        <f t="shared" si="62"/>
        <v>-145.40000000000219</v>
      </c>
      <c r="N744" s="8">
        <f t="shared" si="63"/>
        <v>0</v>
      </c>
      <c r="O744" s="8">
        <f t="shared" si="64"/>
        <v>0</v>
      </c>
    </row>
    <row r="745" spans="1:15" x14ac:dyDescent="0.25">
      <c r="A745" s="8">
        <v>744</v>
      </c>
      <c r="B745" s="9">
        <v>42314</v>
      </c>
      <c r="C745" s="8">
        <v>1.0883100000000001</v>
      </c>
      <c r="D745" s="8">
        <v>1.0893699999999999</v>
      </c>
      <c r="E745" s="8">
        <v>1.07056</v>
      </c>
      <c r="F745" s="8">
        <v>1.0737699999999999</v>
      </c>
      <c r="G745" s="8">
        <f>IF(F745&gt;F744,1,0)</f>
        <v>0</v>
      </c>
      <c r="H745" s="10">
        <f>LN(F745/F744)</f>
        <v>-1.3468590815935237E-2</v>
      </c>
      <c r="I745" s="10">
        <f>IF(A745&gt;$R$1, AVERAGE(INDEX($H$2:$H$3898, A745-$R$1):H745), "")</f>
        <v>-3.6475063060319663E-3</v>
      </c>
      <c r="J745" s="10">
        <f>IF(A745&gt;$R$1, STDEV(INDEX($H$2:$H$3898, A745-$R$1):H745), "")</f>
        <v>7.140566728778797E-3</v>
      </c>
      <c r="K745" s="10">
        <f t="shared" si="61"/>
        <v>-7.140566728778797E-3</v>
      </c>
      <c r="L745" s="10">
        <f t="shared" si="65"/>
        <v>-1.8764383846208533E-2</v>
      </c>
      <c r="M745" s="8">
        <f t="shared" si="62"/>
        <v>22.699999999999942</v>
      </c>
      <c r="N745" s="8">
        <f t="shared" si="63"/>
        <v>22.699999999999942</v>
      </c>
      <c r="O745" s="8">
        <f t="shared" si="64"/>
        <v>0</v>
      </c>
    </row>
    <row r="746" spans="1:15" x14ac:dyDescent="0.25">
      <c r="A746" s="8">
        <v>745</v>
      </c>
      <c r="B746" s="9">
        <v>42317</v>
      </c>
      <c r="C746" s="8">
        <v>1.07284</v>
      </c>
      <c r="D746" s="8">
        <v>1.0789899999999999</v>
      </c>
      <c r="E746" s="8">
        <v>1.07195</v>
      </c>
      <c r="F746" s="8">
        <v>1.07511</v>
      </c>
      <c r="G746" s="8">
        <f>IF(F746&gt;F745,1,0)</f>
        <v>1</v>
      </c>
      <c r="H746" s="10">
        <f>LN(F746/F745)</f>
        <v>1.2471614735935701E-3</v>
      </c>
      <c r="I746" s="10">
        <f>IF(A746&gt;$R$1, AVERAGE(INDEX($H$2:$H$3898, A746-$R$1):H746), "")</f>
        <v>-3.3693790411864592E-3</v>
      </c>
      <c r="J746" s="10">
        <f>IF(A746&gt;$R$1, STDEV(INDEX($H$2:$H$3898, A746-$R$1):H746), "")</f>
        <v>7.2449421307999888E-3</v>
      </c>
      <c r="K746" s="10">
        <f t="shared" si="61"/>
        <v>7.2449421307999888E-3</v>
      </c>
      <c r="L746" s="10">
        <f t="shared" si="65"/>
        <v>-6.762307062460512E-3</v>
      </c>
      <c r="M746" s="8">
        <f t="shared" si="62"/>
        <v>-27.800000000000047</v>
      </c>
      <c r="N746" s="8">
        <f t="shared" si="63"/>
        <v>0</v>
      </c>
      <c r="O746" s="8">
        <f t="shared" si="64"/>
        <v>0</v>
      </c>
    </row>
    <row r="747" spans="1:15" x14ac:dyDescent="0.25">
      <c r="A747" s="8">
        <v>746</v>
      </c>
      <c r="B747" s="9">
        <v>42318</v>
      </c>
      <c r="C747" s="8">
        <v>1.0751900000000001</v>
      </c>
      <c r="D747" s="8">
        <v>1.0764</v>
      </c>
      <c r="E747" s="8">
        <v>1.0674399999999999</v>
      </c>
      <c r="F747" s="8">
        <v>1.0724100000000001</v>
      </c>
      <c r="G747" s="8">
        <f>IF(F747&gt;F746,1,0)</f>
        <v>0</v>
      </c>
      <c r="H747" s="10">
        <f>LN(F747/F746)</f>
        <v>-2.5145297111488123E-3</v>
      </c>
      <c r="I747" s="10">
        <f>IF(A747&gt;$R$1, AVERAGE(INDEX($H$2:$H$3898, A747-$R$1):H747), "")</f>
        <v>-3.4107565555710857E-3</v>
      </c>
      <c r="J747" s="10">
        <f>IF(A747&gt;$R$1, STDEV(INDEX($H$2:$H$3898, A747-$R$1):H747), "")</f>
        <v>7.2375880744886796E-3</v>
      </c>
      <c r="K747" s="10">
        <f t="shared" si="61"/>
        <v>-7.2375880744886796E-3</v>
      </c>
      <c r="L747" s="10">
        <f t="shared" si="65"/>
        <v>-1.8656381143091864E-2</v>
      </c>
      <c r="M747" s="8">
        <f t="shared" si="62"/>
        <v>18.199999999999328</v>
      </c>
      <c r="N747" s="8">
        <f t="shared" si="63"/>
        <v>18.199999999999328</v>
      </c>
      <c r="O747" s="8">
        <f t="shared" si="64"/>
        <v>0</v>
      </c>
    </row>
    <row r="748" spans="1:15" x14ac:dyDescent="0.25">
      <c r="A748" s="8">
        <v>747</v>
      </c>
      <c r="B748" s="9">
        <v>42319</v>
      </c>
      <c r="C748" s="8">
        <v>1.0724100000000001</v>
      </c>
      <c r="D748" s="8">
        <v>1.0773699999999999</v>
      </c>
      <c r="E748" s="8">
        <v>1.0705899999999999</v>
      </c>
      <c r="F748" s="8">
        <v>1.07423</v>
      </c>
      <c r="G748" s="8">
        <f>IF(F748&gt;F747,1,0)</f>
        <v>1</v>
      </c>
      <c r="H748" s="10">
        <f>LN(F748/F747)</f>
        <v>1.6956736444754656E-3</v>
      </c>
      <c r="I748" s="10">
        <f>IF(A748&gt;$R$1, AVERAGE(INDEX($H$2:$H$3898, A748-$R$1):H748), "")</f>
        <v>-3.4167016458260444E-3</v>
      </c>
      <c r="J748" s="10">
        <f>IF(A748&gt;$R$1, STDEV(INDEX($H$2:$H$3898, A748-$R$1):H748), "")</f>
        <v>7.2330682351524917E-3</v>
      </c>
      <c r="K748" s="10">
        <f t="shared" si="61"/>
        <v>7.2330682351524917E-3</v>
      </c>
      <c r="L748" s="10">
        <f t="shared" si="65"/>
        <v>-6.757482017153954E-3</v>
      </c>
      <c r="M748" s="8">
        <f t="shared" si="62"/>
        <v>71.100000000001714</v>
      </c>
      <c r="N748" s="8">
        <f t="shared" si="63"/>
        <v>0</v>
      </c>
      <c r="O748" s="8">
        <f t="shared" si="64"/>
        <v>0</v>
      </c>
    </row>
    <row r="749" spans="1:15" x14ac:dyDescent="0.25">
      <c r="A749" s="8">
        <v>748</v>
      </c>
      <c r="B749" s="9">
        <v>42320</v>
      </c>
      <c r="C749" s="8">
        <v>1.0741499999999999</v>
      </c>
      <c r="D749" s="8">
        <v>1.083</v>
      </c>
      <c r="E749" s="8">
        <v>1.0691200000000001</v>
      </c>
      <c r="F749" s="8">
        <v>1.0812600000000001</v>
      </c>
      <c r="G749" s="8">
        <f>IF(F749&gt;F748,1,0)</f>
        <v>1</v>
      </c>
      <c r="H749" s="10">
        <f>LN(F749/F748)</f>
        <v>6.5229019166548182E-3</v>
      </c>
      <c r="I749" s="10">
        <f>IF(A749&gt;$R$1, AVERAGE(INDEX($H$2:$H$3898, A749-$R$1):H749), "")</f>
        <v>-2.9698969890187589E-3</v>
      </c>
      <c r="J749" s="10">
        <f>IF(A749&gt;$R$1, STDEV(INDEX($H$2:$H$3898, A749-$R$1):H749), "")</f>
        <v>7.6270245020494476E-3</v>
      </c>
      <c r="K749" s="10">
        <f t="shared" si="61"/>
        <v>7.6270245020494476E-3</v>
      </c>
      <c r="L749" s="10">
        <f t="shared" si="65"/>
        <v>7.7495262895593024E-3</v>
      </c>
      <c r="M749" s="8">
        <f t="shared" si="62"/>
        <v>-42.899999999999054</v>
      </c>
      <c r="N749" s="8">
        <f t="shared" si="63"/>
        <v>0</v>
      </c>
      <c r="O749" s="8">
        <f t="shared" si="64"/>
        <v>0</v>
      </c>
    </row>
    <row r="750" spans="1:15" x14ac:dyDescent="0.25">
      <c r="A750" s="8">
        <v>749</v>
      </c>
      <c r="B750" s="9">
        <v>42321</v>
      </c>
      <c r="C750" s="8">
        <v>1.0812999999999999</v>
      </c>
      <c r="D750" s="8">
        <v>1.08169</v>
      </c>
      <c r="E750" s="8">
        <v>1.0713999999999999</v>
      </c>
      <c r="F750" s="8">
        <v>1.07701</v>
      </c>
      <c r="G750" s="8">
        <f>IF(F750&gt;F749,1,0)</f>
        <v>0</v>
      </c>
      <c r="H750" s="10">
        <f>LN(F750/F749)</f>
        <v>-3.9383445938843487E-3</v>
      </c>
      <c r="I750" s="10">
        <f>IF(A750&gt;$R$1, AVERAGE(INDEX($H$2:$H$3898, A750-$R$1):H750), "")</f>
        <v>-1.9324250291071162E-3</v>
      </c>
      <c r="J750" s="10">
        <f>IF(A750&gt;$R$1, STDEV(INDEX($H$2:$H$3898, A750-$R$1):H750), "")</f>
        <v>6.0423741218432608E-3</v>
      </c>
      <c r="K750" s="10">
        <f t="shared" si="61"/>
        <v>-6.0423741218432608E-3</v>
      </c>
      <c r="L750" s="10">
        <f t="shared" si="65"/>
        <v>8.8375055180695064E-3</v>
      </c>
      <c r="M750" s="8">
        <f t="shared" si="62"/>
        <v>-53.900000000000063</v>
      </c>
      <c r="N750" s="8">
        <f t="shared" si="63"/>
        <v>0</v>
      </c>
      <c r="O750" s="8">
        <f t="shared" si="64"/>
        <v>0</v>
      </c>
    </row>
    <row r="751" spans="1:15" x14ac:dyDescent="0.25">
      <c r="A751" s="8">
        <v>750</v>
      </c>
      <c r="B751" s="9">
        <v>42324</v>
      </c>
      <c r="C751" s="8">
        <v>1.0739700000000001</v>
      </c>
      <c r="D751" s="8">
        <v>1.0758000000000001</v>
      </c>
      <c r="E751" s="8">
        <v>1.06745</v>
      </c>
      <c r="F751" s="8">
        <v>1.0685800000000001</v>
      </c>
      <c r="G751" s="8">
        <f>IF(F751&gt;F750,1,0)</f>
        <v>0</v>
      </c>
      <c r="H751" s="10">
        <f>LN(F751/F750)</f>
        <v>-7.858018892937654E-3</v>
      </c>
      <c r="I751" s="10">
        <f>IF(A751&gt;$R$1, AVERAGE(INDEX($H$2:$H$3898, A751-$R$1):H751), "")</f>
        <v>-1.9048994774240702E-3</v>
      </c>
      <c r="J751" s="10">
        <f>IF(A751&gt;$R$1, STDEV(INDEX($H$2:$H$3898, A751-$R$1):H751), "")</f>
        <v>6.012369612220023E-3</v>
      </c>
      <c r="K751" s="10">
        <f t="shared" si="61"/>
        <v>-6.012369612220023E-3</v>
      </c>
      <c r="L751" s="10">
        <f t="shared" si="65"/>
        <v>-4.384690042474655E-3</v>
      </c>
      <c r="M751" s="8">
        <f t="shared" si="62"/>
        <v>-44.299999999999343</v>
      </c>
      <c r="N751" s="8">
        <f t="shared" si="63"/>
        <v>0</v>
      </c>
      <c r="O751" s="8">
        <f t="shared" si="64"/>
        <v>0</v>
      </c>
    </row>
    <row r="752" spans="1:15" x14ac:dyDescent="0.25">
      <c r="A752" s="8">
        <v>751</v>
      </c>
      <c r="B752" s="9">
        <v>42325</v>
      </c>
      <c r="C752" s="8">
        <v>1.0686199999999999</v>
      </c>
      <c r="D752" s="8">
        <v>1.0690599999999999</v>
      </c>
      <c r="E752" s="8">
        <v>1.06308</v>
      </c>
      <c r="F752" s="8">
        <v>1.06419</v>
      </c>
      <c r="G752" s="8">
        <f>IF(F752&gt;F751,1,0)</f>
        <v>0</v>
      </c>
      <c r="H752" s="10">
        <f>LN(F752/F751)</f>
        <v>-4.1167178832315068E-3</v>
      </c>
      <c r="I752" s="10">
        <f>IF(A752&gt;$R$1, AVERAGE(INDEX($H$2:$H$3898, A752-$R$1):H752), "")</f>
        <v>-2.3949334346814377E-3</v>
      </c>
      <c r="J752" s="10">
        <f>IF(A752&gt;$R$1, STDEV(INDEX($H$2:$H$3898, A752-$R$1):H752), "")</f>
        <v>5.8400701444718713E-3</v>
      </c>
      <c r="K752" s="10">
        <f t="shared" si="61"/>
        <v>-5.8400701444718713E-3</v>
      </c>
      <c r="L752" s="10">
        <f t="shared" si="65"/>
        <v>-3.0204485092554644E-3</v>
      </c>
      <c r="M752" s="8">
        <f t="shared" si="62"/>
        <v>17.000000000000348</v>
      </c>
      <c r="N752" s="8">
        <f t="shared" si="63"/>
        <v>0</v>
      </c>
      <c r="O752" s="8">
        <f t="shared" si="64"/>
        <v>0</v>
      </c>
    </row>
    <row r="753" spans="1:15" x14ac:dyDescent="0.25">
      <c r="A753" s="8">
        <v>752</v>
      </c>
      <c r="B753" s="9">
        <v>42326</v>
      </c>
      <c r="C753" s="8">
        <v>1.06419</v>
      </c>
      <c r="D753" s="8">
        <v>1.0692299999999999</v>
      </c>
      <c r="E753" s="8">
        <v>1.06168</v>
      </c>
      <c r="F753" s="8">
        <v>1.06589</v>
      </c>
      <c r="G753" s="8">
        <f>IF(F753&gt;F752,1,0)</f>
        <v>1</v>
      </c>
      <c r="H753" s="10">
        <f>LN(F753/F752)</f>
        <v>1.5961845197730688E-3</v>
      </c>
      <c r="I753" s="10">
        <f>IF(A753&gt;$R$1, AVERAGE(INDEX($H$2:$H$3898, A753-$R$1):H753), "")</f>
        <v>-2.2572905431871449E-3</v>
      </c>
      <c r="J753" s="10">
        <f>IF(A753&gt;$R$1, STDEV(INDEX($H$2:$H$3898, A753-$R$1):H753), "")</f>
        <v>5.9105682978051058E-3</v>
      </c>
      <c r="K753" s="10">
        <f t="shared" si="61"/>
        <v>5.9105682978051058E-3</v>
      </c>
      <c r="L753" s="10">
        <f t="shared" si="65"/>
        <v>1.0223526370917203E-2</v>
      </c>
      <c r="M753" s="8">
        <f t="shared" si="62"/>
        <v>74.100000000001387</v>
      </c>
      <c r="N753" s="8">
        <f t="shared" si="63"/>
        <v>0</v>
      </c>
      <c r="O753" s="8">
        <f t="shared" si="64"/>
        <v>0</v>
      </c>
    </row>
    <row r="754" spans="1:15" x14ac:dyDescent="0.25">
      <c r="A754" s="8">
        <v>753</v>
      </c>
      <c r="B754" s="9">
        <v>42327</v>
      </c>
      <c r="C754" s="8">
        <v>1.0659099999999999</v>
      </c>
      <c r="D754" s="8">
        <v>1.07629</v>
      </c>
      <c r="E754" s="8">
        <v>1.06551</v>
      </c>
      <c r="F754" s="8">
        <v>1.0733200000000001</v>
      </c>
      <c r="G754" s="8">
        <f>IF(F754&gt;F753,1,0)</f>
        <v>1</v>
      </c>
      <c r="H754" s="10">
        <f>LN(F754/F753)</f>
        <v>6.9465175249833989E-3</v>
      </c>
      <c r="I754" s="10">
        <f>IF(A754&gt;$R$1, AVERAGE(INDEX($H$2:$H$3898, A754-$R$1):H754), "")</f>
        <v>-1.0921240589724024E-3</v>
      </c>
      <c r="J754" s="10">
        <f>IF(A754&gt;$R$1, STDEV(INDEX($H$2:$H$3898, A754-$R$1):H754), "")</f>
        <v>5.7614728643059412E-3</v>
      </c>
      <c r="K754" s="10">
        <f t="shared" si="61"/>
        <v>5.7614728643059412E-3</v>
      </c>
      <c r="L754" s="10">
        <f t="shared" si="65"/>
        <v>8.4607976198253047E-3</v>
      </c>
      <c r="M754" s="8">
        <f t="shared" si="62"/>
        <v>-87.900000000000759</v>
      </c>
      <c r="N754" s="8">
        <f t="shared" si="63"/>
        <v>0</v>
      </c>
      <c r="O754" s="8">
        <f t="shared" si="64"/>
        <v>0</v>
      </c>
    </row>
    <row r="755" spans="1:15" x14ac:dyDescent="0.25">
      <c r="A755" s="8">
        <v>754</v>
      </c>
      <c r="B755" s="9">
        <v>42328</v>
      </c>
      <c r="C755" s="8">
        <v>1.0732900000000001</v>
      </c>
      <c r="D755" s="8">
        <v>1.07379</v>
      </c>
      <c r="E755" s="8">
        <v>1.0639799999999999</v>
      </c>
      <c r="F755" s="8">
        <v>1.0645</v>
      </c>
      <c r="G755" s="8">
        <f>IF(F755&gt;F754,1,0)</f>
        <v>0</v>
      </c>
      <c r="H755" s="10">
        <f>LN(F755/F754)</f>
        <v>-8.2514430994035277E-3</v>
      </c>
      <c r="I755" s="10">
        <f>IF(A755&gt;$R$1, AVERAGE(INDEX($H$2:$H$3898, A755-$R$1):H755), "")</f>
        <v>-1.9160759451711891E-3</v>
      </c>
      <c r="J755" s="10">
        <f>IF(A755&gt;$R$1, STDEV(INDEX($H$2:$H$3898, A755-$R$1):H755), "")</f>
        <v>5.7851795698710849E-3</v>
      </c>
      <c r="K755" s="10">
        <f t="shared" si="61"/>
        <v>-5.7851795698710849E-3</v>
      </c>
      <c r="L755" s="10">
        <f t="shared" si="65"/>
        <v>-4.8087364672980901E-3</v>
      </c>
      <c r="M755" s="8">
        <f t="shared" si="62"/>
        <v>-2.1000000000004349</v>
      </c>
      <c r="N755" s="8">
        <f t="shared" si="63"/>
        <v>0</v>
      </c>
      <c r="O755" s="8">
        <f t="shared" si="64"/>
        <v>0</v>
      </c>
    </row>
    <row r="756" spans="1:15" x14ac:dyDescent="0.25">
      <c r="A756" s="8">
        <v>755</v>
      </c>
      <c r="B756" s="9">
        <v>42331</v>
      </c>
      <c r="C756" s="8">
        <v>1.0638300000000001</v>
      </c>
      <c r="D756" s="8">
        <v>1.0656699999999999</v>
      </c>
      <c r="E756" s="8">
        <v>1.0592600000000001</v>
      </c>
      <c r="F756" s="8">
        <v>1.06362</v>
      </c>
      <c r="G756" s="8">
        <f>IF(F756&gt;F755,1,0)</f>
        <v>0</v>
      </c>
      <c r="H756" s="10">
        <f>LN(F756/F755)</f>
        <v>-8.270210797862638E-4</v>
      </c>
      <c r="I756" s="10">
        <f>IF(A756&gt;$R$1, AVERAGE(INDEX($H$2:$H$3898, A756-$R$1):H756), "")</f>
        <v>-2.1207469088569877E-3</v>
      </c>
      <c r="J756" s="10">
        <f>IF(A756&gt;$R$1, STDEV(INDEX($H$2:$H$3898, A756-$R$1):H756), "")</f>
        <v>5.6774270665196783E-3</v>
      </c>
      <c r="K756" s="10">
        <f t="shared" si="61"/>
        <v>-5.6774270665196783E-3</v>
      </c>
      <c r="L756" s="10">
        <f t="shared" si="65"/>
        <v>-1.7644283464715707E-2</v>
      </c>
      <c r="M756" s="8">
        <f t="shared" si="62"/>
        <v>6.0000000000015596</v>
      </c>
      <c r="N756" s="8">
        <f t="shared" si="63"/>
        <v>6.0000000000015596</v>
      </c>
      <c r="O756" s="8">
        <f t="shared" si="64"/>
        <v>0</v>
      </c>
    </row>
    <row r="757" spans="1:15" x14ac:dyDescent="0.25">
      <c r="A757" s="8">
        <v>756</v>
      </c>
      <c r="B757" s="9">
        <v>42332</v>
      </c>
      <c r="C757" s="8">
        <v>1.0636699999999999</v>
      </c>
      <c r="D757" s="8">
        <v>1.06734</v>
      </c>
      <c r="E757" s="8">
        <v>1.06196</v>
      </c>
      <c r="F757" s="8">
        <v>1.06427</v>
      </c>
      <c r="G757" s="8">
        <f>IF(F757&gt;F756,1,0)</f>
        <v>1</v>
      </c>
      <c r="H757" s="10">
        <f>LN(F757/F756)</f>
        <v>6.1093385486780841E-4</v>
      </c>
      <c r="I757" s="10">
        <f>IF(A757&gt;$R$1, AVERAGE(INDEX($H$2:$H$3898, A757-$R$1):H757), "")</f>
        <v>-2.1478507443989997E-3</v>
      </c>
      <c r="J757" s="10">
        <f>IF(A757&gt;$R$1, STDEV(INDEX($H$2:$H$3898, A757-$R$1):H757), "")</f>
        <v>5.6623234720275546E-3</v>
      </c>
      <c r="K757" s="10">
        <f t="shared" si="61"/>
        <v>5.6623234720275546E-3</v>
      </c>
      <c r="L757" s="10">
        <f t="shared" si="65"/>
        <v>-4.8115922429085353E-3</v>
      </c>
      <c r="M757" s="8">
        <f t="shared" si="62"/>
        <v>-18.099999999998673</v>
      </c>
      <c r="N757" s="8">
        <f t="shared" si="63"/>
        <v>0</v>
      </c>
      <c r="O757" s="8">
        <f t="shared" si="64"/>
        <v>0</v>
      </c>
    </row>
    <row r="758" spans="1:15" x14ac:dyDescent="0.25">
      <c r="A758" s="8">
        <v>757</v>
      </c>
      <c r="B758" s="9">
        <v>42333</v>
      </c>
      <c r="C758" s="8">
        <v>1.0642799999999999</v>
      </c>
      <c r="D758" s="8">
        <v>1.0689200000000001</v>
      </c>
      <c r="E758" s="8">
        <v>1.0566</v>
      </c>
      <c r="F758" s="8">
        <v>1.06247</v>
      </c>
      <c r="G758" s="8">
        <f>IF(F758&gt;F757,1,0)</f>
        <v>0</v>
      </c>
      <c r="H758" s="10">
        <f>LN(F758/F757)</f>
        <v>-1.6927320027847596E-3</v>
      </c>
      <c r="I758" s="10">
        <f>IF(A758&gt;$R$1, AVERAGE(INDEX($H$2:$H$3898, A758-$R$1):H758), "")</f>
        <v>-1.9561799112850979E-3</v>
      </c>
      <c r="J758" s="10">
        <f>IF(A758&gt;$R$1, STDEV(INDEX($H$2:$H$3898, A758-$R$1):H758), "")</f>
        <v>5.6197710837570265E-3</v>
      </c>
      <c r="K758" s="10">
        <f t="shared" si="61"/>
        <v>-5.6197710837570265E-3</v>
      </c>
      <c r="L758" s="10">
        <f t="shared" si="65"/>
        <v>-3.1578065798694779E-3</v>
      </c>
      <c r="M758" s="8">
        <f t="shared" si="62"/>
        <v>-14.400000000001079</v>
      </c>
      <c r="N758" s="8">
        <f t="shared" si="63"/>
        <v>0</v>
      </c>
      <c r="O758" s="8">
        <f t="shared" si="64"/>
        <v>0</v>
      </c>
    </row>
    <row r="759" spans="1:15" x14ac:dyDescent="0.25">
      <c r="A759" s="8">
        <v>758</v>
      </c>
      <c r="B759" s="9">
        <v>42334</v>
      </c>
      <c r="C759" s="8">
        <v>1.0624100000000001</v>
      </c>
      <c r="D759" s="8">
        <v>1.0627200000000001</v>
      </c>
      <c r="E759" s="8">
        <v>1.05999</v>
      </c>
      <c r="F759" s="8">
        <v>1.06097</v>
      </c>
      <c r="G759" s="8">
        <f>IF(F759&gt;F758,1,0)</f>
        <v>0</v>
      </c>
      <c r="H759" s="10">
        <f>LN(F759/F758)</f>
        <v>-1.4128021036632266E-3</v>
      </c>
      <c r="I759" s="10">
        <f>IF(A759&gt;$R$1, AVERAGE(INDEX($H$2:$H$3898, A759-$R$1):H759), "")</f>
        <v>-1.4843952947649138E-3</v>
      </c>
      <c r="J759" s="10">
        <f>IF(A759&gt;$R$1, STDEV(INDEX($H$2:$H$3898, A759-$R$1):H759), "")</f>
        <v>5.3002445338163444E-3</v>
      </c>
      <c r="K759" s="10">
        <f t="shared" si="61"/>
        <v>-5.3002445338163444E-3</v>
      </c>
      <c r="L759" s="10">
        <f t="shared" si="65"/>
        <v>-1.5216191433626236E-2</v>
      </c>
      <c r="M759" s="8">
        <f t="shared" si="62"/>
        <v>-17.400000000000748</v>
      </c>
      <c r="N759" s="8">
        <f t="shared" si="63"/>
        <v>0</v>
      </c>
      <c r="O759" s="8">
        <f t="shared" si="64"/>
        <v>0</v>
      </c>
    </row>
    <row r="760" spans="1:15" x14ac:dyDescent="0.25">
      <c r="A760" s="8">
        <v>759</v>
      </c>
      <c r="B760" s="9">
        <v>42335</v>
      </c>
      <c r="C760" s="8">
        <v>1.06097</v>
      </c>
      <c r="D760" s="8">
        <v>1.0638000000000001</v>
      </c>
      <c r="E760" s="8">
        <v>1.05684</v>
      </c>
      <c r="F760" s="8">
        <v>1.0592299999999999</v>
      </c>
      <c r="G760" s="8">
        <f>IF(F760&gt;F759,1,0)</f>
        <v>0</v>
      </c>
      <c r="H760" s="10">
        <f>LN(F760/F759)</f>
        <v>-1.6413549576801882E-3</v>
      </c>
      <c r="I760" s="10">
        <f>IF(A760&gt;$R$1, AVERAGE(INDEX($H$2:$H$3898, A760-$R$1):H760), "")</f>
        <v>-1.6938863878817123E-3</v>
      </c>
      <c r="J760" s="10">
        <f>IF(A760&gt;$R$1, STDEV(INDEX($H$2:$H$3898, A760-$R$1):H760), "")</f>
        <v>5.2313412027594893E-3</v>
      </c>
      <c r="K760" s="10">
        <f t="shared" si="61"/>
        <v>-5.2313412027594893E-3</v>
      </c>
      <c r="L760" s="10">
        <f t="shared" si="65"/>
        <v>-1.3306965907606931E-2</v>
      </c>
      <c r="M760" s="8">
        <f t="shared" si="62"/>
        <v>-24.499999999998412</v>
      </c>
      <c r="N760" s="8">
        <f t="shared" si="63"/>
        <v>0</v>
      </c>
      <c r="O760" s="8">
        <f t="shared" si="64"/>
        <v>0</v>
      </c>
    </row>
    <row r="761" spans="1:15" x14ac:dyDescent="0.25">
      <c r="A761" s="8">
        <v>760</v>
      </c>
      <c r="B761" s="9">
        <v>42338</v>
      </c>
      <c r="C761" s="8">
        <v>1.0588299999999999</v>
      </c>
      <c r="D761" s="8">
        <v>1.0595000000000001</v>
      </c>
      <c r="E761" s="8">
        <v>1.05579</v>
      </c>
      <c r="F761" s="8">
        <v>1.0563800000000001</v>
      </c>
      <c r="G761" s="8">
        <f>IF(F761&gt;F760,1,0)</f>
        <v>0</v>
      </c>
      <c r="H761" s="10">
        <f>LN(F761/F760)</f>
        <v>-2.6942600233700025E-3</v>
      </c>
      <c r="I761" s="10">
        <f>IF(A761&gt;$R$1, AVERAGE(INDEX($H$2:$H$3898, A761-$R$1):H761), "")</f>
        <v>-1.020490713346385E-3</v>
      </c>
      <c r="J761" s="10">
        <f>IF(A761&gt;$R$1, STDEV(INDEX($H$2:$H$3898, A761-$R$1):H761), "")</f>
        <v>4.2079738353604113E-3</v>
      </c>
      <c r="K761" s="10">
        <f t="shared" si="61"/>
        <v>-4.2079738353604113E-3</v>
      </c>
      <c r="L761" s="10">
        <f t="shared" si="65"/>
        <v>-2.4759881873767327E-2</v>
      </c>
      <c r="M761" s="8">
        <f t="shared" si="62"/>
        <v>68.199999999998255</v>
      </c>
      <c r="N761" s="8">
        <f t="shared" si="63"/>
        <v>68.199999999998255</v>
      </c>
      <c r="O761" s="8">
        <f t="shared" si="64"/>
        <v>0</v>
      </c>
    </row>
    <row r="762" spans="1:15" x14ac:dyDescent="0.25">
      <c r="A762" s="8">
        <v>761</v>
      </c>
      <c r="B762" s="9">
        <v>42339</v>
      </c>
      <c r="C762" s="8">
        <v>1.0563800000000001</v>
      </c>
      <c r="D762" s="8">
        <v>1.0637000000000001</v>
      </c>
      <c r="E762" s="8">
        <v>1.0563199999999999</v>
      </c>
      <c r="F762" s="8">
        <v>1.0631999999999999</v>
      </c>
      <c r="G762" s="8">
        <f>IF(F762&gt;F761,1,0)</f>
        <v>1</v>
      </c>
      <c r="H762" s="10">
        <f>LN(F762/F761)</f>
        <v>6.4352593779179257E-3</v>
      </c>
      <c r="I762" s="10">
        <f>IF(A762&gt;$R$1, AVERAGE(INDEX($H$2:$H$3898, A762-$R$1):H762), "")</f>
        <v>-6.9623459432611285E-4</v>
      </c>
      <c r="J762" s="10">
        <f>IF(A762&gt;$R$1, STDEV(INDEX($H$2:$H$3898, A762-$R$1):H762), "")</f>
        <v>4.5779860745169595E-3</v>
      </c>
      <c r="K762" s="10">
        <f t="shared" si="61"/>
        <v>4.5779860745169595E-3</v>
      </c>
      <c r="L762" s="10">
        <f t="shared" si="65"/>
        <v>-1.2944307724761692E-2</v>
      </c>
      <c r="M762" s="8">
        <f t="shared" si="62"/>
        <v>-18.499999999999073</v>
      </c>
      <c r="N762" s="8">
        <f t="shared" si="63"/>
        <v>0</v>
      </c>
      <c r="O762" s="8">
        <f t="shared" si="64"/>
        <v>0</v>
      </c>
    </row>
    <row r="763" spans="1:15" x14ac:dyDescent="0.25">
      <c r="A763" s="8">
        <v>762</v>
      </c>
      <c r="B763" s="9">
        <v>42340</v>
      </c>
      <c r="C763" s="8">
        <v>1.0631699999999999</v>
      </c>
      <c r="D763" s="8">
        <v>1.0636300000000001</v>
      </c>
      <c r="E763" s="8">
        <v>1.05508</v>
      </c>
      <c r="F763" s="8">
        <v>1.06132</v>
      </c>
      <c r="G763" s="8">
        <f>IF(F763&gt;F762,1,0)</f>
        <v>0</v>
      </c>
      <c r="H763" s="10">
        <f>LN(F763/F762)</f>
        <v>-1.7698119958546891E-3</v>
      </c>
      <c r="I763" s="10">
        <f>IF(A763&gt;$R$1, AVERAGE(INDEX($H$2:$H$3898, A763-$R$1):H763), "")</f>
        <v>-6.4968973712023026E-4</v>
      </c>
      <c r="J763" s="10">
        <f>IF(A763&gt;$R$1, STDEV(INDEX($H$2:$H$3898, A763-$R$1):H763), "")</f>
        <v>4.5620248136294507E-3</v>
      </c>
      <c r="K763" s="10">
        <f t="shared" si="61"/>
        <v>-4.5620248136294507E-3</v>
      </c>
      <c r="L763" s="10">
        <f t="shared" si="65"/>
        <v>-2.473940077354363E-2</v>
      </c>
      <c r="M763" s="8">
        <f t="shared" si="62"/>
        <v>325.49999999999858</v>
      </c>
      <c r="N763" s="8">
        <f t="shared" si="63"/>
        <v>325.49999999999858</v>
      </c>
      <c r="O763" s="8">
        <f t="shared" si="64"/>
        <v>0</v>
      </c>
    </row>
    <row r="764" spans="1:15" x14ac:dyDescent="0.25">
      <c r="A764" s="8">
        <v>763</v>
      </c>
      <c r="B764" s="9">
        <v>42341</v>
      </c>
      <c r="C764" s="8">
        <v>1.06132</v>
      </c>
      <c r="D764" s="8">
        <v>1.09812</v>
      </c>
      <c r="E764" s="8">
        <v>1.0522</v>
      </c>
      <c r="F764" s="8">
        <v>1.0938699999999999</v>
      </c>
      <c r="G764" s="8">
        <f>IF(F764&gt;F763,1,0)</f>
        <v>1</v>
      </c>
      <c r="H764" s="10">
        <f>LN(F764/F763)</f>
        <v>3.0208450536185538E-2</v>
      </c>
      <c r="I764" s="10">
        <f>IF(A764&gt;$R$1, AVERAGE(INDEX($H$2:$H$3898, A764-$R$1):H764), "")</f>
        <v>1.1323588186116494E-3</v>
      </c>
      <c r="J764" s="10">
        <f>IF(A764&gt;$R$1, STDEV(INDEX($H$2:$H$3898, A764-$R$1):H764), "")</f>
        <v>8.9743857537552228E-3</v>
      </c>
      <c r="K764" s="10">
        <f t="shared" si="61"/>
        <v>8.9743857537552228E-3</v>
      </c>
      <c r="L764" s="10">
        <f t="shared" si="65"/>
        <v>-2.3392039521837858E-2</v>
      </c>
      <c r="M764" s="8">
        <f t="shared" si="62"/>
        <v>-56.899999999999729</v>
      </c>
      <c r="N764" s="8">
        <f t="shared" si="63"/>
        <v>-56.899999999999729</v>
      </c>
      <c r="O764" s="8">
        <f t="shared" si="64"/>
        <v>0</v>
      </c>
    </row>
    <row r="765" spans="1:15" x14ac:dyDescent="0.25">
      <c r="A765" s="8">
        <v>764</v>
      </c>
      <c r="B765" s="9">
        <v>42342</v>
      </c>
      <c r="C765" s="8">
        <v>1.0938699999999999</v>
      </c>
      <c r="D765" s="8">
        <v>1.09562</v>
      </c>
      <c r="E765" s="8">
        <v>1.08361</v>
      </c>
      <c r="F765" s="8">
        <v>1.0881799999999999</v>
      </c>
      <c r="G765" s="8">
        <f>IF(F765&gt;F764,1,0)</f>
        <v>0</v>
      </c>
      <c r="H765" s="10">
        <f>LN(F765/F764)</f>
        <v>-5.2152910308900235E-3</v>
      </c>
      <c r="I765" s="10">
        <f>IF(A765&gt;$R$1, AVERAGE(INDEX($H$2:$H$3898, A765-$R$1):H765), "")</f>
        <v>3.9872175939009648E-4</v>
      </c>
      <c r="J765" s="10">
        <f>IF(A765&gt;$R$1, STDEV(INDEX($H$2:$H$3898, A765-$R$1):H765), "")</f>
        <v>8.9841234973089285E-3</v>
      </c>
      <c r="K765" s="10">
        <f t="shared" si="61"/>
        <v>-8.9841234973089285E-3</v>
      </c>
      <c r="L765" s="10">
        <f t="shared" si="65"/>
        <v>-2.633378889730352E-2</v>
      </c>
      <c r="M765" s="8">
        <f t="shared" si="62"/>
        <v>-33.399999999998983</v>
      </c>
      <c r="N765" s="8">
        <f t="shared" si="63"/>
        <v>-33.399999999998983</v>
      </c>
      <c r="O765" s="8">
        <f t="shared" si="64"/>
        <v>0</v>
      </c>
    </row>
    <row r="766" spans="1:15" x14ac:dyDescent="0.25">
      <c r="A766" s="8">
        <v>765</v>
      </c>
      <c r="B766" s="9">
        <v>42345</v>
      </c>
      <c r="C766" s="8">
        <v>1.0870299999999999</v>
      </c>
      <c r="D766" s="8">
        <v>1.0887100000000001</v>
      </c>
      <c r="E766" s="8">
        <v>1.0795999999999999</v>
      </c>
      <c r="F766" s="8">
        <v>1.08369</v>
      </c>
      <c r="G766" s="8">
        <f>IF(F766&gt;F765,1,0)</f>
        <v>0</v>
      </c>
      <c r="H766" s="10">
        <f>LN(F766/F765)</f>
        <v>-4.1346916681291417E-3</v>
      </c>
      <c r="I766" s="10">
        <f>IF(A766&gt;$R$1, AVERAGE(INDEX($H$2:$H$3898, A766-$R$1):H766), "")</f>
        <v>3.864500672497973E-4</v>
      </c>
      <c r="J766" s="10">
        <f>IF(A766&gt;$R$1, STDEV(INDEX($H$2:$H$3898, A766-$R$1):H766), "")</f>
        <v>8.9905743548998225E-3</v>
      </c>
      <c r="K766" s="10">
        <f t="shared" si="61"/>
        <v>-8.9905743548998225E-3</v>
      </c>
      <c r="L766" s="10">
        <f t="shared" si="65"/>
        <v>-2.9311993639983321E-2</v>
      </c>
      <c r="M766" s="8">
        <f t="shared" si="62"/>
        <v>54.699999999998639</v>
      </c>
      <c r="N766" s="8">
        <f t="shared" si="63"/>
        <v>54.699999999998639</v>
      </c>
      <c r="O766" s="8">
        <f t="shared" si="64"/>
        <v>0</v>
      </c>
    </row>
    <row r="767" spans="1:15" x14ac:dyDescent="0.25">
      <c r="A767" s="8">
        <v>766</v>
      </c>
      <c r="B767" s="9">
        <v>42346</v>
      </c>
      <c r="C767" s="8">
        <v>1.08369</v>
      </c>
      <c r="D767" s="8">
        <v>1.09023</v>
      </c>
      <c r="E767" s="8">
        <v>1.08301</v>
      </c>
      <c r="F767" s="8">
        <v>1.0891599999999999</v>
      </c>
      <c r="G767" s="8">
        <f>IF(F767&gt;F766,1,0)</f>
        <v>1</v>
      </c>
      <c r="H767" s="10">
        <f>LN(F767/F766)</f>
        <v>5.0348726836587573E-3</v>
      </c>
      <c r="I767" s="10">
        <f>IF(A767&gt;$R$1, AVERAGE(INDEX($H$2:$H$3898, A767-$R$1):H767), "")</f>
        <v>1.1922557907870729E-3</v>
      </c>
      <c r="J767" s="10">
        <f>IF(A767&gt;$R$1, STDEV(INDEX($H$2:$H$3898, A767-$R$1):H767), "")</f>
        <v>8.7776375220390453E-3</v>
      </c>
      <c r="K767" s="10">
        <f t="shared" si="61"/>
        <v>8.7776375220390453E-3</v>
      </c>
      <c r="L767" s="10">
        <f t="shared" si="65"/>
        <v>-1.4694285973472405E-2</v>
      </c>
      <c r="M767" s="8">
        <f t="shared" si="62"/>
        <v>132.29999999999853</v>
      </c>
      <c r="N767" s="8">
        <f t="shared" si="63"/>
        <v>0</v>
      </c>
      <c r="O767" s="8">
        <f t="shared" si="64"/>
        <v>0</v>
      </c>
    </row>
    <row r="768" spans="1:15" x14ac:dyDescent="0.25">
      <c r="A768" s="8">
        <v>767</v>
      </c>
      <c r="B768" s="9">
        <v>42347</v>
      </c>
      <c r="C768" s="8">
        <v>1.0891500000000001</v>
      </c>
      <c r="D768" s="8">
        <v>1.10426</v>
      </c>
      <c r="E768" s="8">
        <v>1.0879099999999999</v>
      </c>
      <c r="F768" s="8">
        <v>1.1023799999999999</v>
      </c>
      <c r="G768" s="8">
        <f>IF(F768&gt;F767,1,0)</f>
        <v>1</v>
      </c>
      <c r="H768" s="10">
        <f>LN(F768/F767)</f>
        <v>1.2064721935692461E-2</v>
      </c>
      <c r="I768" s="10">
        <f>IF(A768&gt;$R$1, AVERAGE(INDEX($H$2:$H$3898, A768-$R$1):H768), "")</f>
        <v>2.2035957794698212E-3</v>
      </c>
      <c r="J768" s="10">
        <f>IF(A768&gt;$R$1, STDEV(INDEX($H$2:$H$3898, A768-$R$1):H768), "")</f>
        <v>9.053044380987597E-3</v>
      </c>
      <c r="K768" s="10">
        <f t="shared" si="61"/>
        <v>9.053044380987597E-3</v>
      </c>
      <c r="L768" s="10">
        <f t="shared" si="65"/>
        <v>-1.1551809890289909E-2</v>
      </c>
      <c r="M768" s="8">
        <f t="shared" si="62"/>
        <v>-83.800000000000537</v>
      </c>
      <c r="N768" s="8">
        <f t="shared" si="63"/>
        <v>0</v>
      </c>
      <c r="O768" s="8">
        <f t="shared" si="64"/>
        <v>0</v>
      </c>
    </row>
    <row r="769" spans="1:15" x14ac:dyDescent="0.25">
      <c r="A769" s="8">
        <v>768</v>
      </c>
      <c r="B769" s="9">
        <v>42348</v>
      </c>
      <c r="C769" s="8">
        <v>1.1024</v>
      </c>
      <c r="D769" s="8">
        <v>1.1024499999999999</v>
      </c>
      <c r="E769" s="8">
        <v>1.0925199999999999</v>
      </c>
      <c r="F769" s="8">
        <v>1.09402</v>
      </c>
      <c r="G769" s="8">
        <f>IF(F769&gt;F768,1,0)</f>
        <v>0</v>
      </c>
      <c r="H769" s="10">
        <f>LN(F769/F768)</f>
        <v>-7.6124935092280804E-3</v>
      </c>
      <c r="I769" s="10">
        <f>IF(A769&gt;$R$1, AVERAGE(INDEX($H$2:$H$3898, A769-$R$1):H769), "")</f>
        <v>1.6280534026572491E-3</v>
      </c>
      <c r="J769" s="10">
        <f>IF(A769&gt;$R$1, STDEV(INDEX($H$2:$H$3898, A769-$R$1):H769), "")</f>
        <v>9.3810122570617306E-3</v>
      </c>
      <c r="K769" s="10">
        <f t="shared" si="61"/>
        <v>-9.3810122570617306E-3</v>
      </c>
      <c r="L769" s="10">
        <f t="shared" si="65"/>
        <v>-2.6694295011657588E-2</v>
      </c>
      <c r="M769" s="8">
        <f t="shared" si="62"/>
        <v>52.300000000000679</v>
      </c>
      <c r="N769" s="8">
        <f t="shared" si="63"/>
        <v>52.300000000000679</v>
      </c>
      <c r="O769" s="8">
        <f t="shared" si="64"/>
        <v>0</v>
      </c>
    </row>
    <row r="770" spans="1:15" x14ac:dyDescent="0.25">
      <c r="A770" s="8">
        <v>769</v>
      </c>
      <c r="B770" s="9">
        <v>42349</v>
      </c>
      <c r="C770" s="8">
        <v>1.09405</v>
      </c>
      <c r="D770" s="8">
        <v>1.10307</v>
      </c>
      <c r="E770" s="8">
        <v>1.0926499999999999</v>
      </c>
      <c r="F770" s="8">
        <v>1.09928</v>
      </c>
      <c r="G770" s="8">
        <f>IF(F770&gt;F769,1,0)</f>
        <v>1</v>
      </c>
      <c r="H770" s="10">
        <f>LN(F770/F769)</f>
        <v>4.7964346730486876E-3</v>
      </c>
      <c r="I770" s="10">
        <f>IF(A770&gt;$R$1, AVERAGE(INDEX($H$2:$H$3898, A770-$R$1):H770), "")</f>
        <v>1.4936732244113296E-3</v>
      </c>
      <c r="J770" s="10">
        <f>IF(A770&gt;$R$1, STDEV(INDEX($H$2:$H$3898, A770-$R$1):H770), "")</f>
        <v>9.3149146184827222E-3</v>
      </c>
      <c r="K770" s="10">
        <f t="shared" si="61"/>
        <v>9.3149146184827222E-3</v>
      </c>
      <c r="L770" s="10">
        <f t="shared" si="65"/>
        <v>-1.159420082330378E-2</v>
      </c>
      <c r="M770" s="8">
        <f t="shared" si="62"/>
        <v>7.699999999999374</v>
      </c>
      <c r="N770" s="8">
        <f t="shared" si="63"/>
        <v>0</v>
      </c>
      <c r="O770" s="8">
        <f t="shared" si="64"/>
        <v>0</v>
      </c>
    </row>
    <row r="771" spans="1:15" x14ac:dyDescent="0.25">
      <c r="A771" s="8">
        <v>770</v>
      </c>
      <c r="B771" s="9">
        <v>42352</v>
      </c>
      <c r="C771" s="8">
        <v>1.09836</v>
      </c>
      <c r="D771" s="8">
        <v>1.1048500000000001</v>
      </c>
      <c r="E771" s="8">
        <v>1.0945499999999999</v>
      </c>
      <c r="F771" s="8">
        <v>1.0991299999999999</v>
      </c>
      <c r="G771" s="8">
        <f>IF(F771&gt;F770,1,0)</f>
        <v>0</v>
      </c>
      <c r="H771" s="10">
        <f>LN(F771/F770)</f>
        <v>-1.3646226157350226E-4</v>
      </c>
      <c r="I771" s="10">
        <f>IF(A771&gt;$R$1, AVERAGE(INDEX($H$2:$H$3898, A771-$R$1):H771), "")</f>
        <v>2.0008595267757066E-3</v>
      </c>
      <c r="J771" s="10">
        <f>IF(A771&gt;$R$1, STDEV(INDEX($H$2:$H$3898, A771-$R$1):H771), "")</f>
        <v>8.9632165270340097E-3</v>
      </c>
      <c r="K771" s="10">
        <f t="shared" ref="K771:K834" si="66">IF(G771=0,-1*J771,J771)</f>
        <v>-8.9632165270340097E-3</v>
      </c>
      <c r="L771" s="10">
        <f t="shared" si="65"/>
        <v>-1.4879990283818114E-2</v>
      </c>
      <c r="M771" s="8">
        <f t="shared" ref="M771:M834" si="67">(F772-C772)*10000</f>
        <v>-62.899999999999068</v>
      </c>
      <c r="N771" s="8">
        <f t="shared" ref="N771:N834" si="68">IF(AND(L771&gt;-1,L771&lt;=-0.0173992495600104),M771,0)</f>
        <v>0</v>
      </c>
      <c r="O771" s="8">
        <f t="shared" ref="O771:O834" si="69">IF(OR(AND(L771&gt;0.0176007504399896)),-M771,0)</f>
        <v>0</v>
      </c>
    </row>
    <row r="772" spans="1:15" x14ac:dyDescent="0.25">
      <c r="A772" s="8">
        <v>771</v>
      </c>
      <c r="B772" s="9">
        <v>42353</v>
      </c>
      <c r="C772" s="8">
        <v>1.0991299999999999</v>
      </c>
      <c r="D772" s="8">
        <v>1.1059600000000001</v>
      </c>
      <c r="E772" s="8">
        <v>1.09046</v>
      </c>
      <c r="F772" s="8">
        <v>1.09284</v>
      </c>
      <c r="G772" s="8">
        <f>IF(F772&gt;F771,1,0)</f>
        <v>0</v>
      </c>
      <c r="H772" s="10">
        <f>LN(F772/F771)</f>
        <v>-5.7391453942179805E-3</v>
      </c>
      <c r="I772" s="10">
        <f>IF(A772&gt;$R$1, AVERAGE(INDEX($H$2:$H$3898, A772-$R$1):H772), "")</f>
        <v>1.6938517571237241E-3</v>
      </c>
      <c r="J772" s="10">
        <f>IF(A772&gt;$R$1, STDEV(INDEX($H$2:$H$3898, A772-$R$1):H772), "")</f>
        <v>9.1487393112546552E-3</v>
      </c>
      <c r="K772" s="10">
        <f t="shared" si="66"/>
        <v>-9.1487393112546552E-3</v>
      </c>
      <c r="L772" s="10">
        <f t="shared" si="65"/>
        <v>-2.969105306710032E-2</v>
      </c>
      <c r="M772" s="8">
        <f t="shared" si="67"/>
        <v>-16.599999999999948</v>
      </c>
      <c r="N772" s="8">
        <f t="shared" si="68"/>
        <v>-16.599999999999948</v>
      </c>
      <c r="O772" s="8">
        <f t="shared" si="69"/>
        <v>0</v>
      </c>
    </row>
    <row r="773" spans="1:15" x14ac:dyDescent="0.25">
      <c r="A773" s="8">
        <v>772</v>
      </c>
      <c r="B773" s="9">
        <v>42354</v>
      </c>
      <c r="C773" s="8">
        <v>1.0928199999999999</v>
      </c>
      <c r="D773" s="8">
        <v>1.1011599999999999</v>
      </c>
      <c r="E773" s="8">
        <v>1.0887899999999999</v>
      </c>
      <c r="F773" s="8">
        <v>1.0911599999999999</v>
      </c>
      <c r="G773" s="8">
        <f>IF(F773&gt;F772,1,0)</f>
        <v>0</v>
      </c>
      <c r="H773" s="10">
        <f>LN(F773/F772)</f>
        <v>-1.5384618419058422E-3</v>
      </c>
      <c r="I773" s="10">
        <f>IF(A773&gt;$R$1, AVERAGE(INDEX($H$2:$H$3898, A773-$R$1):H773), "")</f>
        <v>1.5595145260753709E-3</v>
      </c>
      <c r="J773" s="10">
        <f>IF(A773&gt;$R$1, STDEV(INDEX($H$2:$H$3898, A773-$R$1):H773), "")</f>
        <v>9.18142276894875E-3</v>
      </c>
      <c r="K773" s="10">
        <f t="shared" si="66"/>
        <v>-9.18142276894875E-3</v>
      </c>
      <c r="L773" s="10">
        <f t="shared" si="65"/>
        <v>-3.3252704752292042E-2</v>
      </c>
      <c r="M773" s="8">
        <f t="shared" si="67"/>
        <v>-86.199999999998496</v>
      </c>
      <c r="N773" s="8">
        <f t="shared" si="68"/>
        <v>-86.199999999998496</v>
      </c>
      <c r="O773" s="8">
        <f t="shared" si="69"/>
        <v>0</v>
      </c>
    </row>
    <row r="774" spans="1:15" x14ac:dyDescent="0.25">
      <c r="A774" s="8">
        <v>773</v>
      </c>
      <c r="B774" s="9">
        <v>42355</v>
      </c>
      <c r="C774" s="8">
        <v>1.0911599999999999</v>
      </c>
      <c r="D774" s="8">
        <v>1.09134</v>
      </c>
      <c r="E774" s="8">
        <v>1.08026</v>
      </c>
      <c r="F774" s="8">
        <v>1.0825400000000001</v>
      </c>
      <c r="G774" s="8">
        <f>IF(F774&gt;F773,1,0)</f>
        <v>0</v>
      </c>
      <c r="H774" s="10">
        <f>LN(F774/F773)</f>
        <v>-7.9312188307119075E-3</v>
      </c>
      <c r="I774" s="10">
        <f>IF(A774&gt;$R$1, AVERAGE(INDEX($H$2:$H$3898, A774-$R$1):H774), "")</f>
        <v>1.1696090993299243E-3</v>
      </c>
      <c r="J774" s="10">
        <f>IF(A774&gt;$R$1, STDEV(INDEX($H$2:$H$3898, A774-$R$1):H774), "")</f>
        <v>9.457069148627463E-3</v>
      </c>
      <c r="K774" s="10">
        <f t="shared" si="66"/>
        <v>-9.457069148627463E-3</v>
      </c>
      <c r="L774" s="10">
        <f t="shared" si="65"/>
        <v>-3.7409529367103164E-2</v>
      </c>
      <c r="M774" s="8">
        <f t="shared" si="67"/>
        <v>37.099999999998801</v>
      </c>
      <c r="N774" s="8">
        <f t="shared" si="68"/>
        <v>37.099999999998801</v>
      </c>
      <c r="O774" s="8">
        <f t="shared" si="69"/>
        <v>0</v>
      </c>
    </row>
    <row r="775" spans="1:15" x14ac:dyDescent="0.25">
      <c r="A775" s="8">
        <v>774</v>
      </c>
      <c r="B775" s="9">
        <v>42356</v>
      </c>
      <c r="C775" s="8">
        <v>1.0826100000000001</v>
      </c>
      <c r="D775" s="8">
        <v>1.08745</v>
      </c>
      <c r="E775" s="8">
        <v>1.08049</v>
      </c>
      <c r="F775" s="8">
        <v>1.08632</v>
      </c>
      <c r="G775" s="8">
        <f>IF(F775&gt;F774,1,0)</f>
        <v>1</v>
      </c>
      <c r="H775" s="10">
        <f>LN(F775/F774)</f>
        <v>3.4857056954294289E-3</v>
      </c>
      <c r="I775" s="10">
        <f>IF(A775&gt;$R$1, AVERAGE(INDEX($H$2:$H$3898, A775-$R$1):H775), "")</f>
        <v>1.4757658367732149E-3</v>
      </c>
      <c r="J775" s="10">
        <f>IF(A775&gt;$R$1, STDEV(INDEX($H$2:$H$3898, A775-$R$1):H775), "")</f>
        <v>9.447179818633104E-3</v>
      </c>
      <c r="K775" s="10">
        <f t="shared" si="66"/>
        <v>9.447179818633104E-3</v>
      </c>
      <c r="L775" s="10">
        <f t="shared" si="65"/>
        <v>-2.2731008345710568E-2</v>
      </c>
      <c r="M775" s="8">
        <f t="shared" si="67"/>
        <v>60.299999999999798</v>
      </c>
      <c r="N775" s="8">
        <f t="shared" si="68"/>
        <v>60.299999999999798</v>
      </c>
      <c r="O775" s="8">
        <f t="shared" si="69"/>
        <v>0</v>
      </c>
    </row>
    <row r="776" spans="1:15" x14ac:dyDescent="0.25">
      <c r="A776" s="8">
        <v>775</v>
      </c>
      <c r="B776" s="9">
        <v>42359</v>
      </c>
      <c r="C776" s="8">
        <v>1.0853900000000001</v>
      </c>
      <c r="D776" s="8">
        <v>1.09389</v>
      </c>
      <c r="E776" s="8">
        <v>1.0847899999999999</v>
      </c>
      <c r="F776" s="8">
        <v>1.0914200000000001</v>
      </c>
      <c r="G776" s="8">
        <f>IF(F776&gt;F775,1,0)</f>
        <v>1</v>
      </c>
      <c r="H776" s="10">
        <f>LN(F776/F775)</f>
        <v>4.6837632807342497E-3</v>
      </c>
      <c r="I776" s="10">
        <f>IF(A776&gt;$R$1, AVERAGE(INDEX($H$2:$H$3898, A776-$R$1):H776), "")</f>
        <v>1.8710857266741178E-3</v>
      </c>
      <c r="J776" s="10">
        <f>IF(A776&gt;$R$1, STDEV(INDEX($H$2:$H$3898, A776-$R$1):H776), "")</f>
        <v>9.4403829667779049E-3</v>
      </c>
      <c r="K776" s="10">
        <f t="shared" si="66"/>
        <v>9.4403829667779049E-3</v>
      </c>
      <c r="L776" s="10">
        <f t="shared" si="65"/>
        <v>-9.0826515435722538E-3</v>
      </c>
      <c r="M776" s="8">
        <f t="shared" si="67"/>
        <v>41.700000000000074</v>
      </c>
      <c r="N776" s="8">
        <f t="shared" si="68"/>
        <v>0</v>
      </c>
      <c r="O776" s="8">
        <f t="shared" si="69"/>
        <v>0</v>
      </c>
    </row>
    <row r="777" spans="1:15" x14ac:dyDescent="0.25">
      <c r="A777" s="8">
        <v>776</v>
      </c>
      <c r="B777" s="9">
        <v>42360</v>
      </c>
      <c r="C777" s="8">
        <v>1.0914299999999999</v>
      </c>
      <c r="D777" s="8">
        <v>1.09842</v>
      </c>
      <c r="E777" s="8">
        <v>1.09022</v>
      </c>
      <c r="F777" s="8">
        <v>1.0955999999999999</v>
      </c>
      <c r="G777" s="8">
        <f>IF(F777&gt;F776,1,0)</f>
        <v>1</v>
      </c>
      <c r="H777" s="10">
        <f>LN(F777/F776)</f>
        <v>3.8225577176495039E-3</v>
      </c>
      <c r="I777" s="10">
        <f>IF(A777&gt;$R$1, AVERAGE(INDEX($H$2:$H$3898, A777-$R$1):H777), "")</f>
        <v>2.2783868354878372E-3</v>
      </c>
      <c r="J777" s="10">
        <f>IF(A777&gt;$R$1, STDEV(INDEX($H$2:$H$3898, A777-$R$1):H777), "")</f>
        <v>9.3706065702412137E-3</v>
      </c>
      <c r="K777" s="10">
        <f t="shared" si="66"/>
        <v>9.3706065702412137E-3</v>
      </c>
      <c r="L777" s="10">
        <f t="shared" si="65"/>
        <v>-4.2900310478480013E-3</v>
      </c>
      <c r="M777" s="8">
        <f t="shared" si="67"/>
        <v>-45.200000000000799</v>
      </c>
      <c r="N777" s="8">
        <f t="shared" si="68"/>
        <v>0</v>
      </c>
      <c r="O777" s="8">
        <f t="shared" si="69"/>
        <v>0</v>
      </c>
    </row>
    <row r="778" spans="1:15" x14ac:dyDescent="0.25">
      <c r="A778" s="8">
        <v>777</v>
      </c>
      <c r="B778" s="9">
        <v>42361</v>
      </c>
      <c r="C778" s="8">
        <v>1.0956300000000001</v>
      </c>
      <c r="D778" s="8">
        <v>1.0956900000000001</v>
      </c>
      <c r="E778" s="8">
        <v>1.087</v>
      </c>
      <c r="F778" s="8">
        <v>1.09111</v>
      </c>
      <c r="G778" s="8">
        <f>IF(F778&gt;F777,1,0)</f>
        <v>0</v>
      </c>
      <c r="H778" s="10">
        <f>LN(F778/F777)</f>
        <v>-4.1066317070882164E-3</v>
      </c>
      <c r="I778" s="10">
        <f>IF(A778&gt;$R$1, AVERAGE(INDEX($H$2:$H$3898, A778-$R$1):H778), "")</f>
        <v>1.6195186426749527E-3</v>
      </c>
      <c r="J778" s="10">
        <f>IF(A778&gt;$R$1, STDEV(INDEX($H$2:$H$3898, A778-$R$1):H778), "")</f>
        <v>9.4292706262317019E-3</v>
      </c>
      <c r="K778" s="10">
        <f t="shared" si="66"/>
        <v>-9.4292706262317019E-3</v>
      </c>
      <c r="L778" s="10">
        <f t="shared" si="65"/>
        <v>-9.1572768604502499E-3</v>
      </c>
      <c r="M778" s="8">
        <f t="shared" si="67"/>
        <v>49.099999999999696</v>
      </c>
      <c r="N778" s="8">
        <f t="shared" si="68"/>
        <v>0</v>
      </c>
      <c r="O778" s="8">
        <f t="shared" si="69"/>
        <v>0</v>
      </c>
    </row>
    <row r="779" spans="1:15" x14ac:dyDescent="0.25">
      <c r="A779" s="8">
        <v>778</v>
      </c>
      <c r="B779" s="9">
        <v>42362</v>
      </c>
      <c r="C779" s="8">
        <v>1.09111</v>
      </c>
      <c r="D779" s="8">
        <v>1.09673</v>
      </c>
      <c r="E779" s="8">
        <v>1.09032</v>
      </c>
      <c r="F779" s="8">
        <v>1.09602</v>
      </c>
      <c r="G779" s="8">
        <f>IF(F779&gt;F778,1,0)</f>
        <v>1</v>
      </c>
      <c r="H779" s="10">
        <f>LN(F779/F778)</f>
        <v>4.4899098348126672E-3</v>
      </c>
      <c r="I779" s="10">
        <f>IF(A779&gt;$R$1, AVERAGE(INDEX($H$2:$H$3898, A779-$R$1):H779), "")</f>
        <v>2.0107512570916625E-3</v>
      </c>
      <c r="J779" s="10">
        <f>IF(A779&gt;$R$1, STDEV(INDEX($H$2:$H$3898, A779-$R$1):H779), "")</f>
        <v>9.4091081554772676E-3</v>
      </c>
      <c r="K779" s="10">
        <f t="shared" si="66"/>
        <v>9.4091081554772676E-3</v>
      </c>
      <c r="L779" s="10">
        <f t="shared" si="65"/>
        <v>-8.7225544587282034E-3</v>
      </c>
      <c r="M779" s="8">
        <f t="shared" si="67"/>
        <v>7.2000000000005393</v>
      </c>
      <c r="N779" s="8">
        <f t="shared" si="68"/>
        <v>0</v>
      </c>
      <c r="O779" s="8">
        <f t="shared" si="69"/>
        <v>0</v>
      </c>
    </row>
    <row r="780" spans="1:15" x14ac:dyDescent="0.25">
      <c r="A780" s="8">
        <v>779</v>
      </c>
      <c r="B780" s="9">
        <v>42363</v>
      </c>
      <c r="C780" s="8">
        <v>1.0957399999999999</v>
      </c>
      <c r="D780" s="8">
        <v>1.09734</v>
      </c>
      <c r="E780" s="8">
        <v>1.0943099999999999</v>
      </c>
      <c r="F780" s="8">
        <v>1.09646</v>
      </c>
      <c r="G780" s="8">
        <f>IF(F780&gt;F779,1,0)</f>
        <v>1</v>
      </c>
      <c r="H780" s="10">
        <f>LN(F780/F779)</f>
        <v>4.013719677324097E-4</v>
      </c>
      <c r="I780" s="10">
        <f>IF(A780&gt;$R$1, AVERAGE(INDEX($H$2:$H$3898, A780-$R$1):H780), "")</f>
        <v>1.4780884656334195E-4</v>
      </c>
      <c r="J780" s="10">
        <f>IF(A780&gt;$R$1, STDEV(INDEX($H$2:$H$3898, A780-$R$1):H780), "")</f>
        <v>5.6563871301135845E-3</v>
      </c>
      <c r="K780" s="10">
        <f t="shared" si="66"/>
        <v>5.6563871301135845E-3</v>
      </c>
      <c r="L780" s="10">
        <f t="shared" si="65"/>
        <v>5.9179561686943096E-3</v>
      </c>
      <c r="M780" s="8">
        <f t="shared" si="67"/>
        <v>14.399999999998858</v>
      </c>
      <c r="N780" s="8">
        <f t="shared" si="68"/>
        <v>0</v>
      </c>
      <c r="O780" s="8">
        <f t="shared" si="69"/>
        <v>0</v>
      </c>
    </row>
    <row r="781" spans="1:15" x14ac:dyDescent="0.25">
      <c r="A781" s="8">
        <v>780</v>
      </c>
      <c r="B781" s="9">
        <v>42366</v>
      </c>
      <c r="C781" s="8">
        <v>1.09528</v>
      </c>
      <c r="D781" s="8">
        <v>1.0992299999999999</v>
      </c>
      <c r="E781" s="8">
        <v>1.0947899999999999</v>
      </c>
      <c r="F781" s="8">
        <v>1.0967199999999999</v>
      </c>
      <c r="G781" s="8">
        <f>IF(F781&gt;F780,1,0)</f>
        <v>1</v>
      </c>
      <c r="H781" s="10">
        <f>LN(F781/F780)</f>
        <v>2.3709864326494517E-4</v>
      </c>
      <c r="I781" s="10">
        <f>IF(A781&gt;$R$1, AVERAGE(INDEX($H$2:$H$3898, A781-$R$1):H781), "")</f>
        <v>4.8858320119802743E-4</v>
      </c>
      <c r="J781" s="10">
        <f>IF(A781&gt;$R$1, STDEV(INDEX($H$2:$H$3898, A781-$R$1):H781), "")</f>
        <v>5.4730115310527572E-3</v>
      </c>
      <c r="K781" s="10">
        <f t="shared" si="66"/>
        <v>5.4730115310527572E-3</v>
      </c>
      <c r="L781" s="10">
        <f t="shared" si="65"/>
        <v>2.0381542054646883E-2</v>
      </c>
      <c r="M781" s="8">
        <f t="shared" si="67"/>
        <v>-47.699999999999406</v>
      </c>
      <c r="N781" s="8">
        <f t="shared" si="68"/>
        <v>0</v>
      </c>
      <c r="O781" s="8">
        <f t="shared" si="69"/>
        <v>47.699999999999406</v>
      </c>
    </row>
    <row r="782" spans="1:15" x14ac:dyDescent="0.25">
      <c r="A782" s="8">
        <v>781</v>
      </c>
      <c r="B782" s="9">
        <v>42367</v>
      </c>
      <c r="C782" s="8">
        <v>1.0967199999999999</v>
      </c>
      <c r="D782" s="8">
        <v>1.09917</v>
      </c>
      <c r="E782" s="8">
        <v>1.0899099999999999</v>
      </c>
      <c r="F782" s="8">
        <v>1.09195</v>
      </c>
      <c r="G782" s="8">
        <f>IF(F782&gt;F781,1,0)</f>
        <v>0</v>
      </c>
      <c r="H782" s="10">
        <f>LN(F782/F781)</f>
        <v>-4.3588184168636517E-3</v>
      </c>
      <c r="I782" s="10">
        <f>IF(A782&gt;$R$1, AVERAGE(INDEX($H$2:$H$3898, A782-$R$1):H782), "")</f>
        <v>4.7457527940212056E-4</v>
      </c>
      <c r="J782" s="10">
        <f>IF(A782&gt;$R$1, STDEV(INDEX($H$2:$H$3898, A782-$R$1):H782), "")</f>
        <v>5.4859050949684551E-3</v>
      </c>
      <c r="K782" s="10">
        <f t="shared" si="66"/>
        <v>-5.4859050949684551E-3</v>
      </c>
      <c r="L782" s="10">
        <f t="shared" si="65"/>
        <v>6.1179994376393898E-3</v>
      </c>
      <c r="M782" s="8">
        <f t="shared" si="67"/>
        <v>12.499999999999734</v>
      </c>
      <c r="N782" s="8">
        <f t="shared" si="68"/>
        <v>0</v>
      </c>
      <c r="O782" s="8">
        <f t="shared" si="69"/>
        <v>0</v>
      </c>
    </row>
    <row r="783" spans="1:15" x14ac:dyDescent="0.25">
      <c r="A783" s="8">
        <v>782</v>
      </c>
      <c r="B783" s="9">
        <v>42368</v>
      </c>
      <c r="C783" s="8">
        <v>1.0919300000000001</v>
      </c>
      <c r="D783" s="8">
        <v>1.09436</v>
      </c>
      <c r="E783" s="8">
        <v>1.0902000000000001</v>
      </c>
      <c r="F783" s="8">
        <v>1.09318</v>
      </c>
      <c r="G783" s="8">
        <f>IF(F783&gt;F782,1,0)</f>
        <v>1</v>
      </c>
      <c r="H783" s="10">
        <f>LN(F783/F782)</f>
        <v>1.1257912617640595E-3</v>
      </c>
      <c r="I783" s="10">
        <f>IF(A783&gt;$R$1, AVERAGE(INDEX($H$2:$H$3898, A783-$R$1):H783), "")</f>
        <v>2.3025769053370198E-4</v>
      </c>
      <c r="J783" s="10">
        <f>IF(A783&gt;$R$1, STDEV(INDEX($H$2:$H$3898, A783-$R$1):H783), "")</f>
        <v>5.3547488777578789E-3</v>
      </c>
      <c r="K783" s="10">
        <f t="shared" si="66"/>
        <v>5.3547488777578789E-3</v>
      </c>
      <c r="L783" s="10">
        <f t="shared" si="65"/>
        <v>2.4197039344096673E-3</v>
      </c>
      <c r="M783" s="8">
        <f t="shared" si="67"/>
        <v>-75.100000000001273</v>
      </c>
      <c r="N783" s="8">
        <f t="shared" si="68"/>
        <v>0</v>
      </c>
      <c r="O783" s="8">
        <f t="shared" si="69"/>
        <v>0</v>
      </c>
    </row>
    <row r="784" spans="1:15" x14ac:dyDescent="0.25">
      <c r="A784" s="8">
        <v>783</v>
      </c>
      <c r="B784" s="9">
        <v>42369</v>
      </c>
      <c r="C784" s="8">
        <v>1.0931500000000001</v>
      </c>
      <c r="D784" s="8">
        <v>1.09372</v>
      </c>
      <c r="E784" s="8">
        <v>1.0852900000000001</v>
      </c>
      <c r="F784" s="8">
        <v>1.0856399999999999</v>
      </c>
      <c r="G784" s="8">
        <f>IF(F784&gt;F783,1,0)</f>
        <v>0</v>
      </c>
      <c r="H784" s="10">
        <f>LN(F784/F783)</f>
        <v>-6.9212051468945969E-3</v>
      </c>
      <c r="I784" s="10">
        <f>IF(A784&gt;$R$1, AVERAGE(INDEX($H$2:$H$3898, A784-$R$1):H784), "")</f>
        <v>-9.5636275212798922E-4</v>
      </c>
      <c r="J784" s="10">
        <f>IF(A784&gt;$R$1, STDEV(INDEX($H$2:$H$3898, A784-$R$1):H784), "")</f>
        <v>4.6091200946517174E-3</v>
      </c>
      <c r="K784" s="10">
        <f t="shared" si="66"/>
        <v>-4.6091200946517174E-3</v>
      </c>
      <c r="L784" s="10">
        <f t="shared" si="65"/>
        <v>7.1915960968196796E-3</v>
      </c>
      <c r="M784" s="8">
        <f t="shared" si="67"/>
        <v>-43.400000000000105</v>
      </c>
      <c r="N784" s="8">
        <f t="shared" si="68"/>
        <v>0</v>
      </c>
      <c r="O784" s="8">
        <f t="shared" si="69"/>
        <v>0</v>
      </c>
    </row>
    <row r="785" spans="1:15" x14ac:dyDescent="0.25">
      <c r="A785" s="8">
        <v>784</v>
      </c>
      <c r="B785" s="9">
        <v>42373</v>
      </c>
      <c r="C785" s="8">
        <v>1.0872999999999999</v>
      </c>
      <c r="D785" s="8">
        <v>1.09463</v>
      </c>
      <c r="E785" s="8">
        <v>1.07812</v>
      </c>
      <c r="F785" s="8">
        <v>1.0829599999999999</v>
      </c>
      <c r="G785" s="8">
        <f>IF(F785&gt;F784,1,0)</f>
        <v>0</v>
      </c>
      <c r="H785" s="10">
        <f>LN(F785/F784)</f>
        <v>-2.4716419481198631E-3</v>
      </c>
      <c r="I785" s="10">
        <f>IF(A785&gt;$R$1, AVERAGE(INDEX($H$2:$H$3898, A785-$R$1):H785), "")</f>
        <v>-6.3505952955872553E-4</v>
      </c>
      <c r="J785" s="10">
        <f>IF(A785&gt;$R$1, STDEV(INDEX($H$2:$H$3898, A785-$R$1):H785), "")</f>
        <v>4.2817445269943532E-3</v>
      </c>
      <c r="K785" s="10">
        <f t="shared" si="66"/>
        <v>-4.2817445269943532E-3</v>
      </c>
      <c r="L785" s="10">
        <f t="shared" si="65"/>
        <v>-6.4050630486573931E-3</v>
      </c>
      <c r="M785" s="8">
        <f t="shared" si="67"/>
        <v>-82.699999999999989</v>
      </c>
      <c r="N785" s="8">
        <f t="shared" si="68"/>
        <v>0</v>
      </c>
      <c r="O785" s="8">
        <f t="shared" si="69"/>
        <v>0</v>
      </c>
    </row>
    <row r="786" spans="1:15" x14ac:dyDescent="0.25">
      <c r="A786" s="8">
        <v>785</v>
      </c>
      <c r="B786" s="9">
        <v>42374</v>
      </c>
      <c r="C786" s="8">
        <v>1.0830299999999999</v>
      </c>
      <c r="D786" s="8">
        <v>1.08388</v>
      </c>
      <c r="E786" s="8">
        <v>1.07107</v>
      </c>
      <c r="F786" s="8">
        <v>1.0747599999999999</v>
      </c>
      <c r="G786" s="8">
        <f>IF(F786&gt;F785,1,0)</f>
        <v>0</v>
      </c>
      <c r="H786" s="10">
        <f>LN(F786/F785)</f>
        <v>-7.6006520550101261E-3</v>
      </c>
      <c r="I786" s="10">
        <f>IF(A786&gt;$R$1, AVERAGE(INDEX($H$2:$H$3898, A786-$R$1):H786), "")</f>
        <v>-1.4098774500624013E-3</v>
      </c>
      <c r="J786" s="10">
        <f>IF(A786&gt;$R$1, STDEV(INDEX($H$2:$H$3898, A786-$R$1):H786), "")</f>
        <v>4.3544070236594384E-3</v>
      </c>
      <c r="K786" s="10">
        <f t="shared" si="66"/>
        <v>-4.3544070236594384E-3</v>
      </c>
      <c r="L786" s="10">
        <f t="shared" ref="L786:L849" si="70">SUM(K772:K786)</f>
        <v>-1.7962535452828192E-3</v>
      </c>
      <c r="M786" s="8">
        <f t="shared" si="67"/>
        <v>32.600000000000406</v>
      </c>
      <c r="N786" s="8">
        <f t="shared" si="68"/>
        <v>0</v>
      </c>
      <c r="O786" s="8">
        <f t="shared" si="69"/>
        <v>0</v>
      </c>
    </row>
    <row r="787" spans="1:15" x14ac:dyDescent="0.25">
      <c r="A787" s="8">
        <v>786</v>
      </c>
      <c r="B787" s="9">
        <v>42375</v>
      </c>
      <c r="C787" s="8">
        <v>1.07474</v>
      </c>
      <c r="D787" s="8">
        <v>1.0799300000000001</v>
      </c>
      <c r="E787" s="8">
        <v>1.07148</v>
      </c>
      <c r="F787" s="8">
        <v>1.0780000000000001</v>
      </c>
      <c r="G787" s="8">
        <f>IF(F787&gt;F786,1,0)</f>
        <v>1</v>
      </c>
      <c r="H787" s="10">
        <f>LN(F787/F786)</f>
        <v>3.0100916464220729E-3</v>
      </c>
      <c r="I787" s="10">
        <f>IF(A787&gt;$R$1, AVERAGE(INDEX($H$2:$H$3898, A787-$R$1):H787), "")</f>
        <v>-1.2132178308126779E-3</v>
      </c>
      <c r="J787" s="10">
        <f>IF(A787&gt;$R$1, STDEV(INDEX($H$2:$H$3898, A787-$R$1):H787), "")</f>
        <v>4.4848533858869765E-3</v>
      </c>
      <c r="K787" s="10">
        <f t="shared" si="66"/>
        <v>4.4848533858869765E-3</v>
      </c>
      <c r="L787" s="10">
        <f t="shared" si="70"/>
        <v>1.1837339151858806E-2</v>
      </c>
      <c r="M787" s="8">
        <f t="shared" si="67"/>
        <v>149.0999999999998</v>
      </c>
      <c r="N787" s="8">
        <f t="shared" si="68"/>
        <v>0</v>
      </c>
      <c r="O787" s="8">
        <f t="shared" si="69"/>
        <v>0</v>
      </c>
    </row>
    <row r="788" spans="1:15" x14ac:dyDescent="0.25">
      <c r="A788" s="8">
        <v>787</v>
      </c>
      <c r="B788" s="9">
        <v>42376</v>
      </c>
      <c r="C788" s="8">
        <v>1.0780099999999999</v>
      </c>
      <c r="D788" s="8">
        <v>1.0940099999999999</v>
      </c>
      <c r="E788" s="8">
        <v>1.0770999999999999</v>
      </c>
      <c r="F788" s="8">
        <v>1.0929199999999999</v>
      </c>
      <c r="G788" s="8">
        <f>IF(F788&gt;F787,1,0)</f>
        <v>1</v>
      </c>
      <c r="H788" s="10">
        <f>LN(F788/F787)</f>
        <v>1.3745540982193704E-2</v>
      </c>
      <c r="I788" s="10">
        <f>IF(A788&gt;$R$1, AVERAGE(INDEX($H$2:$H$3898, A788-$R$1):H788), "")</f>
        <v>4.5750677130523311E-6</v>
      </c>
      <c r="J788" s="10">
        <f>IF(A788&gt;$R$1, STDEV(INDEX($H$2:$H$3898, A788-$R$1):H788), "")</f>
        <v>5.6642785984379754E-3</v>
      </c>
      <c r="K788" s="10">
        <f t="shared" si="66"/>
        <v>5.6642785984379754E-3</v>
      </c>
      <c r="L788" s="10">
        <f t="shared" si="70"/>
        <v>2.668304051924553E-2</v>
      </c>
      <c r="M788" s="8">
        <f t="shared" si="67"/>
        <v>-6.0000000000015596</v>
      </c>
      <c r="N788" s="8">
        <f t="shared" si="68"/>
        <v>0</v>
      </c>
      <c r="O788" s="8">
        <f t="shared" si="69"/>
        <v>6.0000000000015596</v>
      </c>
    </row>
    <row r="789" spans="1:15" x14ac:dyDescent="0.25">
      <c r="A789" s="8">
        <v>788</v>
      </c>
      <c r="B789" s="9">
        <v>42377</v>
      </c>
      <c r="C789" s="8">
        <v>1.0929500000000001</v>
      </c>
      <c r="D789" s="8">
        <v>1.0933299999999999</v>
      </c>
      <c r="E789" s="8">
        <v>1.08033</v>
      </c>
      <c r="F789" s="8">
        <v>1.0923499999999999</v>
      </c>
      <c r="G789" s="8">
        <f>IF(F789&gt;F788,1,0)</f>
        <v>0</v>
      </c>
      <c r="H789" s="10">
        <f>LN(F789/F788)</f>
        <v>-5.2167467903443032E-4</v>
      </c>
      <c r="I789" s="10">
        <f>IF(A789&gt;$R$1, AVERAGE(INDEX($H$2:$H$3898, A789-$R$1):H789), "")</f>
        <v>6.8124265392515527E-5</v>
      </c>
      <c r="J789" s="10">
        <f>IF(A789&gt;$R$1, STDEV(INDEX($H$2:$H$3898, A789-$R$1):H789), "")</f>
        <v>5.6515021041249535E-3</v>
      </c>
      <c r="K789" s="10">
        <f t="shared" si="66"/>
        <v>-5.6515021041249535E-3</v>
      </c>
      <c r="L789" s="10">
        <f t="shared" si="70"/>
        <v>3.0488607563748042E-2</v>
      </c>
      <c r="M789" s="8">
        <f t="shared" si="67"/>
        <v>-58.199999999999363</v>
      </c>
      <c r="N789" s="8">
        <f t="shared" si="68"/>
        <v>0</v>
      </c>
      <c r="O789" s="8">
        <f t="shared" si="69"/>
        <v>58.199999999999363</v>
      </c>
    </row>
    <row r="790" spans="1:15" x14ac:dyDescent="0.25">
      <c r="A790" s="8">
        <v>789</v>
      </c>
      <c r="B790" s="9">
        <v>42380</v>
      </c>
      <c r="C790" s="8">
        <v>1.09172</v>
      </c>
      <c r="D790" s="8">
        <v>1.09697</v>
      </c>
      <c r="E790" s="8">
        <v>1.0847899999999999</v>
      </c>
      <c r="F790" s="8">
        <v>1.0859000000000001</v>
      </c>
      <c r="G790" s="8">
        <f>IF(F790&gt;F789,1,0)</f>
        <v>0</v>
      </c>
      <c r="H790" s="10">
        <f>LN(F790/F789)</f>
        <v>-5.9222025492468204E-3</v>
      </c>
      <c r="I790" s="10">
        <f>IF(A790&gt;$R$1, AVERAGE(INDEX($H$2:$H$3898, A790-$R$1):H790), "")</f>
        <v>1.9368778298408334E-4</v>
      </c>
      <c r="J790" s="10">
        <f>IF(A790&gt;$R$1, STDEV(INDEX($H$2:$H$3898, A790-$R$1):H790), "")</f>
        <v>5.481693209947242E-3</v>
      </c>
      <c r="K790" s="10">
        <f t="shared" si="66"/>
        <v>-5.481693209947242E-3</v>
      </c>
      <c r="L790" s="10">
        <f t="shared" si="70"/>
        <v>1.555973453516769E-2</v>
      </c>
      <c r="M790" s="8">
        <f t="shared" si="67"/>
        <v>-2.2999999999995246</v>
      </c>
      <c r="N790" s="8">
        <f t="shared" si="68"/>
        <v>0</v>
      </c>
      <c r="O790" s="8">
        <f t="shared" si="69"/>
        <v>0</v>
      </c>
    </row>
    <row r="791" spans="1:15" x14ac:dyDescent="0.25">
      <c r="A791" s="8">
        <v>790</v>
      </c>
      <c r="B791" s="9">
        <v>42381</v>
      </c>
      <c r="C791" s="8">
        <v>1.0859300000000001</v>
      </c>
      <c r="D791" s="8">
        <v>1.09002</v>
      </c>
      <c r="E791" s="8">
        <v>1.0819700000000001</v>
      </c>
      <c r="F791" s="8">
        <v>1.0857000000000001</v>
      </c>
      <c r="G791" s="8">
        <f>IF(F791&gt;F790,1,0)</f>
        <v>0</v>
      </c>
      <c r="H791" s="10">
        <f>LN(F791/F790)</f>
        <v>-1.8419598504833092E-4</v>
      </c>
      <c r="I791" s="10">
        <f>IF(A791&gt;$R$1, AVERAGE(INDEX($H$2:$H$3898, A791-$R$1):H791), "")</f>
        <v>-3.5681072045776543E-5</v>
      </c>
      <c r="J791" s="10">
        <f>IF(A791&gt;$R$1, STDEV(INDEX($H$2:$H$3898, A791-$R$1):H791), "")</f>
        <v>5.4110877512719719E-3</v>
      </c>
      <c r="K791" s="10">
        <f t="shared" si="66"/>
        <v>-5.4110877512719719E-3</v>
      </c>
      <c r="L791" s="10">
        <f t="shared" si="70"/>
        <v>7.0826381711781763E-4</v>
      </c>
      <c r="M791" s="8">
        <f t="shared" si="67"/>
        <v>20.900000000001473</v>
      </c>
      <c r="N791" s="8">
        <f t="shared" si="68"/>
        <v>0</v>
      </c>
      <c r="O791" s="8">
        <f t="shared" si="69"/>
        <v>0</v>
      </c>
    </row>
    <row r="792" spans="1:15" x14ac:dyDescent="0.25">
      <c r="A792" s="8">
        <v>791</v>
      </c>
      <c r="B792" s="9">
        <v>42382</v>
      </c>
      <c r="C792" s="8">
        <v>1.0855999999999999</v>
      </c>
      <c r="D792" s="8">
        <v>1.0887800000000001</v>
      </c>
      <c r="E792" s="8">
        <v>1.08049</v>
      </c>
      <c r="F792" s="8">
        <v>1.08769</v>
      </c>
      <c r="G792" s="8">
        <f>IF(F792&gt;F791,1,0)</f>
        <v>1</v>
      </c>
      <c r="H792" s="10">
        <f>LN(F792/F791)</f>
        <v>1.8312411082343884E-3</v>
      </c>
      <c r="I792" s="10">
        <f>IF(A792&gt;$R$1, AVERAGE(INDEX($H$2:$H$3898, A792-$R$1):H792), "")</f>
        <v>-2.1396370782701782E-4</v>
      </c>
      <c r="J792" s="10">
        <f>IF(A792&gt;$R$1, STDEV(INDEX($H$2:$H$3898, A792-$R$1):H792), "")</f>
        <v>5.2908836567324658E-3</v>
      </c>
      <c r="K792" s="10">
        <f t="shared" si="66"/>
        <v>5.2908836567324658E-3</v>
      </c>
      <c r="L792" s="10">
        <f t="shared" si="70"/>
        <v>-3.3714590963909276E-3</v>
      </c>
      <c r="M792" s="8">
        <f t="shared" si="67"/>
        <v>-12.400000000001299</v>
      </c>
      <c r="N792" s="8">
        <f t="shared" si="68"/>
        <v>0</v>
      </c>
      <c r="O792" s="8">
        <f t="shared" si="69"/>
        <v>0</v>
      </c>
    </row>
    <row r="793" spans="1:15" x14ac:dyDescent="0.25">
      <c r="A793" s="8">
        <v>792</v>
      </c>
      <c r="B793" s="9">
        <v>42383</v>
      </c>
      <c r="C793" s="8">
        <v>1.08769</v>
      </c>
      <c r="D793" s="8">
        <v>1.09432</v>
      </c>
      <c r="E793" s="8">
        <v>1.0834600000000001</v>
      </c>
      <c r="F793" s="8">
        <v>1.0864499999999999</v>
      </c>
      <c r="G793" s="8">
        <f>IF(F793&gt;F792,1,0)</f>
        <v>0</v>
      </c>
      <c r="H793" s="10">
        <f>LN(F793/F792)</f>
        <v>-1.1406810365962093E-3</v>
      </c>
      <c r="I793" s="10">
        <f>IF(A793&gt;$R$1, AVERAGE(INDEX($H$2:$H$3898, A793-$R$1):H793), "")</f>
        <v>-5.2416612996737514E-4</v>
      </c>
      <c r="J793" s="10">
        <f>IF(A793&gt;$R$1, STDEV(INDEX($H$2:$H$3898, A793-$R$1):H793), "")</f>
        <v>5.1828398852499314E-3</v>
      </c>
      <c r="K793" s="10">
        <f t="shared" si="66"/>
        <v>-5.1828398852499314E-3</v>
      </c>
      <c r="L793" s="10">
        <f t="shared" si="70"/>
        <v>8.749716445908386E-4</v>
      </c>
      <c r="M793" s="8">
        <f t="shared" si="67"/>
        <v>50.200000000000244</v>
      </c>
      <c r="N793" s="8">
        <f t="shared" si="68"/>
        <v>0</v>
      </c>
      <c r="O793" s="8">
        <f t="shared" si="69"/>
        <v>0</v>
      </c>
    </row>
    <row r="794" spans="1:15" x14ac:dyDescent="0.25">
      <c r="A794" s="8">
        <v>793</v>
      </c>
      <c r="B794" s="9">
        <v>42384</v>
      </c>
      <c r="C794" s="8">
        <v>1.0864799999999999</v>
      </c>
      <c r="D794" s="8">
        <v>1.09846</v>
      </c>
      <c r="E794" s="8">
        <v>1.0854299999999999</v>
      </c>
      <c r="F794" s="8">
        <v>1.0914999999999999</v>
      </c>
      <c r="G794" s="8">
        <f>IF(F794&gt;F793,1,0)</f>
        <v>1</v>
      </c>
      <c r="H794" s="10">
        <f>LN(F794/F793)</f>
        <v>4.6373966805538991E-3</v>
      </c>
      <c r="I794" s="10">
        <f>IF(A794&gt;$R$1, AVERAGE(INDEX($H$2:$H$3898, A794-$R$1):H794), "")</f>
        <v>2.2335644260257457E-5</v>
      </c>
      <c r="J794" s="10">
        <f>IF(A794&gt;$R$1, STDEV(INDEX($H$2:$H$3898, A794-$R$1):H794), "")</f>
        <v>5.2405882821811795E-3</v>
      </c>
      <c r="K794" s="10">
        <f t="shared" si="66"/>
        <v>5.2405882821811795E-3</v>
      </c>
      <c r="L794" s="10">
        <f t="shared" si="70"/>
        <v>-3.2935482287052434E-3</v>
      </c>
      <c r="M794" s="8">
        <f t="shared" si="67"/>
        <v>-30.799999999999716</v>
      </c>
      <c r="N794" s="8">
        <f t="shared" si="68"/>
        <v>0</v>
      </c>
      <c r="O794" s="8">
        <f t="shared" si="69"/>
        <v>0</v>
      </c>
    </row>
    <row r="795" spans="1:15" x14ac:dyDescent="0.25">
      <c r="A795" s="8">
        <v>794</v>
      </c>
      <c r="B795" s="9">
        <v>42387</v>
      </c>
      <c r="C795" s="8">
        <v>1.0921799999999999</v>
      </c>
      <c r="D795" s="8">
        <v>1.09276</v>
      </c>
      <c r="E795" s="8">
        <v>1.0868899999999999</v>
      </c>
      <c r="F795" s="8">
        <v>1.0891</v>
      </c>
      <c r="G795" s="8">
        <f>IF(F795&gt;F794,1,0)</f>
        <v>0</v>
      </c>
      <c r="H795" s="10">
        <f>LN(F795/F794)</f>
        <v>-2.2012299083577487E-3</v>
      </c>
      <c r="I795" s="10">
        <f>IF(A795&gt;$R$1, AVERAGE(INDEX($H$2:$H$3898, A795-$R$1):H795), "")</f>
        <v>-3.9586058968789383E-4</v>
      </c>
      <c r="J795" s="10">
        <f>IF(A795&gt;$R$1, STDEV(INDEX($H$2:$H$3898, A795-$R$1):H795), "")</f>
        <v>5.1260335434414588E-3</v>
      </c>
      <c r="K795" s="10">
        <f t="shared" si="66"/>
        <v>-5.1260335434414588E-3</v>
      </c>
      <c r="L795" s="10">
        <f t="shared" si="70"/>
        <v>-1.407596890226029E-2</v>
      </c>
      <c r="M795" s="8">
        <f t="shared" si="67"/>
        <v>16.700000000000603</v>
      </c>
      <c r="N795" s="8">
        <f t="shared" si="68"/>
        <v>0</v>
      </c>
      <c r="O795" s="8">
        <f t="shared" si="69"/>
        <v>0</v>
      </c>
    </row>
    <row r="796" spans="1:15" x14ac:dyDescent="0.25">
      <c r="A796" s="8">
        <v>795</v>
      </c>
      <c r="B796" s="9">
        <v>42388</v>
      </c>
      <c r="C796" s="8">
        <v>1.0890599999999999</v>
      </c>
      <c r="D796" s="8">
        <v>1.09389</v>
      </c>
      <c r="E796" s="8">
        <v>1.08595</v>
      </c>
      <c r="F796" s="8">
        <v>1.09073</v>
      </c>
      <c r="G796" s="8">
        <f>IF(F796&gt;F795,1,0)</f>
        <v>1</v>
      </c>
      <c r="H796" s="10">
        <f>LN(F796/F795)</f>
        <v>1.4955297466371907E-3</v>
      </c>
      <c r="I796" s="10">
        <f>IF(A796&gt;$R$1, AVERAGE(INDEX($H$2:$H$3898, A796-$R$1):H796), "")</f>
        <v>-3.274757285063448E-4</v>
      </c>
      <c r="J796" s="10">
        <f>IF(A796&gt;$R$1, STDEV(INDEX($H$2:$H$3898, A796-$R$1):H796), "")</f>
        <v>5.1446428586975589E-3</v>
      </c>
      <c r="K796" s="10">
        <f t="shared" si="66"/>
        <v>5.1446428586975589E-3</v>
      </c>
      <c r="L796" s="10">
        <f t="shared" si="70"/>
        <v>-1.440433757461548E-2</v>
      </c>
      <c r="M796" s="8">
        <f t="shared" si="67"/>
        <v>-19.100000000000783</v>
      </c>
      <c r="N796" s="8">
        <f t="shared" si="68"/>
        <v>0</v>
      </c>
      <c r="O796" s="8">
        <f t="shared" si="69"/>
        <v>0</v>
      </c>
    </row>
    <row r="797" spans="1:15" x14ac:dyDescent="0.25">
      <c r="A797" s="8">
        <v>796</v>
      </c>
      <c r="B797" s="9">
        <v>42389</v>
      </c>
      <c r="C797" s="8">
        <v>1.09074</v>
      </c>
      <c r="D797" s="8">
        <v>1.0975999999999999</v>
      </c>
      <c r="E797" s="8">
        <v>1.08772</v>
      </c>
      <c r="F797" s="8">
        <v>1.08883</v>
      </c>
      <c r="G797" s="8">
        <f>IF(F797&gt;F796,1,0)</f>
        <v>0</v>
      </c>
      <c r="H797" s="10">
        <f>LN(F797/F796)</f>
        <v>-1.743471600951368E-3</v>
      </c>
      <c r="I797" s="10">
        <f>IF(A797&gt;$R$1, AVERAGE(INDEX($H$2:$H$3898, A797-$R$1):H797), "")</f>
        <v>-4.5126136876986447E-4</v>
      </c>
      <c r="J797" s="10">
        <f>IF(A797&gt;$R$1, STDEV(INDEX($H$2:$H$3898, A797-$R$1):H797), "")</f>
        <v>5.1539718411271257E-3</v>
      </c>
      <c r="K797" s="10">
        <f t="shared" si="66"/>
        <v>-5.1539718411271257E-3</v>
      </c>
      <c r="L797" s="10">
        <f t="shared" si="70"/>
        <v>-1.4072404320774157E-2</v>
      </c>
      <c r="M797" s="8">
        <f t="shared" si="67"/>
        <v>-15.700000000000713</v>
      </c>
      <c r="N797" s="8">
        <f t="shared" si="68"/>
        <v>0</v>
      </c>
      <c r="O797" s="8">
        <f t="shared" si="69"/>
        <v>0</v>
      </c>
    </row>
    <row r="798" spans="1:15" x14ac:dyDescent="0.25">
      <c r="A798" s="8">
        <v>797</v>
      </c>
      <c r="B798" s="9">
        <v>42390</v>
      </c>
      <c r="C798" s="8">
        <v>1.0889</v>
      </c>
      <c r="D798" s="8">
        <v>1.0921000000000001</v>
      </c>
      <c r="E798" s="8">
        <v>1.0778000000000001</v>
      </c>
      <c r="F798" s="8">
        <v>1.0873299999999999</v>
      </c>
      <c r="G798" s="8">
        <f>IF(F798&gt;F797,1,0)</f>
        <v>0</v>
      </c>
      <c r="H798" s="10">
        <f>LN(F798/F797)</f>
        <v>-1.3785753231001776E-3</v>
      </c>
      <c r="I798" s="10">
        <f>IF(A798&gt;$R$1, AVERAGE(INDEX($H$2:$H$3898, A798-$R$1):H798), "")</f>
        <v>-2.649961754096474E-4</v>
      </c>
      <c r="J798" s="10">
        <f>IF(A798&gt;$R$1, STDEV(INDEX($H$2:$H$3898, A798-$R$1):H798), "")</f>
        <v>5.0562646266233474E-3</v>
      </c>
      <c r="K798" s="10">
        <f t="shared" si="66"/>
        <v>-5.0562646266233474E-3</v>
      </c>
      <c r="L798" s="10">
        <f t="shared" si="70"/>
        <v>-2.4483417825155378E-2</v>
      </c>
      <c r="M798" s="8">
        <f t="shared" si="67"/>
        <v>-78.700000000000443</v>
      </c>
      <c r="N798" s="8">
        <f t="shared" si="68"/>
        <v>-78.700000000000443</v>
      </c>
      <c r="O798" s="8">
        <f t="shared" si="69"/>
        <v>0</v>
      </c>
    </row>
    <row r="799" spans="1:15" x14ac:dyDescent="0.25">
      <c r="A799" s="8">
        <v>798</v>
      </c>
      <c r="B799" s="9">
        <v>42391</v>
      </c>
      <c r="C799" s="8">
        <v>1.08734</v>
      </c>
      <c r="D799" s="8">
        <v>1.08765</v>
      </c>
      <c r="E799" s="8">
        <v>1.0789200000000001</v>
      </c>
      <c r="F799" s="8">
        <v>1.0794699999999999</v>
      </c>
      <c r="G799" s="8">
        <f>IF(F799&gt;F798,1,0)</f>
        <v>0</v>
      </c>
      <c r="H799" s="10">
        <f>LN(F799/F798)</f>
        <v>-7.2549699793481659E-3</v>
      </c>
      <c r="I799" s="10">
        <f>IF(A799&gt;$R$1, AVERAGE(INDEX($H$2:$H$3898, A799-$R$1):H799), "")</f>
        <v>-7.8879375297916132E-4</v>
      </c>
      <c r="J799" s="10">
        <f>IF(A799&gt;$R$1, STDEV(INDEX($H$2:$H$3898, A799-$R$1):H799), "")</f>
        <v>5.3293076552506733E-3</v>
      </c>
      <c r="K799" s="10">
        <f t="shared" si="66"/>
        <v>-5.3293076552506733E-3</v>
      </c>
      <c r="L799" s="10">
        <f t="shared" si="70"/>
        <v>-2.5203605385754342E-2</v>
      </c>
      <c r="M799" s="8">
        <f t="shared" si="67"/>
        <v>57.300000000000125</v>
      </c>
      <c r="N799" s="8">
        <f t="shared" si="68"/>
        <v>57.300000000000125</v>
      </c>
      <c r="O799" s="8">
        <f t="shared" si="69"/>
        <v>0</v>
      </c>
    </row>
    <row r="800" spans="1:15" x14ac:dyDescent="0.25">
      <c r="A800" s="8">
        <v>799</v>
      </c>
      <c r="B800" s="9">
        <v>42394</v>
      </c>
      <c r="C800" s="8">
        <v>1.0791299999999999</v>
      </c>
      <c r="D800" s="8">
        <v>1.08569</v>
      </c>
      <c r="E800" s="8">
        <v>1.0789299999999999</v>
      </c>
      <c r="F800" s="8">
        <v>1.0848599999999999</v>
      </c>
      <c r="G800" s="8">
        <f>IF(F800&gt;F799,1,0)</f>
        <v>1</v>
      </c>
      <c r="H800" s="10">
        <f>LN(F800/F799)</f>
        <v>4.9807664662391725E-3</v>
      </c>
      <c r="I800" s="10">
        <f>IF(A800&gt;$R$1, AVERAGE(INDEX($H$2:$H$3898, A800-$R$1):H800), "")</f>
        <v>-4.4920527158300732E-5</v>
      </c>
      <c r="J800" s="10">
        <f>IF(A800&gt;$R$1, STDEV(INDEX($H$2:$H$3898, A800-$R$1):H800), "")</f>
        <v>5.2462723202045996E-3</v>
      </c>
      <c r="K800" s="10">
        <f t="shared" si="66"/>
        <v>5.2462723202045996E-3</v>
      </c>
      <c r="L800" s="10">
        <f t="shared" si="70"/>
        <v>-1.5675588538555389E-2</v>
      </c>
      <c r="M800" s="8">
        <f t="shared" si="67"/>
        <v>20.899999999999253</v>
      </c>
      <c r="N800" s="8">
        <f t="shared" si="68"/>
        <v>0</v>
      </c>
      <c r="O800" s="8">
        <f t="shared" si="69"/>
        <v>0</v>
      </c>
    </row>
    <row r="801" spans="1:15" x14ac:dyDescent="0.25">
      <c r="A801" s="8">
        <v>800</v>
      </c>
      <c r="B801" s="9">
        <v>42395</v>
      </c>
      <c r="C801" s="8">
        <v>1.0848800000000001</v>
      </c>
      <c r="D801" s="8">
        <v>1.0874299999999999</v>
      </c>
      <c r="E801" s="8">
        <v>1.0818700000000001</v>
      </c>
      <c r="F801" s="8">
        <v>1.08697</v>
      </c>
      <c r="G801" s="8">
        <f>IF(F801&gt;F800,1,0)</f>
        <v>1</v>
      </c>
      <c r="H801" s="10">
        <f>LN(F801/F800)</f>
        <v>1.9430624531913091E-3</v>
      </c>
      <c r="I801" s="10">
        <f>IF(A801&gt;$R$1, AVERAGE(INDEX($H$2:$H$3898, A801-$R$1):H801), "")</f>
        <v>2.3099849792364735E-4</v>
      </c>
      <c r="J801" s="10">
        <f>IF(A801&gt;$R$1, STDEV(INDEX($H$2:$H$3898, A801-$R$1):H801), "")</f>
        <v>5.2261878867038156E-3</v>
      </c>
      <c r="K801" s="10">
        <f t="shared" si="66"/>
        <v>5.2261878867038156E-3</v>
      </c>
      <c r="L801" s="10">
        <f t="shared" si="70"/>
        <v>-6.0949936281921328E-3</v>
      </c>
      <c r="M801" s="8">
        <f t="shared" si="67"/>
        <v>23.500000000000743</v>
      </c>
      <c r="N801" s="8">
        <f t="shared" si="68"/>
        <v>0</v>
      </c>
      <c r="O801" s="8">
        <f t="shared" si="69"/>
        <v>0</v>
      </c>
    </row>
    <row r="802" spans="1:15" x14ac:dyDescent="0.25">
      <c r="A802" s="8">
        <v>801</v>
      </c>
      <c r="B802" s="9">
        <v>42396</v>
      </c>
      <c r="C802" s="8">
        <v>1.08697</v>
      </c>
      <c r="D802" s="8">
        <v>1.0916399999999999</v>
      </c>
      <c r="E802" s="8">
        <v>1.08507</v>
      </c>
      <c r="F802" s="8">
        <v>1.0893200000000001</v>
      </c>
      <c r="G802" s="8">
        <f>IF(F802&gt;F801,1,0)</f>
        <v>1</v>
      </c>
      <c r="H802" s="10">
        <f>LN(F802/F801)</f>
        <v>2.1596394904861947E-3</v>
      </c>
      <c r="I802" s="10">
        <f>IF(A802&gt;$R$1, AVERAGE(INDEX($H$2:$H$3898, A802-$R$1):H802), "")</f>
        <v>8.4101671951716773E-4</v>
      </c>
      <c r="J802" s="10">
        <f>IF(A802&gt;$R$1, STDEV(INDEX($H$2:$H$3898, A802-$R$1):H802), "")</f>
        <v>4.8036551875355092E-3</v>
      </c>
      <c r="K802" s="10">
        <f t="shared" si="66"/>
        <v>4.8036551875355092E-3</v>
      </c>
      <c r="L802" s="10">
        <f t="shared" si="70"/>
        <v>-5.7761918265436035E-3</v>
      </c>
      <c r="M802" s="8">
        <f t="shared" si="67"/>
        <v>45.89999999999872</v>
      </c>
      <c r="N802" s="8">
        <f t="shared" si="68"/>
        <v>0</v>
      </c>
      <c r="O802" s="8">
        <f t="shared" si="69"/>
        <v>0</v>
      </c>
    </row>
    <row r="803" spans="1:15" x14ac:dyDescent="0.25">
      <c r="A803" s="8">
        <v>802</v>
      </c>
      <c r="B803" s="9">
        <v>42397</v>
      </c>
      <c r="C803" s="8">
        <v>1.0893200000000001</v>
      </c>
      <c r="D803" s="8">
        <v>1.09676</v>
      </c>
      <c r="E803" s="8">
        <v>1.08697</v>
      </c>
      <c r="F803" s="8">
        <v>1.0939099999999999</v>
      </c>
      <c r="G803" s="8">
        <f>IF(F803&gt;F802,1,0)</f>
        <v>1</v>
      </c>
      <c r="H803" s="10">
        <f>LN(F803/F802)</f>
        <v>4.2047853526032027E-3</v>
      </c>
      <c r="I803" s="10">
        <f>IF(A803&gt;$R$1, AVERAGE(INDEX($H$2:$H$3898, A803-$R$1):H803), "")</f>
        <v>9.1568507615348799E-4</v>
      </c>
      <c r="J803" s="10">
        <f>IF(A803&gt;$R$1, STDEV(INDEX($H$2:$H$3898, A803-$R$1):H803), "")</f>
        <v>4.848693260207565E-3</v>
      </c>
      <c r="K803" s="10">
        <f t="shared" si="66"/>
        <v>4.848693260207565E-3</v>
      </c>
      <c r="L803" s="10">
        <f t="shared" si="70"/>
        <v>-6.5917771647740139E-3</v>
      </c>
      <c r="M803" s="8">
        <f t="shared" si="67"/>
        <v>-108.50000000000026</v>
      </c>
      <c r="N803" s="8">
        <f t="shared" si="68"/>
        <v>0</v>
      </c>
      <c r="O803" s="8">
        <f t="shared" si="69"/>
        <v>0</v>
      </c>
    </row>
    <row r="804" spans="1:15" x14ac:dyDescent="0.25">
      <c r="A804" s="8">
        <v>803</v>
      </c>
      <c r="B804" s="9">
        <v>42398</v>
      </c>
      <c r="C804" s="8">
        <v>1.09385</v>
      </c>
      <c r="D804" s="8">
        <v>1.0948500000000001</v>
      </c>
      <c r="E804" s="8">
        <v>1.081</v>
      </c>
      <c r="F804" s="8">
        <v>1.083</v>
      </c>
      <c r="G804" s="8">
        <f>IF(F804&gt;F803,1,0)</f>
        <v>0</v>
      </c>
      <c r="H804" s="10">
        <f>LN(F804/F803)</f>
        <v>-1.0023465686407516E-2</v>
      </c>
      <c r="I804" s="10">
        <f>IF(A804&gt;$R$1, AVERAGE(INDEX($H$2:$H$3898, A804-$R$1):H804), "")</f>
        <v>-5.6987784063408816E-4</v>
      </c>
      <c r="J804" s="10">
        <f>IF(A804&gt;$R$1, STDEV(INDEX($H$2:$H$3898, A804-$R$1):H804), "")</f>
        <v>4.2614305652309403E-3</v>
      </c>
      <c r="K804" s="10">
        <f t="shared" si="66"/>
        <v>-4.2614305652309403E-3</v>
      </c>
      <c r="L804" s="10">
        <f t="shared" si="70"/>
        <v>-5.2017056258799989E-3</v>
      </c>
      <c r="M804" s="8">
        <f t="shared" si="67"/>
        <v>56.700000000000642</v>
      </c>
      <c r="N804" s="8">
        <f t="shared" si="68"/>
        <v>0</v>
      </c>
      <c r="O804" s="8">
        <f t="shared" si="69"/>
        <v>0</v>
      </c>
    </row>
    <row r="805" spans="1:15" x14ac:dyDescent="0.25">
      <c r="A805" s="8">
        <v>804</v>
      </c>
      <c r="B805" s="9">
        <v>42401</v>
      </c>
      <c r="C805" s="8">
        <v>1.0831</v>
      </c>
      <c r="D805" s="8">
        <v>1.09128</v>
      </c>
      <c r="E805" s="8">
        <v>1.0814699999999999</v>
      </c>
      <c r="F805" s="8">
        <v>1.08877</v>
      </c>
      <c r="G805" s="8">
        <f>IF(F805&gt;F804,1,0)</f>
        <v>1</v>
      </c>
      <c r="H805" s="10">
        <f>LN(F805/F804)</f>
        <v>5.3136506870128863E-3</v>
      </c>
      <c r="I805" s="10">
        <f>IF(A805&gt;$R$1, AVERAGE(INDEX($H$2:$H$3898, A805-$R$1):H805), "")</f>
        <v>-2.0517000525613094E-4</v>
      </c>
      <c r="J805" s="10">
        <f>IF(A805&gt;$R$1, STDEV(INDEX($H$2:$H$3898, A805-$R$1):H805), "")</f>
        <v>4.5083792538053525E-3</v>
      </c>
      <c r="K805" s="10">
        <f t="shared" si="66"/>
        <v>4.5083792538053525E-3</v>
      </c>
      <c r="L805" s="10">
        <f t="shared" si="70"/>
        <v>4.7883668378725973E-3</v>
      </c>
      <c r="M805" s="8">
        <f t="shared" si="67"/>
        <v>30.599999999998406</v>
      </c>
      <c r="N805" s="8">
        <f t="shared" si="68"/>
        <v>0</v>
      </c>
      <c r="O805" s="8">
        <f t="shared" si="69"/>
        <v>0</v>
      </c>
    </row>
    <row r="806" spans="1:15" x14ac:dyDescent="0.25">
      <c r="A806" s="8">
        <v>805</v>
      </c>
      <c r="B806" s="9">
        <v>42402</v>
      </c>
      <c r="C806" s="8">
        <v>1.0887800000000001</v>
      </c>
      <c r="D806" s="8">
        <v>1.09399</v>
      </c>
      <c r="E806" s="8">
        <v>1.08833</v>
      </c>
      <c r="F806" s="8">
        <v>1.0918399999999999</v>
      </c>
      <c r="G806" s="8">
        <f>IF(F806&gt;F805,1,0)</f>
        <v>1</v>
      </c>
      <c r="H806" s="10">
        <f>LN(F806/F805)</f>
        <v>2.8157277352015603E-3</v>
      </c>
      <c r="I806" s="10">
        <f>IF(A806&gt;$R$1, AVERAGE(INDEX($H$2:$H$3898, A806-$R$1):H806), "")</f>
        <v>3.4095063752189294E-4</v>
      </c>
      <c r="J806" s="10">
        <f>IF(A806&gt;$R$1, STDEV(INDEX($H$2:$H$3898, A806-$R$1):H806), "")</f>
        <v>4.2938067833248614E-3</v>
      </c>
      <c r="K806" s="10">
        <f t="shared" si="66"/>
        <v>4.2938067833248614E-3</v>
      </c>
      <c r="L806" s="10">
        <f t="shared" si="70"/>
        <v>1.4493261372469431E-2</v>
      </c>
      <c r="M806" s="8">
        <f t="shared" si="67"/>
        <v>184.50000000000077</v>
      </c>
      <c r="N806" s="8">
        <f t="shared" si="68"/>
        <v>0</v>
      </c>
      <c r="O806" s="8">
        <f t="shared" si="69"/>
        <v>0</v>
      </c>
    </row>
    <row r="807" spans="1:15" x14ac:dyDescent="0.25">
      <c r="A807" s="8">
        <v>806</v>
      </c>
      <c r="B807" s="9">
        <v>42403</v>
      </c>
      <c r="C807" s="8">
        <v>1.0918399999999999</v>
      </c>
      <c r="D807" s="8">
        <v>1.1145499999999999</v>
      </c>
      <c r="E807" s="8">
        <v>1.0903799999999999</v>
      </c>
      <c r="F807" s="8">
        <v>1.11029</v>
      </c>
      <c r="G807" s="8">
        <f>IF(F807&gt;F806,1,0)</f>
        <v>1</v>
      </c>
      <c r="H807" s="10">
        <f>LN(F807/F806)</f>
        <v>1.6756896021656122E-2</v>
      </c>
      <c r="I807" s="10">
        <f>IF(A807&gt;$R$1, AVERAGE(INDEX($H$2:$H$3898, A807-$R$1):H807), "")</f>
        <v>1.3997688879409213E-3</v>
      </c>
      <c r="J807" s="10">
        <f>IF(A807&gt;$R$1, STDEV(INDEX($H$2:$H$3898, A807-$R$1):H807), "")</f>
        <v>5.9319563769403725E-3</v>
      </c>
      <c r="K807" s="10">
        <f t="shared" si="66"/>
        <v>5.9319563769403725E-3</v>
      </c>
      <c r="L807" s="10">
        <f t="shared" si="70"/>
        <v>1.5134334092677337E-2</v>
      </c>
      <c r="M807" s="8">
        <f t="shared" si="67"/>
        <v>103.899999999999</v>
      </c>
      <c r="N807" s="8">
        <f t="shared" si="68"/>
        <v>0</v>
      </c>
      <c r="O807" s="8">
        <f t="shared" si="69"/>
        <v>0</v>
      </c>
    </row>
    <row r="808" spans="1:15" x14ac:dyDescent="0.25">
      <c r="A808" s="8">
        <v>807</v>
      </c>
      <c r="B808" s="9">
        <v>42404</v>
      </c>
      <c r="C808" s="8">
        <v>1.11033</v>
      </c>
      <c r="D808" s="8">
        <v>1.1238900000000001</v>
      </c>
      <c r="E808" s="8">
        <v>1.1069599999999999</v>
      </c>
      <c r="F808" s="8">
        <v>1.1207199999999999</v>
      </c>
      <c r="G808" s="8">
        <f>IF(F808&gt;F807,1,0)</f>
        <v>1</v>
      </c>
      <c r="H808" s="10">
        <f>LN(F808/F807)</f>
        <v>9.3500934429974498E-3</v>
      </c>
      <c r="I808" s="10">
        <f>IF(A808&gt;$R$1, AVERAGE(INDEX($H$2:$H$3898, A808-$R$1):H808), "")</f>
        <v>1.8696971588636124E-3</v>
      </c>
      <c r="J808" s="10">
        <f>IF(A808&gt;$R$1, STDEV(INDEX($H$2:$H$3898, A808-$R$1):H808), "")</f>
        <v>6.257314481712341E-3</v>
      </c>
      <c r="K808" s="10">
        <f t="shared" si="66"/>
        <v>6.257314481712341E-3</v>
      </c>
      <c r="L808" s="10">
        <f t="shared" si="70"/>
        <v>2.6574488459639611E-2</v>
      </c>
      <c r="M808" s="8">
        <f t="shared" si="67"/>
        <v>-50.900000000000389</v>
      </c>
      <c r="N808" s="8">
        <f t="shared" si="68"/>
        <v>0</v>
      </c>
      <c r="O808" s="8">
        <f t="shared" si="69"/>
        <v>50.900000000000389</v>
      </c>
    </row>
    <row r="809" spans="1:15" x14ac:dyDescent="0.25">
      <c r="A809" s="8">
        <v>808</v>
      </c>
      <c r="B809" s="9">
        <v>42405</v>
      </c>
      <c r="C809" s="8">
        <v>1.1207</v>
      </c>
      <c r="D809" s="8">
        <v>1.1247</v>
      </c>
      <c r="E809" s="8">
        <v>1.1108800000000001</v>
      </c>
      <c r="F809" s="8">
        <v>1.11561</v>
      </c>
      <c r="G809" s="8">
        <f>IF(F809&gt;F808,1,0)</f>
        <v>0</v>
      </c>
      <c r="H809" s="10">
        <f>LN(F809/F808)</f>
        <v>-4.5699953883957412E-3</v>
      </c>
      <c r="I809" s="10">
        <f>IF(A809&gt;$R$1, AVERAGE(INDEX($H$2:$H$3898, A809-$R$1):H809), "")</f>
        <v>1.6553650118761418E-3</v>
      </c>
      <c r="J809" s="10">
        <f>IF(A809&gt;$R$1, STDEV(INDEX($H$2:$H$3898, A809-$R$1):H809), "")</f>
        <v>6.4238203522074336E-3</v>
      </c>
      <c r="K809" s="10">
        <f t="shared" si="66"/>
        <v>-6.4238203522074336E-3</v>
      </c>
      <c r="L809" s="10">
        <f t="shared" si="70"/>
        <v>1.4910079825250996E-2</v>
      </c>
      <c r="M809" s="8">
        <f t="shared" si="67"/>
        <v>50.599999999998424</v>
      </c>
      <c r="N809" s="8">
        <f t="shared" si="68"/>
        <v>0</v>
      </c>
      <c r="O809" s="8">
        <f t="shared" si="69"/>
        <v>0</v>
      </c>
    </row>
    <row r="810" spans="1:15" x14ac:dyDescent="0.25">
      <c r="A810" s="8">
        <v>809</v>
      </c>
      <c r="B810" s="9">
        <v>42408</v>
      </c>
      <c r="C810" s="8">
        <v>1.1142000000000001</v>
      </c>
      <c r="D810" s="8">
        <v>1.1215900000000001</v>
      </c>
      <c r="E810" s="8">
        <v>1.1086499999999999</v>
      </c>
      <c r="F810" s="8">
        <v>1.1192599999999999</v>
      </c>
      <c r="G810" s="8">
        <f>IF(F810&gt;F809,1,0)</f>
        <v>1</v>
      </c>
      <c r="H810" s="10">
        <f>LN(F810/F809)</f>
        <v>3.266412136088255E-3</v>
      </c>
      <c r="I810" s="10">
        <f>IF(A810&gt;$R$1, AVERAGE(INDEX($H$2:$H$3898, A810-$R$1):H810), "")</f>
        <v>1.569678477847039E-3</v>
      </c>
      <c r="J810" s="10">
        <f>IF(A810&gt;$R$1, STDEV(INDEX($H$2:$H$3898, A810-$R$1):H810), "")</f>
        <v>6.3904486217642486E-3</v>
      </c>
      <c r="K810" s="10">
        <f t="shared" si="66"/>
        <v>6.3904486217642486E-3</v>
      </c>
      <c r="L810" s="10">
        <f t="shared" si="70"/>
        <v>2.6426561990456704E-2</v>
      </c>
      <c r="M810" s="8">
        <f t="shared" si="67"/>
        <v>99.700000000000344</v>
      </c>
      <c r="N810" s="8">
        <f t="shared" si="68"/>
        <v>0</v>
      </c>
      <c r="O810" s="8">
        <f t="shared" si="69"/>
        <v>-99.700000000000344</v>
      </c>
    </row>
    <row r="811" spans="1:15" x14ac:dyDescent="0.25">
      <c r="A811" s="8">
        <v>810</v>
      </c>
      <c r="B811" s="9">
        <v>42409</v>
      </c>
      <c r="C811" s="8">
        <v>1.1192599999999999</v>
      </c>
      <c r="D811" s="8">
        <v>1.1337900000000001</v>
      </c>
      <c r="E811" s="8">
        <v>1.1162399999999999</v>
      </c>
      <c r="F811" s="8">
        <v>1.12923</v>
      </c>
      <c r="G811" s="8">
        <f>IF(F811&gt;F810,1,0)</f>
        <v>1</v>
      </c>
      <c r="H811" s="10">
        <f>LN(F811/F810)</f>
        <v>8.8682318722767065E-3</v>
      </c>
      <c r="I811" s="10">
        <f>IF(A811&gt;$R$1, AVERAGE(INDEX($H$2:$H$3898, A811-$R$1):H811), "")</f>
        <v>2.2615198391366925E-3</v>
      </c>
      <c r="J811" s="10">
        <f>IF(A811&gt;$R$1, STDEV(INDEX($H$2:$H$3898, A811-$R$1):H811), "")</f>
        <v>6.5521412474511577E-3</v>
      </c>
      <c r="K811" s="10">
        <f t="shared" si="66"/>
        <v>6.5521412474511577E-3</v>
      </c>
      <c r="L811" s="10">
        <f t="shared" si="70"/>
        <v>2.7834060379210299E-2</v>
      </c>
      <c r="M811" s="8">
        <f t="shared" si="67"/>
        <v>-3.8000000000004697</v>
      </c>
      <c r="N811" s="8">
        <f t="shared" si="68"/>
        <v>0</v>
      </c>
      <c r="O811" s="8">
        <f t="shared" si="69"/>
        <v>3.8000000000004697</v>
      </c>
    </row>
    <row r="812" spans="1:15" x14ac:dyDescent="0.25">
      <c r="A812" s="8">
        <v>811</v>
      </c>
      <c r="B812" s="9">
        <v>42410</v>
      </c>
      <c r="C812" s="8">
        <v>1.1292800000000001</v>
      </c>
      <c r="D812" s="8">
        <v>1.1311500000000001</v>
      </c>
      <c r="E812" s="8">
        <v>1.1160600000000001</v>
      </c>
      <c r="F812" s="8">
        <v>1.1289</v>
      </c>
      <c r="G812" s="8">
        <f>IF(F812&gt;F811,1,0)</f>
        <v>0</v>
      </c>
      <c r="H812" s="10">
        <f>LN(F812/F811)</f>
        <v>-2.9227724032641574E-4</v>
      </c>
      <c r="I812" s="10">
        <f>IF(A812&gt;$R$1, AVERAGE(INDEX($H$2:$H$3898, A812-$R$1):H812), "")</f>
        <v>2.1497819024514668E-3</v>
      </c>
      <c r="J812" s="10">
        <f>IF(A812&gt;$R$1, STDEV(INDEX($H$2:$H$3898, A812-$R$1):H812), "")</f>
        <v>6.5812546764053743E-3</v>
      </c>
      <c r="K812" s="10">
        <f t="shared" si="66"/>
        <v>-6.5812546764053743E-3</v>
      </c>
      <c r="L812" s="10">
        <f t="shared" si="70"/>
        <v>2.6406777543932055E-2</v>
      </c>
      <c r="M812" s="8">
        <f t="shared" si="67"/>
        <v>33.999999999998479</v>
      </c>
      <c r="N812" s="8">
        <f t="shared" si="68"/>
        <v>0</v>
      </c>
      <c r="O812" s="8">
        <f t="shared" si="69"/>
        <v>-33.999999999998479</v>
      </c>
    </row>
    <row r="813" spans="1:15" x14ac:dyDescent="0.25">
      <c r="A813" s="8">
        <v>812</v>
      </c>
      <c r="B813" s="9">
        <v>42411</v>
      </c>
      <c r="C813" s="8">
        <v>1.1288400000000001</v>
      </c>
      <c r="D813" s="8">
        <v>1.1376200000000001</v>
      </c>
      <c r="E813" s="8">
        <v>1.12741</v>
      </c>
      <c r="F813" s="8">
        <v>1.1322399999999999</v>
      </c>
      <c r="G813" s="8">
        <f>IF(F813&gt;F812,1,0)</f>
        <v>1</v>
      </c>
      <c r="H813" s="10">
        <f>LN(F813/F812)</f>
        <v>2.9542641580821614E-3</v>
      </c>
      <c r="I813" s="10">
        <f>IF(A813&gt;$R$1, AVERAGE(INDEX($H$2:$H$3898, A813-$R$1):H813), "")</f>
        <v>2.4433903873910625E-3</v>
      </c>
      <c r="J813" s="10">
        <f>IF(A813&gt;$R$1, STDEV(INDEX($H$2:$H$3898, A813-$R$1):H813), "")</f>
        <v>6.5002777915748808E-3</v>
      </c>
      <c r="K813" s="10">
        <f t="shared" si="66"/>
        <v>6.5002777915748808E-3</v>
      </c>
      <c r="L813" s="10">
        <f t="shared" si="70"/>
        <v>3.7963319962130294E-2</v>
      </c>
      <c r="M813" s="8">
        <f t="shared" si="67"/>
        <v>-69.299999999998803</v>
      </c>
      <c r="N813" s="8">
        <f t="shared" si="68"/>
        <v>0</v>
      </c>
      <c r="O813" s="8">
        <f t="shared" si="69"/>
        <v>69.299999999998803</v>
      </c>
    </row>
    <row r="814" spans="1:15" x14ac:dyDescent="0.25">
      <c r="A814" s="8">
        <v>813</v>
      </c>
      <c r="B814" s="9">
        <v>42412</v>
      </c>
      <c r="C814" s="8">
        <v>1.13225</v>
      </c>
      <c r="D814" s="8">
        <v>1.1333800000000001</v>
      </c>
      <c r="E814" s="8">
        <v>1.12141</v>
      </c>
      <c r="F814" s="8">
        <v>1.1253200000000001</v>
      </c>
      <c r="G814" s="8">
        <f>IF(F814&gt;F813,1,0)</f>
        <v>0</v>
      </c>
      <c r="H814" s="10">
        <f>LN(F814/F813)</f>
        <v>-6.1305317892696061E-3</v>
      </c>
      <c r="I814" s="10">
        <f>IF(A814&gt;$R$1, AVERAGE(INDEX($H$2:$H$3898, A814-$R$1):H814), "")</f>
        <v>2.1463931082554731E-3</v>
      </c>
      <c r="J814" s="10">
        <f>IF(A814&gt;$R$1, STDEV(INDEX($H$2:$H$3898, A814-$R$1):H814), "")</f>
        <v>6.7887042061199653E-3</v>
      </c>
      <c r="K814" s="10">
        <f t="shared" si="66"/>
        <v>-6.7887042061199653E-3</v>
      </c>
      <c r="L814" s="10">
        <f t="shared" si="70"/>
        <v>3.6503923411260991E-2</v>
      </c>
      <c r="M814" s="8">
        <f t="shared" si="67"/>
        <v>-80.299999999999812</v>
      </c>
      <c r="N814" s="8">
        <f t="shared" si="68"/>
        <v>0</v>
      </c>
      <c r="O814" s="8">
        <f t="shared" si="69"/>
        <v>80.299999999999812</v>
      </c>
    </row>
    <row r="815" spans="1:15" x14ac:dyDescent="0.25">
      <c r="A815" s="8">
        <v>814</v>
      </c>
      <c r="B815" s="9">
        <v>42415</v>
      </c>
      <c r="C815" s="8">
        <v>1.12347</v>
      </c>
      <c r="D815" s="8">
        <v>1.1249899999999999</v>
      </c>
      <c r="E815" s="8">
        <v>1.1128</v>
      </c>
      <c r="F815" s="8">
        <v>1.11544</v>
      </c>
      <c r="G815" s="8">
        <f>IF(F815&gt;F814,1,0)</f>
        <v>0</v>
      </c>
      <c r="H815" s="10">
        <f>LN(F815/F814)</f>
        <v>-8.8184937495482084E-3</v>
      </c>
      <c r="I815" s="10">
        <f>IF(A815&gt;$R$1, AVERAGE(INDEX($H$2:$H$3898, A815-$R$1):H815), "")</f>
        <v>2.0486728726179706E-3</v>
      </c>
      <c r="J815" s="10">
        <f>IF(A815&gt;$R$1, STDEV(INDEX($H$2:$H$3898, A815-$R$1):H815), "")</f>
        <v>6.9425638874078526E-3</v>
      </c>
      <c r="K815" s="10">
        <f t="shared" si="66"/>
        <v>-6.9425638874078526E-3</v>
      </c>
      <c r="L815" s="10">
        <f t="shared" si="70"/>
        <v>2.4315087203648542E-2</v>
      </c>
      <c r="M815" s="8">
        <f t="shared" si="67"/>
        <v>-11.099999999999444</v>
      </c>
      <c r="N815" s="8">
        <f t="shared" si="68"/>
        <v>0</v>
      </c>
      <c r="O815" s="8">
        <f t="shared" si="69"/>
        <v>11.099999999999444</v>
      </c>
    </row>
    <row r="816" spans="1:15" x14ac:dyDescent="0.25">
      <c r="A816" s="8">
        <v>815</v>
      </c>
      <c r="B816" s="9">
        <v>42416</v>
      </c>
      <c r="C816" s="8">
        <v>1.11544</v>
      </c>
      <c r="D816" s="8">
        <v>1.11931</v>
      </c>
      <c r="E816" s="8">
        <v>1.11242</v>
      </c>
      <c r="F816" s="8">
        <v>1.11433</v>
      </c>
      <c r="G816" s="8">
        <f>IF(F816&gt;F815,1,0)</f>
        <v>0</v>
      </c>
      <c r="H816" s="10">
        <f>LN(F816/F815)</f>
        <v>-9.9561846440763971E-4</v>
      </c>
      <c r="I816" s="10">
        <f>IF(A816&gt;$R$1, AVERAGE(INDEX($H$2:$H$3898, A816-$R$1):H816), "")</f>
        <v>1.6751488144525451E-3</v>
      </c>
      <c r="J816" s="10">
        <f>IF(A816&gt;$R$1, STDEV(INDEX($H$2:$H$3898, A816-$R$1):H816), "")</f>
        <v>6.9350612268942293E-3</v>
      </c>
      <c r="K816" s="10">
        <f t="shared" si="66"/>
        <v>-6.9350612268942293E-3</v>
      </c>
      <c r="L816" s="10">
        <f t="shared" si="70"/>
        <v>1.2153838090050498E-2</v>
      </c>
      <c r="M816" s="8">
        <f t="shared" si="67"/>
        <v>-16.799999999999038</v>
      </c>
      <c r="N816" s="8">
        <f t="shared" si="68"/>
        <v>0</v>
      </c>
      <c r="O816" s="8">
        <f t="shared" si="69"/>
        <v>0</v>
      </c>
    </row>
    <row r="817" spans="1:15" x14ac:dyDescent="0.25">
      <c r="A817" s="8">
        <v>816</v>
      </c>
      <c r="B817" s="9">
        <v>42417</v>
      </c>
      <c r="C817" s="8">
        <v>1.11435</v>
      </c>
      <c r="D817" s="8">
        <v>1.1178999999999999</v>
      </c>
      <c r="E817" s="8">
        <v>1.1106</v>
      </c>
      <c r="F817" s="8">
        <v>1.11267</v>
      </c>
      <c r="G817" s="8">
        <f>IF(F817&gt;F816,1,0)</f>
        <v>0</v>
      </c>
      <c r="H817" s="10">
        <f>LN(F817/F816)</f>
        <v>-1.4907950673028318E-3</v>
      </c>
      <c r="I817" s="10">
        <f>IF(A817&gt;$R$1, AVERAGE(INDEX($H$2:$H$3898, A817-$R$1):H817), "")</f>
        <v>1.460532719421661E-3</v>
      </c>
      <c r="J817" s="10">
        <f>IF(A817&gt;$R$1, STDEV(INDEX($H$2:$H$3898, A817-$R$1):H817), "")</f>
        <v>6.9792099608491339E-3</v>
      </c>
      <c r="K817" s="10">
        <f t="shared" si="66"/>
        <v>-6.9792099608491339E-3</v>
      </c>
      <c r="L817" s="10">
        <f t="shared" si="70"/>
        <v>3.7097294166585013E-4</v>
      </c>
      <c r="M817" s="8">
        <f t="shared" si="67"/>
        <v>-20.900000000001473</v>
      </c>
      <c r="N817" s="8">
        <f t="shared" si="68"/>
        <v>0</v>
      </c>
      <c r="O817" s="8">
        <f t="shared" si="69"/>
        <v>0</v>
      </c>
    </row>
    <row r="818" spans="1:15" x14ac:dyDescent="0.25">
      <c r="A818" s="8">
        <v>817</v>
      </c>
      <c r="B818" s="9">
        <v>42418</v>
      </c>
      <c r="C818" s="8">
        <v>1.1127100000000001</v>
      </c>
      <c r="D818" s="8">
        <v>1.11497</v>
      </c>
      <c r="E818" s="8">
        <v>1.1071</v>
      </c>
      <c r="F818" s="8">
        <v>1.1106199999999999</v>
      </c>
      <c r="G818" s="8">
        <f>IF(F818&gt;F817,1,0)</f>
        <v>0</v>
      </c>
      <c r="H818" s="10">
        <f>LN(F818/F817)</f>
        <v>-1.8441144258849556E-3</v>
      </c>
      <c r="I818" s="10">
        <f>IF(A818&gt;$R$1, AVERAGE(INDEX($H$2:$H$3898, A818-$R$1):H818), "")</f>
        <v>1.2102980996484638E-3</v>
      </c>
      <c r="J818" s="10">
        <f>IF(A818&gt;$R$1, STDEV(INDEX($H$2:$H$3898, A818-$R$1):H818), "")</f>
        <v>7.0241044022373075E-3</v>
      </c>
      <c r="K818" s="10">
        <f t="shared" si="66"/>
        <v>-7.0241044022373075E-3</v>
      </c>
      <c r="L818" s="10">
        <f t="shared" si="70"/>
        <v>-1.1501824720779022E-2</v>
      </c>
      <c r="M818" s="8">
        <f t="shared" si="67"/>
        <v>22.600000000001508</v>
      </c>
      <c r="N818" s="8">
        <f t="shared" si="68"/>
        <v>0</v>
      </c>
      <c r="O818" s="8">
        <f t="shared" si="69"/>
        <v>0</v>
      </c>
    </row>
    <row r="819" spans="1:15" x14ac:dyDescent="0.25">
      <c r="A819" s="8">
        <v>818</v>
      </c>
      <c r="B819" s="9">
        <v>42419</v>
      </c>
      <c r="C819" s="8">
        <v>1.1105799999999999</v>
      </c>
      <c r="D819" s="8">
        <v>1.11392</v>
      </c>
      <c r="E819" s="8">
        <v>1.10669</v>
      </c>
      <c r="F819" s="8">
        <v>1.1128400000000001</v>
      </c>
      <c r="G819" s="8">
        <f>IF(F819&gt;F818,1,0)</f>
        <v>1</v>
      </c>
      <c r="H819" s="10">
        <f>LN(F819/F818)</f>
        <v>1.9968883970920793E-3</v>
      </c>
      <c r="I819" s="10">
        <f>IF(A819&gt;$R$1, AVERAGE(INDEX($H$2:$H$3898, A819-$R$1):H819), "")</f>
        <v>1.0723045399290191E-3</v>
      </c>
      <c r="J819" s="10">
        <f>IF(A819&gt;$R$1, STDEV(INDEX($H$2:$H$3898, A819-$R$1):H819), "")</f>
        <v>6.9829207577273003E-3</v>
      </c>
      <c r="K819" s="10">
        <f t="shared" si="66"/>
        <v>6.9829207577273003E-3</v>
      </c>
      <c r="L819" s="10">
        <f t="shared" si="70"/>
        <v>-2.5747339782078351E-4</v>
      </c>
      <c r="M819" s="8">
        <f t="shared" si="67"/>
        <v>-81.10000000000062</v>
      </c>
      <c r="N819" s="8">
        <f t="shared" si="68"/>
        <v>0</v>
      </c>
      <c r="O819" s="8">
        <f t="shared" si="69"/>
        <v>0</v>
      </c>
    </row>
    <row r="820" spans="1:15" x14ac:dyDescent="0.25">
      <c r="A820" s="8">
        <v>819</v>
      </c>
      <c r="B820" s="9">
        <v>42422</v>
      </c>
      <c r="C820" s="8">
        <v>1.11103</v>
      </c>
      <c r="D820" s="8">
        <v>1.11246</v>
      </c>
      <c r="E820" s="8">
        <v>1.10032</v>
      </c>
      <c r="F820" s="8">
        <v>1.1029199999999999</v>
      </c>
      <c r="G820" s="8">
        <f>IF(F820&gt;F819,1,0)</f>
        <v>0</v>
      </c>
      <c r="H820" s="10">
        <f>LN(F820/F819)</f>
        <v>-8.954098168243942E-3</v>
      </c>
      <c r="I820" s="10">
        <f>IF(A820&gt;$R$1, AVERAGE(INDEX($H$2:$H$3898, A820-$R$1):H820), "")</f>
        <v>1.1391400098142426E-3</v>
      </c>
      <c r="J820" s="10">
        <f>IF(A820&gt;$R$1, STDEV(INDEX($H$2:$H$3898, A820-$R$1):H820), "")</f>
        <v>6.8739066878582104E-3</v>
      </c>
      <c r="K820" s="10">
        <f t="shared" si="66"/>
        <v>-6.8739066878582104E-3</v>
      </c>
      <c r="L820" s="10">
        <f t="shared" si="70"/>
        <v>-1.1639759339484346E-2</v>
      </c>
      <c r="M820" s="8">
        <f t="shared" si="67"/>
        <v>-10.199999999997988</v>
      </c>
      <c r="N820" s="8">
        <f t="shared" si="68"/>
        <v>0</v>
      </c>
      <c r="O820" s="8">
        <f t="shared" si="69"/>
        <v>0</v>
      </c>
    </row>
    <row r="821" spans="1:15" x14ac:dyDescent="0.25">
      <c r="A821" s="8">
        <v>820</v>
      </c>
      <c r="B821" s="9">
        <v>42423</v>
      </c>
      <c r="C821" s="8">
        <v>1.1029199999999999</v>
      </c>
      <c r="D821" s="8">
        <v>1.10527</v>
      </c>
      <c r="E821" s="8">
        <v>1.09901</v>
      </c>
      <c r="F821" s="8">
        <v>1.1019000000000001</v>
      </c>
      <c r="G821" s="8">
        <f>IF(F821&gt;F820,1,0)</f>
        <v>0</v>
      </c>
      <c r="H821" s="10">
        <f>LN(F821/F820)</f>
        <v>-9.2524566428696441E-4</v>
      </c>
      <c r="I821" s="10">
        <f>IF(A821&gt;$R$1, AVERAGE(INDEX($H$2:$H$3898, A821-$R$1):H821), "")</f>
        <v>7.4920898785800158E-4</v>
      </c>
      <c r="J821" s="10">
        <f>IF(A821&gt;$R$1, STDEV(INDEX($H$2:$H$3898, A821-$R$1):H821), "")</f>
        <v>6.7978492034268942E-3</v>
      </c>
      <c r="K821" s="10">
        <f t="shared" si="66"/>
        <v>-6.7978492034268942E-3</v>
      </c>
      <c r="L821" s="10">
        <f t="shared" si="70"/>
        <v>-2.2731415326236102E-2</v>
      </c>
      <c r="M821" s="8">
        <f t="shared" si="67"/>
        <v>-5.499999999998284</v>
      </c>
      <c r="N821" s="8">
        <f t="shared" si="68"/>
        <v>-5.499999999998284</v>
      </c>
      <c r="O821" s="8">
        <f t="shared" si="69"/>
        <v>0</v>
      </c>
    </row>
    <row r="822" spans="1:15" x14ac:dyDescent="0.25">
      <c r="A822" s="8">
        <v>821</v>
      </c>
      <c r="B822" s="9">
        <v>42424</v>
      </c>
      <c r="C822" s="8">
        <v>1.1018699999999999</v>
      </c>
      <c r="D822" s="8">
        <v>1.1046100000000001</v>
      </c>
      <c r="E822" s="8">
        <v>1.0957300000000001</v>
      </c>
      <c r="F822" s="8">
        <v>1.1013200000000001</v>
      </c>
      <c r="G822" s="8">
        <f>IF(F822&gt;F821,1,0)</f>
        <v>0</v>
      </c>
      <c r="H822" s="10">
        <f>LN(F822/F821)</f>
        <v>-5.2650213178728322E-4</v>
      </c>
      <c r="I822" s="10">
        <f>IF(A822&gt;$R$1, AVERAGE(INDEX($H$2:$H$3898, A822-$R$1):H822), "")</f>
        <v>5.4031962117119894E-4</v>
      </c>
      <c r="J822" s="10">
        <f>IF(A822&gt;$R$1, STDEV(INDEX($H$2:$H$3898, A822-$R$1):H822), "")</f>
        <v>6.7814457147690969E-3</v>
      </c>
      <c r="K822" s="10">
        <f t="shared" si="66"/>
        <v>-6.7814457147690969E-3</v>
      </c>
      <c r="L822" s="10">
        <f t="shared" si="70"/>
        <v>-3.5444817417945571E-2</v>
      </c>
      <c r="M822" s="8">
        <f t="shared" si="67"/>
        <v>4.3999999999999595</v>
      </c>
      <c r="N822" s="8">
        <f t="shared" si="68"/>
        <v>4.3999999999999595</v>
      </c>
      <c r="O822" s="8">
        <f t="shared" si="69"/>
        <v>0</v>
      </c>
    </row>
    <row r="823" spans="1:15" x14ac:dyDescent="0.25">
      <c r="A823" s="8">
        <v>822</v>
      </c>
      <c r="B823" s="9">
        <v>42425</v>
      </c>
      <c r="C823" s="8">
        <v>1.1013200000000001</v>
      </c>
      <c r="D823" s="8">
        <v>1.1049800000000001</v>
      </c>
      <c r="E823" s="8">
        <v>1.09867</v>
      </c>
      <c r="F823" s="8">
        <v>1.1017600000000001</v>
      </c>
      <c r="G823" s="8">
        <f>IF(F823&gt;F822,1,0)</f>
        <v>1</v>
      </c>
      <c r="H823" s="10">
        <f>LN(F823/F822)</f>
        <v>3.9944078821486641E-4</v>
      </c>
      <c r="I823" s="10">
        <f>IF(A823&gt;$R$1, AVERAGE(INDEX($H$2:$H$3898, A823-$R$1):H823), "")</f>
        <v>-4.820213309188795E-4</v>
      </c>
      <c r="J823" s="10">
        <f>IF(A823&gt;$R$1, STDEV(INDEX($H$2:$H$3898, A823-$R$1):H823), "")</f>
        <v>5.2290196026348037E-3</v>
      </c>
      <c r="K823" s="10">
        <f t="shared" si="66"/>
        <v>5.2290196026348037E-3</v>
      </c>
      <c r="L823" s="10">
        <f t="shared" si="70"/>
        <v>-3.6473112297023103E-2</v>
      </c>
      <c r="M823" s="8">
        <f t="shared" si="67"/>
        <v>-87.600000000001017</v>
      </c>
      <c r="N823" s="8">
        <f t="shared" si="68"/>
        <v>-87.600000000001017</v>
      </c>
      <c r="O823" s="8">
        <f t="shared" si="69"/>
        <v>0</v>
      </c>
    </row>
    <row r="824" spans="1:15" x14ac:dyDescent="0.25">
      <c r="A824" s="8">
        <v>823</v>
      </c>
      <c r="B824" s="9">
        <v>42426</v>
      </c>
      <c r="C824" s="8">
        <v>1.1017600000000001</v>
      </c>
      <c r="D824" s="8">
        <v>1.10683</v>
      </c>
      <c r="E824" s="8">
        <v>1.0911599999999999</v>
      </c>
      <c r="F824" s="8">
        <v>1.093</v>
      </c>
      <c r="G824" s="8">
        <f>IF(F824&gt;F823,1,0)</f>
        <v>0</v>
      </c>
      <c r="H824" s="10">
        <f>LN(F824/F823)</f>
        <v>-7.9826919736205142E-3</v>
      </c>
      <c r="I824" s="10">
        <f>IF(A824&gt;$R$1, AVERAGE(INDEX($H$2:$H$3898, A824-$R$1):H824), "")</f>
        <v>-1.565320419457502E-3</v>
      </c>
      <c r="J824" s="10">
        <f>IF(A824&gt;$R$1, STDEV(INDEX($H$2:$H$3898, A824-$R$1):H824), "")</f>
        <v>4.8370285547379198E-3</v>
      </c>
      <c r="K824" s="10">
        <f t="shared" si="66"/>
        <v>-4.8370285547379198E-3</v>
      </c>
      <c r="L824" s="10">
        <f t="shared" si="70"/>
        <v>-3.4886320499553598E-2</v>
      </c>
      <c r="M824" s="8">
        <f t="shared" si="67"/>
        <v>-43.100000000000364</v>
      </c>
      <c r="N824" s="8">
        <f t="shared" si="68"/>
        <v>-43.100000000000364</v>
      </c>
      <c r="O824" s="8">
        <f t="shared" si="69"/>
        <v>0</v>
      </c>
    </row>
    <row r="825" spans="1:15" x14ac:dyDescent="0.25">
      <c r="A825" s="8">
        <v>824</v>
      </c>
      <c r="B825" s="9">
        <v>42429</v>
      </c>
      <c r="C825" s="8">
        <v>1.0915900000000001</v>
      </c>
      <c r="D825" s="8">
        <v>1.0962499999999999</v>
      </c>
      <c r="E825" s="8">
        <v>1.0859300000000001</v>
      </c>
      <c r="F825" s="8">
        <v>1.08728</v>
      </c>
      <c r="G825" s="8">
        <f>IF(F825&gt;F824,1,0)</f>
        <v>0</v>
      </c>
      <c r="H825" s="10">
        <f>LN(F825/F824)</f>
        <v>-5.2470445294465979E-3</v>
      </c>
      <c r="I825" s="10">
        <f>IF(A825&gt;$R$1, AVERAGE(INDEX($H$2:$H$3898, A825-$R$1):H825), "")</f>
        <v>-1.6076359907731806E-3</v>
      </c>
      <c r="J825" s="10">
        <f>IF(A825&gt;$R$1, STDEV(INDEX($H$2:$H$3898, A825-$R$1):H825), "")</f>
        <v>4.8679293998040466E-3</v>
      </c>
      <c r="K825" s="10">
        <f t="shared" si="66"/>
        <v>-4.8679293998040466E-3</v>
      </c>
      <c r="L825" s="10">
        <f t="shared" si="70"/>
        <v>-4.614469852112188E-2</v>
      </c>
      <c r="M825" s="8">
        <f t="shared" si="67"/>
        <v>-6.5000000000003944</v>
      </c>
      <c r="N825" s="8">
        <f t="shared" si="68"/>
        <v>-6.5000000000003944</v>
      </c>
      <c r="O825" s="8">
        <f t="shared" si="69"/>
        <v>0</v>
      </c>
    </row>
    <row r="826" spans="1:15" x14ac:dyDescent="0.25">
      <c r="A826" s="8">
        <v>825</v>
      </c>
      <c r="B826" s="9">
        <v>42430</v>
      </c>
      <c r="C826" s="8">
        <v>1.08724</v>
      </c>
      <c r="D826" s="8">
        <v>1.08935</v>
      </c>
      <c r="E826" s="8">
        <v>1.08342</v>
      </c>
      <c r="F826" s="8">
        <v>1.0865899999999999</v>
      </c>
      <c r="G826" s="8">
        <f>IF(F826&gt;F825,1,0)</f>
        <v>0</v>
      </c>
      <c r="H826" s="10">
        <f>LN(F826/F825)</f>
        <v>-6.3481259060733963E-4</v>
      </c>
      <c r="I826" s="10">
        <f>IF(A826&gt;$R$1, AVERAGE(INDEX($H$2:$H$3898, A826-$R$1):H826), "")</f>
        <v>-1.8514625361916552E-3</v>
      </c>
      <c r="J826" s="10">
        <f>IF(A826&gt;$R$1, STDEV(INDEX($H$2:$H$3898, A826-$R$1):H826), "")</f>
        <v>4.7024097914373387E-3</v>
      </c>
      <c r="K826" s="10">
        <f t="shared" si="66"/>
        <v>-4.7024097914373387E-3</v>
      </c>
      <c r="L826" s="10">
        <f t="shared" si="70"/>
        <v>-5.7399249560010385E-2</v>
      </c>
      <c r="M826" s="8">
        <f t="shared" si="67"/>
        <v>1.7999999999984695</v>
      </c>
      <c r="N826" s="8">
        <f t="shared" si="68"/>
        <v>1.7999999999984695</v>
      </c>
      <c r="O826" s="8">
        <f t="shared" si="69"/>
        <v>0</v>
      </c>
    </row>
    <row r="827" spans="1:15" x14ac:dyDescent="0.25">
      <c r="A827" s="8">
        <v>826</v>
      </c>
      <c r="B827" s="9">
        <v>42431</v>
      </c>
      <c r="C827" s="8">
        <v>1.0865800000000001</v>
      </c>
      <c r="D827" s="8">
        <v>1.08809</v>
      </c>
      <c r="E827" s="8">
        <v>1.0825499999999999</v>
      </c>
      <c r="F827" s="8">
        <v>1.0867599999999999</v>
      </c>
      <c r="G827" s="8">
        <f>IF(F827&gt;F826,1,0)</f>
        <v>1</v>
      </c>
      <c r="H827" s="10">
        <f>LN(F827/F826)</f>
        <v>1.5644051841324816E-4</v>
      </c>
      <c r="I827" s="10">
        <f>IF(A827&gt;$R$1, AVERAGE(INDEX($H$2:$H$3898, A827-$R$1):H827), "")</f>
        <v>-2.3959494958081212E-3</v>
      </c>
      <c r="J827" s="10">
        <f>IF(A827&gt;$R$1, STDEV(INDEX($H$2:$H$3898, A827-$R$1):H827), "")</f>
        <v>3.7953149836585992E-3</v>
      </c>
      <c r="K827" s="10">
        <f t="shared" si="66"/>
        <v>3.7953149836585992E-3</v>
      </c>
      <c r="L827" s="10">
        <f t="shared" si="70"/>
        <v>-4.70226798999464E-2</v>
      </c>
      <c r="M827" s="8">
        <f t="shared" si="67"/>
        <v>88.399999999999594</v>
      </c>
      <c r="N827" s="8">
        <f t="shared" si="68"/>
        <v>88.399999999999594</v>
      </c>
      <c r="O827" s="8">
        <f t="shared" si="69"/>
        <v>0</v>
      </c>
    </row>
    <row r="828" spans="1:15" x14ac:dyDescent="0.25">
      <c r="A828" s="8">
        <v>827</v>
      </c>
      <c r="B828" s="9">
        <v>42432</v>
      </c>
      <c r="C828" s="8">
        <v>1.0867800000000001</v>
      </c>
      <c r="D828" s="8">
        <v>1.09727</v>
      </c>
      <c r="E828" s="8">
        <v>1.0853600000000001</v>
      </c>
      <c r="F828" s="8">
        <v>1.09562</v>
      </c>
      <c r="G828" s="8">
        <f>IF(F828&gt;F827,1,0)</f>
        <v>1</v>
      </c>
      <c r="H828" s="10">
        <f>LN(F828/F827)</f>
        <v>8.1196204849397578E-3</v>
      </c>
      <c r="I828" s="10">
        <f>IF(A828&gt;$R$1, AVERAGE(INDEX($H$2:$H$3898, A828-$R$1):H828), "")</f>
        <v>-1.8702058879789853E-3</v>
      </c>
      <c r="J828" s="10">
        <f>IF(A828&gt;$R$1, STDEV(INDEX($H$2:$H$3898, A828-$R$1):H828), "")</f>
        <v>4.602865129318936E-3</v>
      </c>
      <c r="K828" s="10">
        <f t="shared" si="66"/>
        <v>4.602865129318936E-3</v>
      </c>
      <c r="L828" s="10">
        <f t="shared" si="70"/>
        <v>-4.8920092562202352E-2</v>
      </c>
      <c r="M828" s="8">
        <f t="shared" si="67"/>
        <v>48.999999999999048</v>
      </c>
      <c r="N828" s="8">
        <f t="shared" si="68"/>
        <v>48.999999999999048</v>
      </c>
      <c r="O828" s="8">
        <f t="shared" si="69"/>
        <v>0</v>
      </c>
    </row>
    <row r="829" spans="1:15" x14ac:dyDescent="0.25">
      <c r="A829" s="8">
        <v>828</v>
      </c>
      <c r="B829" s="9">
        <v>42433</v>
      </c>
      <c r="C829" s="8">
        <v>1.09565</v>
      </c>
      <c r="D829" s="8">
        <v>1.1043400000000001</v>
      </c>
      <c r="E829" s="8">
        <v>1.0903400000000001</v>
      </c>
      <c r="F829" s="8">
        <v>1.1005499999999999</v>
      </c>
      <c r="G829" s="8">
        <f>IF(F829&gt;F828,1,0)</f>
        <v>1</v>
      </c>
      <c r="H829" s="10">
        <f>LN(F829/F828)</f>
        <v>4.4896417682753877E-3</v>
      </c>
      <c r="I829" s="10">
        <f>IF(A829&gt;$R$1, AVERAGE(INDEX($H$2:$H$3898, A829-$R$1):H829), "")</f>
        <v>-1.7742447873419092E-3</v>
      </c>
      <c r="J829" s="10">
        <f>IF(A829&gt;$R$1, STDEV(INDEX($H$2:$H$3898, A829-$R$1):H829), "")</f>
        <v>4.7245481296490756E-3</v>
      </c>
      <c r="K829" s="10">
        <f t="shared" si="66"/>
        <v>4.7245481296490756E-3</v>
      </c>
      <c r="L829" s="10">
        <f t="shared" si="70"/>
        <v>-3.7406840226433306E-2</v>
      </c>
      <c r="M829" s="8">
        <f t="shared" si="67"/>
        <v>24.699999999999722</v>
      </c>
      <c r="N829" s="8">
        <f t="shared" si="68"/>
        <v>24.699999999999722</v>
      </c>
      <c r="O829" s="8">
        <f t="shared" si="69"/>
        <v>0</v>
      </c>
    </row>
    <row r="830" spans="1:15" x14ac:dyDescent="0.25">
      <c r="A830" s="8">
        <v>829</v>
      </c>
      <c r="B830" s="9">
        <v>42436</v>
      </c>
      <c r="C830" s="8">
        <v>1.0988599999999999</v>
      </c>
      <c r="D830" s="8">
        <v>1.1025799999999999</v>
      </c>
      <c r="E830" s="8">
        <v>1.0940000000000001</v>
      </c>
      <c r="F830" s="8">
        <v>1.1013299999999999</v>
      </c>
      <c r="G830" s="8">
        <f>IF(F830&gt;F829,1,0)</f>
        <v>1</v>
      </c>
      <c r="H830" s="10">
        <f>LN(F830/F829)</f>
        <v>7.0848550568318718E-4</v>
      </c>
      <c r="I830" s="10">
        <f>IF(A830&gt;$R$1, AVERAGE(INDEX($H$2:$H$3898, A830-$R$1):H830), "")</f>
        <v>-1.3468062064073594E-3</v>
      </c>
      <c r="J830" s="10">
        <f>IF(A830&gt;$R$1, STDEV(INDEX($H$2:$H$3898, A830-$R$1):H830), "")</f>
        <v>4.6121851571517053E-3</v>
      </c>
      <c r="K830" s="10">
        <f t="shared" si="66"/>
        <v>4.6121851571517053E-3</v>
      </c>
      <c r="L830" s="10">
        <f t="shared" si="70"/>
        <v>-2.5852091181873756E-2</v>
      </c>
      <c r="M830" s="8">
        <f t="shared" si="67"/>
        <v>-2.1000000000004349</v>
      </c>
      <c r="N830" s="8">
        <f t="shared" si="68"/>
        <v>-2.1000000000004349</v>
      </c>
      <c r="O830" s="8">
        <f t="shared" si="69"/>
        <v>0</v>
      </c>
    </row>
    <row r="831" spans="1:15" x14ac:dyDescent="0.25">
      <c r="A831" s="8">
        <v>830</v>
      </c>
      <c r="B831" s="9">
        <v>42437</v>
      </c>
      <c r="C831" s="8">
        <v>1.1012500000000001</v>
      </c>
      <c r="D831" s="8">
        <v>1.10578</v>
      </c>
      <c r="E831" s="8">
        <v>1.0993599999999999</v>
      </c>
      <c r="F831" s="8">
        <v>1.10104</v>
      </c>
      <c r="G831" s="8">
        <f>IF(F831&gt;F830,1,0)</f>
        <v>0</v>
      </c>
      <c r="H831" s="10">
        <f>LN(F831/F830)</f>
        <v>-2.6335266251902961E-4</v>
      </c>
      <c r="I831" s="10">
        <f>IF(A831&gt;$R$1, AVERAGE(INDEX($H$2:$H$3898, A831-$R$1):H831), "")</f>
        <v>-8.1210988846803589E-4</v>
      </c>
      <c r="J831" s="10">
        <f>IF(A831&gt;$R$1, STDEV(INDEX($H$2:$H$3898, A831-$R$1):H831), "")</f>
        <v>4.1621879923786041E-3</v>
      </c>
      <c r="K831" s="10">
        <f t="shared" si="66"/>
        <v>-4.1621879923786041E-3</v>
      </c>
      <c r="L831" s="10">
        <f t="shared" si="70"/>
        <v>-2.3079217947358129E-2</v>
      </c>
      <c r="M831" s="8">
        <f t="shared" si="67"/>
        <v>-11.200000000000099</v>
      </c>
      <c r="N831" s="8">
        <f t="shared" si="68"/>
        <v>-11.200000000000099</v>
      </c>
      <c r="O831" s="8">
        <f t="shared" si="69"/>
        <v>0</v>
      </c>
    </row>
    <row r="832" spans="1:15" x14ac:dyDescent="0.25">
      <c r="A832" s="8">
        <v>831</v>
      </c>
      <c r="B832" s="9">
        <v>42438</v>
      </c>
      <c r="C832" s="8">
        <v>1.1010599999999999</v>
      </c>
      <c r="D832" s="8">
        <v>1.1034900000000001</v>
      </c>
      <c r="E832" s="8">
        <v>1.0946100000000001</v>
      </c>
      <c r="F832" s="8">
        <v>1.0999399999999999</v>
      </c>
      <c r="G832" s="8">
        <f>IF(F832&gt;F831,1,0)</f>
        <v>0</v>
      </c>
      <c r="H832" s="10">
        <f>LN(F832/F831)</f>
        <v>-9.9955482701816851E-4</v>
      </c>
      <c r="I832" s="10">
        <f>IF(A832&gt;$R$1, AVERAGE(INDEX($H$2:$H$3898, A832-$R$1):H832), "")</f>
        <v>-8.1235591113119389E-4</v>
      </c>
      <c r="J832" s="10">
        <f>IF(A832&gt;$R$1, STDEV(INDEX($H$2:$H$3898, A832-$R$1):H832), "")</f>
        <v>4.1621996788366597E-3</v>
      </c>
      <c r="K832" s="10">
        <f t="shared" si="66"/>
        <v>-4.1621996788366597E-3</v>
      </c>
      <c r="L832" s="10">
        <f t="shared" si="70"/>
        <v>-2.0262207665345658E-2</v>
      </c>
      <c r="M832" s="8">
        <f t="shared" si="67"/>
        <v>177.80000000000129</v>
      </c>
      <c r="N832" s="8">
        <f t="shared" si="68"/>
        <v>177.80000000000129</v>
      </c>
      <c r="O832" s="8">
        <f t="shared" si="69"/>
        <v>0</v>
      </c>
    </row>
    <row r="833" spans="1:15" x14ac:dyDescent="0.25">
      <c r="A833" s="8">
        <v>832</v>
      </c>
      <c r="B833" s="9">
        <v>42439</v>
      </c>
      <c r="C833" s="8">
        <v>1.09988</v>
      </c>
      <c r="D833" s="8">
        <v>1.1217900000000001</v>
      </c>
      <c r="E833" s="8">
        <v>1.08222</v>
      </c>
      <c r="F833" s="8">
        <v>1.1176600000000001</v>
      </c>
      <c r="G833" s="8">
        <f>IF(F833&gt;F832,1,0)</f>
        <v>1</v>
      </c>
      <c r="H833" s="10">
        <f>LN(F833/F832)</f>
        <v>1.5981581128435521E-2</v>
      </c>
      <c r="I833" s="10">
        <f>IF(A833&gt;$R$1, AVERAGE(INDEX($H$2:$H$3898, A833-$R$1):H833), "")</f>
        <v>2.7966760110245345E-4</v>
      </c>
      <c r="J833" s="10">
        <f>IF(A833&gt;$R$1, STDEV(INDEX($H$2:$H$3898, A833-$R$1):H833), "")</f>
        <v>5.9011546241820962E-3</v>
      </c>
      <c r="K833" s="10">
        <f t="shared" si="66"/>
        <v>5.9011546241820962E-3</v>
      </c>
      <c r="L833" s="10">
        <f t="shared" si="70"/>
        <v>-7.3369486389262524E-3</v>
      </c>
      <c r="M833" s="8">
        <f t="shared" si="67"/>
        <v>-30.200000000000227</v>
      </c>
      <c r="N833" s="8">
        <f t="shared" si="68"/>
        <v>0</v>
      </c>
      <c r="O833" s="8">
        <f t="shared" si="69"/>
        <v>0</v>
      </c>
    </row>
    <row r="834" spans="1:15" x14ac:dyDescent="0.25">
      <c r="A834" s="8">
        <v>833</v>
      </c>
      <c r="B834" s="9">
        <v>42440</v>
      </c>
      <c r="C834" s="8">
        <v>1.1176999999999999</v>
      </c>
      <c r="D834" s="8">
        <v>1.12096</v>
      </c>
      <c r="E834" s="8">
        <v>1.1080300000000001</v>
      </c>
      <c r="F834" s="8">
        <v>1.1146799999999999</v>
      </c>
      <c r="G834" s="8">
        <f>IF(F834&gt;F833,1,0)</f>
        <v>0</v>
      </c>
      <c r="H834" s="10">
        <f>LN(F834/F833)</f>
        <v>-2.6698457852648168E-3</v>
      </c>
      <c r="I834" s="10">
        <f>IF(A834&gt;$R$1, AVERAGE(INDEX($H$2:$H$3898, A834-$R$1):H834), "")</f>
        <v>2.2805939114121197E-4</v>
      </c>
      <c r="J834" s="10">
        <f>IF(A834&gt;$R$1, STDEV(INDEX($H$2:$H$3898, A834-$R$1):H834), "")</f>
        <v>5.924530659770581E-3</v>
      </c>
      <c r="K834" s="10">
        <f t="shared" si="66"/>
        <v>-5.924530659770581E-3</v>
      </c>
      <c r="L834" s="10">
        <f t="shared" si="70"/>
        <v>-2.0244400056424132E-2</v>
      </c>
      <c r="M834" s="8">
        <f t="shared" si="67"/>
        <v>-33.700000000000955</v>
      </c>
      <c r="N834" s="8">
        <f t="shared" si="68"/>
        <v>-33.700000000000955</v>
      </c>
      <c r="O834" s="8">
        <f t="shared" si="69"/>
        <v>0</v>
      </c>
    </row>
    <row r="835" spans="1:15" x14ac:dyDescent="0.25">
      <c r="A835" s="8">
        <v>834</v>
      </c>
      <c r="B835" s="9">
        <v>42442.958333333336</v>
      </c>
      <c r="C835" s="8">
        <v>1.11355</v>
      </c>
      <c r="D835" s="8">
        <v>1.1176299999999999</v>
      </c>
      <c r="E835" s="8">
        <v>1.1077900000000001</v>
      </c>
      <c r="F835" s="8">
        <v>1.1101799999999999</v>
      </c>
      <c r="G835" s="8">
        <f>IF(F835&gt;F834,1,0)</f>
        <v>0</v>
      </c>
      <c r="H835" s="10">
        <f>LN(F835/F834)</f>
        <v>-4.0452038657498475E-3</v>
      </c>
      <c r="I835" s="10">
        <f>IF(A835&gt;$R$1, AVERAGE(INDEX($H$2:$H$3898, A835-$R$1):H835), "")</f>
        <v>-1.4957137528640829E-4</v>
      </c>
      <c r="J835" s="10">
        <f>IF(A835&gt;$R$1, STDEV(INDEX($H$2:$H$3898, A835-$R$1):H835), "")</f>
        <v>5.996395005650107E-3</v>
      </c>
      <c r="K835" s="10">
        <f t="shared" ref="K835:K898" si="71">IF(G835=0,-1*J835,J835)</f>
        <v>-5.996395005650107E-3</v>
      </c>
      <c r="L835" s="10">
        <f t="shared" si="70"/>
        <v>-1.9366888374216028E-2</v>
      </c>
      <c r="M835" s="8">
        <f t="shared" ref="M835:M898" si="72">(F836-C836)*10000</f>
        <v>7.8000000000000291</v>
      </c>
      <c r="N835" s="8">
        <f t="shared" ref="N835:N898" si="73">IF(AND(L835&gt;-1,L835&lt;=-0.0173992495600104),M835,0)</f>
        <v>7.8000000000000291</v>
      </c>
      <c r="O835" s="8">
        <f t="shared" ref="O835:O898" si="74">IF(OR(AND(L835&gt;0.0176007504399896)),-M835,0)</f>
        <v>0</v>
      </c>
    </row>
    <row r="836" spans="1:15" x14ac:dyDescent="0.25">
      <c r="A836" s="8">
        <v>835</v>
      </c>
      <c r="B836" s="9">
        <v>42443.958333333336</v>
      </c>
      <c r="C836" s="8">
        <v>1.11009</v>
      </c>
      <c r="D836" s="8">
        <v>1.1124799999999999</v>
      </c>
      <c r="E836" s="8">
        <v>1.1071899999999999</v>
      </c>
      <c r="F836" s="8">
        <v>1.11087</v>
      </c>
      <c r="G836" s="8">
        <f>IF(F836&gt;F835,1,0)</f>
        <v>1</v>
      </c>
      <c r="H836" s="10">
        <f>LN(F836/F835)</f>
        <v>6.2132777037691251E-4</v>
      </c>
      <c r="I836" s="10">
        <f>IF(A836&gt;$R$1, AVERAGE(INDEX($H$2:$H$3898, A836-$R$1):H836), "")</f>
        <v>4.48892745877395E-4</v>
      </c>
      <c r="J836" s="10">
        <f>IF(A836&gt;$R$1, STDEV(INDEX($H$2:$H$3898, A836-$R$1):H836), "")</f>
        <v>5.5178216748552429E-3</v>
      </c>
      <c r="K836" s="10">
        <f t="shared" si="71"/>
        <v>5.5178216748552429E-3</v>
      </c>
      <c r="L836" s="10">
        <f t="shared" si="70"/>
        <v>-7.0512174959338975E-3</v>
      </c>
      <c r="M836" s="8">
        <f t="shared" si="72"/>
        <v>116.20000000000186</v>
      </c>
      <c r="N836" s="8">
        <f t="shared" si="73"/>
        <v>0</v>
      </c>
      <c r="O836" s="8">
        <f t="shared" si="74"/>
        <v>0</v>
      </c>
    </row>
    <row r="837" spans="1:15" x14ac:dyDescent="0.25">
      <c r="A837" s="8">
        <v>836</v>
      </c>
      <c r="B837" s="9">
        <v>42444.958333333336</v>
      </c>
      <c r="C837" s="8">
        <v>1.1107499999999999</v>
      </c>
      <c r="D837" s="8">
        <v>1.1242099999999999</v>
      </c>
      <c r="E837" s="8">
        <v>1.1057900000000001</v>
      </c>
      <c r="F837" s="8">
        <v>1.1223700000000001</v>
      </c>
      <c r="G837" s="8">
        <f>IF(F837&gt;F836,1,0)</f>
        <v>1</v>
      </c>
      <c r="H837" s="10">
        <f>LN(F837/F836)</f>
        <v>1.0299028899924314E-2</v>
      </c>
      <c r="I837" s="10">
        <f>IF(A837&gt;$R$1, AVERAGE(INDEX($H$2:$H$3898, A837-$R$1):H837), "")</f>
        <v>1.1504099061405999E-3</v>
      </c>
      <c r="J837" s="10">
        <f>IF(A837&gt;$R$1, STDEV(INDEX($H$2:$H$3898, A837-$R$1):H837), "")</f>
        <v>6.0219501005195318E-3</v>
      </c>
      <c r="K837" s="10">
        <f t="shared" si="71"/>
        <v>6.0219501005195318E-3</v>
      </c>
      <c r="L837" s="10">
        <f t="shared" si="70"/>
        <v>5.7521783193547329E-3</v>
      </c>
      <c r="M837" s="8">
        <f t="shared" si="72"/>
        <v>93.999999999998522</v>
      </c>
      <c r="N837" s="8">
        <f t="shared" si="73"/>
        <v>0</v>
      </c>
      <c r="O837" s="8">
        <f t="shared" si="74"/>
        <v>0</v>
      </c>
    </row>
    <row r="838" spans="1:15" x14ac:dyDescent="0.25">
      <c r="A838" s="8">
        <v>837</v>
      </c>
      <c r="B838" s="9">
        <v>42445.958333333336</v>
      </c>
      <c r="C838" s="8">
        <v>1.1223700000000001</v>
      </c>
      <c r="D838" s="8">
        <v>1.13425</v>
      </c>
      <c r="E838" s="8">
        <v>1.1205499999999999</v>
      </c>
      <c r="F838" s="8">
        <v>1.1317699999999999</v>
      </c>
      <c r="G838" s="8">
        <f>IF(F838&gt;F837,1,0)</f>
        <v>1</v>
      </c>
      <c r="H838" s="10">
        <f>LN(F838/F837)</f>
        <v>8.3402579152374381E-3</v>
      </c>
      <c r="I838" s="10">
        <f>IF(A838&gt;$R$1, AVERAGE(INDEX($H$2:$H$3898, A838-$R$1):H838), "")</f>
        <v>1.704582409079645E-3</v>
      </c>
      <c r="J838" s="10">
        <f>IF(A838&gt;$R$1, STDEV(INDEX($H$2:$H$3898, A838-$R$1):H838), "")</f>
        <v>6.2605985390107588E-3</v>
      </c>
      <c r="K838" s="10">
        <f t="shared" si="71"/>
        <v>6.2605985390107588E-3</v>
      </c>
      <c r="L838" s="10">
        <f t="shared" si="70"/>
        <v>6.7837572557306871E-3</v>
      </c>
      <c r="M838" s="8">
        <f t="shared" si="72"/>
        <v>-48.09999999999981</v>
      </c>
      <c r="N838" s="8">
        <f t="shared" si="73"/>
        <v>0</v>
      </c>
      <c r="O838" s="8">
        <f t="shared" si="74"/>
        <v>0</v>
      </c>
    </row>
    <row r="839" spans="1:15" x14ac:dyDescent="0.25">
      <c r="A839" s="8">
        <v>838</v>
      </c>
      <c r="B839" s="9">
        <v>42446.958333333336</v>
      </c>
      <c r="C839" s="8">
        <v>1.1317699999999999</v>
      </c>
      <c r="D839" s="8">
        <v>1.13368</v>
      </c>
      <c r="E839" s="8">
        <v>1.1256200000000001</v>
      </c>
      <c r="F839" s="8">
        <v>1.12696</v>
      </c>
      <c r="G839" s="8">
        <f>IF(F839&gt;F838,1,0)</f>
        <v>0</v>
      </c>
      <c r="H839" s="10">
        <f>LN(F839/F838)</f>
        <v>-4.2590369551670946E-3</v>
      </c>
      <c r="I839" s="10">
        <f>IF(A839&gt;$R$1, AVERAGE(INDEX($H$2:$H$3898, A839-$R$1):H839), "")</f>
        <v>1.4134275501182724E-3</v>
      </c>
      <c r="J839" s="10">
        <f>IF(A839&gt;$R$1, STDEV(INDEX($H$2:$H$3898, A839-$R$1):H839), "")</f>
        <v>6.4313369985859641E-3</v>
      </c>
      <c r="K839" s="10">
        <f t="shared" si="71"/>
        <v>-6.4313369985859641E-3</v>
      </c>
      <c r="L839" s="10">
        <f t="shared" si="70"/>
        <v>5.1894488118826463E-3</v>
      </c>
      <c r="M839" s="8">
        <f t="shared" si="72"/>
        <v>-16.499999999999293</v>
      </c>
      <c r="N839" s="8">
        <f t="shared" si="73"/>
        <v>0</v>
      </c>
      <c r="O839" s="8">
        <f t="shared" si="74"/>
        <v>0</v>
      </c>
    </row>
    <row r="840" spans="1:15" x14ac:dyDescent="0.25">
      <c r="A840" s="8">
        <v>839</v>
      </c>
      <c r="B840" s="9">
        <v>42449.958333333336</v>
      </c>
      <c r="C840" s="8">
        <v>1.12575</v>
      </c>
      <c r="D840" s="8">
        <v>1.1284799999999999</v>
      </c>
      <c r="E840" s="8">
        <v>1.1234500000000001</v>
      </c>
      <c r="F840" s="8">
        <v>1.1241000000000001</v>
      </c>
      <c r="G840" s="8">
        <f>IF(F840&gt;F839,1,0)</f>
        <v>0</v>
      </c>
      <c r="H840" s="10">
        <f>LN(F840/F839)</f>
        <v>-2.5410264842998576E-3</v>
      </c>
      <c r="I840" s="10">
        <f>IF(A840&gt;$R$1, AVERAGE(INDEX($H$2:$H$3898, A840-$R$1):H840), "")</f>
        <v>1.7535316432008132E-3</v>
      </c>
      <c r="J840" s="10">
        <f>IF(A840&gt;$R$1, STDEV(INDEX($H$2:$H$3898, A840-$R$1):H840), "")</f>
        <v>6.0328619285849585E-3</v>
      </c>
      <c r="K840" s="10">
        <f t="shared" si="71"/>
        <v>-6.0328619285849585E-3</v>
      </c>
      <c r="L840" s="10">
        <f t="shared" si="70"/>
        <v>4.0245162831017362E-3</v>
      </c>
      <c r="M840" s="8">
        <f t="shared" si="72"/>
        <v>-24.699999999999722</v>
      </c>
      <c r="N840" s="8">
        <f t="shared" si="73"/>
        <v>0</v>
      </c>
      <c r="O840" s="8">
        <f t="shared" si="74"/>
        <v>0</v>
      </c>
    </row>
    <row r="841" spans="1:15" x14ac:dyDescent="0.25">
      <c r="A841" s="8">
        <v>840</v>
      </c>
      <c r="B841" s="9">
        <v>42450.958333333336</v>
      </c>
      <c r="C841" s="8">
        <v>1.1241099999999999</v>
      </c>
      <c r="D841" s="8">
        <v>1.12599</v>
      </c>
      <c r="E841" s="8">
        <v>1.1188499999999999</v>
      </c>
      <c r="F841" s="8">
        <v>1.12164</v>
      </c>
      <c r="G841" s="8">
        <f>IF(F841&gt;F840,1,0)</f>
        <v>0</v>
      </c>
      <c r="H841" s="10">
        <f>LN(F841/F840)</f>
        <v>-2.1908154852591549E-3</v>
      </c>
      <c r="I841" s="10">
        <f>IF(A841&gt;$R$1, AVERAGE(INDEX($H$2:$H$3898, A841-$R$1):H841), "")</f>
        <v>1.944545958462529E-3</v>
      </c>
      <c r="J841" s="10">
        <f>IF(A841&gt;$R$1, STDEV(INDEX($H$2:$H$3898, A841-$R$1):H841), "")</f>
        <v>5.8417883663774324E-3</v>
      </c>
      <c r="K841" s="10">
        <f t="shared" si="71"/>
        <v>-5.8417883663774324E-3</v>
      </c>
      <c r="L841" s="10">
        <f t="shared" si="70"/>
        <v>2.8851377081616399E-3</v>
      </c>
      <c r="M841" s="8">
        <f t="shared" si="72"/>
        <v>-36.499999999999311</v>
      </c>
      <c r="N841" s="8">
        <f t="shared" si="73"/>
        <v>0</v>
      </c>
      <c r="O841" s="8">
        <f t="shared" si="74"/>
        <v>0</v>
      </c>
    </row>
    <row r="842" spans="1:15" x14ac:dyDescent="0.25">
      <c r="A842" s="8">
        <v>841</v>
      </c>
      <c r="B842" s="9">
        <v>42451.958333333336</v>
      </c>
      <c r="C842" s="8">
        <v>1.12164</v>
      </c>
      <c r="D842" s="8">
        <v>1.1223399999999999</v>
      </c>
      <c r="E842" s="8">
        <v>1.1159399999999999</v>
      </c>
      <c r="F842" s="8">
        <v>1.11799</v>
      </c>
      <c r="G842" s="8">
        <f>IF(F842&gt;F841,1,0)</f>
        <v>0</v>
      </c>
      <c r="H842" s="10">
        <f>LN(F842/F841)</f>
        <v>-3.2594698512787195E-3</v>
      </c>
      <c r="I842" s="10">
        <f>IF(A842&gt;$R$1, AVERAGE(INDEX($H$2:$H$3898, A842-$R$1):H842), "")</f>
        <v>1.7805048796705675E-3</v>
      </c>
      <c r="J842" s="10">
        <f>IF(A842&gt;$R$1, STDEV(INDEX($H$2:$H$3898, A842-$R$1):H842), "")</f>
        <v>5.9548048284726509E-3</v>
      </c>
      <c r="K842" s="10">
        <f t="shared" si="71"/>
        <v>-5.9548048284726509E-3</v>
      </c>
      <c r="L842" s="10">
        <f t="shared" si="70"/>
        <v>-6.8649821039696102E-3</v>
      </c>
      <c r="M842" s="8">
        <f t="shared" si="72"/>
        <v>-5.5000000000005045</v>
      </c>
      <c r="N842" s="8">
        <f t="shared" si="73"/>
        <v>0</v>
      </c>
      <c r="O842" s="8">
        <f t="shared" si="74"/>
        <v>0</v>
      </c>
    </row>
    <row r="843" spans="1:15" x14ac:dyDescent="0.25">
      <c r="A843" s="8">
        <v>842</v>
      </c>
      <c r="B843" s="9">
        <v>42452.958333333336</v>
      </c>
      <c r="C843" s="8">
        <v>1.11799</v>
      </c>
      <c r="D843" s="8">
        <v>1.11877</v>
      </c>
      <c r="E843" s="8">
        <v>1.11442</v>
      </c>
      <c r="F843" s="8">
        <v>1.11744</v>
      </c>
      <c r="G843" s="8">
        <f>IF(F843&gt;F842,1,0)</f>
        <v>0</v>
      </c>
      <c r="H843" s="10">
        <f>LN(F843/F842)</f>
        <v>-4.9207536008553834E-4</v>
      </c>
      <c r="I843" s="10">
        <f>IF(A843&gt;$R$1, AVERAGE(INDEX($H$2:$H$3898, A843-$R$1):H843), "")</f>
        <v>1.7399726372643932E-3</v>
      </c>
      <c r="J843" s="10">
        <f>IF(A843&gt;$R$1, STDEV(INDEX($H$2:$H$3898, A843-$R$1):H843), "")</f>
        <v>5.9687869134459259E-3</v>
      </c>
      <c r="K843" s="10">
        <f t="shared" si="71"/>
        <v>-5.9687869134459259E-3</v>
      </c>
      <c r="L843" s="10">
        <f t="shared" si="70"/>
        <v>-1.7436634146734471E-2</v>
      </c>
      <c r="M843" s="8">
        <f t="shared" si="72"/>
        <v>-12.100000000001554</v>
      </c>
      <c r="N843" s="8">
        <f t="shared" si="73"/>
        <v>-12.100000000001554</v>
      </c>
      <c r="O843" s="8">
        <f t="shared" si="74"/>
        <v>0</v>
      </c>
    </row>
    <row r="844" spans="1:15" x14ac:dyDescent="0.25">
      <c r="A844" s="8">
        <v>843</v>
      </c>
      <c r="B844" s="9">
        <v>42453.958333333336</v>
      </c>
      <c r="C844" s="8">
        <v>1.1174500000000001</v>
      </c>
      <c r="D844" s="8">
        <v>1.1181300000000001</v>
      </c>
      <c r="E844" s="8">
        <v>1.1152899999999999</v>
      </c>
      <c r="F844" s="8">
        <v>1.1162399999999999</v>
      </c>
      <c r="G844" s="8">
        <f>IF(F844&gt;F843,1,0)</f>
        <v>0</v>
      </c>
      <c r="H844" s="10">
        <f>LN(F844/F843)</f>
        <v>-1.0744601871768445E-3</v>
      </c>
      <c r="I844" s="10">
        <f>IF(A844&gt;$R$1, AVERAGE(INDEX($H$2:$H$3898, A844-$R$1):H844), "")</f>
        <v>1.1653425952571055E-3</v>
      </c>
      <c r="J844" s="10">
        <f>IF(A844&gt;$R$1, STDEV(INDEX($H$2:$H$3898, A844-$R$1):H844), "")</f>
        <v>5.7522991853806117E-3</v>
      </c>
      <c r="K844" s="10">
        <f t="shared" si="71"/>
        <v>-5.7522991853806117E-3</v>
      </c>
      <c r="L844" s="10">
        <f t="shared" si="70"/>
        <v>-2.7913481461764162E-2</v>
      </c>
      <c r="M844" s="8">
        <f t="shared" si="72"/>
        <v>34.499999999999531</v>
      </c>
      <c r="N844" s="8">
        <f t="shared" si="73"/>
        <v>34.499999999999531</v>
      </c>
      <c r="O844" s="8">
        <f t="shared" si="74"/>
        <v>0</v>
      </c>
    </row>
    <row r="845" spans="1:15" x14ac:dyDescent="0.25">
      <c r="A845" s="8">
        <v>844</v>
      </c>
      <c r="B845" s="9">
        <v>42456.958333333336</v>
      </c>
      <c r="C845" s="8">
        <v>1.11615</v>
      </c>
      <c r="D845" s="8">
        <v>1.12198</v>
      </c>
      <c r="E845" s="8">
        <v>1.1153</v>
      </c>
      <c r="F845" s="8">
        <v>1.1195999999999999</v>
      </c>
      <c r="G845" s="8">
        <f>IF(F845&gt;F844,1,0)</f>
        <v>1</v>
      </c>
      <c r="H845" s="10">
        <f>LN(F845/F844)</f>
        <v>3.0055840573473156E-3</v>
      </c>
      <c r="I845" s="10">
        <f>IF(A845&gt;$R$1, AVERAGE(INDEX($H$2:$H$3898, A845-$R$1):H845), "")</f>
        <v>1.0725889883241011E-3</v>
      </c>
      <c r="J845" s="10">
        <f>IF(A845&gt;$R$1, STDEV(INDEX($H$2:$H$3898, A845-$R$1):H845), "")</f>
        <v>5.7069084492010645E-3</v>
      </c>
      <c r="K845" s="10">
        <f t="shared" si="71"/>
        <v>5.7069084492010645E-3</v>
      </c>
      <c r="L845" s="10">
        <f t="shared" si="70"/>
        <v>-2.6818758169714799E-2</v>
      </c>
      <c r="M845" s="8">
        <f t="shared" si="72"/>
        <v>94.100000000001401</v>
      </c>
      <c r="N845" s="8">
        <f t="shared" si="73"/>
        <v>94.100000000001401</v>
      </c>
      <c r="O845" s="8">
        <f t="shared" si="74"/>
        <v>0</v>
      </c>
    </row>
    <row r="846" spans="1:15" x14ac:dyDescent="0.25">
      <c r="A846" s="8">
        <v>845</v>
      </c>
      <c r="B846" s="9">
        <v>42457.958333333336</v>
      </c>
      <c r="C846" s="8">
        <v>1.1195999999999999</v>
      </c>
      <c r="D846" s="8">
        <v>1.1303300000000001</v>
      </c>
      <c r="E846" s="8">
        <v>1.1169</v>
      </c>
      <c r="F846" s="8">
        <v>1.1290100000000001</v>
      </c>
      <c r="G846" s="8">
        <f>IF(F846&gt;F845,1,0)</f>
        <v>1</v>
      </c>
      <c r="H846" s="10">
        <f>LN(F846/F845)</f>
        <v>8.3696638650628732E-3</v>
      </c>
      <c r="I846" s="10">
        <f>IF(A846&gt;$R$1, AVERAGE(INDEX($H$2:$H$3898, A846-$R$1):H846), "")</f>
        <v>1.5514126357853313E-3</v>
      </c>
      <c r="J846" s="10">
        <f>IF(A846&gt;$R$1, STDEV(INDEX($H$2:$H$3898, A846-$R$1):H846), "")</f>
        <v>5.9887585678402994E-3</v>
      </c>
      <c r="K846" s="10">
        <f t="shared" si="71"/>
        <v>5.9887585678402994E-3</v>
      </c>
      <c r="L846" s="10">
        <f t="shared" si="70"/>
        <v>-1.6667811609495896E-2</v>
      </c>
      <c r="M846" s="8">
        <f t="shared" si="72"/>
        <v>46.299999999999116</v>
      </c>
      <c r="N846" s="8">
        <f t="shared" si="73"/>
        <v>0</v>
      </c>
      <c r="O846" s="8">
        <f t="shared" si="74"/>
        <v>0</v>
      </c>
    </row>
    <row r="847" spans="1:15" x14ac:dyDescent="0.25">
      <c r="A847" s="8">
        <v>846</v>
      </c>
      <c r="B847" s="9">
        <v>42458.958333333336</v>
      </c>
      <c r="C847" s="8">
        <v>1.1290500000000001</v>
      </c>
      <c r="D847" s="8">
        <v>1.1365400000000001</v>
      </c>
      <c r="E847" s="8">
        <v>1.1283300000000001</v>
      </c>
      <c r="F847" s="8">
        <v>1.13368</v>
      </c>
      <c r="G847" s="8">
        <f>IF(F847&gt;F846,1,0)</f>
        <v>1</v>
      </c>
      <c r="H847" s="10">
        <f>LN(F847/F846)</f>
        <v>4.1278360102537772E-3</v>
      </c>
      <c r="I847" s="10">
        <f>IF(A847&gt;$R$1, AVERAGE(INDEX($H$2:$H$3898, A847-$R$1):H847), "")</f>
        <v>1.825861927833632E-3</v>
      </c>
      <c r="J847" s="10">
        <f>IF(A847&gt;$R$1, STDEV(INDEX($H$2:$H$3898, A847-$R$1):H847), "")</f>
        <v>6.0006547612311651E-3</v>
      </c>
      <c r="K847" s="10">
        <f t="shared" si="71"/>
        <v>6.0006547612311651E-3</v>
      </c>
      <c r="L847" s="10">
        <f t="shared" si="70"/>
        <v>-6.5049571694280718E-3</v>
      </c>
      <c r="M847" s="8">
        <f t="shared" si="72"/>
        <v>41.999999999999815</v>
      </c>
      <c r="N847" s="8">
        <f t="shared" si="73"/>
        <v>0</v>
      </c>
      <c r="O847" s="8">
        <f t="shared" si="74"/>
        <v>0</v>
      </c>
    </row>
    <row r="848" spans="1:15" x14ac:dyDescent="0.25">
      <c r="A848" s="8">
        <v>847</v>
      </c>
      <c r="B848" s="9">
        <v>42459.958333333336</v>
      </c>
      <c r="C848" s="8">
        <v>1.1336299999999999</v>
      </c>
      <c r="D848" s="8">
        <v>1.1411800000000001</v>
      </c>
      <c r="E848" s="8">
        <v>1.1310100000000001</v>
      </c>
      <c r="F848" s="8">
        <v>1.1378299999999999</v>
      </c>
      <c r="G848" s="8">
        <f>IF(F848&gt;F847,1,0)</f>
        <v>1</v>
      </c>
      <c r="H848" s="10">
        <f>LN(F848/F847)</f>
        <v>3.6539611248632359E-3</v>
      </c>
      <c r="I848" s="10">
        <f>IF(A848&gt;$R$1, AVERAGE(INDEX($H$2:$H$3898, A848-$R$1):H848), "")</f>
        <v>2.1167066748262195E-3</v>
      </c>
      <c r="J848" s="10">
        <f>IF(A848&gt;$R$1, STDEV(INDEX($H$2:$H$3898, A848-$R$1):H848), "")</f>
        <v>5.9672627986273336E-3</v>
      </c>
      <c r="K848" s="10">
        <f t="shared" si="71"/>
        <v>5.9672627986273336E-3</v>
      </c>
      <c r="L848" s="10">
        <f t="shared" si="70"/>
        <v>-6.4388489949828379E-3</v>
      </c>
      <c r="M848" s="8">
        <f t="shared" si="72"/>
        <v>11.600000000000499</v>
      </c>
      <c r="N848" s="8">
        <f t="shared" si="73"/>
        <v>0</v>
      </c>
      <c r="O848" s="8">
        <f t="shared" si="74"/>
        <v>0</v>
      </c>
    </row>
    <row r="849" spans="1:15" x14ac:dyDescent="0.25">
      <c r="A849" s="8">
        <v>848</v>
      </c>
      <c r="B849" s="9">
        <v>42460.958333333336</v>
      </c>
      <c r="C849" s="8">
        <v>1.1378299999999999</v>
      </c>
      <c r="D849" s="8">
        <v>1.1437900000000001</v>
      </c>
      <c r="E849" s="8">
        <v>1.13347</v>
      </c>
      <c r="F849" s="8">
        <v>1.1389899999999999</v>
      </c>
      <c r="G849" s="8">
        <f>IF(F849&gt;F848,1,0)</f>
        <v>1</v>
      </c>
      <c r="H849" s="10">
        <f>LN(F849/F848)</f>
        <v>1.0189651359071798E-3</v>
      </c>
      <c r="I849" s="10">
        <f>IF(A849&gt;$R$1, AVERAGE(INDEX($H$2:$H$3898, A849-$R$1):H849), "")</f>
        <v>1.1815431752931981E-3</v>
      </c>
      <c r="J849" s="10">
        <f>IF(A849&gt;$R$1, STDEV(INDEX($H$2:$H$3898, A849-$R$1):H849), "")</f>
        <v>4.6840237699112561E-3</v>
      </c>
      <c r="K849" s="10">
        <f t="shared" si="71"/>
        <v>4.6840237699112561E-3</v>
      </c>
      <c r="L849" s="10">
        <f t="shared" si="70"/>
        <v>4.1697054346990035E-3</v>
      </c>
      <c r="M849" s="8">
        <f t="shared" si="72"/>
        <v>-11.400000000001409</v>
      </c>
      <c r="N849" s="8">
        <f t="shared" si="73"/>
        <v>0</v>
      </c>
      <c r="O849" s="8">
        <f t="shared" si="74"/>
        <v>0</v>
      </c>
    </row>
    <row r="850" spans="1:15" x14ac:dyDescent="0.25">
      <c r="A850" s="8">
        <v>849</v>
      </c>
      <c r="B850" s="9">
        <v>42463.958333333336</v>
      </c>
      <c r="C850" s="8">
        <v>1.1399900000000001</v>
      </c>
      <c r="D850" s="8">
        <v>1.1412500000000001</v>
      </c>
      <c r="E850" s="8">
        <v>1.13574</v>
      </c>
      <c r="F850" s="8">
        <v>1.1388499999999999</v>
      </c>
      <c r="G850" s="8">
        <f>IF(F850&gt;F849,1,0)</f>
        <v>0</v>
      </c>
      <c r="H850" s="10">
        <f>LN(F850/F849)</f>
        <v>-1.2292347151366965E-4</v>
      </c>
      <c r="I850" s="10">
        <f>IF(A850&gt;$R$1, AVERAGE(INDEX($H$2:$H$3898, A850-$R$1):H850), "")</f>
        <v>1.3407258199026448E-3</v>
      </c>
      <c r="J850" s="10">
        <f>IF(A850&gt;$R$1, STDEV(INDEX($H$2:$H$3898, A850-$R$1):H850), "")</f>
        <v>4.5866777419973637E-3</v>
      </c>
      <c r="K850" s="10">
        <f t="shared" si="71"/>
        <v>-4.5866777419973637E-3</v>
      </c>
      <c r="L850" s="10">
        <f t="shared" ref="L850:L913" si="75">SUM(K836:K850)</f>
        <v>5.5794226983517468E-3</v>
      </c>
      <c r="M850" s="8">
        <f t="shared" si="72"/>
        <v>-5.499999999998284</v>
      </c>
      <c r="N850" s="8">
        <f t="shared" si="73"/>
        <v>0</v>
      </c>
      <c r="O850" s="8">
        <f t="shared" si="74"/>
        <v>0</v>
      </c>
    </row>
    <row r="851" spans="1:15" x14ac:dyDescent="0.25">
      <c r="A851" s="8">
        <v>850</v>
      </c>
      <c r="B851" s="9">
        <v>42464.958333333336</v>
      </c>
      <c r="C851" s="8">
        <v>1.1388499999999999</v>
      </c>
      <c r="D851" s="8">
        <v>1.1405000000000001</v>
      </c>
      <c r="E851" s="8">
        <v>1.1335900000000001</v>
      </c>
      <c r="F851" s="8">
        <v>1.1383000000000001</v>
      </c>
      <c r="G851" s="8">
        <f>IF(F851&gt;F850,1,0)</f>
        <v>0</v>
      </c>
      <c r="H851" s="10">
        <f>LN(F851/F850)</f>
        <v>-4.8305997470072496E-4</v>
      </c>
      <c r="I851" s="10">
        <f>IF(A851&gt;$R$1, AVERAGE(INDEX($H$2:$H$3898, A851-$R$1):H851), "")</f>
        <v>1.5633598130932152E-3</v>
      </c>
      <c r="J851" s="10">
        <f>IF(A851&gt;$R$1, STDEV(INDEX($H$2:$H$3898, A851-$R$1):H851), "")</f>
        <v>4.3900576485283284E-3</v>
      </c>
      <c r="K851" s="10">
        <f t="shared" si="71"/>
        <v>-4.3900576485283284E-3</v>
      </c>
      <c r="L851" s="10">
        <f t="shared" si="75"/>
        <v>-4.3284566250318254E-3</v>
      </c>
      <c r="M851" s="8">
        <f t="shared" si="72"/>
        <v>16.200000000001769</v>
      </c>
      <c r="N851" s="8">
        <f t="shared" si="73"/>
        <v>0</v>
      </c>
      <c r="O851" s="8">
        <f t="shared" si="74"/>
        <v>0</v>
      </c>
    </row>
    <row r="852" spans="1:15" x14ac:dyDescent="0.25">
      <c r="A852" s="8">
        <v>851</v>
      </c>
      <c r="B852" s="9">
        <v>42465.958333333336</v>
      </c>
      <c r="C852" s="8">
        <v>1.1382399999999999</v>
      </c>
      <c r="D852" s="8">
        <v>1.14316</v>
      </c>
      <c r="E852" s="8">
        <v>1.13266</v>
      </c>
      <c r="F852" s="8">
        <v>1.1398600000000001</v>
      </c>
      <c r="G852" s="8">
        <f>IF(F852&gt;F851,1,0)</f>
        <v>1</v>
      </c>
      <c r="H852" s="10">
        <f>LN(F852/F851)</f>
        <v>1.3695264984272314E-3</v>
      </c>
      <c r="I852" s="10">
        <f>IF(A852&gt;$R$1, AVERAGE(INDEX($H$2:$H$3898, A852-$R$1):H852), "")</f>
        <v>1.6101222335963602E-3</v>
      </c>
      <c r="J852" s="10">
        <f>IF(A852&gt;$R$1, STDEV(INDEX($H$2:$H$3898, A852-$R$1):H852), "")</f>
        <v>4.3833339804450243E-3</v>
      </c>
      <c r="K852" s="10">
        <f t="shared" si="71"/>
        <v>4.3833339804450243E-3</v>
      </c>
      <c r="L852" s="10">
        <f t="shared" si="75"/>
        <v>-5.9670727451063355E-3</v>
      </c>
      <c r="M852" s="8">
        <f t="shared" si="72"/>
        <v>-21.600000000001618</v>
      </c>
      <c r="N852" s="8">
        <f t="shared" si="73"/>
        <v>0</v>
      </c>
      <c r="O852" s="8">
        <f t="shared" si="74"/>
        <v>0</v>
      </c>
    </row>
    <row r="853" spans="1:15" x14ac:dyDescent="0.25">
      <c r="A853" s="8">
        <v>852</v>
      </c>
      <c r="B853" s="9">
        <v>42466.958333333336</v>
      </c>
      <c r="C853" s="8">
        <v>1.1398600000000001</v>
      </c>
      <c r="D853" s="8">
        <v>1.1453899999999999</v>
      </c>
      <c r="E853" s="8">
        <v>1.1337600000000001</v>
      </c>
      <c r="F853" s="8">
        <v>1.1376999999999999</v>
      </c>
      <c r="G853" s="8">
        <f>IF(F853&gt;F852,1,0)</f>
        <v>0</v>
      </c>
      <c r="H853" s="10">
        <f>LN(F853/F852)</f>
        <v>-1.8967672839273705E-3</v>
      </c>
      <c r="I853" s="10">
        <f>IF(A853&gt;$R$1, AVERAGE(INDEX($H$2:$H$3898, A853-$R$1):H853), "")</f>
        <v>8.4788497210562985E-4</v>
      </c>
      <c r="J853" s="10">
        <f>IF(A853&gt;$R$1, STDEV(INDEX($H$2:$H$3898, A853-$R$1):H853), "")</f>
        <v>3.792179114167662E-3</v>
      </c>
      <c r="K853" s="10">
        <f t="shared" si="71"/>
        <v>-3.792179114167662E-3</v>
      </c>
      <c r="L853" s="10">
        <f t="shared" si="75"/>
        <v>-1.6019850398284751E-2</v>
      </c>
      <c r="M853" s="8">
        <f t="shared" si="72"/>
        <v>18.199999999999328</v>
      </c>
      <c r="N853" s="8">
        <f t="shared" si="73"/>
        <v>0</v>
      </c>
      <c r="O853" s="8">
        <f t="shared" si="74"/>
        <v>0</v>
      </c>
    </row>
    <row r="854" spans="1:15" x14ac:dyDescent="0.25">
      <c r="A854" s="8">
        <v>853</v>
      </c>
      <c r="B854" s="9">
        <v>42467.958333333336</v>
      </c>
      <c r="C854" s="8">
        <v>1.13768</v>
      </c>
      <c r="D854" s="8">
        <v>1.1419299999999999</v>
      </c>
      <c r="E854" s="8">
        <v>1.1349100000000001</v>
      </c>
      <c r="F854" s="8">
        <v>1.1395</v>
      </c>
      <c r="G854" s="8">
        <f>IF(F854&gt;F853,1,0)</f>
        <v>1</v>
      </c>
      <c r="H854" s="10">
        <f>LN(F854/F853)</f>
        <v>1.5808891400682238E-3</v>
      </c>
      <c r="I854" s="10">
        <f>IF(A854&gt;$R$1, AVERAGE(INDEX($H$2:$H$3898, A854-$R$1):H854), "")</f>
        <v>4.2542442365755396E-4</v>
      </c>
      <c r="J854" s="10">
        <f>IF(A854&gt;$R$1, STDEV(INDEX($H$2:$H$3898, A854-$R$1):H854), "")</f>
        <v>3.2378533285732963E-3</v>
      </c>
      <c r="K854" s="10">
        <f t="shared" si="71"/>
        <v>3.2378533285732963E-3</v>
      </c>
      <c r="L854" s="10">
        <f t="shared" si="75"/>
        <v>-6.3506600711254937E-3</v>
      </c>
      <c r="M854" s="8">
        <f t="shared" si="72"/>
        <v>-5.2999999999991942</v>
      </c>
      <c r="N854" s="8">
        <f t="shared" si="73"/>
        <v>0</v>
      </c>
      <c r="O854" s="8">
        <f t="shared" si="74"/>
        <v>0</v>
      </c>
    </row>
    <row r="855" spans="1:15" x14ac:dyDescent="0.25">
      <c r="A855" s="8">
        <v>854</v>
      </c>
      <c r="B855" s="9">
        <v>42470.958333333336</v>
      </c>
      <c r="C855" s="8">
        <v>1.14127</v>
      </c>
      <c r="D855" s="8">
        <v>1.14473</v>
      </c>
      <c r="E855" s="8">
        <v>1.13723</v>
      </c>
      <c r="F855" s="8">
        <v>1.1407400000000001</v>
      </c>
      <c r="G855" s="8">
        <f>IF(F855&gt;F854,1,0)</f>
        <v>1</v>
      </c>
      <c r="H855" s="10">
        <f>LN(F855/F854)</f>
        <v>1.0876049207376851E-3</v>
      </c>
      <c r="I855" s="10">
        <f>IF(A855&gt;$R$1, AVERAGE(INDEX($H$2:$H$3898, A855-$R$1):H855), "")</f>
        <v>7.5958954090160266E-4</v>
      </c>
      <c r="J855" s="10">
        <f>IF(A855&gt;$R$1, STDEV(INDEX($H$2:$H$3898, A855-$R$1):H855), "")</f>
        <v>2.988456190655275E-3</v>
      </c>
      <c r="K855" s="10">
        <f t="shared" si="71"/>
        <v>2.988456190655275E-3</v>
      </c>
      <c r="L855" s="10">
        <f t="shared" si="75"/>
        <v>2.6706580481147403E-3</v>
      </c>
      <c r="M855" s="8">
        <f t="shared" si="72"/>
        <v>-23.400000000000087</v>
      </c>
      <c r="N855" s="8">
        <f t="shared" si="73"/>
        <v>0</v>
      </c>
      <c r="O855" s="8">
        <f t="shared" si="74"/>
        <v>0</v>
      </c>
    </row>
    <row r="856" spans="1:15" x14ac:dyDescent="0.25">
      <c r="A856" s="8">
        <v>855</v>
      </c>
      <c r="B856" s="9">
        <v>42471.958333333336</v>
      </c>
      <c r="C856" s="8">
        <v>1.1407400000000001</v>
      </c>
      <c r="D856" s="8">
        <v>1.14649</v>
      </c>
      <c r="E856" s="8">
        <v>1.13453</v>
      </c>
      <c r="F856" s="8">
        <v>1.1384000000000001</v>
      </c>
      <c r="G856" s="8">
        <f>IF(F856&gt;F855,1,0)</f>
        <v>0</v>
      </c>
      <c r="H856" s="10">
        <f>LN(F856/F855)</f>
        <v>-2.0534068308339245E-3</v>
      </c>
      <c r="I856" s="10">
        <f>IF(A856&gt;$R$1, AVERAGE(INDEX($H$2:$H$3898, A856-$R$1):H856), "")</f>
        <v>7.9006576924322332E-4</v>
      </c>
      <c r="J856" s="10">
        <f>IF(A856&gt;$R$1, STDEV(INDEX($H$2:$H$3898, A856-$R$1):H856), "")</f>
        <v>2.9548499982871685E-3</v>
      </c>
      <c r="K856" s="10">
        <f t="shared" si="71"/>
        <v>-2.9548499982871685E-3</v>
      </c>
      <c r="L856" s="10">
        <f t="shared" si="75"/>
        <v>5.5575964162050042E-3</v>
      </c>
      <c r="M856" s="8">
        <f t="shared" si="72"/>
        <v>-110.70000000000135</v>
      </c>
      <c r="N856" s="8">
        <f t="shared" si="73"/>
        <v>0</v>
      </c>
      <c r="O856" s="8">
        <f t="shared" si="74"/>
        <v>0</v>
      </c>
    </row>
    <row r="857" spans="1:15" x14ac:dyDescent="0.25">
      <c r="A857" s="8">
        <v>856</v>
      </c>
      <c r="B857" s="9">
        <v>42472.958333333336</v>
      </c>
      <c r="C857" s="8">
        <v>1.1384000000000001</v>
      </c>
      <c r="D857" s="8">
        <v>1.1391199999999999</v>
      </c>
      <c r="E857" s="8">
        <v>1.1268199999999999</v>
      </c>
      <c r="F857" s="8">
        <v>1.1273299999999999</v>
      </c>
      <c r="G857" s="8">
        <f>IF(F857&gt;F856,1,0)</f>
        <v>0</v>
      </c>
      <c r="H857" s="10">
        <f>LN(F857/F856)</f>
        <v>-9.7717628198762448E-3</v>
      </c>
      <c r="I857" s="10">
        <f>IF(A857&gt;$R$1, AVERAGE(INDEX($H$2:$H$3898, A857-$R$1):H857), "")</f>
        <v>3.162565608296555E-4</v>
      </c>
      <c r="J857" s="10">
        <f>IF(A857&gt;$R$1, STDEV(INDEX($H$2:$H$3898, A857-$R$1):H857), "")</f>
        <v>3.9161352132131748E-3</v>
      </c>
      <c r="K857" s="10">
        <f t="shared" si="71"/>
        <v>-3.9161352132131748E-3</v>
      </c>
      <c r="L857" s="10">
        <f t="shared" si="75"/>
        <v>7.5962660314644803E-3</v>
      </c>
      <c r="M857" s="8">
        <f t="shared" si="72"/>
        <v>-5.6000000000011596</v>
      </c>
      <c r="N857" s="8">
        <f t="shared" si="73"/>
        <v>0</v>
      </c>
      <c r="O857" s="8">
        <f t="shared" si="74"/>
        <v>0</v>
      </c>
    </row>
    <row r="858" spans="1:15" x14ac:dyDescent="0.25">
      <c r="A858" s="8">
        <v>857</v>
      </c>
      <c r="B858" s="9">
        <v>42473.958333333336</v>
      </c>
      <c r="C858" s="8">
        <v>1.1273200000000001</v>
      </c>
      <c r="D858" s="8">
        <v>1.12948</v>
      </c>
      <c r="E858" s="8">
        <v>1.1233900000000001</v>
      </c>
      <c r="F858" s="8">
        <v>1.12676</v>
      </c>
      <c r="G858" s="8">
        <f>IF(F858&gt;F857,1,0)</f>
        <v>0</v>
      </c>
      <c r="H858" s="10">
        <f>LN(F858/F857)</f>
        <v>-5.0574734118824928E-4</v>
      </c>
      <c r="I858" s="10">
        <f>IF(A858&gt;$R$1, AVERAGE(INDEX($H$2:$H$3898, A858-$R$1):H858), "")</f>
        <v>4.8836421771030999E-4</v>
      </c>
      <c r="J858" s="10">
        <f>IF(A858&gt;$R$1, STDEV(INDEX($H$2:$H$3898, A858-$R$1):H858), "")</f>
        <v>3.8075158956489821E-3</v>
      </c>
      <c r="K858" s="10">
        <f t="shared" si="71"/>
        <v>-3.8075158956489821E-3</v>
      </c>
      <c r="L858" s="10">
        <f t="shared" si="75"/>
        <v>9.757537049261425E-3</v>
      </c>
      <c r="M858" s="8">
        <f t="shared" si="72"/>
        <v>14.800000000001479</v>
      </c>
      <c r="N858" s="8">
        <f t="shared" si="73"/>
        <v>0</v>
      </c>
      <c r="O858" s="8">
        <f t="shared" si="74"/>
        <v>0</v>
      </c>
    </row>
    <row r="859" spans="1:15" x14ac:dyDescent="0.25">
      <c r="A859" s="8">
        <v>858</v>
      </c>
      <c r="B859" s="9">
        <v>42474.958333333336</v>
      </c>
      <c r="C859" s="8">
        <v>1.1267499999999999</v>
      </c>
      <c r="D859" s="8">
        <v>1.1316900000000001</v>
      </c>
      <c r="E859" s="8">
        <v>1.1245700000000001</v>
      </c>
      <c r="F859" s="8">
        <v>1.1282300000000001</v>
      </c>
      <c r="G859" s="8">
        <f>IF(F859&gt;F858,1,0)</f>
        <v>1</v>
      </c>
      <c r="H859" s="10">
        <f>LN(F859/F858)</f>
        <v>1.3037753677215297E-3</v>
      </c>
      <c r="I859" s="10">
        <f>IF(A859&gt;$R$1, AVERAGE(INDEX($H$2:$H$3898, A859-$R$1):H859), "")</f>
        <v>6.0060488819825184E-4</v>
      </c>
      <c r="J859" s="10">
        <f>IF(A859&gt;$R$1, STDEV(INDEX($H$2:$H$3898, A859-$R$1):H859), "")</f>
        <v>3.8031541779805517E-3</v>
      </c>
      <c r="K859" s="10">
        <f t="shared" si="71"/>
        <v>3.8031541779805517E-3</v>
      </c>
      <c r="L859" s="10">
        <f t="shared" si="75"/>
        <v>1.9312990412622584E-2</v>
      </c>
      <c r="M859" s="8">
        <f t="shared" si="72"/>
        <v>12.099999999999334</v>
      </c>
      <c r="N859" s="8">
        <f t="shared" si="73"/>
        <v>0</v>
      </c>
      <c r="O859" s="8">
        <f t="shared" si="74"/>
        <v>-12.099999999999334</v>
      </c>
    </row>
    <row r="860" spans="1:15" x14ac:dyDescent="0.25">
      <c r="A860" s="8">
        <v>859</v>
      </c>
      <c r="B860" s="9">
        <v>42477.958333333336</v>
      </c>
      <c r="C860" s="8">
        <v>1.13002</v>
      </c>
      <c r="D860" s="8">
        <v>1.1332100000000001</v>
      </c>
      <c r="E860" s="8">
        <v>1.12737</v>
      </c>
      <c r="F860" s="8">
        <v>1.13123</v>
      </c>
      <c r="G860" s="8">
        <f>IF(F860&gt;F859,1,0)</f>
        <v>1</v>
      </c>
      <c r="H860" s="10">
        <f>LN(F860/F859)</f>
        <v>2.6555033175396348E-3</v>
      </c>
      <c r="I860" s="10">
        <f>IF(A860&gt;$R$1, AVERAGE(INDEX($H$2:$H$3898, A860-$R$1):H860), "")</f>
        <v>8.3372760724303172E-4</v>
      </c>
      <c r="J860" s="10">
        <f>IF(A860&gt;$R$1, STDEV(INDEX($H$2:$H$3898, A860-$R$1):H860), "")</f>
        <v>3.8079473984144871E-3</v>
      </c>
      <c r="K860" s="10">
        <f t="shared" si="71"/>
        <v>3.8079473984144871E-3</v>
      </c>
      <c r="L860" s="10">
        <f t="shared" si="75"/>
        <v>1.741402936183601E-2</v>
      </c>
      <c r="M860" s="8">
        <f t="shared" si="72"/>
        <v>45.100000000000136</v>
      </c>
      <c r="N860" s="8">
        <f t="shared" si="73"/>
        <v>0</v>
      </c>
      <c r="O860" s="8">
        <f t="shared" si="74"/>
        <v>0</v>
      </c>
    </row>
    <row r="861" spans="1:15" x14ac:dyDescent="0.25">
      <c r="A861" s="8">
        <v>860</v>
      </c>
      <c r="B861" s="9">
        <v>42478.958333333336</v>
      </c>
      <c r="C861" s="8">
        <v>1.1312199999999999</v>
      </c>
      <c r="D861" s="8">
        <v>1.13845</v>
      </c>
      <c r="E861" s="8">
        <v>1.1303399999999999</v>
      </c>
      <c r="F861" s="8">
        <v>1.1357299999999999</v>
      </c>
      <c r="G861" s="8">
        <f>IF(F861&gt;F860,1,0)</f>
        <v>1</v>
      </c>
      <c r="H861" s="10">
        <f>LN(F861/F860)</f>
        <v>3.9700796754888407E-3</v>
      </c>
      <c r="I861" s="10">
        <f>IF(A861&gt;$R$1, AVERAGE(INDEX($H$2:$H$3898, A861-$R$1):H861), "")</f>
        <v>8.9400858337687714E-4</v>
      </c>
      <c r="J861" s="10">
        <f>IF(A861&gt;$R$1, STDEV(INDEX($H$2:$H$3898, A861-$R$1):H861), "")</f>
        <v>3.8519999476909544E-3</v>
      </c>
      <c r="K861" s="10">
        <f t="shared" si="71"/>
        <v>3.8519999476909544E-3</v>
      </c>
      <c r="L861" s="10">
        <f t="shared" si="75"/>
        <v>1.5277270741686663E-2</v>
      </c>
      <c r="M861" s="8">
        <f t="shared" si="72"/>
        <v>-61.100000000000598</v>
      </c>
      <c r="N861" s="8">
        <f t="shared" si="73"/>
        <v>0</v>
      </c>
      <c r="O861" s="8">
        <f t="shared" si="74"/>
        <v>0</v>
      </c>
    </row>
    <row r="862" spans="1:15" x14ac:dyDescent="0.25">
      <c r="A862" s="8">
        <v>861</v>
      </c>
      <c r="B862" s="9">
        <v>42479.958333333336</v>
      </c>
      <c r="C862" s="8">
        <v>1.1357600000000001</v>
      </c>
      <c r="D862" s="8">
        <v>1.13876</v>
      </c>
      <c r="E862" s="8">
        <v>1.1290500000000001</v>
      </c>
      <c r="F862" s="8">
        <v>1.12965</v>
      </c>
      <c r="G862" s="8">
        <f>IF(F862&gt;F861,1,0)</f>
        <v>0</v>
      </c>
      <c r="H862" s="10">
        <f>LN(F862/F861)</f>
        <v>-5.3677657598579969E-3</v>
      </c>
      <c r="I862" s="10">
        <f>IF(A862&gt;$R$1, AVERAGE(INDEX($H$2:$H$3898, A862-$R$1):H862), "")</f>
        <v>3.5419231819322386E-5</v>
      </c>
      <c r="J862" s="10">
        <f>IF(A862&gt;$R$1, STDEV(INDEX($H$2:$H$3898, A862-$R$1):H862), "")</f>
        <v>3.5972039067071076E-3</v>
      </c>
      <c r="K862" s="10">
        <f t="shared" si="71"/>
        <v>-3.5972039067071076E-3</v>
      </c>
      <c r="L862" s="10">
        <f t="shared" si="75"/>
        <v>5.6794120737483928E-3</v>
      </c>
      <c r="M862" s="8">
        <f t="shared" si="72"/>
        <v>-9.0999999999996639</v>
      </c>
      <c r="N862" s="8">
        <f t="shared" si="73"/>
        <v>0</v>
      </c>
      <c r="O862" s="8">
        <f t="shared" si="74"/>
        <v>0</v>
      </c>
    </row>
    <row r="863" spans="1:15" x14ac:dyDescent="0.25">
      <c r="A863" s="8">
        <v>862</v>
      </c>
      <c r="B863" s="9">
        <v>42480.958333333336</v>
      </c>
      <c r="C863" s="8">
        <v>1.1295999999999999</v>
      </c>
      <c r="D863" s="8">
        <v>1.13981</v>
      </c>
      <c r="E863" s="8">
        <v>1.1269899999999999</v>
      </c>
      <c r="F863" s="8">
        <v>1.12869</v>
      </c>
      <c r="G863" s="8">
        <f>IF(F863&gt;F862,1,0)</f>
        <v>0</v>
      </c>
      <c r="H863" s="10">
        <f>LN(F863/F862)</f>
        <v>-8.5018204329272466E-4</v>
      </c>
      <c r="I863" s="10">
        <f>IF(A863&gt;$R$1, AVERAGE(INDEX($H$2:$H$3898, A863-$R$1):H863), "")</f>
        <v>-2.7570689652733405E-4</v>
      </c>
      <c r="J863" s="10">
        <f>IF(A863&gt;$R$1, STDEV(INDEX($H$2:$H$3898, A863-$R$1):H863), "")</f>
        <v>3.4310908104436383E-3</v>
      </c>
      <c r="K863" s="10">
        <f t="shared" si="71"/>
        <v>-3.4310908104436383E-3</v>
      </c>
      <c r="L863" s="10">
        <f t="shared" si="75"/>
        <v>-3.7189415353225813E-3</v>
      </c>
      <c r="M863" s="8">
        <f t="shared" si="72"/>
        <v>-63.899999999998954</v>
      </c>
      <c r="N863" s="8">
        <f t="shared" si="73"/>
        <v>0</v>
      </c>
      <c r="O863" s="8">
        <f t="shared" si="74"/>
        <v>0</v>
      </c>
    </row>
    <row r="864" spans="1:15" x14ac:dyDescent="0.25">
      <c r="A864" s="8">
        <v>863</v>
      </c>
      <c r="B864" s="9">
        <v>42481.958333333336</v>
      </c>
      <c r="C864" s="8">
        <v>1.12866</v>
      </c>
      <c r="D864" s="8">
        <v>1.13087</v>
      </c>
      <c r="E864" s="8">
        <v>1.12181</v>
      </c>
      <c r="F864" s="8">
        <v>1.1222700000000001</v>
      </c>
      <c r="G864" s="8">
        <f>IF(F864&gt;F863,1,0)</f>
        <v>0</v>
      </c>
      <c r="H864" s="10">
        <f>LN(F864/F863)</f>
        <v>-5.7042483278784799E-3</v>
      </c>
      <c r="I864" s="10">
        <f>IF(A864&gt;$R$1, AVERAGE(INDEX($H$2:$H$3898, A864-$R$1):H864), "")</f>
        <v>-8.6059498732369113E-4</v>
      </c>
      <c r="J864" s="10">
        <f>IF(A864&gt;$R$1, STDEV(INDEX($H$2:$H$3898, A864-$R$1):H864), "")</f>
        <v>3.5132039346455202E-3</v>
      </c>
      <c r="K864" s="10">
        <f t="shared" si="71"/>
        <v>-3.5132039346455202E-3</v>
      </c>
      <c r="L864" s="10">
        <f t="shared" si="75"/>
        <v>-1.1916169239879357E-2</v>
      </c>
      <c r="M864" s="8">
        <f t="shared" si="72"/>
        <v>50.699999999999079</v>
      </c>
      <c r="N864" s="8">
        <f t="shared" si="73"/>
        <v>0</v>
      </c>
      <c r="O864" s="8">
        <f t="shared" si="74"/>
        <v>0</v>
      </c>
    </row>
    <row r="865" spans="1:15" x14ac:dyDescent="0.25">
      <c r="A865" s="8">
        <v>864</v>
      </c>
      <c r="B865" s="9">
        <v>42484.958333333336</v>
      </c>
      <c r="C865" s="8">
        <v>1.1216200000000001</v>
      </c>
      <c r="D865" s="8">
        <v>1.12781</v>
      </c>
      <c r="E865" s="8">
        <v>1.1214999999999999</v>
      </c>
      <c r="F865" s="8">
        <v>1.12669</v>
      </c>
      <c r="G865" s="8">
        <f>IF(F865&gt;F864,1,0)</f>
        <v>1</v>
      </c>
      <c r="H865" s="10">
        <f>LN(F865/F864)</f>
        <v>3.9307108093767579E-3</v>
      </c>
      <c r="I865" s="10">
        <f>IF(A865&gt;$R$1, AVERAGE(INDEX($H$2:$H$3898, A865-$R$1):H865), "")</f>
        <v>-6.7861088273184255E-4</v>
      </c>
      <c r="J865" s="10">
        <f>IF(A865&gt;$R$1, STDEV(INDEX($H$2:$H$3898, A865-$R$1):H865), "")</f>
        <v>3.6881160669335555E-3</v>
      </c>
      <c r="K865" s="10">
        <f t="shared" si="71"/>
        <v>3.6881160669335555E-3</v>
      </c>
      <c r="L865" s="10">
        <f t="shared" si="75"/>
        <v>-3.6413754309484376E-3</v>
      </c>
      <c r="M865" s="8">
        <f t="shared" si="72"/>
        <v>28.699999999999282</v>
      </c>
      <c r="N865" s="8">
        <f t="shared" si="73"/>
        <v>0</v>
      </c>
      <c r="O865" s="8">
        <f t="shared" si="74"/>
        <v>0</v>
      </c>
    </row>
    <row r="866" spans="1:15" x14ac:dyDescent="0.25">
      <c r="A866" s="8">
        <v>865</v>
      </c>
      <c r="B866" s="9">
        <v>42485.958333333336</v>
      </c>
      <c r="C866" s="8">
        <v>1.1266700000000001</v>
      </c>
      <c r="D866" s="8">
        <v>1.1339699999999999</v>
      </c>
      <c r="E866" s="8">
        <v>1.1256200000000001</v>
      </c>
      <c r="F866" s="8">
        <v>1.12954</v>
      </c>
      <c r="G866" s="8">
        <f>IF(F866&gt;F865,1,0)</f>
        <v>1</v>
      </c>
      <c r="H866" s="10">
        <f>LN(F866/F865)</f>
        <v>2.5263395272802388E-3</v>
      </c>
      <c r="I866" s="10">
        <f>IF(A866&gt;$R$1, AVERAGE(INDEX($H$2:$H$3898, A866-$R$1):H866), "")</f>
        <v>-5.1303194530722329E-4</v>
      </c>
      <c r="J866" s="10">
        <f>IF(A866&gt;$R$1, STDEV(INDEX($H$2:$H$3898, A866-$R$1):H866), "")</f>
        <v>3.773214883243494E-3</v>
      </c>
      <c r="K866" s="10">
        <f t="shared" si="71"/>
        <v>3.773214883243494E-3</v>
      </c>
      <c r="L866" s="10">
        <f t="shared" si="75"/>
        <v>4.5218971008233848E-3</v>
      </c>
      <c r="M866" s="8">
        <f t="shared" si="72"/>
        <v>25.699999999999612</v>
      </c>
      <c r="N866" s="8">
        <f t="shared" si="73"/>
        <v>0</v>
      </c>
      <c r="O866" s="8">
        <f t="shared" si="74"/>
        <v>0</v>
      </c>
    </row>
    <row r="867" spans="1:15" x14ac:dyDescent="0.25">
      <c r="A867" s="8">
        <v>866</v>
      </c>
      <c r="B867" s="9">
        <v>42486.958333333336</v>
      </c>
      <c r="C867" s="8">
        <v>1.1295200000000001</v>
      </c>
      <c r="D867" s="8">
        <v>1.1361000000000001</v>
      </c>
      <c r="E867" s="8">
        <v>1.1271500000000001</v>
      </c>
      <c r="F867" s="8">
        <v>1.13209</v>
      </c>
      <c r="G867" s="8">
        <f>IF(F867&gt;F866,1,0)</f>
        <v>1</v>
      </c>
      <c r="H867" s="10">
        <f>LN(F867/F866)</f>
        <v>2.2550117221464706E-3</v>
      </c>
      <c r="I867" s="10">
        <f>IF(A867&gt;$R$1, AVERAGE(INDEX($H$2:$H$3898, A867-$R$1):H867), "")</f>
        <v>-3.4190246425427342E-4</v>
      </c>
      <c r="J867" s="10">
        <f>IF(A867&gt;$R$1, STDEV(INDEX($H$2:$H$3898, A867-$R$1):H867), "")</f>
        <v>3.8362295809322502E-3</v>
      </c>
      <c r="K867" s="10">
        <f t="shared" si="71"/>
        <v>3.8362295809322502E-3</v>
      </c>
      <c r="L867" s="10">
        <f t="shared" si="75"/>
        <v>3.9747927013106107E-3</v>
      </c>
      <c r="M867" s="8">
        <f t="shared" si="72"/>
        <v>30.900000000000372</v>
      </c>
      <c r="N867" s="8">
        <f t="shared" si="73"/>
        <v>0</v>
      </c>
      <c r="O867" s="8">
        <f t="shared" si="74"/>
        <v>0</v>
      </c>
    </row>
    <row r="868" spans="1:15" x14ac:dyDescent="0.25">
      <c r="A868" s="8">
        <v>867</v>
      </c>
      <c r="B868" s="9">
        <v>42487.958333333336</v>
      </c>
      <c r="C868" s="8">
        <v>1.13205</v>
      </c>
      <c r="D868" s="8">
        <v>1.13679</v>
      </c>
      <c r="E868" s="8">
        <v>1.1295900000000001</v>
      </c>
      <c r="F868" s="8">
        <v>1.13514</v>
      </c>
      <c r="G868" s="8">
        <f>IF(F868&gt;F867,1,0)</f>
        <v>1</v>
      </c>
      <c r="H868" s="10">
        <f>LN(F868/F867)</f>
        <v>2.6905094232803329E-3</v>
      </c>
      <c r="I868" s="10">
        <f>IF(A868&gt;$R$1, AVERAGE(INDEX($H$2:$H$3898, A868-$R$1):H868), "")</f>
        <v>-2.5934103145095464E-4</v>
      </c>
      <c r="J868" s="10">
        <f>IF(A868&gt;$R$1, STDEV(INDEX($H$2:$H$3898, A868-$R$1):H868), "")</f>
        <v>3.8893643995102506E-3</v>
      </c>
      <c r="K868" s="10">
        <f t="shared" si="71"/>
        <v>3.8893643995102506E-3</v>
      </c>
      <c r="L868" s="10">
        <f t="shared" si="75"/>
        <v>1.1656336214988523E-2</v>
      </c>
      <c r="M868" s="8">
        <f t="shared" si="72"/>
        <v>100.29999999999984</v>
      </c>
      <c r="N868" s="8">
        <f t="shared" si="73"/>
        <v>0</v>
      </c>
      <c r="O868" s="8">
        <f t="shared" si="74"/>
        <v>0</v>
      </c>
    </row>
    <row r="869" spans="1:15" x14ac:dyDescent="0.25">
      <c r="A869" s="8">
        <v>868</v>
      </c>
      <c r="B869" s="9">
        <v>42488.958333333336</v>
      </c>
      <c r="C869" s="8">
        <v>1.135</v>
      </c>
      <c r="D869" s="8">
        <v>1.14592</v>
      </c>
      <c r="E869" s="8">
        <v>1.1346499999999999</v>
      </c>
      <c r="F869" s="8">
        <v>1.14503</v>
      </c>
      <c r="G869" s="8">
        <f>IF(F869&gt;F868,1,0)</f>
        <v>1</v>
      </c>
      <c r="H869" s="10">
        <f>LN(F869/F868)</f>
        <v>8.6748461920826136E-3</v>
      </c>
      <c r="I869" s="10">
        <f>IF(A869&gt;$R$1, AVERAGE(INDEX($H$2:$H$3898, A869-$R$1):H869), "")</f>
        <v>4.0138481079966945E-4</v>
      </c>
      <c r="J869" s="10">
        <f>IF(A869&gt;$R$1, STDEV(INDEX($H$2:$H$3898, A869-$R$1):H869), "")</f>
        <v>4.4501755012406174E-3</v>
      </c>
      <c r="K869" s="10">
        <f t="shared" si="71"/>
        <v>4.4501755012406174E-3</v>
      </c>
      <c r="L869" s="10">
        <f t="shared" si="75"/>
        <v>1.2868658387655845E-2</v>
      </c>
      <c r="M869" s="8">
        <f t="shared" si="72"/>
        <v>74.30000000000048</v>
      </c>
      <c r="N869" s="8">
        <f t="shared" si="73"/>
        <v>0</v>
      </c>
      <c r="O869" s="8">
        <f t="shared" si="74"/>
        <v>0</v>
      </c>
    </row>
    <row r="870" spans="1:15" x14ac:dyDescent="0.25">
      <c r="A870" s="8">
        <v>869</v>
      </c>
      <c r="B870" s="9">
        <v>42491.958333333336</v>
      </c>
      <c r="C870" s="8">
        <v>1.1459299999999999</v>
      </c>
      <c r="D870" s="8">
        <v>1.1536</v>
      </c>
      <c r="E870" s="8">
        <v>1.1448199999999999</v>
      </c>
      <c r="F870" s="8">
        <v>1.1533599999999999</v>
      </c>
      <c r="G870" s="8">
        <f>IF(F870&gt;F869,1,0)</f>
        <v>1</v>
      </c>
      <c r="H870" s="10">
        <f>LN(F870/F869)</f>
        <v>7.2485839851826562E-3</v>
      </c>
      <c r="I870" s="10">
        <f>IF(A870&gt;$R$1, AVERAGE(INDEX($H$2:$H$3898, A870-$R$1):H870), "")</f>
        <v>7.5561573861932158E-4</v>
      </c>
      <c r="J870" s="10">
        <f>IF(A870&gt;$R$1, STDEV(INDEX($H$2:$H$3898, A870-$R$1):H870), "")</f>
        <v>4.7647746581551088E-3</v>
      </c>
      <c r="K870" s="10">
        <f t="shared" si="71"/>
        <v>4.7647746581551088E-3</v>
      </c>
      <c r="L870" s="10">
        <f t="shared" si="75"/>
        <v>1.4644976855155679E-2</v>
      </c>
      <c r="M870" s="8">
        <f t="shared" si="72"/>
        <v>-37.300000000000111</v>
      </c>
      <c r="N870" s="8">
        <f t="shared" si="73"/>
        <v>0</v>
      </c>
      <c r="O870" s="8">
        <f t="shared" si="74"/>
        <v>0</v>
      </c>
    </row>
    <row r="871" spans="1:15" x14ac:dyDescent="0.25">
      <c r="A871" s="8">
        <v>870</v>
      </c>
      <c r="B871" s="9">
        <v>42492.958333333336</v>
      </c>
      <c r="C871" s="8">
        <v>1.1532899999999999</v>
      </c>
      <c r="D871" s="8">
        <v>1.1616200000000001</v>
      </c>
      <c r="E871" s="8">
        <v>1.1495500000000001</v>
      </c>
      <c r="F871" s="8">
        <v>1.1495599999999999</v>
      </c>
      <c r="G871" s="8">
        <f>IF(F871&gt;F870,1,0)</f>
        <v>0</v>
      </c>
      <c r="H871" s="10">
        <f>LN(F871/F870)</f>
        <v>-3.300161055387101E-3</v>
      </c>
      <c r="I871" s="10">
        <f>IF(A871&gt;$R$1, AVERAGE(INDEX($H$2:$H$3898, A871-$R$1):H871), "")</f>
        <v>4.8138036511152218E-4</v>
      </c>
      <c r="J871" s="10">
        <f>IF(A871&gt;$R$1, STDEV(INDEX($H$2:$H$3898, A871-$R$1):H871), "")</f>
        <v>4.8695105235837064E-3</v>
      </c>
      <c r="K871" s="10">
        <f t="shared" si="71"/>
        <v>-4.8695105235837064E-3</v>
      </c>
      <c r="L871" s="10">
        <f t="shared" si="75"/>
        <v>1.273031632985914E-2</v>
      </c>
      <c r="M871" s="8">
        <f t="shared" si="72"/>
        <v>-10.499999999999954</v>
      </c>
      <c r="N871" s="8">
        <f t="shared" si="73"/>
        <v>0</v>
      </c>
      <c r="O871" s="8">
        <f t="shared" si="74"/>
        <v>0</v>
      </c>
    </row>
    <row r="872" spans="1:15" x14ac:dyDescent="0.25">
      <c r="A872" s="8">
        <v>871</v>
      </c>
      <c r="B872" s="9">
        <v>42493.958333333336</v>
      </c>
      <c r="C872" s="8">
        <v>1.1495599999999999</v>
      </c>
      <c r="D872" s="8">
        <v>1.1529400000000001</v>
      </c>
      <c r="E872" s="8">
        <v>1.1466099999999999</v>
      </c>
      <c r="F872" s="8">
        <v>1.1485099999999999</v>
      </c>
      <c r="G872" s="8">
        <f>IF(F872&gt;F871,1,0)</f>
        <v>0</v>
      </c>
      <c r="H872" s="10">
        <f>LN(F872/F871)</f>
        <v>-9.1381034787173492E-4</v>
      </c>
      <c r="I872" s="10">
        <f>IF(A872&gt;$R$1, AVERAGE(INDEX($H$2:$H$3898, A872-$R$1):H872), "")</f>
        <v>5.5260514529665921E-4</v>
      </c>
      <c r="J872" s="10">
        <f>IF(A872&gt;$R$1, STDEV(INDEX($H$2:$H$3898, A872-$R$1):H872), "")</f>
        <v>4.8381968719572515E-3</v>
      </c>
      <c r="K872" s="10">
        <f t="shared" si="71"/>
        <v>-4.8381968719572515E-3</v>
      </c>
      <c r="L872" s="10">
        <f t="shared" si="75"/>
        <v>1.1808254671115063E-2</v>
      </c>
      <c r="M872" s="8">
        <f t="shared" si="72"/>
        <v>-79.000000000000185</v>
      </c>
      <c r="N872" s="8">
        <f t="shared" si="73"/>
        <v>0</v>
      </c>
      <c r="O872" s="8">
        <f t="shared" si="74"/>
        <v>0</v>
      </c>
    </row>
    <row r="873" spans="1:15" x14ac:dyDescent="0.25">
      <c r="A873" s="8">
        <v>872</v>
      </c>
      <c r="B873" s="9">
        <v>42494.958333333336</v>
      </c>
      <c r="C873" s="8">
        <v>1.14838</v>
      </c>
      <c r="D873" s="8">
        <v>1.1493800000000001</v>
      </c>
      <c r="E873" s="8">
        <v>1.13859</v>
      </c>
      <c r="F873" s="8">
        <v>1.1404799999999999</v>
      </c>
      <c r="G873" s="8">
        <f>IF(F873&gt;F872,1,0)</f>
        <v>0</v>
      </c>
      <c r="H873" s="10">
        <f>LN(F873/F872)</f>
        <v>-7.0162236980543628E-3</v>
      </c>
      <c r="I873" s="10">
        <f>IF(A873&gt;$R$1, AVERAGE(INDEX($H$2:$H$3898, A873-$R$1):H873), "")</f>
        <v>7.2482634041052662E-4</v>
      </c>
      <c r="J873" s="10">
        <f>IF(A873&gt;$R$1, STDEV(INDEX($H$2:$H$3898, A873-$R$1):H873), "")</f>
        <v>4.4821294679810745E-3</v>
      </c>
      <c r="K873" s="10">
        <f t="shared" si="71"/>
        <v>-4.4821294679810745E-3</v>
      </c>
      <c r="L873" s="10">
        <f t="shared" si="75"/>
        <v>1.1133641098782971E-2</v>
      </c>
      <c r="M873" s="8">
        <f t="shared" si="72"/>
        <v>-2.6999999999999247</v>
      </c>
      <c r="N873" s="8">
        <f t="shared" si="73"/>
        <v>0</v>
      </c>
      <c r="O873" s="8">
        <f t="shared" si="74"/>
        <v>0</v>
      </c>
    </row>
    <row r="874" spans="1:15" x14ac:dyDescent="0.25">
      <c r="A874" s="8">
        <v>873</v>
      </c>
      <c r="B874" s="9">
        <v>42495.958333333336</v>
      </c>
      <c r="C874" s="8">
        <v>1.1404799999999999</v>
      </c>
      <c r="D874" s="8">
        <v>1.14802</v>
      </c>
      <c r="E874" s="8">
        <v>1.13866</v>
      </c>
      <c r="F874" s="8">
        <v>1.1402099999999999</v>
      </c>
      <c r="G874" s="8">
        <f>IF(F874&gt;F873,1,0)</f>
        <v>0</v>
      </c>
      <c r="H874" s="10">
        <f>LN(F874/F873)</f>
        <v>-2.3677045215383347E-4</v>
      </c>
      <c r="I874" s="10">
        <f>IF(A874&gt;$R$1, AVERAGE(INDEX($H$2:$H$3898, A874-$R$1):H874), "")</f>
        <v>7.4163739597517752E-4</v>
      </c>
      <c r="J874" s="10">
        <f>IF(A874&gt;$R$1, STDEV(INDEX($H$2:$H$3898, A874-$R$1):H874), "")</f>
        <v>4.4777085176562056E-3</v>
      </c>
      <c r="K874" s="10">
        <f t="shared" si="71"/>
        <v>-4.4777085176562056E-3</v>
      </c>
      <c r="L874" s="10">
        <f t="shared" si="75"/>
        <v>2.8527784031462163E-3</v>
      </c>
      <c r="M874" s="8">
        <f t="shared" si="72"/>
        <v>-10.399999999999299</v>
      </c>
      <c r="N874" s="8">
        <f t="shared" si="73"/>
        <v>0</v>
      </c>
      <c r="O874" s="8">
        <f t="shared" si="74"/>
        <v>0</v>
      </c>
    </row>
    <row r="875" spans="1:15" x14ac:dyDescent="0.25">
      <c r="A875" s="8">
        <v>874</v>
      </c>
      <c r="B875" s="9">
        <v>42498.958333333336</v>
      </c>
      <c r="C875" s="8">
        <v>1.1393599999999999</v>
      </c>
      <c r="D875" s="8">
        <v>1.1419900000000001</v>
      </c>
      <c r="E875" s="8">
        <v>1.1375299999999999</v>
      </c>
      <c r="F875" s="8">
        <v>1.13832</v>
      </c>
      <c r="G875" s="8">
        <f>IF(F875&gt;F874,1,0)</f>
        <v>0</v>
      </c>
      <c r="H875" s="10">
        <f>LN(F875/F874)</f>
        <v>-1.6589647127452191E-3</v>
      </c>
      <c r="I875" s="10">
        <f>IF(A875&gt;$R$1, AVERAGE(INDEX($H$2:$H$3898, A875-$R$1):H875), "")</f>
        <v>5.5646614094600566E-4</v>
      </c>
      <c r="J875" s="10">
        <f>IF(A875&gt;$R$1, STDEV(INDEX($H$2:$H$3898, A875-$R$1):H875), "")</f>
        <v>4.5140254069765892E-3</v>
      </c>
      <c r="K875" s="10">
        <f t="shared" si="71"/>
        <v>-4.5140254069765892E-3</v>
      </c>
      <c r="L875" s="10">
        <f t="shared" si="75"/>
        <v>-5.4691944022448608E-3</v>
      </c>
      <c r="M875" s="8">
        <f t="shared" si="72"/>
        <v>-11.699999999998933</v>
      </c>
      <c r="N875" s="8">
        <f t="shared" si="73"/>
        <v>0</v>
      </c>
      <c r="O875" s="8">
        <f t="shared" si="74"/>
        <v>0</v>
      </c>
    </row>
    <row r="876" spans="1:15" x14ac:dyDescent="0.25">
      <c r="A876" s="8">
        <v>875</v>
      </c>
      <c r="B876" s="9">
        <v>42499.958333333336</v>
      </c>
      <c r="C876" s="8">
        <v>1.13832</v>
      </c>
      <c r="D876" s="8">
        <v>1.1409800000000001</v>
      </c>
      <c r="E876" s="8">
        <v>1.1358699999999999</v>
      </c>
      <c r="F876" s="8">
        <v>1.1371500000000001</v>
      </c>
      <c r="G876" s="8">
        <f>IF(F876&gt;F875,1,0)</f>
        <v>0</v>
      </c>
      <c r="H876" s="10">
        <f>LN(F876/F875)</f>
        <v>-1.0283590670132994E-3</v>
      </c>
      <c r="I876" s="10">
        <f>IF(A876&gt;$R$1, AVERAGE(INDEX($H$2:$H$3898, A876-$R$1):H876), "")</f>
        <v>3.2622474191144749E-4</v>
      </c>
      <c r="J876" s="10">
        <f>IF(A876&gt;$R$1, STDEV(INDEX($H$2:$H$3898, A876-$R$1):H876), "")</f>
        <v>4.4937283471095822E-3</v>
      </c>
      <c r="K876" s="10">
        <f t="shared" si="71"/>
        <v>-4.4937283471095822E-3</v>
      </c>
      <c r="L876" s="10">
        <f t="shared" si="75"/>
        <v>-1.3814922697045401E-2</v>
      </c>
      <c r="M876" s="8">
        <f t="shared" si="72"/>
        <v>54.199999999999804</v>
      </c>
      <c r="N876" s="8">
        <f t="shared" si="73"/>
        <v>0</v>
      </c>
      <c r="O876" s="8">
        <f t="shared" si="74"/>
        <v>0</v>
      </c>
    </row>
    <row r="877" spans="1:15" x14ac:dyDescent="0.25">
      <c r="A877" s="8">
        <v>876</v>
      </c>
      <c r="B877" s="9">
        <v>42500.958333333336</v>
      </c>
      <c r="C877" s="8">
        <v>1.1371500000000001</v>
      </c>
      <c r="D877" s="8">
        <v>1.14466</v>
      </c>
      <c r="E877" s="8">
        <v>1.13687</v>
      </c>
      <c r="F877" s="8">
        <v>1.1425700000000001</v>
      </c>
      <c r="G877" s="8">
        <f>IF(F877&gt;F876,1,0)</f>
        <v>1</v>
      </c>
      <c r="H877" s="10">
        <f>LN(F877/F876)</f>
        <v>4.7549788676679887E-3</v>
      </c>
      <c r="I877" s="10">
        <f>IF(A877&gt;$R$1, AVERAGE(INDEX($H$2:$H$3898, A877-$R$1):H877), "")</f>
        <v>3.7528094142264435E-4</v>
      </c>
      <c r="J877" s="10">
        <f>IF(A877&gt;$R$1, STDEV(INDEX($H$2:$H$3898, A877-$R$1):H877), "")</f>
        <v>4.5402026167879689E-3</v>
      </c>
      <c r="K877" s="10">
        <f t="shared" si="71"/>
        <v>4.5402026167879689E-3</v>
      </c>
      <c r="L877" s="10">
        <f t="shared" si="75"/>
        <v>-5.6775161735503248E-3</v>
      </c>
      <c r="M877" s="8">
        <f t="shared" si="72"/>
        <v>-49.399999999999444</v>
      </c>
      <c r="N877" s="8">
        <f t="shared" si="73"/>
        <v>0</v>
      </c>
      <c r="O877" s="8">
        <f t="shared" si="74"/>
        <v>0</v>
      </c>
    </row>
    <row r="878" spans="1:15" x14ac:dyDescent="0.25">
      <c r="A878" s="8">
        <v>877</v>
      </c>
      <c r="B878" s="9">
        <v>42501.958333333336</v>
      </c>
      <c r="C878" s="8">
        <v>1.14256</v>
      </c>
      <c r="D878" s="8">
        <v>1.1429100000000001</v>
      </c>
      <c r="E878" s="8">
        <v>1.13706</v>
      </c>
      <c r="F878" s="8">
        <v>1.1376200000000001</v>
      </c>
      <c r="G878" s="8">
        <f>IF(F878&gt;F877,1,0)</f>
        <v>0</v>
      </c>
      <c r="H878" s="10">
        <f>LN(F878/F877)</f>
        <v>-4.3417502716445837E-3</v>
      </c>
      <c r="I878" s="10">
        <f>IF(A878&gt;$R$1, AVERAGE(INDEX($H$2:$H$3898, A878-$R$1):H878), "")</f>
        <v>4.3940690943598251E-4</v>
      </c>
      <c r="J878" s="10">
        <f>IF(A878&gt;$R$1, STDEV(INDEX($H$2:$H$3898, A878-$R$1):H878), "")</f>
        <v>4.4602212264857185E-3</v>
      </c>
      <c r="K878" s="10">
        <f t="shared" si="71"/>
        <v>-4.4602212264857185E-3</v>
      </c>
      <c r="L878" s="10">
        <f t="shared" si="75"/>
        <v>-6.7066465895924019E-3</v>
      </c>
      <c r="M878" s="8">
        <f t="shared" si="72"/>
        <v>-65.999999999999389</v>
      </c>
      <c r="N878" s="8">
        <f t="shared" si="73"/>
        <v>0</v>
      </c>
      <c r="O878" s="8">
        <f t="shared" si="74"/>
        <v>0</v>
      </c>
    </row>
    <row r="879" spans="1:15" x14ac:dyDescent="0.25">
      <c r="A879" s="8">
        <v>878</v>
      </c>
      <c r="B879" s="9">
        <v>42502.958333333336</v>
      </c>
      <c r="C879" s="8">
        <v>1.13757</v>
      </c>
      <c r="D879" s="8">
        <v>1.1379600000000001</v>
      </c>
      <c r="E879" s="8">
        <v>1.1283000000000001</v>
      </c>
      <c r="F879" s="8">
        <v>1.13097</v>
      </c>
      <c r="G879" s="8">
        <f>IF(F879&gt;F878,1,0)</f>
        <v>0</v>
      </c>
      <c r="H879" s="10">
        <f>LN(F879/F878)</f>
        <v>-5.8626892010637975E-3</v>
      </c>
      <c r="I879" s="10">
        <f>IF(A879&gt;$R$1, AVERAGE(INDEX($H$2:$H$3898, A879-$R$1):H879), "")</f>
        <v>1.2612521207529048E-4</v>
      </c>
      <c r="J879" s="10">
        <f>IF(A879&gt;$R$1, STDEV(INDEX($H$2:$H$3898, A879-$R$1):H879), "")</f>
        <v>4.7250160479901286E-3</v>
      </c>
      <c r="K879" s="10">
        <f t="shared" si="71"/>
        <v>-4.7250160479901286E-3</v>
      </c>
      <c r="L879" s="10">
        <f t="shared" si="75"/>
        <v>-7.9184587029370104E-3</v>
      </c>
      <c r="M879" s="8">
        <f t="shared" si="72"/>
        <v>9.0999999999996639</v>
      </c>
      <c r="N879" s="8">
        <f t="shared" si="73"/>
        <v>0</v>
      </c>
      <c r="O879" s="8">
        <f t="shared" si="74"/>
        <v>0</v>
      </c>
    </row>
    <row r="880" spans="1:15" x14ac:dyDescent="0.25">
      <c r="A880" s="8">
        <v>879</v>
      </c>
      <c r="B880" s="9">
        <v>42505.958333333336</v>
      </c>
      <c r="C880" s="8">
        <v>1.131</v>
      </c>
      <c r="D880" s="8">
        <v>1.13422</v>
      </c>
      <c r="E880" s="8">
        <v>1.1302099999999999</v>
      </c>
      <c r="F880" s="8">
        <v>1.13191</v>
      </c>
      <c r="G880" s="8">
        <f>IF(F880&gt;F879,1,0)</f>
        <v>1</v>
      </c>
      <c r="H880" s="10">
        <f>LN(F880/F879)</f>
        <v>8.3079973667871967E-4</v>
      </c>
      <c r="I880" s="10">
        <f>IF(A880&gt;$R$1, AVERAGE(INDEX($H$2:$H$3898, A880-$R$1):H880), "")</f>
        <v>5.3456571611011541E-4</v>
      </c>
      <c r="J880" s="10">
        <f>IF(A880&gt;$R$1, STDEV(INDEX($H$2:$H$3898, A880-$R$1):H880), "")</f>
        <v>4.4625910414714332E-3</v>
      </c>
      <c r="K880" s="10">
        <f t="shared" si="71"/>
        <v>4.4625910414714332E-3</v>
      </c>
      <c r="L880" s="10">
        <f t="shared" si="75"/>
        <v>-7.1439837283991314E-3</v>
      </c>
      <c r="M880" s="8">
        <f t="shared" si="72"/>
        <v>-7.5000000000002842</v>
      </c>
      <c r="N880" s="8">
        <f t="shared" si="73"/>
        <v>0</v>
      </c>
      <c r="O880" s="8">
        <f t="shared" si="74"/>
        <v>0</v>
      </c>
    </row>
    <row r="881" spans="1:15" x14ac:dyDescent="0.25">
      <c r="A881" s="8">
        <v>880</v>
      </c>
      <c r="B881" s="9">
        <v>42506.958333333336</v>
      </c>
      <c r="C881" s="8">
        <v>1.1319900000000001</v>
      </c>
      <c r="D881" s="8">
        <v>1.13487</v>
      </c>
      <c r="E881" s="8">
        <v>1.1302000000000001</v>
      </c>
      <c r="F881" s="8">
        <v>1.13124</v>
      </c>
      <c r="G881" s="8">
        <f>IF(F881&gt;F880,1,0)</f>
        <v>0</v>
      </c>
      <c r="H881" s="10">
        <f>LN(F881/F880)</f>
        <v>-5.9209510600162962E-4</v>
      </c>
      <c r="I881" s="10">
        <f>IF(A881&gt;$R$1, AVERAGE(INDEX($H$2:$H$3898, A881-$R$1):H881), "")</f>
        <v>2.5189034639896632E-4</v>
      </c>
      <c r="J881" s="10">
        <f>IF(A881&gt;$R$1, STDEV(INDEX($H$2:$H$3898, A881-$R$1):H881), "")</f>
        <v>4.375521754264416E-3</v>
      </c>
      <c r="K881" s="10">
        <f t="shared" si="71"/>
        <v>-4.375521754264416E-3</v>
      </c>
      <c r="L881" s="10">
        <f t="shared" si="75"/>
        <v>-1.5292720365907043E-2</v>
      </c>
      <c r="M881" s="8">
        <f t="shared" si="72"/>
        <v>-96.600000000000023</v>
      </c>
      <c r="N881" s="8">
        <f t="shared" si="73"/>
        <v>0</v>
      </c>
      <c r="O881" s="8">
        <f t="shared" si="74"/>
        <v>0</v>
      </c>
    </row>
    <row r="882" spans="1:15" x14ac:dyDescent="0.25">
      <c r="A882" s="8">
        <v>881</v>
      </c>
      <c r="B882" s="9">
        <v>42507.958333333336</v>
      </c>
      <c r="C882" s="8">
        <v>1.1312500000000001</v>
      </c>
      <c r="D882" s="8">
        <v>1.1316200000000001</v>
      </c>
      <c r="E882" s="8">
        <v>1.12141</v>
      </c>
      <c r="F882" s="8">
        <v>1.1215900000000001</v>
      </c>
      <c r="G882" s="8">
        <f>IF(F882&gt;F881,1,0)</f>
        <v>0</v>
      </c>
      <c r="H882" s="10">
        <f>LN(F882/F881)</f>
        <v>-8.5670547900020162E-3</v>
      </c>
      <c r="I882" s="10">
        <f>IF(A882&gt;$R$1, AVERAGE(INDEX($H$2:$H$3898, A882-$R$1):H882), "")</f>
        <v>-4.4144679843117465E-4</v>
      </c>
      <c r="J882" s="10">
        <f>IF(A882&gt;$R$1, STDEV(INDEX($H$2:$H$3898, A882-$R$1):H882), "")</f>
        <v>4.8448396686965609E-3</v>
      </c>
      <c r="K882" s="10">
        <f t="shared" si="71"/>
        <v>-4.8448396686965609E-3</v>
      </c>
      <c r="L882" s="10">
        <f t="shared" si="75"/>
        <v>-2.3973789615535857E-2</v>
      </c>
      <c r="M882" s="8">
        <f t="shared" si="72"/>
        <v>-13.400000000001189</v>
      </c>
      <c r="N882" s="8">
        <f t="shared" si="73"/>
        <v>-13.400000000001189</v>
      </c>
      <c r="O882" s="8">
        <f t="shared" si="74"/>
        <v>0</v>
      </c>
    </row>
    <row r="883" spans="1:15" x14ac:dyDescent="0.25">
      <c r="A883" s="8">
        <v>882</v>
      </c>
      <c r="B883" s="9">
        <v>42508.958333333336</v>
      </c>
      <c r="C883" s="8">
        <v>1.12158</v>
      </c>
      <c r="D883" s="8">
        <v>1.1229899999999999</v>
      </c>
      <c r="E883" s="8">
        <v>1.1180099999999999</v>
      </c>
      <c r="F883" s="8">
        <v>1.1202399999999999</v>
      </c>
      <c r="G883" s="8">
        <f>IF(F883&gt;F882,1,0)</f>
        <v>0</v>
      </c>
      <c r="H883" s="10">
        <f>LN(F883/F882)</f>
        <v>-1.2043733585357459E-3</v>
      </c>
      <c r="I883" s="10">
        <f>IF(A883&gt;$R$1, AVERAGE(INDEX($H$2:$H$3898, A883-$R$1):H883), "")</f>
        <v>-6.576583659738133E-4</v>
      </c>
      <c r="J883" s="10">
        <f>IF(A883&gt;$R$1, STDEV(INDEX($H$2:$H$3898, A883-$R$1):H883), "")</f>
        <v>4.7934001887492928E-3</v>
      </c>
      <c r="K883" s="10">
        <f t="shared" si="71"/>
        <v>-4.7934001887492928E-3</v>
      </c>
      <c r="L883" s="10">
        <f t="shared" si="75"/>
        <v>-3.2656554203795402E-2</v>
      </c>
      <c r="M883" s="8">
        <f t="shared" si="72"/>
        <v>19.899999999999363</v>
      </c>
      <c r="N883" s="8">
        <f t="shared" si="73"/>
        <v>19.899999999999363</v>
      </c>
      <c r="O883" s="8">
        <f t="shared" si="74"/>
        <v>0</v>
      </c>
    </row>
    <row r="884" spans="1:15" x14ac:dyDescent="0.25">
      <c r="A884" s="8">
        <v>883</v>
      </c>
      <c r="B884" s="9">
        <v>42509.958333333336</v>
      </c>
      <c r="C884" s="8">
        <v>1.1202300000000001</v>
      </c>
      <c r="D884" s="8">
        <v>1.12375</v>
      </c>
      <c r="E884" s="8">
        <v>1.1196299999999999</v>
      </c>
      <c r="F884" s="8">
        <v>1.12222</v>
      </c>
      <c r="G884" s="8">
        <f>IF(F884&gt;F883,1,0)</f>
        <v>1</v>
      </c>
      <c r="H884" s="10">
        <f>LN(F884/F883)</f>
        <v>1.7659182456295284E-3</v>
      </c>
      <c r="I884" s="10">
        <f>IF(A884&gt;$R$1, AVERAGE(INDEX($H$2:$H$3898, A884-$R$1):H884), "")</f>
        <v>-7.1544531457698836E-4</v>
      </c>
      <c r="J884" s="10">
        <f>IF(A884&gt;$R$1, STDEV(INDEX($H$2:$H$3898, A884-$R$1):H884), "")</f>
        <v>4.7557708613639501E-3</v>
      </c>
      <c r="K884" s="10">
        <f t="shared" si="71"/>
        <v>4.7557708613639501E-3</v>
      </c>
      <c r="L884" s="10">
        <f t="shared" si="75"/>
        <v>-3.2350958843672062E-2</v>
      </c>
      <c r="M884" s="8">
        <f t="shared" si="72"/>
        <v>11.499999999999844</v>
      </c>
      <c r="N884" s="8">
        <f t="shared" si="73"/>
        <v>11.499999999999844</v>
      </c>
      <c r="O884" s="8">
        <f t="shared" si="74"/>
        <v>0</v>
      </c>
    </row>
    <row r="885" spans="1:15" x14ac:dyDescent="0.25">
      <c r="A885" s="8">
        <v>884</v>
      </c>
      <c r="B885" s="9">
        <v>42512.958333333336</v>
      </c>
      <c r="C885" s="8">
        <v>1.1208100000000001</v>
      </c>
      <c r="D885" s="8">
        <v>1.1242799999999999</v>
      </c>
      <c r="E885" s="8">
        <v>1.1187499999999999</v>
      </c>
      <c r="F885" s="8">
        <v>1.1219600000000001</v>
      </c>
      <c r="G885" s="8">
        <f>IF(F885&gt;F884,1,0)</f>
        <v>0</v>
      </c>
      <c r="H885" s="10">
        <f>LN(F885/F884)</f>
        <v>-2.3171046989388312E-4</v>
      </c>
      <c r="I885" s="10">
        <f>IF(A885&gt;$R$1, AVERAGE(INDEX($H$2:$H$3898, A885-$R$1):H885), "")</f>
        <v>-1.2721051059505196E-3</v>
      </c>
      <c r="J885" s="10">
        <f>IF(A885&gt;$R$1, STDEV(INDEX($H$2:$H$3898, A885-$R$1):H885), "")</f>
        <v>4.0526439940165894E-3</v>
      </c>
      <c r="K885" s="10">
        <f t="shared" si="71"/>
        <v>-4.0526439940165894E-3</v>
      </c>
      <c r="L885" s="10">
        <f t="shared" si="75"/>
        <v>-4.1168377495843761E-2</v>
      </c>
      <c r="M885" s="8">
        <f t="shared" si="72"/>
        <v>-79.599999999999667</v>
      </c>
      <c r="N885" s="8">
        <f t="shared" si="73"/>
        <v>-79.599999999999667</v>
      </c>
      <c r="O885" s="8">
        <f t="shared" si="74"/>
        <v>0</v>
      </c>
    </row>
    <row r="886" spans="1:15" x14ac:dyDescent="0.25">
      <c r="A886" s="8">
        <v>885</v>
      </c>
      <c r="B886" s="9">
        <v>42513.958333333336</v>
      </c>
      <c r="C886" s="8">
        <v>1.12201</v>
      </c>
      <c r="D886" s="8">
        <v>1.1227100000000001</v>
      </c>
      <c r="E886" s="8">
        <v>1.11324</v>
      </c>
      <c r="F886" s="8">
        <v>1.11405</v>
      </c>
      <c r="G886" s="8">
        <f>IF(F886&gt;F885,1,0)</f>
        <v>0</v>
      </c>
      <c r="H886" s="10">
        <f>LN(F886/F885)</f>
        <v>-7.0751320398420563E-3</v>
      </c>
      <c r="I886" s="10">
        <f>IF(A886&gt;$R$1, AVERAGE(INDEX($H$2:$H$3898, A886-$R$1):H886), "")</f>
        <v>-2.167337357514564E-3</v>
      </c>
      <c r="J886" s="10">
        <f>IF(A886&gt;$R$1, STDEV(INDEX($H$2:$H$3898, A886-$R$1):H886), "")</f>
        <v>3.6019325978651042E-3</v>
      </c>
      <c r="K886" s="10">
        <f t="shared" si="71"/>
        <v>-3.6019325978651042E-3</v>
      </c>
      <c r="L886" s="10">
        <f t="shared" si="75"/>
        <v>-3.9900799570125156E-2</v>
      </c>
      <c r="M886" s="8">
        <f t="shared" si="72"/>
        <v>13.900000000000023</v>
      </c>
      <c r="N886" s="8">
        <f t="shared" si="73"/>
        <v>13.900000000000023</v>
      </c>
      <c r="O886" s="8">
        <f t="shared" si="74"/>
        <v>0</v>
      </c>
    </row>
    <row r="887" spans="1:15" x14ac:dyDescent="0.25">
      <c r="A887" s="8">
        <v>886</v>
      </c>
      <c r="B887" s="9">
        <v>42514.958333333336</v>
      </c>
      <c r="C887" s="8">
        <v>1.1140399999999999</v>
      </c>
      <c r="D887" s="8">
        <v>1.11669</v>
      </c>
      <c r="E887" s="8">
        <v>1.1128899999999999</v>
      </c>
      <c r="F887" s="8">
        <v>1.1154299999999999</v>
      </c>
      <c r="G887" s="8">
        <f>IF(F887&gt;F886,1,0)</f>
        <v>1</v>
      </c>
      <c r="H887" s="10">
        <f>LN(F887/F886)</f>
        <v>1.2379569910847153E-3</v>
      </c>
      <c r="I887" s="10">
        <f>IF(A887&gt;$R$1, AVERAGE(INDEX($H$2:$H$3898, A887-$R$1):H887), "")</f>
        <v>-1.8837049796100755E-3</v>
      </c>
      <c r="J887" s="10">
        <f>IF(A887&gt;$R$1, STDEV(INDEX($H$2:$H$3898, A887-$R$1):H887), "")</f>
        <v>3.6845113601928943E-3</v>
      </c>
      <c r="K887" s="10">
        <f t="shared" si="71"/>
        <v>3.6845113601928943E-3</v>
      </c>
      <c r="L887" s="10">
        <f t="shared" si="75"/>
        <v>-3.137809133797502E-2</v>
      </c>
      <c r="M887" s="8">
        <f t="shared" si="72"/>
        <v>38.800000000001056</v>
      </c>
      <c r="N887" s="8">
        <f t="shared" si="73"/>
        <v>38.800000000001056</v>
      </c>
      <c r="O887" s="8">
        <f t="shared" si="74"/>
        <v>0</v>
      </c>
    </row>
    <row r="888" spans="1:15" x14ac:dyDescent="0.25">
      <c r="A888" s="8">
        <v>887</v>
      </c>
      <c r="B888" s="9">
        <v>42515.958333333336</v>
      </c>
      <c r="C888" s="8">
        <v>1.11547</v>
      </c>
      <c r="D888" s="8">
        <v>1.12168</v>
      </c>
      <c r="E888" s="8">
        <v>1.1149500000000001</v>
      </c>
      <c r="F888" s="8">
        <v>1.1193500000000001</v>
      </c>
      <c r="G888" s="8">
        <f>IF(F888&gt;F887,1,0)</f>
        <v>1</v>
      </c>
      <c r="H888" s="10">
        <f>LN(F888/F887)</f>
        <v>3.5081788993907414E-3</v>
      </c>
      <c r="I888" s="10">
        <f>IF(A888&gt;$R$1, AVERAGE(INDEX($H$2:$H$3898, A888-$R$1):H888), "")</f>
        <v>-1.607330651656171E-3</v>
      </c>
      <c r="J888" s="10">
        <f>IF(A888&gt;$R$1, STDEV(INDEX($H$2:$H$3898, A888-$R$1):H888), "")</f>
        <v>3.9204077280505728E-3</v>
      </c>
      <c r="K888" s="10">
        <f t="shared" si="71"/>
        <v>3.9204077280505728E-3</v>
      </c>
      <c r="L888" s="10">
        <f t="shared" si="75"/>
        <v>-2.2975554141943372E-2</v>
      </c>
      <c r="M888" s="8">
        <f t="shared" si="72"/>
        <v>-81.800000000000765</v>
      </c>
      <c r="N888" s="8">
        <f t="shared" si="73"/>
        <v>-81.800000000000765</v>
      </c>
      <c r="O888" s="8">
        <f t="shared" si="74"/>
        <v>0</v>
      </c>
    </row>
    <row r="889" spans="1:15" x14ac:dyDescent="0.25">
      <c r="A889" s="8">
        <v>888</v>
      </c>
      <c r="B889" s="9">
        <v>42516.958333333336</v>
      </c>
      <c r="C889" s="8">
        <v>1.11934</v>
      </c>
      <c r="D889" s="8">
        <v>1.1200699999999999</v>
      </c>
      <c r="E889" s="8">
        <v>1.1110899999999999</v>
      </c>
      <c r="F889" s="8">
        <v>1.1111599999999999</v>
      </c>
      <c r="G889" s="8">
        <f>IF(F889&gt;F888,1,0)</f>
        <v>0</v>
      </c>
      <c r="H889" s="10">
        <f>LN(F889/F888)</f>
        <v>-7.3436450018989014E-3</v>
      </c>
      <c r="I889" s="10">
        <f>IF(A889&gt;$R$1, AVERAGE(INDEX($H$2:$H$3898, A889-$R$1):H889), "")</f>
        <v>-1.6277944831464544E-3</v>
      </c>
      <c r="J889" s="10">
        <f>IF(A889&gt;$R$1, STDEV(INDEX($H$2:$H$3898, A889-$R$1):H889), "")</f>
        <v>3.9512565879343377E-3</v>
      </c>
      <c r="K889" s="10">
        <f t="shared" si="71"/>
        <v>-3.9512565879343377E-3</v>
      </c>
      <c r="L889" s="10">
        <f t="shared" si="75"/>
        <v>-2.2449102212221503E-2</v>
      </c>
      <c r="M889" s="8">
        <f t="shared" si="72"/>
        <v>23.900000000001143</v>
      </c>
      <c r="N889" s="8">
        <f t="shared" si="73"/>
        <v>23.900000000001143</v>
      </c>
      <c r="O889" s="8">
        <f t="shared" si="74"/>
        <v>0</v>
      </c>
    </row>
    <row r="890" spans="1:15" x14ac:dyDescent="0.25">
      <c r="A890" s="8">
        <v>889</v>
      </c>
      <c r="B890" s="9">
        <v>42519.958333333336</v>
      </c>
      <c r="C890" s="8">
        <v>1.1112599999999999</v>
      </c>
      <c r="D890" s="8">
        <v>1.1144700000000001</v>
      </c>
      <c r="E890" s="8">
        <v>1.10978</v>
      </c>
      <c r="F890" s="8">
        <v>1.11365</v>
      </c>
      <c r="G890" s="8">
        <f>IF(F890&gt;F889,1,0)</f>
        <v>1</v>
      </c>
      <c r="H890" s="10">
        <f>LN(F890/F889)</f>
        <v>2.2383943255017908E-3</v>
      </c>
      <c r="I890" s="10">
        <f>IF(A890&gt;$R$1, AVERAGE(INDEX($H$2:$H$3898, A890-$R$1):H890), "")</f>
        <v>-1.473096684542978E-3</v>
      </c>
      <c r="J890" s="10">
        <f>IF(A890&gt;$R$1, STDEV(INDEX($H$2:$H$3898, A890-$R$1):H890), "")</f>
        <v>4.0564023046902979E-3</v>
      </c>
      <c r="K890" s="10">
        <f t="shared" si="71"/>
        <v>4.0564023046902979E-3</v>
      </c>
      <c r="L890" s="10">
        <f t="shared" si="75"/>
        <v>-1.3878674500554612E-2</v>
      </c>
      <c r="M890" s="8">
        <f t="shared" si="72"/>
        <v>-4.9000000000010147</v>
      </c>
      <c r="N890" s="8">
        <f t="shared" si="73"/>
        <v>0</v>
      </c>
      <c r="O890" s="8">
        <f t="shared" si="74"/>
        <v>0</v>
      </c>
    </row>
    <row r="891" spans="1:15" x14ac:dyDescent="0.25">
      <c r="A891" s="8">
        <v>890</v>
      </c>
      <c r="B891" s="9">
        <v>42520.958333333336</v>
      </c>
      <c r="C891" s="8">
        <v>1.11365</v>
      </c>
      <c r="D891" s="8">
        <v>1.11734</v>
      </c>
      <c r="E891" s="8">
        <v>1.11222</v>
      </c>
      <c r="F891" s="8">
        <v>1.1131599999999999</v>
      </c>
      <c r="G891" s="8">
        <f>IF(F891&gt;F890,1,0)</f>
        <v>0</v>
      </c>
      <c r="H891" s="10">
        <f>LN(F891/F890)</f>
        <v>-4.4009143834335129E-4</v>
      </c>
      <c r="I891" s="10">
        <f>IF(A891&gt;$R$1, AVERAGE(INDEX($H$2:$H$3898, A891-$R$1):H891), "")</f>
        <v>-1.396917104892861E-3</v>
      </c>
      <c r="J891" s="10">
        <f>IF(A891&gt;$R$1, STDEV(INDEX($H$2:$H$3898, A891-$R$1):H891), "")</f>
        <v>4.0641169153419528E-3</v>
      </c>
      <c r="K891" s="10">
        <f t="shared" si="71"/>
        <v>-4.0641169153419528E-3</v>
      </c>
      <c r="L891" s="10">
        <f t="shared" si="75"/>
        <v>-1.3449063068786985E-2</v>
      </c>
      <c r="M891" s="8">
        <f t="shared" si="72"/>
        <v>56.400000000000894</v>
      </c>
      <c r="N891" s="8">
        <f t="shared" si="73"/>
        <v>0</v>
      </c>
      <c r="O891" s="8">
        <f t="shared" si="74"/>
        <v>0</v>
      </c>
    </row>
    <row r="892" spans="1:15" x14ac:dyDescent="0.25">
      <c r="A892" s="8">
        <v>891</v>
      </c>
      <c r="B892" s="9">
        <v>42521.958333333336</v>
      </c>
      <c r="C892" s="8">
        <v>1.11314</v>
      </c>
      <c r="D892" s="8">
        <v>1.1193900000000001</v>
      </c>
      <c r="E892" s="8">
        <v>1.11141</v>
      </c>
      <c r="F892" s="8">
        <v>1.1187800000000001</v>
      </c>
      <c r="G892" s="8">
        <f>IF(F892&gt;F891,1,0)</f>
        <v>1</v>
      </c>
      <c r="H892" s="10">
        <f>LN(F892/F891)</f>
        <v>5.0359883128403326E-3</v>
      </c>
      <c r="I892" s="10">
        <f>IF(A892&gt;$R$1, AVERAGE(INDEX($H$2:$H$3898, A892-$R$1):H892), "")</f>
        <v>-1.0178953936520092E-3</v>
      </c>
      <c r="J892" s="10">
        <f>IF(A892&gt;$R$1, STDEV(INDEX($H$2:$H$3898, A892-$R$1):H892), "")</f>
        <v>4.3719073815157092E-3</v>
      </c>
      <c r="K892" s="10">
        <f t="shared" si="71"/>
        <v>4.3719073815157092E-3</v>
      </c>
      <c r="L892" s="10">
        <f t="shared" si="75"/>
        <v>-1.3617358304059246E-2</v>
      </c>
      <c r="M892" s="8">
        <f t="shared" si="72"/>
        <v>-37.300000000000111</v>
      </c>
      <c r="N892" s="8">
        <f t="shared" si="73"/>
        <v>0</v>
      </c>
      <c r="O892" s="8">
        <f t="shared" si="74"/>
        <v>0</v>
      </c>
    </row>
    <row r="893" spans="1:15" x14ac:dyDescent="0.25">
      <c r="A893" s="8">
        <v>892</v>
      </c>
      <c r="B893" s="9">
        <v>42522.958333333336</v>
      </c>
      <c r="C893" s="8">
        <v>1.11877</v>
      </c>
      <c r="D893" s="8">
        <v>1.12199</v>
      </c>
      <c r="E893" s="8">
        <v>1.11453</v>
      </c>
      <c r="F893" s="8">
        <v>1.11504</v>
      </c>
      <c r="G893" s="8">
        <f>IF(F893&gt;F892,1,0)</f>
        <v>0</v>
      </c>
      <c r="H893" s="10">
        <f>LN(F893/F892)</f>
        <v>-3.3485271817817286E-3</v>
      </c>
      <c r="I893" s="10">
        <f>IF(A893&gt;$R$1, AVERAGE(INDEX($H$2:$H$3898, A893-$R$1):H893), "")</f>
        <v>-1.5243645217426168E-3</v>
      </c>
      <c r="J893" s="10">
        <f>IF(A893&gt;$R$1, STDEV(INDEX($H$2:$H$3898, A893-$R$1):H893), "")</f>
        <v>4.1207216515214192E-3</v>
      </c>
      <c r="K893" s="10">
        <f t="shared" si="71"/>
        <v>-4.1207216515214192E-3</v>
      </c>
      <c r="L893" s="10">
        <f t="shared" si="75"/>
        <v>-1.3277858729094944E-2</v>
      </c>
      <c r="M893" s="8">
        <f t="shared" si="72"/>
        <v>215.69999999999868</v>
      </c>
      <c r="N893" s="8">
        <f t="shared" si="73"/>
        <v>0</v>
      </c>
      <c r="O893" s="8">
        <f t="shared" si="74"/>
        <v>0</v>
      </c>
    </row>
    <row r="894" spans="1:15" x14ac:dyDescent="0.25">
      <c r="A894" s="8">
        <v>893</v>
      </c>
      <c r="B894" s="9">
        <v>42523.958333333336</v>
      </c>
      <c r="C894" s="8">
        <v>1.1150100000000001</v>
      </c>
      <c r="D894" s="8">
        <v>1.1373599999999999</v>
      </c>
      <c r="E894" s="8">
        <v>1.1136699999999999</v>
      </c>
      <c r="F894" s="8">
        <v>1.1365799999999999</v>
      </c>
      <c r="G894" s="8">
        <f>IF(F894&gt;F893,1,0)</f>
        <v>1</v>
      </c>
      <c r="H894" s="10">
        <f>LN(F894/F893)</f>
        <v>1.9133474678033609E-2</v>
      </c>
      <c r="I894" s="10">
        <f>IF(A894&gt;$R$1, AVERAGE(INDEX($H$2:$H$3898, A894-$R$1):H894), "")</f>
        <v>-5.7162962387729546E-5</v>
      </c>
      <c r="J894" s="10">
        <f>IF(A894&gt;$R$1, STDEV(INDEX($H$2:$H$3898, A894-$R$1):H894), "")</f>
        <v>6.5272300160044774E-3</v>
      </c>
      <c r="K894" s="10">
        <f t="shared" si="71"/>
        <v>6.5272300160044774E-3</v>
      </c>
      <c r="L894" s="10">
        <f t="shared" si="75"/>
        <v>-2.0256126651003389E-3</v>
      </c>
      <c r="M894" s="8">
        <f t="shared" si="72"/>
        <v>0.10000000000065512</v>
      </c>
      <c r="N894" s="8">
        <f t="shared" si="73"/>
        <v>0</v>
      </c>
      <c r="O894" s="8">
        <f t="shared" si="74"/>
        <v>0</v>
      </c>
    </row>
    <row r="895" spans="1:15" x14ac:dyDescent="0.25">
      <c r="A895" s="8">
        <v>894</v>
      </c>
      <c r="B895" s="9">
        <v>42526.958333333336</v>
      </c>
      <c r="C895" s="8">
        <v>1.13533</v>
      </c>
      <c r="D895" s="8">
        <v>1.1392599999999999</v>
      </c>
      <c r="E895" s="8">
        <v>1.13263</v>
      </c>
      <c r="F895" s="8">
        <v>1.13534</v>
      </c>
      <c r="G895" s="8">
        <f>IF(F895&gt;F894,1,0)</f>
        <v>0</v>
      </c>
      <c r="H895" s="10">
        <f>LN(F895/F894)</f>
        <v>-1.0915878403536538E-3</v>
      </c>
      <c r="I895" s="10">
        <f>IF(A895&gt;$R$1, AVERAGE(INDEX($H$2:$H$3898, A895-$R$1):H895), "")</f>
        <v>2.4103087265665428E-4</v>
      </c>
      <c r="J895" s="10">
        <f>IF(A895&gt;$R$1, STDEV(INDEX($H$2:$H$3898, A895-$R$1):H895), "")</f>
        <v>6.350927292584972E-3</v>
      </c>
      <c r="K895" s="10">
        <f t="shared" si="71"/>
        <v>-6.350927292584972E-3</v>
      </c>
      <c r="L895" s="10">
        <f t="shared" si="75"/>
        <v>-1.2839130999156744E-2</v>
      </c>
      <c r="M895" s="8">
        <f t="shared" si="72"/>
        <v>3.8999999999989043</v>
      </c>
      <c r="N895" s="8">
        <f t="shared" si="73"/>
        <v>0</v>
      </c>
      <c r="O895" s="8">
        <f t="shared" si="74"/>
        <v>0</v>
      </c>
    </row>
    <row r="896" spans="1:15" x14ac:dyDescent="0.25">
      <c r="A896" s="8">
        <v>895</v>
      </c>
      <c r="B896" s="9">
        <v>42527.958333333336</v>
      </c>
      <c r="C896" s="8">
        <v>1.1352800000000001</v>
      </c>
      <c r="D896" s="8">
        <v>1.1380399999999999</v>
      </c>
      <c r="E896" s="8">
        <v>1.1338600000000001</v>
      </c>
      <c r="F896" s="8">
        <v>1.13567</v>
      </c>
      <c r="G896" s="8">
        <f>IF(F896&gt;F895,1,0)</f>
        <v>1</v>
      </c>
      <c r="H896" s="10">
        <f>LN(F896/F895)</f>
        <v>2.9061959420932247E-4</v>
      </c>
      <c r="I896" s="10">
        <f>IF(A896&gt;$R$1, AVERAGE(INDEX($H$2:$H$3898, A896-$R$1):H896), "")</f>
        <v>2.0726961375231706E-4</v>
      </c>
      <c r="J896" s="10">
        <f>IF(A896&gt;$R$1, STDEV(INDEX($H$2:$H$3898, A896-$R$1):H896), "")</f>
        <v>6.3490185945136472E-3</v>
      </c>
      <c r="K896" s="10">
        <f t="shared" si="71"/>
        <v>6.3490185945136472E-3</v>
      </c>
      <c r="L896" s="10">
        <f t="shared" si="75"/>
        <v>-2.1145906503786819E-3</v>
      </c>
      <c r="M896" s="8">
        <f t="shared" si="72"/>
        <v>38.000000000000256</v>
      </c>
      <c r="N896" s="8">
        <f t="shared" si="73"/>
        <v>0</v>
      </c>
      <c r="O896" s="8">
        <f t="shared" si="74"/>
        <v>0</v>
      </c>
    </row>
    <row r="897" spans="1:15" x14ac:dyDescent="0.25">
      <c r="A897" s="8">
        <v>896</v>
      </c>
      <c r="B897" s="9">
        <v>42528.958333333336</v>
      </c>
      <c r="C897" s="8">
        <v>1.1356200000000001</v>
      </c>
      <c r="D897" s="8">
        <v>1.14086</v>
      </c>
      <c r="E897" s="8">
        <v>1.1354200000000001</v>
      </c>
      <c r="F897" s="8">
        <v>1.1394200000000001</v>
      </c>
      <c r="G897" s="8">
        <f>IF(F897&gt;F896,1,0)</f>
        <v>1</v>
      </c>
      <c r="H897" s="10">
        <f>LN(F897/F896)</f>
        <v>3.2965758682654178E-3</v>
      </c>
      <c r="I897" s="10">
        <f>IF(A897&gt;$R$1, AVERAGE(INDEX($H$2:$H$3898, A897-$R$1):H897), "")</f>
        <v>4.503115496440074E-4</v>
      </c>
      <c r="J897" s="10">
        <f>IF(A897&gt;$R$1, STDEV(INDEX($H$2:$H$3898, A897-$R$1):H897), "")</f>
        <v>6.3906717213949461E-3</v>
      </c>
      <c r="K897" s="10">
        <f t="shared" si="71"/>
        <v>6.3906717213949461E-3</v>
      </c>
      <c r="L897" s="10">
        <f t="shared" si="75"/>
        <v>9.1209207397128268E-3</v>
      </c>
      <c r="M897" s="8">
        <f t="shared" si="72"/>
        <v>-79.500000000001236</v>
      </c>
      <c r="N897" s="8">
        <f t="shared" si="73"/>
        <v>0</v>
      </c>
      <c r="O897" s="8">
        <f t="shared" si="74"/>
        <v>0</v>
      </c>
    </row>
    <row r="898" spans="1:15" x14ac:dyDescent="0.25">
      <c r="A898" s="8">
        <v>897</v>
      </c>
      <c r="B898" s="9">
        <v>42529.958333333336</v>
      </c>
      <c r="C898" s="8">
        <v>1.1394200000000001</v>
      </c>
      <c r="D898" s="8">
        <v>1.1415500000000001</v>
      </c>
      <c r="E898" s="8">
        <v>1.13056</v>
      </c>
      <c r="F898" s="8">
        <v>1.13147</v>
      </c>
      <c r="G898" s="8">
        <f>IF(F898&gt;F897,1,0)</f>
        <v>0</v>
      </c>
      <c r="H898" s="10">
        <f>LN(F898/F897)</f>
        <v>-7.001688745944216E-3</v>
      </c>
      <c r="I898" s="10">
        <f>IF(A898&gt;$R$1, AVERAGE(INDEX($H$2:$H$3898, A898-$R$1):H898), "")</f>
        <v>5.4814692739762008E-4</v>
      </c>
      <c r="J898" s="10">
        <f>IF(A898&gt;$R$1, STDEV(INDEX($H$2:$H$3898, A898-$R$1):H898), "")</f>
        <v>6.2539403060970465E-3</v>
      </c>
      <c r="K898" s="10">
        <f t="shared" si="71"/>
        <v>-6.2539403060970465E-3</v>
      </c>
      <c r="L898" s="10">
        <f t="shared" si="75"/>
        <v>7.660380622365074E-3</v>
      </c>
      <c r="M898" s="8">
        <f t="shared" si="72"/>
        <v>-64.699999999999761</v>
      </c>
      <c r="N898" s="8">
        <f t="shared" si="73"/>
        <v>0</v>
      </c>
      <c r="O898" s="8">
        <f t="shared" si="74"/>
        <v>0</v>
      </c>
    </row>
    <row r="899" spans="1:15" x14ac:dyDescent="0.25">
      <c r="A899" s="8">
        <v>898</v>
      </c>
      <c r="B899" s="9">
        <v>42530.958333333336</v>
      </c>
      <c r="C899" s="8">
        <v>1.1314500000000001</v>
      </c>
      <c r="D899" s="8">
        <v>1.1321399999999999</v>
      </c>
      <c r="E899" s="8">
        <v>1.12452</v>
      </c>
      <c r="F899" s="8">
        <v>1.1249800000000001</v>
      </c>
      <c r="G899" s="8">
        <f>IF(F899&gt;F898,1,0)</f>
        <v>0</v>
      </c>
      <c r="H899" s="10">
        <f>LN(F899/F898)</f>
        <v>-5.7524145417028544E-3</v>
      </c>
      <c r="I899" s="10">
        <f>IF(A899&gt;$R$1, AVERAGE(INDEX($H$2:$H$3898, A899-$R$1):H899), "")</f>
        <v>2.6389435344967592E-4</v>
      </c>
      <c r="J899" s="10">
        <f>IF(A899&gt;$R$1, STDEV(INDEX($H$2:$H$3898, A899-$R$1):H899), "")</f>
        <v>6.4395108268871229E-3</v>
      </c>
      <c r="K899" s="10">
        <f t="shared" ref="K899:K962" si="76">IF(G899=0,-1*J899,J899)</f>
        <v>-6.4395108268871229E-3</v>
      </c>
      <c r="L899" s="10">
        <f t="shared" si="75"/>
        <v>-3.5349010658860007E-3</v>
      </c>
      <c r="M899" s="8">
        <f t="shared" ref="M899:M962" si="77">(F900-C900)*10000</f>
        <v>42.10000000000047</v>
      </c>
      <c r="N899" s="8">
        <f t="shared" ref="N899:N962" si="78">IF(AND(L899&gt;-1,L899&lt;=-0.0173992495600104),M899,0)</f>
        <v>0</v>
      </c>
      <c r="O899" s="8">
        <f t="shared" ref="O899:O962" si="79">IF(OR(AND(L899&gt;0.0176007504399896)),-M899,0)</f>
        <v>0</v>
      </c>
    </row>
    <row r="900" spans="1:15" x14ac:dyDescent="0.25">
      <c r="A900" s="8">
        <v>899</v>
      </c>
      <c r="B900" s="9">
        <v>42533.958333333336</v>
      </c>
      <c r="C900" s="8">
        <v>1.1248</v>
      </c>
      <c r="D900" s="8">
        <v>1.13028</v>
      </c>
      <c r="E900" s="8">
        <v>1.12323</v>
      </c>
      <c r="F900" s="8">
        <v>1.1290100000000001</v>
      </c>
      <c r="G900" s="8">
        <f>IF(F900&gt;F899,1,0)</f>
        <v>1</v>
      </c>
      <c r="H900" s="10">
        <f>LN(F900/F899)</f>
        <v>3.5758848036448487E-3</v>
      </c>
      <c r="I900" s="10">
        <f>IF(A900&gt;$R$1, AVERAGE(INDEX($H$2:$H$3898, A900-$R$1):H900), "")</f>
        <v>3.7701726332563343E-4</v>
      </c>
      <c r="J900" s="10">
        <f>IF(A900&gt;$R$1, STDEV(INDEX($H$2:$H$3898, A900-$R$1):H900), "")</f>
        <v>6.4834042067915282E-3</v>
      </c>
      <c r="K900" s="10">
        <f t="shared" si="76"/>
        <v>6.4834042067915282E-3</v>
      </c>
      <c r="L900" s="10">
        <f t="shared" si="75"/>
        <v>7.001147134922117E-3</v>
      </c>
      <c r="M900" s="8">
        <f t="shared" si="77"/>
        <v>-83.100000000000392</v>
      </c>
      <c r="N900" s="8">
        <f t="shared" si="78"/>
        <v>0</v>
      </c>
      <c r="O900" s="8">
        <f t="shared" si="79"/>
        <v>0</v>
      </c>
    </row>
    <row r="901" spans="1:15" x14ac:dyDescent="0.25">
      <c r="A901" s="8">
        <v>900</v>
      </c>
      <c r="B901" s="9">
        <v>42534.958333333336</v>
      </c>
      <c r="C901" s="8">
        <v>1.1289899999999999</v>
      </c>
      <c r="D901" s="8">
        <v>1.12985</v>
      </c>
      <c r="E901" s="8">
        <v>1.1188899999999999</v>
      </c>
      <c r="F901" s="8">
        <v>1.1206799999999999</v>
      </c>
      <c r="G901" s="8">
        <f>IF(F901&gt;F900,1,0)</f>
        <v>0</v>
      </c>
      <c r="H901" s="10">
        <f>LN(F901/F900)</f>
        <v>-7.4054985967344769E-3</v>
      </c>
      <c r="I901" s="10">
        <f>IF(A901&gt;$R$1, AVERAGE(INDEX($H$2:$H$3898, A901-$R$1):H901), "")</f>
        <v>-7.1344494601903636E-5</v>
      </c>
      <c r="J901" s="10">
        <f>IF(A901&gt;$R$1, STDEV(INDEX($H$2:$H$3898, A901-$R$1):H901), "")</f>
        <v>6.7700246333031811E-3</v>
      </c>
      <c r="K901" s="10">
        <f t="shared" si="76"/>
        <v>-6.7700246333031811E-3</v>
      </c>
      <c r="L901" s="10">
        <f t="shared" si="75"/>
        <v>3.8330550994840401E-3</v>
      </c>
      <c r="M901" s="8">
        <f t="shared" si="77"/>
        <v>54.600000000000207</v>
      </c>
      <c r="N901" s="8">
        <f t="shared" si="78"/>
        <v>0</v>
      </c>
      <c r="O901" s="8">
        <f t="shared" si="79"/>
        <v>0</v>
      </c>
    </row>
    <row r="902" spans="1:15" x14ac:dyDescent="0.25">
      <c r="A902" s="8">
        <v>901</v>
      </c>
      <c r="B902" s="9">
        <v>42535.958333333336</v>
      </c>
      <c r="C902" s="8">
        <v>1.12042</v>
      </c>
      <c r="D902" s="8">
        <v>1.12975</v>
      </c>
      <c r="E902" s="8">
        <v>1.11897</v>
      </c>
      <c r="F902" s="8">
        <v>1.12588</v>
      </c>
      <c r="G902" s="8">
        <f>IF(F902&gt;F901,1,0)</f>
        <v>1</v>
      </c>
      <c r="H902" s="10">
        <f>LN(F902/F901)</f>
        <v>4.6293081747599014E-3</v>
      </c>
      <c r="I902" s="10">
        <f>IF(A902&gt;$R$1, AVERAGE(INDEX($H$2:$H$3898, A902-$R$1):H902), "")</f>
        <v>6.6018301881071878E-4</v>
      </c>
      <c r="J902" s="10">
        <f>IF(A902&gt;$R$1, STDEV(INDEX($H$2:$H$3898, A902-$R$1):H902), "")</f>
        <v>6.5928217455351679E-3</v>
      </c>
      <c r="K902" s="10">
        <f t="shared" si="76"/>
        <v>6.5928217455351679E-3</v>
      </c>
      <c r="L902" s="10">
        <f t="shared" si="75"/>
        <v>6.7413654848263145E-3</v>
      </c>
      <c r="M902" s="8">
        <f t="shared" si="77"/>
        <v>-35.699999999998511</v>
      </c>
      <c r="N902" s="8">
        <f t="shared" si="78"/>
        <v>0</v>
      </c>
      <c r="O902" s="8">
        <f t="shared" si="79"/>
        <v>0</v>
      </c>
    </row>
    <row r="903" spans="1:15" x14ac:dyDescent="0.25">
      <c r="A903" s="8">
        <v>902</v>
      </c>
      <c r="B903" s="9">
        <v>42536.958333333336</v>
      </c>
      <c r="C903" s="8">
        <v>1.1259399999999999</v>
      </c>
      <c r="D903" s="8">
        <v>1.1294900000000001</v>
      </c>
      <c r="E903" s="8">
        <v>1.1131</v>
      </c>
      <c r="F903" s="8">
        <v>1.1223700000000001</v>
      </c>
      <c r="G903" s="8">
        <f>IF(F903&gt;F902,1,0)</f>
        <v>0</v>
      </c>
      <c r="H903" s="10">
        <f>LN(F903/F902)</f>
        <v>-3.1224310924055135E-3</v>
      </c>
      <c r="I903" s="10">
        <f>IF(A903&gt;$R$1, AVERAGE(INDEX($H$2:$H$3898, A903-$R$1):H903), "")</f>
        <v>3.8765876359257939E-4</v>
      </c>
      <c r="J903" s="10">
        <f>IF(A903&gt;$R$1, STDEV(INDEX($H$2:$H$3898, A903-$R$1):H903), "")</f>
        <v>6.6571541154983047E-3</v>
      </c>
      <c r="K903" s="10">
        <f t="shared" si="76"/>
        <v>-6.6571541154983047E-3</v>
      </c>
      <c r="L903" s="10">
        <f t="shared" si="75"/>
        <v>-3.8361963587225639E-3</v>
      </c>
      <c r="M903" s="8">
        <f t="shared" si="77"/>
        <v>49.10000000000192</v>
      </c>
      <c r="N903" s="8">
        <f t="shared" si="78"/>
        <v>0</v>
      </c>
      <c r="O903" s="8">
        <f t="shared" si="79"/>
        <v>0</v>
      </c>
    </row>
    <row r="904" spans="1:15" x14ac:dyDescent="0.25">
      <c r="A904" s="8">
        <v>903</v>
      </c>
      <c r="B904" s="9">
        <v>42537.958333333336</v>
      </c>
      <c r="C904" s="8">
        <v>1.1224099999999999</v>
      </c>
      <c r="D904" s="8">
        <v>1.1296200000000001</v>
      </c>
      <c r="E904" s="8">
        <v>1.1222300000000001</v>
      </c>
      <c r="F904" s="8">
        <v>1.1273200000000001</v>
      </c>
      <c r="G904" s="8">
        <f>IF(F904&gt;F903,1,0)</f>
        <v>1</v>
      </c>
      <c r="H904" s="10">
        <f>LN(F904/F903)</f>
        <v>4.4006134073799209E-3</v>
      </c>
      <c r="I904" s="10">
        <f>IF(A904&gt;$R$1, AVERAGE(INDEX($H$2:$H$3898, A904-$R$1):H904), "")</f>
        <v>4.4343592034190311E-4</v>
      </c>
      <c r="J904" s="10">
        <f>IF(A904&gt;$R$1, STDEV(INDEX($H$2:$H$3898, A904-$R$1):H904), "")</f>
        <v>6.688706378955361E-3</v>
      </c>
      <c r="K904" s="10">
        <f t="shared" si="76"/>
        <v>6.688706378955361E-3</v>
      </c>
      <c r="L904" s="10">
        <f t="shared" si="75"/>
        <v>6.8037666081671357E-3</v>
      </c>
      <c r="M904" s="8">
        <f t="shared" si="77"/>
        <v>-18.199999999999328</v>
      </c>
      <c r="N904" s="8">
        <f t="shared" si="78"/>
        <v>0</v>
      </c>
      <c r="O904" s="8">
        <f t="shared" si="79"/>
        <v>0</v>
      </c>
    </row>
    <row r="905" spans="1:15" x14ac:dyDescent="0.25">
      <c r="A905" s="8">
        <v>904</v>
      </c>
      <c r="B905" s="9">
        <v>42540.958333333336</v>
      </c>
      <c r="C905" s="8">
        <v>1.1328499999999999</v>
      </c>
      <c r="D905" s="8">
        <v>1.1382399999999999</v>
      </c>
      <c r="E905" s="8">
        <v>1.1302000000000001</v>
      </c>
      <c r="F905" s="8">
        <v>1.13103</v>
      </c>
      <c r="G905" s="8">
        <f>IF(F905&gt;F904,1,0)</f>
        <v>1</v>
      </c>
      <c r="H905" s="10">
        <f>LN(F905/F904)</f>
        <v>3.2855875639116881E-3</v>
      </c>
      <c r="I905" s="10">
        <f>IF(A905&gt;$R$1, AVERAGE(INDEX($H$2:$H$3898, A905-$R$1):H905), "")</f>
        <v>1.1077629557050652E-3</v>
      </c>
      <c r="J905" s="10">
        <f>IF(A905&gt;$R$1, STDEV(INDEX($H$2:$H$3898, A905-$R$1):H905), "")</f>
        <v>6.3846681222809662E-3</v>
      </c>
      <c r="K905" s="10">
        <f t="shared" si="76"/>
        <v>6.3846681222809662E-3</v>
      </c>
      <c r="L905" s="10">
        <f t="shared" si="75"/>
        <v>9.132032425757804E-3</v>
      </c>
      <c r="M905" s="8">
        <f t="shared" si="77"/>
        <v>-67.999999999999176</v>
      </c>
      <c r="N905" s="8">
        <f t="shared" si="78"/>
        <v>0</v>
      </c>
      <c r="O905" s="8">
        <f t="shared" si="79"/>
        <v>0</v>
      </c>
    </row>
    <row r="906" spans="1:15" x14ac:dyDescent="0.25">
      <c r="A906" s="8">
        <v>905</v>
      </c>
      <c r="B906" s="9">
        <v>42541.958333333336</v>
      </c>
      <c r="C906" s="8">
        <v>1.131</v>
      </c>
      <c r="D906" s="8">
        <v>1.1349499999999999</v>
      </c>
      <c r="E906" s="8">
        <v>1.1241399999999999</v>
      </c>
      <c r="F906" s="8">
        <v>1.1242000000000001</v>
      </c>
      <c r="G906" s="8">
        <f>IF(F906&gt;F905,1,0)</f>
        <v>0</v>
      </c>
      <c r="H906" s="10">
        <f>LN(F906/F905)</f>
        <v>-6.0570503952979311E-3</v>
      </c>
      <c r="I906" s="10">
        <f>IF(A906&gt;$R$1, AVERAGE(INDEX($H$2:$H$3898, A906-$R$1):H906), "")</f>
        <v>5.892976606550822E-4</v>
      </c>
      <c r="J906" s="10">
        <f>IF(A906&gt;$R$1, STDEV(INDEX($H$2:$H$3898, A906-$R$1):H906), "")</f>
        <v>6.6192402803779207E-3</v>
      </c>
      <c r="K906" s="10">
        <f t="shared" si="76"/>
        <v>-6.6192402803779207E-3</v>
      </c>
      <c r="L906" s="10">
        <f t="shared" si="75"/>
        <v>6.5769090607218361E-3</v>
      </c>
      <c r="M906" s="8">
        <f t="shared" si="77"/>
        <v>53.999999999998494</v>
      </c>
      <c r="N906" s="8">
        <f t="shared" si="78"/>
        <v>0</v>
      </c>
      <c r="O906" s="8">
        <f t="shared" si="79"/>
        <v>0</v>
      </c>
    </row>
    <row r="907" spans="1:15" x14ac:dyDescent="0.25">
      <c r="A907" s="8">
        <v>906</v>
      </c>
      <c r="B907" s="9">
        <v>42542.958333333336</v>
      </c>
      <c r="C907" s="8">
        <v>1.1242000000000001</v>
      </c>
      <c r="D907" s="8">
        <v>1.1337699999999999</v>
      </c>
      <c r="E907" s="8">
        <v>1.1236600000000001</v>
      </c>
      <c r="F907" s="8">
        <v>1.1295999999999999</v>
      </c>
      <c r="G907" s="8">
        <f>IF(F907&gt;F906,1,0)</f>
        <v>1</v>
      </c>
      <c r="H907" s="10">
        <f>LN(F907/F906)</f>
        <v>4.7919161710029516E-3</v>
      </c>
      <c r="I907" s="10">
        <f>IF(A907&gt;$R$1, AVERAGE(INDEX($H$2:$H$3898, A907-$R$1):H907), "")</f>
        <v>9.1629813623922613E-4</v>
      </c>
      <c r="J907" s="10">
        <f>IF(A907&gt;$R$1, STDEV(INDEX($H$2:$H$3898, A907-$R$1):H907), "")</f>
        <v>6.6938111704794362E-3</v>
      </c>
      <c r="K907" s="10">
        <f t="shared" si="76"/>
        <v>6.6938111704794362E-3</v>
      </c>
      <c r="L907" s="10">
        <f t="shared" si="75"/>
        <v>8.898812849685564E-3</v>
      </c>
      <c r="M907" s="8">
        <f t="shared" si="77"/>
        <v>83.800000000000537</v>
      </c>
      <c r="N907" s="8">
        <f t="shared" si="78"/>
        <v>0</v>
      </c>
      <c r="O907" s="8">
        <f t="shared" si="79"/>
        <v>0</v>
      </c>
    </row>
    <row r="908" spans="1:15" x14ac:dyDescent="0.25">
      <c r="A908" s="8">
        <v>907</v>
      </c>
      <c r="B908" s="9">
        <v>42543.958333333336</v>
      </c>
      <c r="C908" s="8">
        <v>1.1295999999999999</v>
      </c>
      <c r="D908" s="8">
        <v>1.1421300000000001</v>
      </c>
      <c r="E908" s="8">
        <v>1.12948</v>
      </c>
      <c r="F908" s="8">
        <v>1.13798</v>
      </c>
      <c r="G908" s="8">
        <f>IF(F908&gt;F907,1,0)</f>
        <v>1</v>
      </c>
      <c r="H908" s="10">
        <f>LN(F908/F907)</f>
        <v>7.3911731004190672E-3</v>
      </c>
      <c r="I908" s="10">
        <f>IF(A908&gt;$R$1, AVERAGE(INDEX($H$2:$H$3898, A908-$R$1):H908), "")</f>
        <v>1.0634971854628973E-3</v>
      </c>
      <c r="J908" s="10">
        <f>IF(A908&gt;$R$1, STDEV(INDEX($H$2:$H$3898, A908-$R$1):H908), "")</f>
        <v>6.8152383058341197E-3</v>
      </c>
      <c r="K908" s="10">
        <f t="shared" si="76"/>
        <v>6.8152383058341197E-3</v>
      </c>
      <c r="L908" s="10">
        <f t="shared" si="75"/>
        <v>1.9834772807041101E-2</v>
      </c>
      <c r="M908" s="8">
        <f t="shared" si="77"/>
        <v>-288.20000000000067</v>
      </c>
      <c r="N908" s="8">
        <f t="shared" si="78"/>
        <v>0</v>
      </c>
      <c r="O908" s="8">
        <f t="shared" si="79"/>
        <v>288.20000000000067</v>
      </c>
    </row>
    <row r="909" spans="1:15" x14ac:dyDescent="0.25">
      <c r="A909" s="8">
        <v>908</v>
      </c>
      <c r="B909" s="9">
        <v>42544.958333333336</v>
      </c>
      <c r="C909" s="8">
        <v>1.13795</v>
      </c>
      <c r="D909" s="8">
        <v>1.1427799999999999</v>
      </c>
      <c r="E909" s="8">
        <v>1.0911599999999999</v>
      </c>
      <c r="F909" s="8">
        <v>1.1091299999999999</v>
      </c>
      <c r="G909" s="8">
        <f>IF(F909&gt;F908,1,0)</f>
        <v>0</v>
      </c>
      <c r="H909" s="10">
        <f>LN(F909/F908)</f>
        <v>-2.5678836635902109E-2</v>
      </c>
      <c r="I909" s="10">
        <f>IF(A909&gt;$R$1, AVERAGE(INDEX($H$2:$H$3898, A909-$R$1):H909), "")</f>
        <v>-3.3214715541962669E-4</v>
      </c>
      <c r="J909" s="10">
        <f>IF(A909&gt;$R$1, STDEV(INDEX($H$2:$H$3898, A909-$R$1):H909), "")</f>
        <v>9.5262213098233732E-3</v>
      </c>
      <c r="K909" s="10">
        <f t="shared" si="76"/>
        <v>-9.5262213098233732E-3</v>
      </c>
      <c r="L909" s="10">
        <f t="shared" si="75"/>
        <v>3.7813214812132505E-3</v>
      </c>
      <c r="M909" s="8">
        <f t="shared" si="77"/>
        <v>16.499999999999293</v>
      </c>
      <c r="N909" s="8">
        <f t="shared" si="78"/>
        <v>0</v>
      </c>
      <c r="O909" s="8">
        <f t="shared" si="79"/>
        <v>0</v>
      </c>
    </row>
    <row r="910" spans="1:15" x14ac:dyDescent="0.25">
      <c r="A910" s="8">
        <v>909</v>
      </c>
      <c r="B910" s="9">
        <v>42547.958333333336</v>
      </c>
      <c r="C910" s="8">
        <v>1.10073</v>
      </c>
      <c r="D910" s="8">
        <v>1.1083700000000001</v>
      </c>
      <c r="E910" s="8">
        <v>1.0970899999999999</v>
      </c>
      <c r="F910" s="8">
        <v>1.1023799999999999</v>
      </c>
      <c r="G910" s="8">
        <f>IF(F910&gt;F909,1,0)</f>
        <v>0</v>
      </c>
      <c r="H910" s="10">
        <f>LN(F910/F909)</f>
        <v>-6.1044453437960897E-3</v>
      </c>
      <c r="I910" s="10">
        <f>IF(A910&gt;$R$1, AVERAGE(INDEX($H$2:$H$3898, A910-$R$1):H910), "")</f>
        <v>-1.9095171567839828E-3</v>
      </c>
      <c r="J910" s="10">
        <f>IF(A910&gt;$R$1, STDEV(INDEX($H$2:$H$3898, A910-$R$1):H910), "")</f>
        <v>8.0657003900436348E-3</v>
      </c>
      <c r="K910" s="10">
        <f t="shared" si="76"/>
        <v>-8.0657003900436348E-3</v>
      </c>
      <c r="L910" s="10">
        <f t="shared" si="75"/>
        <v>2.0665483837545885E-3</v>
      </c>
      <c r="M910" s="8">
        <f t="shared" si="77"/>
        <v>39.599999999999639</v>
      </c>
      <c r="N910" s="8">
        <f t="shared" si="78"/>
        <v>0</v>
      </c>
      <c r="O910" s="8">
        <f t="shared" si="79"/>
        <v>0</v>
      </c>
    </row>
    <row r="911" spans="1:15" x14ac:dyDescent="0.25">
      <c r="A911" s="8">
        <v>910</v>
      </c>
      <c r="B911" s="9">
        <v>42548.958333333336</v>
      </c>
      <c r="C911" s="8">
        <v>1.1023700000000001</v>
      </c>
      <c r="D911" s="8">
        <v>1.1111599999999999</v>
      </c>
      <c r="E911" s="8">
        <v>1.10101</v>
      </c>
      <c r="F911" s="8">
        <v>1.10633</v>
      </c>
      <c r="G911" s="8">
        <f>IF(F911&gt;F910,1,0)</f>
        <v>1</v>
      </c>
      <c r="H911" s="10">
        <f>LN(F911/F910)</f>
        <v>3.5767522319180268E-3</v>
      </c>
      <c r="I911" s="10">
        <f>IF(A911&gt;$R$1, AVERAGE(INDEX($H$2:$H$3898, A911-$R$1):H911), "")</f>
        <v>-1.6177459022670029E-3</v>
      </c>
      <c r="J911" s="10">
        <f>IF(A911&gt;$R$1, STDEV(INDEX($H$2:$H$3898, A911-$R$1):H911), "")</f>
        <v>8.1808756569965637E-3</v>
      </c>
      <c r="K911" s="10">
        <f t="shared" si="76"/>
        <v>8.1808756569965637E-3</v>
      </c>
      <c r="L911" s="10">
        <f t="shared" si="75"/>
        <v>3.8984054462375042E-3</v>
      </c>
      <c r="M911" s="8">
        <f t="shared" si="77"/>
        <v>60.700000000000202</v>
      </c>
      <c r="N911" s="8">
        <f t="shared" si="78"/>
        <v>0</v>
      </c>
      <c r="O911" s="8">
        <f t="shared" si="79"/>
        <v>0</v>
      </c>
    </row>
    <row r="912" spans="1:15" x14ac:dyDescent="0.25">
      <c r="A912" s="8">
        <v>911</v>
      </c>
      <c r="B912" s="9">
        <v>42549.958333333336</v>
      </c>
      <c r="C912" s="8">
        <v>1.1062799999999999</v>
      </c>
      <c r="D912" s="8">
        <v>1.11303</v>
      </c>
      <c r="E912" s="8">
        <v>1.10494</v>
      </c>
      <c r="F912" s="8">
        <v>1.1123499999999999</v>
      </c>
      <c r="G912" s="8">
        <f>IF(F912&gt;F911,1,0)</f>
        <v>1</v>
      </c>
      <c r="H912" s="10">
        <f>LN(F912/F911)</f>
        <v>5.4266633975261803E-3</v>
      </c>
      <c r="I912" s="10">
        <f>IF(A912&gt;$R$1, AVERAGE(INDEX($H$2:$H$3898, A912-$R$1):H912), "")</f>
        <v>-1.2967431645596994E-3</v>
      </c>
      <c r="J912" s="10">
        <f>IF(A912&gt;$R$1, STDEV(INDEX($H$2:$H$3898, A912-$R$1):H912), "")</f>
        <v>8.3595616197725212E-3</v>
      </c>
      <c r="K912" s="10">
        <f t="shared" si="76"/>
        <v>8.3595616197725212E-3</v>
      </c>
      <c r="L912" s="10">
        <f t="shared" si="75"/>
        <v>5.8672953446150776E-3</v>
      </c>
      <c r="M912" s="8">
        <f t="shared" si="77"/>
        <v>-17.499999999999183</v>
      </c>
      <c r="N912" s="8">
        <f t="shared" si="78"/>
        <v>0</v>
      </c>
      <c r="O912" s="8">
        <f t="shared" si="79"/>
        <v>0</v>
      </c>
    </row>
    <row r="913" spans="1:15" x14ac:dyDescent="0.25">
      <c r="A913" s="8">
        <v>912</v>
      </c>
      <c r="B913" s="9">
        <v>42550.958333333336</v>
      </c>
      <c r="C913" s="8">
        <v>1.11239</v>
      </c>
      <c r="D913" s="8">
        <v>1.1154500000000001</v>
      </c>
      <c r="E913" s="8">
        <v>1.1024099999999999</v>
      </c>
      <c r="F913" s="8">
        <v>1.1106400000000001</v>
      </c>
      <c r="G913" s="8">
        <f>IF(F913&gt;F912,1,0)</f>
        <v>0</v>
      </c>
      <c r="H913" s="10">
        <f>LN(F913/F912)</f>
        <v>-1.53846876259554E-3</v>
      </c>
      <c r="I913" s="10">
        <f>IF(A913&gt;$R$1, AVERAGE(INDEX($H$2:$H$3898, A913-$R$1):H913), "")</f>
        <v>-1.5989334539885092E-3</v>
      </c>
      <c r="J913" s="10">
        <f>IF(A913&gt;$R$1, STDEV(INDEX($H$2:$H$3898, A913-$R$1):H913), "")</f>
        <v>8.2693522725488713E-3</v>
      </c>
      <c r="K913" s="10">
        <f t="shared" si="76"/>
        <v>-8.2693522725488713E-3</v>
      </c>
      <c r="L913" s="10">
        <f t="shared" si="75"/>
        <v>3.8518833781632563E-3</v>
      </c>
      <c r="M913" s="8">
        <f t="shared" si="77"/>
        <v>30.399999999999316</v>
      </c>
      <c r="N913" s="8">
        <f t="shared" si="78"/>
        <v>0</v>
      </c>
      <c r="O913" s="8">
        <f t="shared" si="79"/>
        <v>0</v>
      </c>
    </row>
    <row r="914" spans="1:15" x14ac:dyDescent="0.25">
      <c r="A914" s="8">
        <v>913</v>
      </c>
      <c r="B914" s="9">
        <v>42551.958333333336</v>
      </c>
      <c r="C914" s="8">
        <v>1.1106100000000001</v>
      </c>
      <c r="D914" s="8">
        <v>1.11693</v>
      </c>
      <c r="E914" s="8">
        <v>1.1072</v>
      </c>
      <c r="F914" s="8">
        <v>1.11365</v>
      </c>
      <c r="G914" s="8">
        <f>IF(F914&gt;F913,1,0)</f>
        <v>1</v>
      </c>
      <c r="H914" s="10">
        <f>LN(F914/F913)</f>
        <v>2.7064832709465985E-3</v>
      </c>
      <c r="I914" s="10">
        <f>IF(A914&gt;$R$1, AVERAGE(INDEX($H$2:$H$3898, A914-$R$1):H914), "")</f>
        <v>-9.921727029328334E-4</v>
      </c>
      <c r="J914" s="10">
        <f>IF(A914&gt;$R$1, STDEV(INDEX($H$2:$H$3898, A914-$R$1):H914), "")</f>
        <v>8.2023944300790887E-3</v>
      </c>
      <c r="K914" s="10">
        <f t="shared" si="76"/>
        <v>8.2023944300790887E-3</v>
      </c>
      <c r="L914" s="10">
        <f t="shared" ref="L914:L977" si="80">SUM(K900:K914)</f>
        <v>1.8493788635129467E-2</v>
      </c>
      <c r="M914" s="8">
        <f t="shared" si="77"/>
        <v>26.999999999999247</v>
      </c>
      <c r="N914" s="8">
        <f t="shared" si="78"/>
        <v>0</v>
      </c>
      <c r="O914" s="8">
        <f t="shared" si="79"/>
        <v>-26.999999999999247</v>
      </c>
    </row>
    <row r="915" spans="1:15" x14ac:dyDescent="0.25">
      <c r="A915" s="8">
        <v>914</v>
      </c>
      <c r="B915" s="9">
        <v>42554.958333333336</v>
      </c>
      <c r="C915" s="8">
        <v>1.11253</v>
      </c>
      <c r="D915" s="8">
        <v>1.11595</v>
      </c>
      <c r="E915" s="8">
        <v>1.1097900000000001</v>
      </c>
      <c r="F915" s="8">
        <v>1.1152299999999999</v>
      </c>
      <c r="G915" s="8">
        <f>IF(F915&gt;F914,1,0)</f>
        <v>1</v>
      </c>
      <c r="H915" s="10">
        <f>LN(F915/F914)</f>
        <v>1.4177526512445444E-3</v>
      </c>
      <c r="I915" s="10">
        <f>IF(A915&gt;$R$1, AVERAGE(INDEX($H$2:$H$3898, A915-$R$1):H915), "")</f>
        <v>-5.4403725337362084E-4</v>
      </c>
      <c r="J915" s="10">
        <f>IF(A915&gt;$R$1, STDEV(INDEX($H$2:$H$3898, A915-$R$1):H915), "")</f>
        <v>8.1204423013757528E-3</v>
      </c>
      <c r="K915" s="10">
        <f t="shared" si="76"/>
        <v>8.1204423013757528E-3</v>
      </c>
      <c r="L915" s="10">
        <f t="shared" si="80"/>
        <v>2.013082672971369E-2</v>
      </c>
      <c r="M915" s="8">
        <f t="shared" si="77"/>
        <v>-78.699999999998212</v>
      </c>
      <c r="N915" s="8">
        <f t="shared" si="78"/>
        <v>0</v>
      </c>
      <c r="O915" s="8">
        <f t="shared" si="79"/>
        <v>78.699999999998212</v>
      </c>
    </row>
    <row r="916" spans="1:15" x14ac:dyDescent="0.25">
      <c r="A916" s="8">
        <v>915</v>
      </c>
      <c r="B916" s="9">
        <v>42555.958333333336</v>
      </c>
      <c r="C916" s="8">
        <v>1.1153299999999999</v>
      </c>
      <c r="D916" s="8">
        <v>1.11863</v>
      </c>
      <c r="E916" s="8">
        <v>1.10623</v>
      </c>
      <c r="F916" s="8">
        <v>1.1074600000000001</v>
      </c>
      <c r="G916" s="8">
        <f>IF(F916&gt;F915,1,0)</f>
        <v>0</v>
      </c>
      <c r="H916" s="10">
        <f>LN(F916/F915)</f>
        <v>-6.9915567631853729E-3</v>
      </c>
      <c r="I916" s="10">
        <f>IF(A916&gt;$R$1, AVERAGE(INDEX($H$2:$H$3898, A916-$R$1):H916), "")</f>
        <v>-1.2045023513005098E-3</v>
      </c>
      <c r="J916" s="10">
        <f>IF(A916&gt;$R$1, STDEV(INDEX($H$2:$H$3898, A916-$R$1):H916), "")</f>
        <v>8.1924398941699648E-3</v>
      </c>
      <c r="K916" s="10">
        <f t="shared" si="76"/>
        <v>-8.1924398941699648E-3</v>
      </c>
      <c r="L916" s="10">
        <f t="shared" si="80"/>
        <v>1.8708411468846907E-2</v>
      </c>
      <c r="M916" s="8">
        <f t="shared" si="77"/>
        <v>23.999999999999577</v>
      </c>
      <c r="N916" s="8">
        <f t="shared" si="78"/>
        <v>0</v>
      </c>
      <c r="O916" s="8">
        <f t="shared" si="79"/>
        <v>-23.999999999999577</v>
      </c>
    </row>
    <row r="917" spans="1:15" x14ac:dyDescent="0.25">
      <c r="A917" s="8">
        <v>916</v>
      </c>
      <c r="B917" s="9">
        <v>42556.958333333336</v>
      </c>
      <c r="C917" s="8">
        <v>1.1075600000000001</v>
      </c>
      <c r="D917" s="8">
        <v>1.1111599999999999</v>
      </c>
      <c r="E917" s="8">
        <v>1.1029100000000001</v>
      </c>
      <c r="F917" s="8">
        <v>1.1099600000000001</v>
      </c>
      <c r="G917" s="8">
        <f>IF(F917&gt;F916,1,0)</f>
        <v>1</v>
      </c>
      <c r="H917" s="10">
        <f>LN(F917/F916)</f>
        <v>2.2548737354775596E-3</v>
      </c>
      <c r="I917" s="10">
        <f>IF(A917&gt;$R$1, AVERAGE(INDEX($H$2:$H$3898, A917-$R$1):H917), "")</f>
        <v>-6.0072908053725724E-4</v>
      </c>
      <c r="J917" s="10">
        <f>IF(A917&gt;$R$1, STDEV(INDEX($H$2:$H$3898, A917-$R$1):H917), "")</f>
        <v>8.0598731386537711E-3</v>
      </c>
      <c r="K917" s="10">
        <f t="shared" si="76"/>
        <v>8.0598731386537711E-3</v>
      </c>
      <c r="L917" s="10">
        <f t="shared" si="80"/>
        <v>2.0175462861965511E-2</v>
      </c>
      <c r="M917" s="8">
        <f t="shared" si="77"/>
        <v>-37.899999999999601</v>
      </c>
      <c r="N917" s="8">
        <f t="shared" si="78"/>
        <v>0</v>
      </c>
      <c r="O917" s="8">
        <f t="shared" si="79"/>
        <v>37.899999999999601</v>
      </c>
    </row>
    <row r="918" spans="1:15" x14ac:dyDescent="0.25">
      <c r="A918" s="8">
        <v>917</v>
      </c>
      <c r="B918" s="9">
        <v>42557.958333333336</v>
      </c>
      <c r="C918" s="8">
        <v>1.1099600000000001</v>
      </c>
      <c r="D918" s="8">
        <v>1.1107199999999999</v>
      </c>
      <c r="E918" s="8">
        <v>1.1052599999999999</v>
      </c>
      <c r="F918" s="8">
        <v>1.1061700000000001</v>
      </c>
      <c r="G918" s="8">
        <f>IF(F918&gt;F917,1,0)</f>
        <v>0</v>
      </c>
      <c r="H918" s="10">
        <f>LN(F918/F917)</f>
        <v>-3.4203802980274688E-3</v>
      </c>
      <c r="I918" s="10">
        <f>IF(A918&gt;$R$1, AVERAGE(INDEX($H$2:$H$3898, A918-$R$1):H918), "")</f>
        <v>-1.1038346100864683E-3</v>
      </c>
      <c r="J918" s="10">
        <f>IF(A918&gt;$R$1, STDEV(INDEX($H$2:$H$3898, A918-$R$1):H918), "")</f>
        <v>7.9622887232360471E-3</v>
      </c>
      <c r="K918" s="10">
        <f t="shared" si="76"/>
        <v>-7.9622887232360471E-3</v>
      </c>
      <c r="L918" s="10">
        <f t="shared" si="80"/>
        <v>1.8870328254227769E-2</v>
      </c>
      <c r="M918" s="8">
        <f t="shared" si="77"/>
        <v>-10.699999999999044</v>
      </c>
      <c r="N918" s="8">
        <f t="shared" si="78"/>
        <v>0</v>
      </c>
      <c r="O918" s="8">
        <f t="shared" si="79"/>
        <v>10.699999999999044</v>
      </c>
    </row>
    <row r="919" spans="1:15" x14ac:dyDescent="0.25">
      <c r="A919" s="8">
        <v>918</v>
      </c>
      <c r="B919" s="9">
        <v>42558.958333333336</v>
      </c>
      <c r="C919" s="8">
        <v>1.1060399999999999</v>
      </c>
      <c r="D919" s="8">
        <v>1.1120099999999999</v>
      </c>
      <c r="E919" s="8">
        <v>1.1001799999999999</v>
      </c>
      <c r="F919" s="8">
        <v>1.10497</v>
      </c>
      <c r="G919" s="8">
        <f>IF(F919&gt;F918,1,0)</f>
        <v>0</v>
      </c>
      <c r="H919" s="10">
        <f>LN(F919/F918)</f>
        <v>-1.0854130609660229E-3</v>
      </c>
      <c r="I919" s="10">
        <f>IF(A919&gt;$R$1, AVERAGE(INDEX($H$2:$H$3898, A919-$R$1):H919), "")</f>
        <v>-9.7652098312149972E-4</v>
      </c>
      <c r="J919" s="10">
        <f>IF(A919&gt;$R$1, STDEV(INDEX($H$2:$H$3898, A919-$R$1):H919), "")</f>
        <v>7.9441252638825077E-3</v>
      </c>
      <c r="K919" s="10">
        <f t="shared" si="76"/>
        <v>-7.9441252638825077E-3</v>
      </c>
      <c r="L919" s="10">
        <f t="shared" si="80"/>
        <v>4.2374966113899043E-3</v>
      </c>
      <c r="M919" s="8">
        <f t="shared" si="77"/>
        <v>10.799999999999699</v>
      </c>
      <c r="N919" s="8">
        <f t="shared" si="78"/>
        <v>0</v>
      </c>
      <c r="O919" s="8">
        <f t="shared" si="79"/>
        <v>0</v>
      </c>
    </row>
    <row r="920" spans="1:15" x14ac:dyDescent="0.25">
      <c r="A920" s="8">
        <v>919</v>
      </c>
      <c r="B920" s="9">
        <v>42561.958333333336</v>
      </c>
      <c r="C920" s="8">
        <v>1.10456</v>
      </c>
      <c r="D920" s="8">
        <v>1.1074600000000001</v>
      </c>
      <c r="E920" s="8">
        <v>1.1015900000000001</v>
      </c>
      <c r="F920" s="8">
        <v>1.10564</v>
      </c>
      <c r="G920" s="8">
        <f>IF(F920&gt;F919,1,0)</f>
        <v>1</v>
      </c>
      <c r="H920" s="10">
        <f>LN(F920/F919)</f>
        <v>6.0616754698042006E-4</v>
      </c>
      <c r="I920" s="10">
        <f>IF(A920&gt;$R$1, AVERAGE(INDEX($H$2:$H$3898, A920-$R$1):H920), "")</f>
        <v>-1.2136738493964689E-3</v>
      </c>
      <c r="J920" s="10">
        <f>IF(A920&gt;$R$1, STDEV(INDEX($H$2:$H$3898, A920-$R$1):H920), "")</f>
        <v>7.8287008634550532E-3</v>
      </c>
      <c r="K920" s="10">
        <f t="shared" si="76"/>
        <v>7.8287008634550532E-3</v>
      </c>
      <c r="L920" s="10">
        <f t="shared" si="80"/>
        <v>5.6815293525639878E-3</v>
      </c>
      <c r="M920" s="8">
        <f t="shared" si="77"/>
        <v>3.6000000000013799</v>
      </c>
      <c r="N920" s="8">
        <f t="shared" si="78"/>
        <v>0</v>
      </c>
      <c r="O920" s="8">
        <f t="shared" si="79"/>
        <v>0</v>
      </c>
    </row>
    <row r="921" spans="1:15" x14ac:dyDescent="0.25">
      <c r="A921" s="8">
        <v>920</v>
      </c>
      <c r="B921" s="9">
        <v>42562.958333333336</v>
      </c>
      <c r="C921" s="8">
        <v>1.1056299999999999</v>
      </c>
      <c r="D921" s="8">
        <v>1.11259</v>
      </c>
      <c r="E921" s="8">
        <v>1.10521</v>
      </c>
      <c r="F921" s="8">
        <v>1.10599</v>
      </c>
      <c r="G921" s="8">
        <f>IF(F921&gt;F920,1,0)</f>
        <v>1</v>
      </c>
      <c r="H921" s="10">
        <f>LN(F921/F920)</f>
        <v>3.1650864106742989E-4</v>
      </c>
      <c r="I921" s="10">
        <f>IF(A921&gt;$R$1, AVERAGE(INDEX($H$2:$H$3898, A921-$R$1):H921), "")</f>
        <v>-1.3992412820742351E-3</v>
      </c>
      <c r="J921" s="10">
        <f>IF(A921&gt;$R$1, STDEV(INDEX($H$2:$H$3898, A921-$R$1):H921), "")</f>
        <v>7.7497333243479512E-3</v>
      </c>
      <c r="K921" s="10">
        <f t="shared" si="76"/>
        <v>7.7497333243479512E-3</v>
      </c>
      <c r="L921" s="10">
        <f t="shared" si="80"/>
        <v>2.0050502957289863E-2</v>
      </c>
      <c r="M921" s="8">
        <f t="shared" si="77"/>
        <v>28.999999999999027</v>
      </c>
      <c r="N921" s="8">
        <f t="shared" si="78"/>
        <v>0</v>
      </c>
      <c r="O921" s="8">
        <f t="shared" si="79"/>
        <v>-28.999999999999027</v>
      </c>
    </row>
    <row r="922" spans="1:15" x14ac:dyDescent="0.25">
      <c r="A922" s="8">
        <v>921</v>
      </c>
      <c r="B922" s="9">
        <v>42563.958333333336</v>
      </c>
      <c r="C922" s="8">
        <v>1.10602</v>
      </c>
      <c r="D922" s="8">
        <v>1.11199</v>
      </c>
      <c r="E922" s="8">
        <v>1.1042000000000001</v>
      </c>
      <c r="F922" s="8">
        <v>1.1089199999999999</v>
      </c>
      <c r="G922" s="8">
        <f>IF(F922&gt;F921,1,0)</f>
        <v>1</v>
      </c>
      <c r="H922" s="10">
        <f>LN(F922/F921)</f>
        <v>2.6457072378647346E-3</v>
      </c>
      <c r="I922" s="10">
        <f>IF(A922&gt;$R$1, AVERAGE(INDEX($H$2:$H$3898, A922-$R$1):H922), "")</f>
        <v>-8.5531893000156847E-4</v>
      </c>
      <c r="J922" s="10">
        <f>IF(A922&gt;$R$1, STDEV(INDEX($H$2:$H$3898, A922-$R$1):H922), "")</f>
        <v>7.7063103898472535E-3</v>
      </c>
      <c r="K922" s="10">
        <f t="shared" si="76"/>
        <v>7.7063103898472535E-3</v>
      </c>
      <c r="L922" s="10">
        <f t="shared" si="80"/>
        <v>2.1063002176657675E-2</v>
      </c>
      <c r="M922" s="8">
        <f t="shared" si="77"/>
        <v>28.500000000000192</v>
      </c>
      <c r="N922" s="8">
        <f t="shared" si="78"/>
        <v>0</v>
      </c>
      <c r="O922" s="8">
        <f t="shared" si="79"/>
        <v>-28.500000000000192</v>
      </c>
    </row>
    <row r="923" spans="1:15" x14ac:dyDescent="0.25">
      <c r="A923" s="8">
        <v>922</v>
      </c>
      <c r="B923" s="9">
        <v>42564.958333333336</v>
      </c>
      <c r="C923" s="8">
        <v>1.10884</v>
      </c>
      <c r="D923" s="8">
        <v>1.1164799999999999</v>
      </c>
      <c r="E923" s="8">
        <v>1.1087499999999999</v>
      </c>
      <c r="F923" s="8">
        <v>1.1116900000000001</v>
      </c>
      <c r="G923" s="8">
        <f>IF(F923&gt;F922,1,0)</f>
        <v>1</v>
      </c>
      <c r="H923" s="10">
        <f>LN(F923/F922)</f>
        <v>2.4948112786360179E-3</v>
      </c>
      <c r="I923" s="10">
        <f>IF(A923&gt;$R$1, AVERAGE(INDEX($H$2:$H$3898, A923-$R$1):H923), "")</f>
        <v>-9.9888798577450191E-4</v>
      </c>
      <c r="J923" s="10">
        <f>IF(A923&gt;$R$1, STDEV(INDEX($H$2:$H$3898, A923-$R$1):H923), "")</f>
        <v>7.6149441333841087E-3</v>
      </c>
      <c r="K923" s="10">
        <f t="shared" si="76"/>
        <v>7.6149441333841087E-3</v>
      </c>
      <c r="L923" s="10">
        <f t="shared" si="80"/>
        <v>2.1862708004207664E-2</v>
      </c>
      <c r="M923" s="8">
        <f t="shared" si="77"/>
        <v>-86.799999999997993</v>
      </c>
      <c r="N923" s="8">
        <f t="shared" si="78"/>
        <v>0</v>
      </c>
      <c r="O923" s="8">
        <f t="shared" si="79"/>
        <v>86.799999999997993</v>
      </c>
    </row>
    <row r="924" spans="1:15" x14ac:dyDescent="0.25">
      <c r="A924" s="8">
        <v>923</v>
      </c>
      <c r="B924" s="9">
        <v>42565.958333333336</v>
      </c>
      <c r="C924" s="8">
        <v>1.1116299999999999</v>
      </c>
      <c r="D924" s="8">
        <v>1.1148800000000001</v>
      </c>
      <c r="E924" s="8">
        <v>1.1024799999999999</v>
      </c>
      <c r="F924" s="8">
        <v>1.1029500000000001</v>
      </c>
      <c r="G924" s="8">
        <f>IF(F924&gt;F923,1,0)</f>
        <v>0</v>
      </c>
      <c r="H924" s="10">
        <f>LN(F924/F923)</f>
        <v>-7.892971656244252E-3</v>
      </c>
      <c r="I924" s="10">
        <f>IF(A924&gt;$R$1, AVERAGE(INDEX($H$2:$H$3898, A924-$R$1):H924), "")</f>
        <v>-1.9541470330659595E-3</v>
      </c>
      <c r="J924" s="10">
        <f>IF(A924&gt;$R$1, STDEV(INDEX($H$2:$H$3898, A924-$R$1):H924), "")</f>
        <v>7.44914115579722E-3</v>
      </c>
      <c r="K924" s="10">
        <f t="shared" si="76"/>
        <v>-7.44914115579722E-3</v>
      </c>
      <c r="L924" s="10">
        <f t="shared" si="80"/>
        <v>2.3939788158233818E-2</v>
      </c>
      <c r="M924" s="8">
        <f t="shared" si="77"/>
        <v>29.500000000000082</v>
      </c>
      <c r="N924" s="8">
        <f t="shared" si="78"/>
        <v>0</v>
      </c>
      <c r="O924" s="8">
        <f t="shared" si="79"/>
        <v>-29.500000000000082</v>
      </c>
    </row>
    <row r="925" spans="1:15" x14ac:dyDescent="0.25">
      <c r="A925" s="8">
        <v>924</v>
      </c>
      <c r="B925" s="9">
        <v>42568.958333333336</v>
      </c>
      <c r="C925" s="8">
        <v>1.1045400000000001</v>
      </c>
      <c r="D925" s="8">
        <v>1.10842</v>
      </c>
      <c r="E925" s="8">
        <v>1.1037600000000001</v>
      </c>
      <c r="F925" s="8">
        <v>1.1074900000000001</v>
      </c>
      <c r="G925" s="8">
        <f>IF(F925&gt;F924,1,0)</f>
        <v>1</v>
      </c>
      <c r="H925" s="10">
        <f>LN(F925/F924)</f>
        <v>4.1077852228125367E-3</v>
      </c>
      <c r="I925" s="10">
        <f>IF(A925&gt;$R$1, AVERAGE(INDEX($H$2:$H$3898, A925-$R$1):H925), "")</f>
        <v>-9.2483166896293635E-5</v>
      </c>
      <c r="J925" s="10">
        <f>IF(A925&gt;$R$1, STDEV(INDEX($H$2:$H$3898, A925-$R$1):H925), "")</f>
        <v>4.0888385286385748E-3</v>
      </c>
      <c r="K925" s="10">
        <f t="shared" si="76"/>
        <v>4.0888385286385748E-3</v>
      </c>
      <c r="L925" s="10">
        <f t="shared" si="80"/>
        <v>3.6094327076916025E-2</v>
      </c>
      <c r="M925" s="8">
        <f t="shared" si="77"/>
        <v>-55.19999999999969</v>
      </c>
      <c r="N925" s="8">
        <f t="shared" si="78"/>
        <v>0</v>
      </c>
      <c r="O925" s="8">
        <f t="shared" si="79"/>
        <v>55.19999999999969</v>
      </c>
    </row>
    <row r="926" spans="1:15" x14ac:dyDescent="0.25">
      <c r="A926" s="8">
        <v>925</v>
      </c>
      <c r="B926" s="9">
        <v>42569.958333333336</v>
      </c>
      <c r="C926" s="8">
        <v>1.10747</v>
      </c>
      <c r="D926" s="8">
        <v>1.1080399999999999</v>
      </c>
      <c r="E926" s="8">
        <v>1.1000000000000001</v>
      </c>
      <c r="F926" s="8">
        <v>1.10195</v>
      </c>
      <c r="G926" s="8">
        <f>IF(F926&gt;F925,1,0)</f>
        <v>0</v>
      </c>
      <c r="H926" s="10">
        <f>LN(F926/F925)</f>
        <v>-5.0148559004530467E-3</v>
      </c>
      <c r="I926" s="10">
        <f>IF(A926&gt;$R$1, AVERAGE(INDEX($H$2:$H$3898, A926-$R$1):H926), "")</f>
        <v>-2.4383826687353392E-5</v>
      </c>
      <c r="J926" s="10">
        <f>IF(A926&gt;$R$1, STDEV(INDEX($H$2:$H$3898, A926-$R$1):H926), "")</f>
        <v>3.9899112061012746E-3</v>
      </c>
      <c r="K926" s="10">
        <f t="shared" si="76"/>
        <v>-3.9899112061012746E-3</v>
      </c>
      <c r="L926" s="10">
        <f t="shared" si="80"/>
        <v>2.3923540213818185E-2</v>
      </c>
      <c r="M926" s="8">
        <f t="shared" si="77"/>
        <v>-6.2000000000006494</v>
      </c>
      <c r="N926" s="8">
        <f t="shared" si="78"/>
        <v>0</v>
      </c>
      <c r="O926" s="8">
        <f t="shared" si="79"/>
        <v>6.2000000000006494</v>
      </c>
    </row>
    <row r="927" spans="1:15" x14ac:dyDescent="0.25">
      <c r="A927" s="8">
        <v>926</v>
      </c>
      <c r="B927" s="9">
        <v>42570.958333333336</v>
      </c>
      <c r="C927" s="8">
        <v>1.1019600000000001</v>
      </c>
      <c r="D927" s="8">
        <v>1.10301</v>
      </c>
      <c r="E927" s="8">
        <v>1.09815</v>
      </c>
      <c r="F927" s="8">
        <v>1.10134</v>
      </c>
      <c r="G927" s="8">
        <f>IF(F927&gt;F926,1,0)</f>
        <v>0</v>
      </c>
      <c r="H927" s="10">
        <f>LN(F927/F926)</f>
        <v>-5.5371740949728093E-4</v>
      </c>
      <c r="I927" s="10">
        <f>IF(A927&gt;$R$1, AVERAGE(INDEX($H$2:$H$3898, A927-$R$1):H927), "")</f>
        <v>-2.8253817927581016E-4</v>
      </c>
      <c r="J927" s="10">
        <f>IF(A927&gt;$R$1, STDEV(INDEX($H$2:$H$3898, A927-$R$1):H927), "")</f>
        <v>3.8732982147150724E-3</v>
      </c>
      <c r="K927" s="10">
        <f t="shared" si="76"/>
        <v>-3.8732982147150724E-3</v>
      </c>
      <c r="L927" s="10">
        <f t="shared" si="80"/>
        <v>1.1690680379330593E-2</v>
      </c>
      <c r="M927" s="8">
        <f t="shared" si="77"/>
        <v>10.900000000000354</v>
      </c>
      <c r="N927" s="8">
        <f t="shared" si="78"/>
        <v>0</v>
      </c>
      <c r="O927" s="8">
        <f t="shared" si="79"/>
        <v>0</v>
      </c>
    </row>
    <row r="928" spans="1:15" x14ac:dyDescent="0.25">
      <c r="A928" s="8">
        <v>927</v>
      </c>
      <c r="B928" s="9">
        <v>42571.958333333336</v>
      </c>
      <c r="C928" s="8">
        <v>1.10134</v>
      </c>
      <c r="D928" s="8">
        <v>1.10599</v>
      </c>
      <c r="E928" s="8">
        <v>1.09796</v>
      </c>
      <c r="F928" s="8">
        <v>1.10243</v>
      </c>
      <c r="G928" s="8">
        <f>IF(F928&gt;F927,1,0)</f>
        <v>1</v>
      </c>
      <c r="H928" s="10">
        <f>LN(F928/F927)</f>
        <v>9.8921401859937007E-4</v>
      </c>
      <c r="I928" s="10">
        <f>IF(A928&gt;$R$1, AVERAGE(INDEX($H$2:$H$3898, A928-$R$1):H928), "")</f>
        <v>-5.5987876545873577E-4</v>
      </c>
      <c r="J928" s="10">
        <f>IF(A928&gt;$R$1, STDEV(INDEX($H$2:$H$3898, A928-$R$1):H928), "")</f>
        <v>3.5854174289572651E-3</v>
      </c>
      <c r="K928" s="10">
        <f t="shared" si="76"/>
        <v>3.5854174289572651E-3</v>
      </c>
      <c r="L928" s="10">
        <f t="shared" si="80"/>
        <v>2.3545450080836732E-2</v>
      </c>
      <c r="M928" s="8">
        <f t="shared" si="77"/>
        <v>-48.90000000000061</v>
      </c>
      <c r="N928" s="8">
        <f t="shared" si="78"/>
        <v>0</v>
      </c>
      <c r="O928" s="8">
        <f t="shared" si="79"/>
        <v>48.90000000000061</v>
      </c>
    </row>
    <row r="929" spans="1:15" x14ac:dyDescent="0.25">
      <c r="A929" s="8">
        <v>928</v>
      </c>
      <c r="B929" s="9">
        <v>42572.958333333336</v>
      </c>
      <c r="C929" s="8">
        <v>1.10243</v>
      </c>
      <c r="D929" s="8">
        <v>1.1041000000000001</v>
      </c>
      <c r="E929" s="8">
        <v>1.09555</v>
      </c>
      <c r="F929" s="8">
        <v>1.09754</v>
      </c>
      <c r="G929" s="8">
        <f>IF(F929&gt;F928,1,0)</f>
        <v>0</v>
      </c>
      <c r="H929" s="10">
        <f>LN(F929/F928)</f>
        <v>-4.4455224873844188E-3</v>
      </c>
      <c r="I929" s="10">
        <f>IF(A929&gt;$R$1, AVERAGE(INDEX($H$2:$H$3898, A929-$R$1):H929), "")</f>
        <v>-7.4156962325804053E-4</v>
      </c>
      <c r="J929" s="10">
        <f>IF(A929&gt;$R$1, STDEV(INDEX($H$2:$H$3898, A929-$R$1):H929), "")</f>
        <v>3.7098128952313897E-3</v>
      </c>
      <c r="K929" s="10">
        <f t="shared" si="76"/>
        <v>-3.7098128952313897E-3</v>
      </c>
      <c r="L929" s="10">
        <f t="shared" si="80"/>
        <v>1.1633242755526258E-2</v>
      </c>
      <c r="M929" s="8">
        <f t="shared" si="77"/>
        <v>23.400000000000087</v>
      </c>
      <c r="N929" s="8">
        <f t="shared" si="78"/>
        <v>0</v>
      </c>
      <c r="O929" s="8">
        <f t="shared" si="79"/>
        <v>0</v>
      </c>
    </row>
    <row r="930" spans="1:15" x14ac:dyDescent="0.25">
      <c r="A930" s="8">
        <v>929</v>
      </c>
      <c r="B930" s="9">
        <v>42575.958333333336</v>
      </c>
      <c r="C930" s="8">
        <v>1.0971299999999999</v>
      </c>
      <c r="D930" s="8">
        <v>1.0998699999999999</v>
      </c>
      <c r="E930" s="8">
        <v>1.0951900000000001</v>
      </c>
      <c r="F930" s="8">
        <v>1.0994699999999999</v>
      </c>
      <c r="G930" s="8">
        <f>IF(F930&gt;F929,1,0)</f>
        <v>1</v>
      </c>
      <c r="H930" s="10">
        <f>LN(F930/F929)</f>
        <v>1.7569337385473349E-3</v>
      </c>
      <c r="I930" s="10">
        <f>IF(A930&gt;$R$1, AVERAGE(INDEX($H$2:$H$3898, A930-$R$1):H930), "")</f>
        <v>-8.0091646903299467E-4</v>
      </c>
      <c r="J930" s="10">
        <f>IF(A930&gt;$R$1, STDEV(INDEX($H$2:$H$3898, A930-$R$1):H930), "")</f>
        <v>3.6582124348962333E-3</v>
      </c>
      <c r="K930" s="10">
        <f t="shared" si="76"/>
        <v>3.6582124348962333E-3</v>
      </c>
      <c r="L930" s="10">
        <f t="shared" si="80"/>
        <v>7.1710128890467364E-3</v>
      </c>
      <c r="M930" s="8">
        <f t="shared" si="77"/>
        <v>-8.5000000000001741</v>
      </c>
      <c r="N930" s="8">
        <f t="shared" si="78"/>
        <v>0</v>
      </c>
      <c r="O930" s="8">
        <f t="shared" si="79"/>
        <v>0</v>
      </c>
    </row>
    <row r="931" spans="1:15" x14ac:dyDescent="0.25">
      <c r="A931" s="8">
        <v>930</v>
      </c>
      <c r="B931" s="9">
        <v>42576.958333333336</v>
      </c>
      <c r="C931" s="8">
        <v>1.0994699999999999</v>
      </c>
      <c r="D931" s="8">
        <v>1.1029800000000001</v>
      </c>
      <c r="E931" s="8">
        <v>1.0978300000000001</v>
      </c>
      <c r="F931" s="8">
        <v>1.0986199999999999</v>
      </c>
      <c r="G931" s="8">
        <f>IF(F931&gt;F930,1,0)</f>
        <v>0</v>
      </c>
      <c r="H931" s="10">
        <f>LN(F931/F930)</f>
        <v>-7.733987619876388E-4</v>
      </c>
      <c r="I931" s="10">
        <f>IF(A931&gt;$R$1, AVERAGE(INDEX($H$2:$H$3898, A931-$R$1):H931), "")</f>
        <v>-9.3786343236000602E-4</v>
      </c>
      <c r="J931" s="10">
        <f>IF(A931&gt;$R$1, STDEV(INDEX($H$2:$H$3898, A931-$R$1):H931), "")</f>
        <v>3.6103182344417372E-3</v>
      </c>
      <c r="K931" s="10">
        <f t="shared" si="76"/>
        <v>-3.6103182344417372E-3</v>
      </c>
      <c r="L931" s="10">
        <f t="shared" si="80"/>
        <v>1.1753134548774961E-2</v>
      </c>
      <c r="M931" s="8">
        <f t="shared" si="77"/>
        <v>71.700000000001211</v>
      </c>
      <c r="N931" s="8">
        <f t="shared" si="78"/>
        <v>0</v>
      </c>
      <c r="O931" s="8">
        <f t="shared" si="79"/>
        <v>0</v>
      </c>
    </row>
    <row r="932" spans="1:15" x14ac:dyDescent="0.25">
      <c r="A932" s="8">
        <v>931</v>
      </c>
      <c r="B932" s="9">
        <v>42577.958333333336</v>
      </c>
      <c r="C932" s="8">
        <v>1.0986199999999999</v>
      </c>
      <c r="D932" s="8">
        <v>1.1064799999999999</v>
      </c>
      <c r="E932" s="8">
        <v>1.09612</v>
      </c>
      <c r="F932" s="8">
        <v>1.1057900000000001</v>
      </c>
      <c r="G932" s="8">
        <f>IF(F932&gt;F931,1,0)</f>
        <v>1</v>
      </c>
      <c r="H932" s="10">
        <f>LN(F932/F931)</f>
        <v>6.5051649053411691E-3</v>
      </c>
      <c r="I932" s="10">
        <f>IF(A932&gt;$R$1, AVERAGE(INDEX($H$2:$H$3898, A932-$R$1):H932), "")</f>
        <v>-9.4318328077097309E-5</v>
      </c>
      <c r="J932" s="10">
        <f>IF(A932&gt;$R$1, STDEV(INDEX($H$2:$H$3898, A932-$R$1):H932), "")</f>
        <v>3.6777016438162033E-3</v>
      </c>
      <c r="K932" s="10">
        <f t="shared" si="76"/>
        <v>3.6777016438162033E-3</v>
      </c>
      <c r="L932" s="10">
        <f t="shared" si="80"/>
        <v>7.370963053937394E-3</v>
      </c>
      <c r="M932" s="8">
        <f t="shared" si="77"/>
        <v>17.599999999999838</v>
      </c>
      <c r="N932" s="8">
        <f t="shared" si="78"/>
        <v>0</v>
      </c>
      <c r="O932" s="8">
        <f t="shared" si="79"/>
        <v>0</v>
      </c>
    </row>
    <row r="933" spans="1:15" x14ac:dyDescent="0.25">
      <c r="A933" s="8">
        <v>932</v>
      </c>
      <c r="B933" s="9">
        <v>42578.958333333336</v>
      </c>
      <c r="C933" s="8">
        <v>1.1057900000000001</v>
      </c>
      <c r="D933" s="8">
        <v>1.11195</v>
      </c>
      <c r="E933" s="8">
        <v>1.1051899999999999</v>
      </c>
      <c r="F933" s="8">
        <v>1.10755</v>
      </c>
      <c r="G933" s="8">
        <f>IF(F933&gt;F932,1,0)</f>
        <v>1</v>
      </c>
      <c r="H933" s="10">
        <f>LN(F933/F932)</f>
        <v>1.5903569907510968E-3</v>
      </c>
      <c r="I933" s="10">
        <f>IF(A933&gt;$R$1, AVERAGE(INDEX($H$2:$H$3898, A933-$R$1):H933), "")</f>
        <v>-1.3585062462250126E-4</v>
      </c>
      <c r="J933" s="10">
        <f>IF(A933&gt;$R$1, STDEV(INDEX($H$2:$H$3898, A933-$R$1):H933), "")</f>
        <v>3.6530733123935105E-3</v>
      </c>
      <c r="K933" s="10">
        <f t="shared" si="76"/>
        <v>3.6530733123935105E-3</v>
      </c>
      <c r="L933" s="10">
        <f t="shared" si="80"/>
        <v>1.8986325089566956E-2</v>
      </c>
      <c r="M933" s="8">
        <f t="shared" si="77"/>
        <v>97.799999999999002</v>
      </c>
      <c r="N933" s="8">
        <f t="shared" si="78"/>
        <v>0</v>
      </c>
      <c r="O933" s="8">
        <f t="shared" si="79"/>
        <v>-97.799999999999002</v>
      </c>
    </row>
    <row r="934" spans="1:15" x14ac:dyDescent="0.25">
      <c r="A934" s="8">
        <v>933</v>
      </c>
      <c r="B934" s="9">
        <v>42579.958333333336</v>
      </c>
      <c r="C934" s="8">
        <v>1.10748</v>
      </c>
      <c r="D934" s="8">
        <v>1.11974</v>
      </c>
      <c r="E934" s="8">
        <v>1.10727</v>
      </c>
      <c r="F934" s="8">
        <v>1.1172599999999999</v>
      </c>
      <c r="G934" s="8">
        <f>IF(F934&gt;F933,1,0)</f>
        <v>1</v>
      </c>
      <c r="H934" s="10">
        <f>LN(F934/F933)</f>
        <v>8.728890694655796E-3</v>
      </c>
      <c r="I934" s="10">
        <f>IF(A934&gt;$R$1, AVERAGE(INDEX($H$2:$H$3898, A934-$R$1):H934), "")</f>
        <v>6.2347881242020295E-4</v>
      </c>
      <c r="J934" s="10">
        <f>IF(A934&gt;$R$1, STDEV(INDEX($H$2:$H$3898, A934-$R$1):H934), "")</f>
        <v>4.1532667766046054E-3</v>
      </c>
      <c r="K934" s="10">
        <f t="shared" si="76"/>
        <v>4.1532667766046054E-3</v>
      </c>
      <c r="L934" s="10">
        <f t="shared" si="80"/>
        <v>3.1083717130054065E-2</v>
      </c>
      <c r="M934" s="8">
        <f t="shared" si="77"/>
        <v>-11.499999999999844</v>
      </c>
      <c r="N934" s="8">
        <f t="shared" si="78"/>
        <v>0</v>
      </c>
      <c r="O934" s="8">
        <f t="shared" si="79"/>
        <v>11.499999999999844</v>
      </c>
    </row>
    <row r="935" spans="1:15" x14ac:dyDescent="0.25">
      <c r="A935" s="8">
        <v>934</v>
      </c>
      <c r="B935" s="9">
        <v>42582.958333333336</v>
      </c>
      <c r="C935" s="8">
        <v>1.1172599999999999</v>
      </c>
      <c r="D935" s="8">
        <v>1.11836</v>
      </c>
      <c r="E935" s="8">
        <v>1.1155200000000001</v>
      </c>
      <c r="F935" s="8">
        <v>1.1161099999999999</v>
      </c>
      <c r="G935" s="8">
        <f>IF(F935&gt;F934,1,0)</f>
        <v>0</v>
      </c>
      <c r="H935" s="10">
        <f>LN(F935/F934)</f>
        <v>-1.0298339295654877E-3</v>
      </c>
      <c r="I935" s="10">
        <f>IF(A935&gt;$R$1, AVERAGE(INDEX($H$2:$H$3898, A935-$R$1):H935), "")</f>
        <v>6.2695250813273626E-4</v>
      </c>
      <c r="J935" s="10">
        <f>IF(A935&gt;$R$1, STDEV(INDEX($H$2:$H$3898, A935-$R$1):H935), "")</f>
        <v>4.1517651851360002E-3</v>
      </c>
      <c r="K935" s="10">
        <f t="shared" si="76"/>
        <v>-4.1517651851360002E-3</v>
      </c>
      <c r="L935" s="10">
        <f t="shared" si="80"/>
        <v>1.9103251081463012E-2</v>
      </c>
      <c r="M935" s="8">
        <f t="shared" si="77"/>
        <v>60.400000000000453</v>
      </c>
      <c r="N935" s="8">
        <f t="shared" si="78"/>
        <v>0</v>
      </c>
      <c r="O935" s="8">
        <f t="shared" si="79"/>
        <v>-60.400000000000453</v>
      </c>
    </row>
    <row r="936" spans="1:15" x14ac:dyDescent="0.25">
      <c r="A936" s="8">
        <v>935</v>
      </c>
      <c r="B936" s="9">
        <v>42583.958333333336</v>
      </c>
      <c r="C936" s="8">
        <v>1.1161099999999999</v>
      </c>
      <c r="D936" s="8">
        <v>1.1233599999999999</v>
      </c>
      <c r="E936" s="8">
        <v>1.11578</v>
      </c>
      <c r="F936" s="8">
        <v>1.12215</v>
      </c>
      <c r="G936" s="8">
        <f>IF(F936&gt;F935,1,0)</f>
        <v>1</v>
      </c>
      <c r="H936" s="10">
        <f>LN(F936/F935)</f>
        <v>5.3970625943630616E-3</v>
      </c>
      <c r="I936" s="10">
        <f>IF(A936&gt;$R$1, AVERAGE(INDEX($H$2:$H$3898, A936-$R$1):H936), "")</f>
        <v>9.2638344859415132E-4</v>
      </c>
      <c r="J936" s="10">
        <f>IF(A936&gt;$R$1, STDEV(INDEX($H$2:$H$3898, A936-$R$1):H936), "")</f>
        <v>4.3195392369871034E-3</v>
      </c>
      <c r="K936" s="10">
        <f t="shared" si="76"/>
        <v>4.3195392369871034E-3</v>
      </c>
      <c r="L936" s="10">
        <f t="shared" si="80"/>
        <v>1.5673056994102163E-2</v>
      </c>
      <c r="M936" s="8">
        <f t="shared" si="77"/>
        <v>-72.399999999999125</v>
      </c>
      <c r="N936" s="8">
        <f t="shared" si="78"/>
        <v>0</v>
      </c>
      <c r="O936" s="8">
        <f t="shared" si="79"/>
        <v>0</v>
      </c>
    </row>
    <row r="937" spans="1:15" x14ac:dyDescent="0.25">
      <c r="A937" s="8">
        <v>936</v>
      </c>
      <c r="B937" s="9">
        <v>42584.958333333336</v>
      </c>
      <c r="C937" s="8">
        <v>1.12215</v>
      </c>
      <c r="D937" s="8">
        <v>1.1226799999999999</v>
      </c>
      <c r="E937" s="8">
        <v>1.1140600000000001</v>
      </c>
      <c r="F937" s="8">
        <v>1.1149100000000001</v>
      </c>
      <c r="G937" s="8">
        <f>IF(F937&gt;F936,1,0)</f>
        <v>0</v>
      </c>
      <c r="H937" s="10">
        <f>LN(F937/F936)</f>
        <v>-6.4728038389254257E-3</v>
      </c>
      <c r="I937" s="10">
        <f>IF(A937&gt;$R$1, AVERAGE(INDEX($H$2:$H$3898, A937-$R$1):H937), "")</f>
        <v>5.0205141859459789E-4</v>
      </c>
      <c r="J937" s="10">
        <f>IF(A937&gt;$R$1, STDEV(INDEX($H$2:$H$3898, A937-$R$1):H937), "")</f>
        <v>4.7001517052542444E-3</v>
      </c>
      <c r="K937" s="10">
        <f t="shared" si="76"/>
        <v>-4.7001517052542444E-3</v>
      </c>
      <c r="L937" s="10">
        <f t="shared" si="80"/>
        <v>3.2665948990006658E-3</v>
      </c>
      <c r="M937" s="8">
        <f t="shared" si="77"/>
        <v>-21.800000000000708</v>
      </c>
      <c r="N937" s="8">
        <f t="shared" si="78"/>
        <v>0</v>
      </c>
      <c r="O937" s="8">
        <f t="shared" si="79"/>
        <v>0</v>
      </c>
    </row>
    <row r="938" spans="1:15" x14ac:dyDescent="0.25">
      <c r="A938" s="8">
        <v>937</v>
      </c>
      <c r="B938" s="9">
        <v>42585.958333333336</v>
      </c>
      <c r="C938" s="8">
        <v>1.1149100000000001</v>
      </c>
      <c r="D938" s="8">
        <v>1.1156299999999999</v>
      </c>
      <c r="E938" s="8">
        <v>1.1113999999999999</v>
      </c>
      <c r="F938" s="8">
        <v>1.11273</v>
      </c>
      <c r="G938" s="8">
        <f>IF(F938&gt;F937,1,0)</f>
        <v>0</v>
      </c>
      <c r="H938" s="10">
        <f>LN(F938/F937)</f>
        <v>-1.9572289022630877E-3</v>
      </c>
      <c r="I938" s="10">
        <f>IF(A938&gt;$R$1, AVERAGE(INDEX($H$2:$H$3898, A938-$R$1):H938), "")</f>
        <v>2.14367909836609E-4</v>
      </c>
      <c r="J938" s="10">
        <f>IF(A938&gt;$R$1, STDEV(INDEX($H$2:$H$3898, A938-$R$1):H938), "")</f>
        <v>4.7010637192856121E-3</v>
      </c>
      <c r="K938" s="10">
        <f t="shared" si="76"/>
        <v>-4.7010637192856121E-3</v>
      </c>
      <c r="L938" s="10">
        <f t="shared" si="80"/>
        <v>-9.0494129536690532E-3</v>
      </c>
      <c r="M938" s="8">
        <f t="shared" si="77"/>
        <v>-41.89999999999916</v>
      </c>
      <c r="N938" s="8">
        <f t="shared" si="78"/>
        <v>0</v>
      </c>
      <c r="O938" s="8">
        <f t="shared" si="79"/>
        <v>0</v>
      </c>
    </row>
    <row r="939" spans="1:15" x14ac:dyDescent="0.25">
      <c r="A939" s="8">
        <v>938</v>
      </c>
      <c r="B939" s="9">
        <v>42586.958333333336</v>
      </c>
      <c r="C939" s="8">
        <v>1.11273</v>
      </c>
      <c r="D939" s="8">
        <v>1.11612</v>
      </c>
      <c r="E939" s="8">
        <v>1.1045799999999999</v>
      </c>
      <c r="F939" s="8">
        <v>1.1085400000000001</v>
      </c>
      <c r="G939" s="8">
        <f>IF(F939&gt;F938,1,0)</f>
        <v>0</v>
      </c>
      <c r="H939" s="10">
        <f>LN(F939/F938)</f>
        <v>-3.7726210407312225E-3</v>
      </c>
      <c r="I939" s="10">
        <f>IF(A939&gt;$R$1, AVERAGE(INDEX($H$2:$H$3898, A939-$R$1):H939), "")</f>
        <v>-1.7734661012384345E-4</v>
      </c>
      <c r="J939" s="10">
        <f>IF(A939&gt;$R$1, STDEV(INDEX($H$2:$H$3898, A939-$R$1):H939), "")</f>
        <v>4.7591358885343549E-3</v>
      </c>
      <c r="K939" s="10">
        <f t="shared" si="76"/>
        <v>-4.7591358885343549E-3</v>
      </c>
      <c r="L939" s="10">
        <f t="shared" si="80"/>
        <v>-6.3594076864061898E-3</v>
      </c>
      <c r="M939" s="8">
        <f t="shared" si="77"/>
        <v>10.000000000001119</v>
      </c>
      <c r="N939" s="8">
        <f t="shared" si="78"/>
        <v>0</v>
      </c>
      <c r="O939" s="8">
        <f t="shared" si="79"/>
        <v>0</v>
      </c>
    </row>
    <row r="940" spans="1:15" x14ac:dyDescent="0.25">
      <c r="A940" s="8">
        <v>939</v>
      </c>
      <c r="B940" s="9">
        <v>42589.958333333336</v>
      </c>
      <c r="C940" s="8">
        <v>1.1077699999999999</v>
      </c>
      <c r="D940" s="8">
        <v>1.11049</v>
      </c>
      <c r="E940" s="8">
        <v>1.10721</v>
      </c>
      <c r="F940" s="8">
        <v>1.10877</v>
      </c>
      <c r="G940" s="8">
        <f>IF(F940&gt;F939,1,0)</f>
        <v>1</v>
      </c>
      <c r="H940" s="10">
        <f>LN(F940/F939)</f>
        <v>2.0745858795113043E-4</v>
      </c>
      <c r="I940" s="10">
        <f>IF(A940&gt;$R$1, AVERAGE(INDEX($H$2:$H$3898, A940-$R$1):H940), "")</f>
        <v>3.2893028013836813E-4</v>
      </c>
      <c r="J940" s="10">
        <f>IF(A940&gt;$R$1, STDEV(INDEX($H$2:$H$3898, A940-$R$1):H940), "")</f>
        <v>4.2915169084863456E-3</v>
      </c>
      <c r="K940" s="10">
        <f t="shared" si="76"/>
        <v>4.2915169084863456E-3</v>
      </c>
      <c r="L940" s="10">
        <f t="shared" si="80"/>
        <v>-6.1567293065584189E-3</v>
      </c>
      <c r="M940" s="8">
        <f t="shared" si="77"/>
        <v>28.399999999999537</v>
      </c>
      <c r="N940" s="8">
        <f t="shared" si="78"/>
        <v>0</v>
      </c>
      <c r="O940" s="8">
        <f t="shared" si="79"/>
        <v>0</v>
      </c>
    </row>
    <row r="941" spans="1:15" x14ac:dyDescent="0.25">
      <c r="A941" s="8">
        <v>940</v>
      </c>
      <c r="B941" s="9">
        <v>42590.958333333336</v>
      </c>
      <c r="C941" s="8">
        <v>1.1087899999999999</v>
      </c>
      <c r="D941" s="8">
        <v>1.11225</v>
      </c>
      <c r="E941" s="8">
        <v>1.1070500000000001</v>
      </c>
      <c r="F941" s="8">
        <v>1.1116299999999999</v>
      </c>
      <c r="G941" s="8">
        <f>IF(F941&gt;F940,1,0)</f>
        <v>1</v>
      </c>
      <c r="H941" s="10">
        <f>LN(F941/F940)</f>
        <v>2.5761138368456324E-3</v>
      </c>
      <c r="I941" s="10">
        <f>IF(A941&gt;$R$1, AVERAGE(INDEX($H$2:$H$3898, A941-$R$1):H941), "")</f>
        <v>2.3320081851543629E-4</v>
      </c>
      <c r="J941" s="10">
        <f>IF(A941&gt;$R$1, STDEV(INDEX($H$2:$H$3898, A941-$R$1):H941), "")</f>
        <v>4.2180581932129519E-3</v>
      </c>
      <c r="K941" s="10">
        <f t="shared" si="76"/>
        <v>4.2180581932129519E-3</v>
      </c>
      <c r="L941" s="10">
        <f t="shared" si="80"/>
        <v>2.0512400927558076E-3</v>
      </c>
      <c r="M941" s="8">
        <f t="shared" si="77"/>
        <v>58.899999999999508</v>
      </c>
      <c r="N941" s="8">
        <f t="shared" si="78"/>
        <v>0</v>
      </c>
      <c r="O941" s="8">
        <f t="shared" si="79"/>
        <v>0</v>
      </c>
    </row>
    <row r="942" spans="1:15" x14ac:dyDescent="0.25">
      <c r="A942" s="8">
        <v>941</v>
      </c>
      <c r="B942" s="9">
        <v>42591.958333333336</v>
      </c>
      <c r="C942" s="8">
        <v>1.11164</v>
      </c>
      <c r="D942" s="8">
        <v>1.1190100000000001</v>
      </c>
      <c r="E942" s="8">
        <v>1.11121</v>
      </c>
      <c r="F942" s="8">
        <v>1.1175299999999999</v>
      </c>
      <c r="G942" s="8">
        <f>IF(F942&gt;F941,1,0)</f>
        <v>1</v>
      </c>
      <c r="H942" s="10">
        <f>LN(F942/F941)</f>
        <v>5.2934861355694281E-3</v>
      </c>
      <c r="I942" s="10">
        <f>IF(A942&gt;$R$1, AVERAGE(INDEX($H$2:$H$3898, A942-$R$1):H942), "")</f>
        <v>8.7747219576684112E-4</v>
      </c>
      <c r="J942" s="10">
        <f>IF(A942&gt;$R$1, STDEV(INDEX($H$2:$H$3898, A942-$R$1):H942), "")</f>
        <v>4.1497248283367651E-3</v>
      </c>
      <c r="K942" s="10">
        <f t="shared" si="76"/>
        <v>4.1497248283367651E-3</v>
      </c>
      <c r="L942" s="10">
        <f t="shared" si="80"/>
        <v>1.0074263135807643E-2</v>
      </c>
      <c r="M942" s="8">
        <f t="shared" si="77"/>
        <v>-38.499999999999091</v>
      </c>
      <c r="N942" s="8">
        <f t="shared" si="78"/>
        <v>0</v>
      </c>
      <c r="O942" s="8">
        <f t="shared" si="79"/>
        <v>0</v>
      </c>
    </row>
    <row r="943" spans="1:15" x14ac:dyDescent="0.25">
      <c r="A943" s="8">
        <v>942</v>
      </c>
      <c r="B943" s="9">
        <v>42592.958333333336</v>
      </c>
      <c r="C943" s="8">
        <v>1.11757</v>
      </c>
      <c r="D943" s="8">
        <v>1.11914</v>
      </c>
      <c r="E943" s="8">
        <v>1.11354</v>
      </c>
      <c r="F943" s="8">
        <v>1.11372</v>
      </c>
      <c r="G943" s="8">
        <f>IF(F943&gt;F942,1,0)</f>
        <v>0</v>
      </c>
      <c r="H943" s="10">
        <f>LN(F943/F942)</f>
        <v>-3.4151293696682706E-3</v>
      </c>
      <c r="I943" s="10">
        <f>IF(A943&gt;$R$1, AVERAGE(INDEX($H$2:$H$3898, A943-$R$1):H943), "")</f>
        <v>6.9863394825615409E-4</v>
      </c>
      <c r="J943" s="10">
        <f>IF(A943&gt;$R$1, STDEV(INDEX($H$2:$H$3898, A943-$R$1):H943), "")</f>
        <v>4.2752749375661262E-3</v>
      </c>
      <c r="K943" s="10">
        <f t="shared" si="76"/>
        <v>-4.2752749375661262E-3</v>
      </c>
      <c r="L943" s="10">
        <f t="shared" si="80"/>
        <v>2.213570769284255E-3</v>
      </c>
      <c r="M943" s="8">
        <f t="shared" si="77"/>
        <v>24.899999999998812</v>
      </c>
      <c r="N943" s="8">
        <f t="shared" si="78"/>
        <v>0</v>
      </c>
      <c r="O943" s="8">
        <f t="shared" si="79"/>
        <v>0</v>
      </c>
    </row>
    <row r="944" spans="1:15" x14ac:dyDescent="0.25">
      <c r="A944" s="8">
        <v>943</v>
      </c>
      <c r="B944" s="9">
        <v>42593.958333333336</v>
      </c>
      <c r="C944" s="8">
        <v>1.11372</v>
      </c>
      <c r="D944" s="8">
        <v>1.1221300000000001</v>
      </c>
      <c r="E944" s="8">
        <v>1.11313</v>
      </c>
      <c r="F944" s="8">
        <v>1.1162099999999999</v>
      </c>
      <c r="G944" s="8">
        <f>IF(F944&gt;F943,1,0)</f>
        <v>1</v>
      </c>
      <c r="H944" s="10">
        <f>LN(F944/F943)</f>
        <v>2.2332548868269145E-3</v>
      </c>
      <c r="I944" s="10">
        <f>IF(A944&gt;$R$1, AVERAGE(INDEX($H$2:$H$3898, A944-$R$1):H944), "")</f>
        <v>7.7638650252037579E-4</v>
      </c>
      <c r="J944" s="10">
        <f>IF(A944&gt;$R$1, STDEV(INDEX($H$2:$H$3898, A944-$R$1):H944), "")</f>
        <v>4.2921908482686788E-3</v>
      </c>
      <c r="K944" s="10">
        <f t="shared" si="76"/>
        <v>4.2921908482686788E-3</v>
      </c>
      <c r="L944" s="10">
        <f t="shared" si="80"/>
        <v>1.0215574512784322E-2</v>
      </c>
      <c r="M944" s="8">
        <f t="shared" si="77"/>
        <v>16.199999999999548</v>
      </c>
      <c r="N944" s="8">
        <f t="shared" si="78"/>
        <v>0</v>
      </c>
      <c r="O944" s="8">
        <f t="shared" si="79"/>
        <v>0</v>
      </c>
    </row>
    <row r="945" spans="1:15" x14ac:dyDescent="0.25">
      <c r="A945" s="8">
        <v>944</v>
      </c>
      <c r="B945" s="9">
        <v>42596.958333333336</v>
      </c>
      <c r="C945" s="8">
        <v>1.1167</v>
      </c>
      <c r="D945" s="8">
        <v>1.1203399999999999</v>
      </c>
      <c r="E945" s="8">
        <v>1.11538</v>
      </c>
      <c r="F945" s="8">
        <v>1.11832</v>
      </c>
      <c r="G945" s="8">
        <f>IF(F945&gt;F944,1,0)</f>
        <v>1</v>
      </c>
      <c r="H945" s="10">
        <f>LN(F945/F944)</f>
        <v>1.8885408807443197E-3</v>
      </c>
      <c r="I945" s="10">
        <f>IF(A945&gt;$R$1, AVERAGE(INDEX($H$2:$H$3898, A945-$R$1):H945), "")</f>
        <v>1.1722654630284221E-3</v>
      </c>
      <c r="J945" s="10">
        <f>IF(A945&gt;$R$1, STDEV(INDEX($H$2:$H$3898, A945-$R$1):H945), "")</f>
        <v>4.0645177295681578E-3</v>
      </c>
      <c r="K945" s="10">
        <f t="shared" si="76"/>
        <v>4.0645177295681578E-3</v>
      </c>
      <c r="L945" s="10">
        <f t="shared" si="80"/>
        <v>1.0621879807456245E-2</v>
      </c>
      <c r="M945" s="8">
        <f t="shared" si="77"/>
        <v>95.499999999999474</v>
      </c>
      <c r="N945" s="8">
        <f t="shared" si="78"/>
        <v>0</v>
      </c>
      <c r="O945" s="8">
        <f t="shared" si="79"/>
        <v>0</v>
      </c>
    </row>
    <row r="946" spans="1:15" x14ac:dyDescent="0.25">
      <c r="A946" s="8">
        <v>945</v>
      </c>
      <c r="B946" s="9">
        <v>42597.958333333336</v>
      </c>
      <c r="C946" s="8">
        <v>1.11825</v>
      </c>
      <c r="D946" s="8">
        <v>1.1322300000000001</v>
      </c>
      <c r="E946" s="8">
        <v>1.11774</v>
      </c>
      <c r="F946" s="8">
        <v>1.1277999999999999</v>
      </c>
      <c r="G946" s="8">
        <f>IF(F946&gt;F945,1,0)</f>
        <v>1</v>
      </c>
      <c r="H946" s="10">
        <f>LN(F946/F945)</f>
        <v>8.4412732102085112E-3</v>
      </c>
      <c r="I946" s="10">
        <f>IF(A946&gt;$R$1, AVERAGE(INDEX($H$2:$H$3898, A946-$R$1):H946), "")</f>
        <v>1.5900366800072454E-3</v>
      </c>
      <c r="J946" s="10">
        <f>IF(A946&gt;$R$1, STDEV(INDEX($H$2:$H$3898, A946-$R$1):H946), "")</f>
        <v>4.4535280217673024E-3</v>
      </c>
      <c r="K946" s="10">
        <f t="shared" si="76"/>
        <v>4.4535280217673024E-3</v>
      </c>
      <c r="L946" s="10">
        <f t="shared" si="80"/>
        <v>1.8685726063665285E-2</v>
      </c>
      <c r="M946" s="8">
        <f t="shared" si="77"/>
        <v>10.699999999999044</v>
      </c>
      <c r="N946" s="8">
        <f t="shared" si="78"/>
        <v>0</v>
      </c>
      <c r="O946" s="8">
        <f t="shared" si="79"/>
        <v>-10.699999999999044</v>
      </c>
    </row>
    <row r="947" spans="1:15" x14ac:dyDescent="0.25">
      <c r="A947" s="8">
        <v>946</v>
      </c>
      <c r="B947" s="9">
        <v>42598.958333333336</v>
      </c>
      <c r="C947" s="8">
        <v>1.1277600000000001</v>
      </c>
      <c r="D947" s="8">
        <v>1.1315900000000001</v>
      </c>
      <c r="E947" s="8">
        <v>1.1240699999999999</v>
      </c>
      <c r="F947" s="8">
        <v>1.12883</v>
      </c>
      <c r="G947" s="8">
        <f>IF(F947&gt;F946,1,0)</f>
        <v>1</v>
      </c>
      <c r="H947" s="10">
        <f>LN(F947/F946)</f>
        <v>9.1286570818172518E-4</v>
      </c>
      <c r="I947" s="10">
        <f>IF(A947&gt;$R$1, AVERAGE(INDEX($H$2:$H$3898, A947-$R$1):H947), "")</f>
        <v>1.6954282093928307E-3</v>
      </c>
      <c r="J947" s="10">
        <f>IF(A947&gt;$R$1, STDEV(INDEX($H$2:$H$3898, A947-$R$1):H947), "")</f>
        <v>4.4136431894384381E-3</v>
      </c>
      <c r="K947" s="10">
        <f t="shared" si="76"/>
        <v>4.4136431894384381E-3</v>
      </c>
      <c r="L947" s="10">
        <f t="shared" si="80"/>
        <v>1.942166760928752E-2</v>
      </c>
      <c r="M947" s="8">
        <f t="shared" si="77"/>
        <v>64.599999999999099</v>
      </c>
      <c r="N947" s="8">
        <f t="shared" si="78"/>
        <v>0</v>
      </c>
      <c r="O947" s="8">
        <f t="shared" si="79"/>
        <v>-64.599999999999099</v>
      </c>
    </row>
    <row r="948" spans="1:15" x14ac:dyDescent="0.25">
      <c r="A948" s="8">
        <v>947</v>
      </c>
      <c r="B948" s="9">
        <v>42599.958333333336</v>
      </c>
      <c r="C948" s="8">
        <v>1.12883</v>
      </c>
      <c r="D948" s="8">
        <v>1.13663</v>
      </c>
      <c r="E948" s="8">
        <v>1.12853</v>
      </c>
      <c r="F948" s="8">
        <v>1.1352899999999999</v>
      </c>
      <c r="G948" s="8">
        <f>IF(F948&gt;F947,1,0)</f>
        <v>1</v>
      </c>
      <c r="H948" s="10">
        <f>LN(F948/F947)</f>
        <v>5.7064268059147591E-3</v>
      </c>
      <c r="I948" s="10">
        <f>IF(A948&gt;$R$1, AVERAGE(INDEX($H$2:$H$3898, A948-$R$1):H948), "")</f>
        <v>1.6455070781786799E-3</v>
      </c>
      <c r="J948" s="10">
        <f>IF(A948&gt;$R$1, STDEV(INDEX($H$2:$H$3898, A948-$R$1):H948), "")</f>
        <v>4.3598039849105314E-3</v>
      </c>
      <c r="K948" s="10">
        <f t="shared" si="76"/>
        <v>4.3598039849105314E-3</v>
      </c>
      <c r="L948" s="10">
        <f t="shared" si="80"/>
        <v>2.0128398281804544E-2</v>
      </c>
      <c r="M948" s="8">
        <f t="shared" si="77"/>
        <v>-31.200000000000117</v>
      </c>
      <c r="N948" s="8">
        <f t="shared" si="78"/>
        <v>0</v>
      </c>
      <c r="O948" s="8">
        <f t="shared" si="79"/>
        <v>31.200000000000117</v>
      </c>
    </row>
    <row r="949" spans="1:15" x14ac:dyDescent="0.25">
      <c r="A949" s="8">
        <v>948</v>
      </c>
      <c r="B949" s="9">
        <v>42600.958333333336</v>
      </c>
      <c r="C949" s="8">
        <v>1.1352800000000001</v>
      </c>
      <c r="D949" s="8">
        <v>1.1359600000000001</v>
      </c>
      <c r="E949" s="8">
        <v>1.13042</v>
      </c>
      <c r="F949" s="8">
        <v>1.1321600000000001</v>
      </c>
      <c r="G949" s="8">
        <f>IF(F949&gt;F948,1,0)</f>
        <v>0</v>
      </c>
      <c r="H949" s="10">
        <f>LN(F949/F948)</f>
        <v>-2.7608123558124386E-3</v>
      </c>
      <c r="I949" s="10">
        <f>IF(A949&gt;$R$1, AVERAGE(INDEX($H$2:$H$3898, A949-$R$1):H949), "")</f>
        <v>1.3735589940184587E-3</v>
      </c>
      <c r="J949" s="10">
        <f>IF(A949&gt;$R$1, STDEV(INDEX($H$2:$H$3898, A949-$R$1):H949), "")</f>
        <v>4.4970188574002092E-3</v>
      </c>
      <c r="K949" s="10">
        <f t="shared" si="76"/>
        <v>-4.4970188574002092E-3</v>
      </c>
      <c r="L949" s="10">
        <f t="shared" si="80"/>
        <v>1.1478112647799729E-2</v>
      </c>
      <c r="M949" s="8">
        <f t="shared" si="77"/>
        <v>11.199999999997878</v>
      </c>
      <c r="N949" s="8">
        <f t="shared" si="78"/>
        <v>0</v>
      </c>
      <c r="O949" s="8">
        <f t="shared" si="79"/>
        <v>0</v>
      </c>
    </row>
    <row r="950" spans="1:15" x14ac:dyDescent="0.25">
      <c r="A950" s="8">
        <v>949</v>
      </c>
      <c r="B950" s="9">
        <v>42603.958333333336</v>
      </c>
      <c r="C950" s="8">
        <v>1.1308800000000001</v>
      </c>
      <c r="D950" s="8">
        <v>1.13306</v>
      </c>
      <c r="E950" s="8">
        <v>1.1271</v>
      </c>
      <c r="F950" s="8">
        <v>1.1319999999999999</v>
      </c>
      <c r="G950" s="8">
        <f>IF(F950&gt;F949,1,0)</f>
        <v>0</v>
      </c>
      <c r="H950" s="10">
        <f>LN(F950/F949)</f>
        <v>-1.4133276823765319E-4</v>
      </c>
      <c r="I950" s="10">
        <f>IF(A950&gt;$R$1, AVERAGE(INDEX($H$2:$H$3898, A950-$R$1):H950), "")</f>
        <v>8.1917002758761853E-4</v>
      </c>
      <c r="J950" s="10">
        <f>IF(A950&gt;$R$1, STDEV(INDEX($H$2:$H$3898, A950-$R$1):H950), "")</f>
        <v>4.0548252544718704E-3</v>
      </c>
      <c r="K950" s="10">
        <f t="shared" si="76"/>
        <v>-4.0548252544718704E-3</v>
      </c>
      <c r="L950" s="10">
        <f t="shared" si="80"/>
        <v>1.1575052578463857E-2</v>
      </c>
      <c r="M950" s="8">
        <f t="shared" si="77"/>
        <v>-14.799999999999258</v>
      </c>
      <c r="N950" s="8">
        <f t="shared" si="78"/>
        <v>0</v>
      </c>
      <c r="O950" s="8">
        <f t="shared" si="79"/>
        <v>0</v>
      </c>
    </row>
    <row r="951" spans="1:15" x14ac:dyDescent="0.25">
      <c r="A951" s="8">
        <v>950</v>
      </c>
      <c r="B951" s="9">
        <v>42604.958333333336</v>
      </c>
      <c r="C951" s="8">
        <v>1.1319999999999999</v>
      </c>
      <c r="D951" s="8">
        <v>1.1355299999999999</v>
      </c>
      <c r="E951" s="8">
        <v>1.13032</v>
      </c>
      <c r="F951" s="8">
        <v>1.13052</v>
      </c>
      <c r="G951" s="8">
        <f>IF(F951&gt;F950,1,0)</f>
        <v>0</v>
      </c>
      <c r="H951" s="10">
        <f>LN(F951/F950)</f>
        <v>-1.3082759145514641E-3</v>
      </c>
      <c r="I951" s="10">
        <f>IF(A951&gt;$R$1, AVERAGE(INDEX($H$2:$H$3898, A951-$R$1):H951), "")</f>
        <v>8.0176740352599506E-4</v>
      </c>
      <c r="J951" s="10">
        <f>IF(A951&gt;$R$1, STDEV(INDEX($H$2:$H$3898, A951-$R$1):H951), "")</f>
        <v>4.0638773164430996E-3</v>
      </c>
      <c r="K951" s="10">
        <f t="shared" si="76"/>
        <v>-4.0638773164430996E-3</v>
      </c>
      <c r="L951" s="10">
        <f t="shared" si="80"/>
        <v>3.1916360250336569E-3</v>
      </c>
      <c r="M951" s="8">
        <f t="shared" si="77"/>
        <v>-41.599999999999412</v>
      </c>
      <c r="N951" s="8">
        <f t="shared" si="78"/>
        <v>0</v>
      </c>
      <c r="O951" s="8">
        <f t="shared" si="79"/>
        <v>0</v>
      </c>
    </row>
    <row r="952" spans="1:15" x14ac:dyDescent="0.25">
      <c r="A952" s="8">
        <v>951</v>
      </c>
      <c r="B952" s="9">
        <v>42605.958333333336</v>
      </c>
      <c r="C952" s="8">
        <v>1.13052</v>
      </c>
      <c r="D952" s="8">
        <v>1.1311500000000001</v>
      </c>
      <c r="E952" s="8">
        <v>1.12452</v>
      </c>
      <c r="F952" s="8">
        <v>1.12636</v>
      </c>
      <c r="G952" s="8">
        <f>IF(F952&gt;F951,1,0)</f>
        <v>0</v>
      </c>
      <c r="H952" s="10">
        <f>LN(F952/F951)</f>
        <v>-3.6865094389784709E-3</v>
      </c>
      <c r="I952" s="10">
        <f>IF(A952&gt;$R$1, AVERAGE(INDEX($H$2:$H$3898, A952-$R$1):H952), "")</f>
        <v>2.3404415144214922E-4</v>
      </c>
      <c r="J952" s="10">
        <f>IF(A952&gt;$R$1, STDEV(INDEX($H$2:$H$3898, A952-$R$1):H952), "")</f>
        <v>4.0132897454601716E-3</v>
      </c>
      <c r="K952" s="10">
        <f t="shared" si="76"/>
        <v>-4.0132897454601716E-3</v>
      </c>
      <c r="L952" s="10">
        <f t="shared" si="80"/>
        <v>3.8784979848277288E-3</v>
      </c>
      <c r="M952" s="8">
        <f t="shared" si="77"/>
        <v>20.700000000000163</v>
      </c>
      <c r="N952" s="8">
        <f t="shared" si="78"/>
        <v>0</v>
      </c>
      <c r="O952" s="8">
        <f t="shared" si="79"/>
        <v>0</v>
      </c>
    </row>
    <row r="953" spans="1:15" x14ac:dyDescent="0.25">
      <c r="A953" s="8">
        <v>952</v>
      </c>
      <c r="B953" s="9">
        <v>42606.958333333336</v>
      </c>
      <c r="C953" s="8">
        <v>1.1263300000000001</v>
      </c>
      <c r="D953" s="8">
        <v>1.12974</v>
      </c>
      <c r="E953" s="8">
        <v>1.12592</v>
      </c>
      <c r="F953" s="8">
        <v>1.1284000000000001</v>
      </c>
      <c r="G953" s="8">
        <f>IF(F953&gt;F952,1,0)</f>
        <v>1</v>
      </c>
      <c r="H953" s="10">
        <f>LN(F953/F952)</f>
        <v>1.8095057182430463E-3</v>
      </c>
      <c r="I953" s="10">
        <f>IF(A953&gt;$R$1, AVERAGE(INDEX($H$2:$H$3898, A953-$R$1):H953), "")</f>
        <v>7.5168849876517882E-4</v>
      </c>
      <c r="J953" s="10">
        <f>IF(A953&gt;$R$1, STDEV(INDEX($H$2:$H$3898, A953-$R$1):H953), "")</f>
        <v>3.6037979704080518E-3</v>
      </c>
      <c r="K953" s="10">
        <f t="shared" si="76"/>
        <v>3.6037979704080518E-3</v>
      </c>
      <c r="L953" s="10">
        <f t="shared" si="80"/>
        <v>1.2183359674521395E-2</v>
      </c>
      <c r="M953" s="8">
        <f t="shared" si="77"/>
        <v>-84.299999999999372</v>
      </c>
      <c r="N953" s="8">
        <f t="shared" si="78"/>
        <v>0</v>
      </c>
      <c r="O953" s="8">
        <f t="shared" si="79"/>
        <v>0</v>
      </c>
    </row>
    <row r="954" spans="1:15" x14ac:dyDescent="0.25">
      <c r="A954" s="8">
        <v>953</v>
      </c>
      <c r="B954" s="9">
        <v>42607.958333333336</v>
      </c>
      <c r="C954" s="8">
        <v>1.1279399999999999</v>
      </c>
      <c r="D954" s="8">
        <v>1.13408</v>
      </c>
      <c r="E954" s="8">
        <v>1.1180399999999999</v>
      </c>
      <c r="F954" s="8">
        <v>1.11951</v>
      </c>
      <c r="G954" s="8">
        <f>IF(F954&gt;F953,1,0)</f>
        <v>0</v>
      </c>
      <c r="H954" s="10">
        <f>LN(F954/F953)</f>
        <v>-7.9096105697486641E-3</v>
      </c>
      <c r="I954" s="10">
        <f>IF(A954&gt;$R$1, AVERAGE(INDEX($H$2:$H$3898, A954-$R$1):H954), "")</f>
        <v>3.7966464454733016E-4</v>
      </c>
      <c r="J954" s="10">
        <f>IF(A954&gt;$R$1, STDEV(INDEX($H$2:$H$3898, A954-$R$1):H954), "")</f>
        <v>4.1655398791488347E-3</v>
      </c>
      <c r="K954" s="10">
        <f t="shared" si="76"/>
        <v>-4.1655398791488347E-3</v>
      </c>
      <c r="L954" s="10">
        <f t="shared" si="80"/>
        <v>1.2776955683906905E-2</v>
      </c>
      <c r="M954" s="8">
        <f t="shared" si="77"/>
        <v>13.299999999998313</v>
      </c>
      <c r="N954" s="8">
        <f t="shared" si="78"/>
        <v>0</v>
      </c>
      <c r="O954" s="8">
        <f t="shared" si="79"/>
        <v>0</v>
      </c>
    </row>
    <row r="955" spans="1:15" x14ac:dyDescent="0.25">
      <c r="A955" s="8">
        <v>954</v>
      </c>
      <c r="B955" s="9">
        <v>42610.958333333336</v>
      </c>
      <c r="C955" s="8">
        <v>1.1175200000000001</v>
      </c>
      <c r="D955" s="8">
        <v>1.12077</v>
      </c>
      <c r="E955" s="8">
        <v>1.1157999999999999</v>
      </c>
      <c r="F955" s="8">
        <v>1.1188499999999999</v>
      </c>
      <c r="G955" s="8">
        <f>IF(F955&gt;F954,1,0)</f>
        <v>0</v>
      </c>
      <c r="H955" s="10">
        <f>LN(F955/F954)</f>
        <v>-5.897174888108114E-4</v>
      </c>
      <c r="I955" s="10">
        <f>IF(A955&gt;$R$1, AVERAGE(INDEX($H$2:$H$3898, A955-$R$1):H955), "")</f>
        <v>5.7859611654235618E-4</v>
      </c>
      <c r="J955" s="10">
        <f>IF(A955&gt;$R$1, STDEV(INDEX($H$2:$H$3898, A955-$R$1):H955), "")</f>
        <v>4.0277444712989788E-3</v>
      </c>
      <c r="K955" s="10">
        <f t="shared" si="76"/>
        <v>-4.0277444712989788E-3</v>
      </c>
      <c r="L955" s="10">
        <f t="shared" si="80"/>
        <v>4.4576943041215854E-3</v>
      </c>
      <c r="M955" s="8">
        <f t="shared" si="77"/>
        <v>-45.499999999998323</v>
      </c>
      <c r="N955" s="8">
        <f t="shared" si="78"/>
        <v>0</v>
      </c>
      <c r="O955" s="8">
        <f t="shared" si="79"/>
        <v>0</v>
      </c>
    </row>
    <row r="956" spans="1:15" x14ac:dyDescent="0.25">
      <c r="A956" s="8">
        <v>955</v>
      </c>
      <c r="B956" s="9">
        <v>42611.958333333336</v>
      </c>
      <c r="C956" s="8">
        <v>1.1188499999999999</v>
      </c>
      <c r="D956" s="8">
        <v>1.1192299999999999</v>
      </c>
      <c r="E956" s="8">
        <v>1.11321</v>
      </c>
      <c r="F956" s="8">
        <v>1.1143000000000001</v>
      </c>
      <c r="G956" s="8">
        <f>IF(F956&gt;F955,1,0)</f>
        <v>0</v>
      </c>
      <c r="H956" s="10">
        <f>LN(F956/F955)</f>
        <v>-4.0749670162735481E-3</v>
      </c>
      <c r="I956" s="10">
        <f>IF(A956&gt;$R$1, AVERAGE(INDEX($H$2:$H$3898, A956-$R$1):H956), "")</f>
        <v>3.1094451627831362E-4</v>
      </c>
      <c r="J956" s="10">
        <f>IF(A956&gt;$R$1, STDEV(INDEX($H$2:$H$3898, A956-$R$1):H956), "")</f>
        <v>4.1929511611050636E-3</v>
      </c>
      <c r="K956" s="10">
        <f t="shared" si="76"/>
        <v>-4.1929511611050636E-3</v>
      </c>
      <c r="L956" s="10">
        <f t="shared" si="80"/>
        <v>-3.9533150501964293E-3</v>
      </c>
      <c r="M956" s="8">
        <f t="shared" si="77"/>
        <v>14.699999999998603</v>
      </c>
      <c r="N956" s="8">
        <f t="shared" si="78"/>
        <v>0</v>
      </c>
      <c r="O956" s="8">
        <f t="shared" si="79"/>
        <v>0</v>
      </c>
    </row>
    <row r="957" spans="1:15" x14ac:dyDescent="0.25">
      <c r="A957" s="8">
        <v>956</v>
      </c>
      <c r="B957" s="9">
        <v>42612.958333333336</v>
      </c>
      <c r="C957" s="8">
        <v>1.1142700000000001</v>
      </c>
      <c r="D957" s="8">
        <v>1.1165400000000001</v>
      </c>
      <c r="E957" s="8">
        <v>1.11232</v>
      </c>
      <c r="F957" s="8">
        <v>1.11574</v>
      </c>
      <c r="G957" s="8">
        <f>IF(F957&gt;F956,1,0)</f>
        <v>1</v>
      </c>
      <c r="H957" s="10">
        <f>LN(F957/F956)</f>
        <v>1.2914568349833217E-3</v>
      </c>
      <c r="I957" s="10">
        <f>IF(A957&gt;$R$1, AVERAGE(INDEX($H$2:$H$3898, A957-$R$1):H957), "")</f>
        <v>2.3065345366191922E-4</v>
      </c>
      <c r="J957" s="10">
        <f>IF(A957&gt;$R$1, STDEV(INDEX($H$2:$H$3898, A957-$R$1):H957), "")</f>
        <v>4.1588448514116695E-3</v>
      </c>
      <c r="K957" s="10">
        <f t="shared" si="76"/>
        <v>4.1588448514116695E-3</v>
      </c>
      <c r="L957" s="10">
        <f t="shared" si="80"/>
        <v>-3.9441950271215239E-3</v>
      </c>
      <c r="M957" s="8">
        <f t="shared" si="77"/>
        <v>39.199999999999235</v>
      </c>
      <c r="N957" s="8">
        <f t="shared" si="78"/>
        <v>0</v>
      </c>
      <c r="O957" s="8">
        <f t="shared" si="79"/>
        <v>0</v>
      </c>
    </row>
    <row r="958" spans="1:15" x14ac:dyDescent="0.25">
      <c r="A958" s="8">
        <v>957</v>
      </c>
      <c r="B958" s="9">
        <v>42613.958333333336</v>
      </c>
      <c r="C958" s="8">
        <v>1.1157300000000001</v>
      </c>
      <c r="D958" s="8">
        <v>1.1205099999999999</v>
      </c>
      <c r="E958" s="8">
        <v>1.11276</v>
      </c>
      <c r="F958" s="8">
        <v>1.11965</v>
      </c>
      <c r="G958" s="8">
        <f>IF(F958&gt;F957,1,0)</f>
        <v>1</v>
      </c>
      <c r="H958" s="10">
        <f>LN(F958/F957)</f>
        <v>3.4982745628486869E-3</v>
      </c>
      <c r="I958" s="10">
        <f>IF(A958&gt;$R$1, AVERAGE(INDEX($H$2:$H$3898, A958-$R$1):H958), "")</f>
        <v>1.1845273036687272E-4</v>
      </c>
      <c r="J958" s="10">
        <f>IF(A958&gt;$R$1, STDEV(INDEX($H$2:$H$3898, A958-$R$1):H958), "")</f>
        <v>4.0355380176872371E-3</v>
      </c>
      <c r="K958" s="10">
        <f t="shared" si="76"/>
        <v>4.0355380176872371E-3</v>
      </c>
      <c r="L958" s="10">
        <f t="shared" si="80"/>
        <v>4.3666179281318411E-3</v>
      </c>
      <c r="M958" s="8">
        <f t="shared" si="77"/>
        <v>-42.299999999999557</v>
      </c>
      <c r="N958" s="8">
        <f t="shared" si="78"/>
        <v>0</v>
      </c>
      <c r="O958" s="8">
        <f t="shared" si="79"/>
        <v>0</v>
      </c>
    </row>
    <row r="959" spans="1:15" x14ac:dyDescent="0.25">
      <c r="A959" s="8">
        <v>958</v>
      </c>
      <c r="B959" s="9">
        <v>42614.958333333336</v>
      </c>
      <c r="C959" s="8">
        <v>1.1196200000000001</v>
      </c>
      <c r="D959" s="8">
        <v>1.12521</v>
      </c>
      <c r="E959" s="8">
        <v>1.11503</v>
      </c>
      <c r="F959" s="8">
        <v>1.1153900000000001</v>
      </c>
      <c r="G959" s="8">
        <f>IF(F959&gt;F958,1,0)</f>
        <v>0</v>
      </c>
      <c r="H959" s="10">
        <f>LN(F959/F958)</f>
        <v>-3.8120169291571311E-3</v>
      </c>
      <c r="I959" s="10">
        <f>IF(A959&gt;$R$1, AVERAGE(INDEX($H$2:$H$3898, A959-$R$1):H959), "")</f>
        <v>9.3647257898818979E-5</v>
      </c>
      <c r="J959" s="10">
        <f>IF(A959&gt;$R$1, STDEV(INDEX($H$2:$H$3898, A959-$R$1):H959), "")</f>
        <v>4.0598526302178797E-3</v>
      </c>
      <c r="K959" s="10">
        <f t="shared" si="76"/>
        <v>-4.0598526302178797E-3</v>
      </c>
      <c r="L959" s="10">
        <f t="shared" si="80"/>
        <v>-3.9854255503547174E-3</v>
      </c>
      <c r="M959" s="8">
        <f t="shared" si="77"/>
        <v>-9.1000000000018844</v>
      </c>
      <c r="N959" s="8">
        <f t="shared" si="78"/>
        <v>0</v>
      </c>
      <c r="O959" s="8">
        <f t="shared" si="79"/>
        <v>0</v>
      </c>
    </row>
    <row r="960" spans="1:15" x14ac:dyDescent="0.25">
      <c r="A960" s="8">
        <v>959</v>
      </c>
      <c r="B960" s="9">
        <v>42617.958333333336</v>
      </c>
      <c r="C960" s="8">
        <v>1.1155900000000001</v>
      </c>
      <c r="D960" s="8">
        <v>1.1182399999999999</v>
      </c>
      <c r="E960" s="8">
        <v>1.11395</v>
      </c>
      <c r="F960" s="8">
        <v>1.1146799999999999</v>
      </c>
      <c r="G960" s="8">
        <f>IF(F960&gt;F959,1,0)</f>
        <v>0</v>
      </c>
      <c r="H960" s="10">
        <f>LN(F960/F959)</f>
        <v>-6.367513342535714E-4</v>
      </c>
      <c r="I960" s="10">
        <f>IF(A960&gt;$R$1, AVERAGE(INDEX($H$2:$H$3898, A960-$R$1):H960), "")</f>
        <v>-8.5728130918711395E-5</v>
      </c>
      <c r="J960" s="10">
        <f>IF(A960&gt;$R$1, STDEV(INDEX($H$2:$H$3898, A960-$R$1):H960), "")</f>
        <v>4.0222448417282395E-3</v>
      </c>
      <c r="K960" s="10">
        <f t="shared" si="76"/>
        <v>-4.0222448417282395E-3</v>
      </c>
      <c r="L960" s="10">
        <f t="shared" si="80"/>
        <v>-1.2072188121651117E-2</v>
      </c>
      <c r="M960" s="8">
        <f t="shared" si="77"/>
        <v>108.29999999999896</v>
      </c>
      <c r="N960" s="8">
        <f t="shared" si="78"/>
        <v>0</v>
      </c>
      <c r="O960" s="8">
        <f t="shared" si="79"/>
        <v>0</v>
      </c>
    </row>
    <row r="961" spans="1:15" x14ac:dyDescent="0.25">
      <c r="A961" s="8">
        <v>960</v>
      </c>
      <c r="B961" s="9">
        <v>42618.958333333336</v>
      </c>
      <c r="C961" s="8">
        <v>1.11467</v>
      </c>
      <c r="D961" s="8">
        <v>1.1263099999999999</v>
      </c>
      <c r="E961" s="8">
        <v>1.11409</v>
      </c>
      <c r="F961" s="8">
        <v>1.1254999999999999</v>
      </c>
      <c r="G961" s="8">
        <f>IF(F961&gt;F960,1,0)</f>
        <v>1</v>
      </c>
      <c r="H961" s="10">
        <f>LN(F961/F960)</f>
        <v>9.660013159357328E-3</v>
      </c>
      <c r="I961" s="10">
        <f>IF(A961&gt;$R$1, AVERAGE(INDEX($H$2:$H$3898, A961-$R$1):H961), "")</f>
        <v>3.9998888649460168E-4</v>
      </c>
      <c r="J961" s="10">
        <f>IF(A961&gt;$R$1, STDEV(INDEX($H$2:$H$3898, A961-$R$1):H961), "")</f>
        <v>4.6903006466013936E-3</v>
      </c>
      <c r="K961" s="10">
        <f t="shared" si="76"/>
        <v>4.6903006466013936E-3</v>
      </c>
      <c r="L961" s="10">
        <f t="shared" si="80"/>
        <v>-1.1835415496817025E-2</v>
      </c>
      <c r="M961" s="8">
        <f t="shared" si="77"/>
        <v>-15.799999999999148</v>
      </c>
      <c r="N961" s="8">
        <f t="shared" si="78"/>
        <v>0</v>
      </c>
      <c r="O961" s="8">
        <f t="shared" si="79"/>
        <v>0</v>
      </c>
    </row>
    <row r="962" spans="1:15" x14ac:dyDescent="0.25">
      <c r="A962" s="8">
        <v>961</v>
      </c>
      <c r="B962" s="9">
        <v>42619.958333333336</v>
      </c>
      <c r="C962" s="8">
        <v>1.1254999999999999</v>
      </c>
      <c r="D962" s="8">
        <v>1.12714</v>
      </c>
      <c r="E962" s="8">
        <v>1.1229</v>
      </c>
      <c r="F962" s="8">
        <v>1.12392</v>
      </c>
      <c r="G962" s="8">
        <f>IF(F962&gt;F961,1,0)</f>
        <v>0</v>
      </c>
      <c r="H962" s="10">
        <f>LN(F962/F961)</f>
        <v>-1.404806803390861E-3</v>
      </c>
      <c r="I962" s="10">
        <f>IF(A962&gt;$R$1, AVERAGE(INDEX($H$2:$H$3898, A962-$R$1):H962), "")</f>
        <v>-2.1539111435535919E-4</v>
      </c>
      <c r="J962" s="10">
        <f>IF(A962&gt;$R$1, STDEV(INDEX($H$2:$H$3898, A962-$R$1):H962), "")</f>
        <v>4.1834575454036916E-3</v>
      </c>
      <c r="K962" s="10">
        <f t="shared" si="76"/>
        <v>-4.1834575454036916E-3</v>
      </c>
      <c r="L962" s="10">
        <f t="shared" si="80"/>
        <v>-2.0432516231659158E-2</v>
      </c>
      <c r="M962" s="8">
        <f t="shared" si="77"/>
        <v>20.700000000000163</v>
      </c>
      <c r="N962" s="8">
        <f t="shared" si="78"/>
        <v>20.700000000000163</v>
      </c>
      <c r="O962" s="8">
        <f t="shared" si="79"/>
        <v>0</v>
      </c>
    </row>
    <row r="963" spans="1:15" x14ac:dyDescent="0.25">
      <c r="A963" s="8">
        <v>962</v>
      </c>
      <c r="B963" s="9">
        <v>42620.958333333336</v>
      </c>
      <c r="C963" s="8">
        <v>1.1238900000000001</v>
      </c>
      <c r="D963" s="8">
        <v>1.13269</v>
      </c>
      <c r="E963" s="8">
        <v>1.1234500000000001</v>
      </c>
      <c r="F963" s="8">
        <v>1.1259600000000001</v>
      </c>
      <c r="G963" s="8">
        <f>IF(F963&gt;F962,1,0)</f>
        <v>1</v>
      </c>
      <c r="H963" s="10">
        <f>LN(F963/F962)</f>
        <v>1.8134305465626924E-3</v>
      </c>
      <c r="I963" s="10">
        <f>IF(A963&gt;$R$1, AVERAGE(INDEX($H$2:$H$3898, A963-$R$1):H963), "")</f>
        <v>-1.5910581195654864E-4</v>
      </c>
      <c r="J963" s="10">
        <f>IF(A963&gt;$R$1, STDEV(INDEX($H$2:$H$3898, A963-$R$1):H963), "")</f>
        <v>4.2056487476002796E-3</v>
      </c>
      <c r="K963" s="10">
        <f t="shared" ref="K963:K1026" si="81">IF(G963=0,-1*J963,J963)</f>
        <v>4.2056487476002796E-3</v>
      </c>
      <c r="L963" s="10">
        <f t="shared" si="80"/>
        <v>-2.0586671468969409E-2</v>
      </c>
      <c r="M963" s="8">
        <f t="shared" ref="M963:M1026" si="82">(F964-C964)*10000</f>
        <v>-27.899999999998482</v>
      </c>
      <c r="N963" s="8">
        <f t="shared" ref="N963:N1026" si="83">IF(AND(L963&gt;-1,L963&lt;=-0.0173992495600104),M963,0)</f>
        <v>-27.899999999998482</v>
      </c>
      <c r="O963" s="8">
        <f t="shared" ref="O963:O1026" si="84">IF(OR(AND(L963&gt;0.0176007504399896)),-M963,0)</f>
        <v>0</v>
      </c>
    </row>
    <row r="964" spans="1:15" x14ac:dyDescent="0.25">
      <c r="A964" s="8">
        <v>963</v>
      </c>
      <c r="B964" s="9">
        <v>42621.958333333336</v>
      </c>
      <c r="C964" s="8">
        <v>1.1259699999999999</v>
      </c>
      <c r="D964" s="8">
        <v>1.1285000000000001</v>
      </c>
      <c r="E964" s="8">
        <v>1.11985</v>
      </c>
      <c r="F964" s="8">
        <v>1.1231800000000001</v>
      </c>
      <c r="G964" s="8">
        <f>IF(F964&gt;F963,1,0)</f>
        <v>0</v>
      </c>
      <c r="H964" s="10">
        <f>LN(F964/F963)</f>
        <v>-2.4720572447516497E-3</v>
      </c>
      <c r="I964" s="10">
        <f>IF(A964&gt;$R$1, AVERAGE(INDEX($H$2:$H$3898, A964-$R$1):H964), "")</f>
        <v>-6.7026106512319916E-4</v>
      </c>
      <c r="J964" s="10">
        <f>IF(A964&gt;$R$1, STDEV(INDEX($H$2:$H$3898, A964-$R$1):H964), "")</f>
        <v>3.9334210485411289E-3</v>
      </c>
      <c r="K964" s="10">
        <f t="shared" si="81"/>
        <v>-3.9334210485411289E-3</v>
      </c>
      <c r="L964" s="10">
        <f t="shared" si="80"/>
        <v>-2.0023073660110326E-2</v>
      </c>
      <c r="M964" s="8">
        <f t="shared" si="82"/>
        <v>0.50000000000105516</v>
      </c>
      <c r="N964" s="8">
        <f t="shared" si="83"/>
        <v>0.50000000000105516</v>
      </c>
      <c r="O964" s="8">
        <f t="shared" si="84"/>
        <v>0</v>
      </c>
    </row>
    <row r="965" spans="1:15" x14ac:dyDescent="0.25">
      <c r="A965" s="8">
        <v>964</v>
      </c>
      <c r="B965" s="9">
        <v>42624.958333333336</v>
      </c>
      <c r="C965" s="8">
        <v>1.1234299999999999</v>
      </c>
      <c r="D965" s="8">
        <v>1.1268400000000001</v>
      </c>
      <c r="E965" s="8">
        <v>1.12103</v>
      </c>
      <c r="F965" s="8">
        <v>1.12348</v>
      </c>
      <c r="G965" s="8">
        <f>IF(F965&gt;F964,1,0)</f>
        <v>1</v>
      </c>
      <c r="H965" s="10">
        <f>LN(F965/F964)</f>
        <v>2.6706310859955199E-4</v>
      </c>
      <c r="I965" s="10">
        <f>IF(A965&gt;$R$1, AVERAGE(INDEX($H$2:$H$3898, A965-$R$1):H965), "")</f>
        <v>-4.8101884859744968E-4</v>
      </c>
      <c r="J965" s="10">
        <f>IF(A965&gt;$R$1, STDEV(INDEX($H$2:$H$3898, A965-$R$1):H965), "")</f>
        <v>3.8988219350635412E-3</v>
      </c>
      <c r="K965" s="10">
        <f t="shared" si="81"/>
        <v>3.8988219350635412E-3</v>
      </c>
      <c r="L965" s="10">
        <f t="shared" si="80"/>
        <v>-1.2069426470574917E-2</v>
      </c>
      <c r="M965" s="8">
        <f t="shared" si="82"/>
        <v>-16.300000000000203</v>
      </c>
      <c r="N965" s="8">
        <f t="shared" si="83"/>
        <v>0</v>
      </c>
      <c r="O965" s="8">
        <f t="shared" si="84"/>
        <v>0</v>
      </c>
    </row>
    <row r="966" spans="1:15" x14ac:dyDescent="0.25">
      <c r="A966" s="8">
        <v>965</v>
      </c>
      <c r="B966" s="9">
        <v>42625.958333333336</v>
      </c>
      <c r="C966" s="8">
        <v>1.12347</v>
      </c>
      <c r="D966" s="8">
        <v>1.12602</v>
      </c>
      <c r="E966" s="8">
        <v>1.12039</v>
      </c>
      <c r="F966" s="8">
        <v>1.1218399999999999</v>
      </c>
      <c r="G966" s="8">
        <f>IF(F966&gt;F965,1,0)</f>
        <v>0</v>
      </c>
      <c r="H966" s="10">
        <f>LN(F966/F965)</f>
        <v>-1.460816535411147E-3</v>
      </c>
      <c r="I966" s="10">
        <f>IF(A966&gt;$R$1, AVERAGE(INDEX($H$2:$H$3898, A966-$R$1):H966), "")</f>
        <v>-5.6348658404579315E-4</v>
      </c>
      <c r="J966" s="10">
        <f>IF(A966&gt;$R$1, STDEV(INDEX($H$2:$H$3898, A966-$R$1):H966), "")</f>
        <v>3.9051076746200383E-3</v>
      </c>
      <c r="K966" s="10">
        <f t="shared" si="81"/>
        <v>-3.9051076746200383E-3</v>
      </c>
      <c r="L966" s="10">
        <f t="shared" si="80"/>
        <v>-1.1910656828751854E-2</v>
      </c>
      <c r="M966" s="8">
        <f t="shared" si="82"/>
        <v>30.300000000000882</v>
      </c>
      <c r="N966" s="8">
        <f t="shared" si="83"/>
        <v>0</v>
      </c>
      <c r="O966" s="8">
        <f t="shared" si="84"/>
        <v>0</v>
      </c>
    </row>
    <row r="967" spans="1:15" x14ac:dyDescent="0.25">
      <c r="A967" s="8">
        <v>966</v>
      </c>
      <c r="B967" s="9">
        <v>42626.958333333336</v>
      </c>
      <c r="C967" s="8">
        <v>1.1218399999999999</v>
      </c>
      <c r="D967" s="8">
        <v>1.1274</v>
      </c>
      <c r="E967" s="8">
        <v>1.121</v>
      </c>
      <c r="F967" s="8">
        <v>1.12487</v>
      </c>
      <c r="G967" s="8">
        <f>IF(F967&gt;F966,1,0)</f>
        <v>1</v>
      </c>
      <c r="H967" s="10">
        <f>LN(F967/F966)</f>
        <v>2.6972789875121896E-3</v>
      </c>
      <c r="I967" s="10">
        <f>IF(A967&gt;$R$1, AVERAGE(INDEX($H$2:$H$3898, A967-$R$1):H967), "")</f>
        <v>-3.1313940266681486E-4</v>
      </c>
      <c r="J967" s="10">
        <f>IF(A967&gt;$R$1, STDEV(INDEX($H$2:$H$3898, A967-$R$1):H967), "")</f>
        <v>3.9818177661454842E-3</v>
      </c>
      <c r="K967" s="10">
        <f t="shared" si="81"/>
        <v>3.9818177661454842E-3</v>
      </c>
      <c r="L967" s="10">
        <f t="shared" si="80"/>
        <v>-3.9155493171461973E-3</v>
      </c>
      <c r="M967" s="8">
        <f t="shared" si="82"/>
        <v>-5.1000000000001044</v>
      </c>
      <c r="N967" s="8">
        <f t="shared" si="83"/>
        <v>0</v>
      </c>
      <c r="O967" s="8">
        <f t="shared" si="84"/>
        <v>0</v>
      </c>
    </row>
    <row r="968" spans="1:15" x14ac:dyDescent="0.25">
      <c r="A968" s="8">
        <v>967</v>
      </c>
      <c r="B968" s="9">
        <v>42627.958333333336</v>
      </c>
      <c r="C968" s="8">
        <v>1.12487</v>
      </c>
      <c r="D968" s="8">
        <v>1.12843</v>
      </c>
      <c r="E968" s="8">
        <v>1.1218999999999999</v>
      </c>
      <c r="F968" s="8">
        <v>1.12436</v>
      </c>
      <c r="G968" s="8">
        <f>IF(F968&gt;F967,1,0)</f>
        <v>0</v>
      </c>
      <c r="H968" s="10">
        <f>LN(F968/F967)</f>
        <v>-4.5348853495662359E-4</v>
      </c>
      <c r="I968" s="10">
        <f>IF(A968&gt;$R$1, AVERAGE(INDEX($H$2:$H$3898, A968-$R$1):H968), "")</f>
        <v>-1.1107559616544933E-4</v>
      </c>
      <c r="J968" s="10">
        <f>IF(A968&gt;$R$1, STDEV(INDEX($H$2:$H$3898, A968-$R$1):H968), "")</f>
        <v>3.8799474808177601E-3</v>
      </c>
      <c r="K968" s="10">
        <f t="shared" si="81"/>
        <v>-3.8799474808177601E-3</v>
      </c>
      <c r="L968" s="10">
        <f t="shared" si="80"/>
        <v>-1.1399294768372009E-2</v>
      </c>
      <c r="M968" s="8">
        <f t="shared" si="82"/>
        <v>-91.700000000001225</v>
      </c>
      <c r="N968" s="8">
        <f t="shared" si="83"/>
        <v>0</v>
      </c>
      <c r="O968" s="8">
        <f t="shared" si="84"/>
        <v>0</v>
      </c>
    </row>
    <row r="969" spans="1:15" x14ac:dyDescent="0.25">
      <c r="A969" s="8">
        <v>968</v>
      </c>
      <c r="B969" s="9">
        <v>42628.958333333336</v>
      </c>
      <c r="C969" s="8">
        <v>1.12426</v>
      </c>
      <c r="D969" s="8">
        <v>1.1250100000000001</v>
      </c>
      <c r="E969" s="8">
        <v>1.1149500000000001</v>
      </c>
      <c r="F969" s="8">
        <v>1.1150899999999999</v>
      </c>
      <c r="G969" s="8">
        <f>IF(F969&gt;F968,1,0)</f>
        <v>0</v>
      </c>
      <c r="H969" s="10">
        <f>LN(F969/F968)</f>
        <v>-8.2788657454237313E-3</v>
      </c>
      <c r="I969" s="10">
        <f>IF(A969&gt;$R$1, AVERAGE(INDEX($H$2:$H$3898, A969-$R$1):H969), "")</f>
        <v>-7.4159881264462292E-4</v>
      </c>
      <c r="J969" s="10">
        <f>IF(A969&gt;$R$1, STDEV(INDEX($H$2:$H$3898, A969-$R$1):H969), "")</f>
        <v>4.3395322153531625E-3</v>
      </c>
      <c r="K969" s="10">
        <f t="shared" si="81"/>
        <v>-4.3395322153531625E-3</v>
      </c>
      <c r="L969" s="10">
        <f t="shared" si="80"/>
        <v>-1.1573287104576339E-2</v>
      </c>
      <c r="M969" s="8">
        <f t="shared" si="82"/>
        <v>23.599999999999177</v>
      </c>
      <c r="N969" s="8">
        <f t="shared" si="83"/>
        <v>0</v>
      </c>
      <c r="O969" s="8">
        <f t="shared" si="84"/>
        <v>0</v>
      </c>
    </row>
    <row r="970" spans="1:15" x14ac:dyDescent="0.25">
      <c r="A970" s="8">
        <v>969</v>
      </c>
      <c r="B970" s="9">
        <v>42631.958333333336</v>
      </c>
      <c r="C970" s="8">
        <v>1.115</v>
      </c>
      <c r="D970" s="8">
        <v>1.11978</v>
      </c>
      <c r="E970" s="8">
        <v>1.11497</v>
      </c>
      <c r="F970" s="8">
        <v>1.1173599999999999</v>
      </c>
      <c r="G970" s="8">
        <f>IF(F970&gt;F969,1,0)</f>
        <v>1</v>
      </c>
      <c r="H970" s="10">
        <f>LN(F970/F969)</f>
        <v>2.0336408719887492E-3</v>
      </c>
      <c r="I970" s="10">
        <f>IF(A970&gt;$R$1, AVERAGE(INDEX($H$2:$H$3898, A970-$R$1):H970), "")</f>
        <v>-1.2014559753603465E-4</v>
      </c>
      <c r="J970" s="10">
        <f>IF(A970&gt;$R$1, STDEV(INDEX($H$2:$H$3898, A970-$R$1):H970), "")</f>
        <v>3.9379808269501115E-3</v>
      </c>
      <c r="K970" s="10">
        <f t="shared" si="81"/>
        <v>3.9379808269501115E-3</v>
      </c>
      <c r="L970" s="10">
        <f t="shared" si="80"/>
        <v>-3.6075618063272476E-3</v>
      </c>
      <c r="M970" s="8">
        <f t="shared" si="82"/>
        <v>-23.299999999999432</v>
      </c>
      <c r="N970" s="8">
        <f t="shared" si="83"/>
        <v>0</v>
      </c>
      <c r="O970" s="8">
        <f t="shared" si="84"/>
        <v>0</v>
      </c>
    </row>
    <row r="971" spans="1:15" x14ac:dyDescent="0.25">
      <c r="A971" s="8">
        <v>970</v>
      </c>
      <c r="B971" s="9">
        <v>42632.958333333336</v>
      </c>
      <c r="C971" s="8">
        <v>1.1173599999999999</v>
      </c>
      <c r="D971" s="8">
        <v>1.12134</v>
      </c>
      <c r="E971" s="8">
        <v>1.1149899999999999</v>
      </c>
      <c r="F971" s="8">
        <v>1.11503</v>
      </c>
      <c r="G971" s="8">
        <f>IF(F971&gt;F970,1,0)</f>
        <v>0</v>
      </c>
      <c r="H971" s="10">
        <f>LN(F971/F970)</f>
        <v>-2.087449635655607E-3</v>
      </c>
      <c r="I971" s="10">
        <f>IF(A971&gt;$R$1, AVERAGE(INDEX($H$2:$H$3898, A971-$R$1):H971), "")</f>
        <v>-2.1375385671383438E-4</v>
      </c>
      <c r="J971" s="10">
        <f>IF(A971&gt;$R$1, STDEV(INDEX($H$2:$H$3898, A971-$R$1):H971), "")</f>
        <v>3.9675767769907595E-3</v>
      </c>
      <c r="K971" s="10">
        <f t="shared" si="81"/>
        <v>-3.9675767769907595E-3</v>
      </c>
      <c r="L971" s="10">
        <f t="shared" si="80"/>
        <v>-3.3821874222129422E-3</v>
      </c>
      <c r="M971" s="8">
        <f t="shared" si="82"/>
        <v>36.800000000001276</v>
      </c>
      <c r="N971" s="8">
        <f t="shared" si="83"/>
        <v>0</v>
      </c>
      <c r="O971" s="8">
        <f t="shared" si="84"/>
        <v>0</v>
      </c>
    </row>
    <row r="972" spans="1:15" x14ac:dyDescent="0.25">
      <c r="A972" s="8">
        <v>971</v>
      </c>
      <c r="B972" s="9">
        <v>42633.958333333336</v>
      </c>
      <c r="C972" s="8">
        <v>1.1150199999999999</v>
      </c>
      <c r="D972" s="8">
        <v>1.1196600000000001</v>
      </c>
      <c r="E972" s="8">
        <v>1.1123000000000001</v>
      </c>
      <c r="F972" s="8">
        <v>1.1187</v>
      </c>
      <c r="G972" s="8">
        <f>IF(F972&gt;F971,1,0)</f>
        <v>1</v>
      </c>
      <c r="H972" s="10">
        <f>LN(F972/F971)</f>
        <v>3.2859864910247359E-3</v>
      </c>
      <c r="I972" s="10">
        <f>IF(A972&gt;$R$1, AVERAGE(INDEX($H$2:$H$3898, A972-$R$1):H972), "")</f>
        <v>2.4630573749230848E-4</v>
      </c>
      <c r="J972" s="10">
        <f>IF(A972&gt;$R$1, STDEV(INDEX($H$2:$H$3898, A972-$R$1):H972), "")</f>
        <v>3.9164415853700663E-3</v>
      </c>
      <c r="K972" s="10">
        <f t="shared" si="81"/>
        <v>3.9164415853700663E-3</v>
      </c>
      <c r="L972" s="10">
        <f t="shared" si="80"/>
        <v>-3.6245906882545467E-3</v>
      </c>
      <c r="M972" s="8">
        <f t="shared" si="82"/>
        <v>20.999999999999908</v>
      </c>
      <c r="N972" s="8">
        <f t="shared" si="83"/>
        <v>0</v>
      </c>
      <c r="O972" s="8">
        <f t="shared" si="84"/>
        <v>0</v>
      </c>
    </row>
    <row r="973" spans="1:15" x14ac:dyDescent="0.25">
      <c r="A973" s="8">
        <v>972</v>
      </c>
      <c r="B973" s="9">
        <v>42634.958333333336</v>
      </c>
      <c r="C973" s="8">
        <v>1.1187</v>
      </c>
      <c r="D973" s="8">
        <v>1.1257299999999999</v>
      </c>
      <c r="E973" s="8">
        <v>1.11849</v>
      </c>
      <c r="F973" s="8">
        <v>1.1208</v>
      </c>
      <c r="G973" s="8">
        <f>IF(F973&gt;F972,1,0)</f>
        <v>1</v>
      </c>
      <c r="H973" s="10">
        <f>LN(F973/F972)</f>
        <v>1.8754191699125126E-3</v>
      </c>
      <c r="I973" s="10">
        <f>IF(A973&gt;$R$1, AVERAGE(INDEX($H$2:$H$3898, A973-$R$1):H973), "")</f>
        <v>2.8280338342538284E-4</v>
      </c>
      <c r="J973" s="10">
        <f>IF(A973&gt;$R$1, STDEV(INDEX($H$2:$H$3898, A973-$R$1):H973), "")</f>
        <v>3.9295298860704004E-3</v>
      </c>
      <c r="K973" s="10">
        <f t="shared" si="81"/>
        <v>3.9295298860704004E-3</v>
      </c>
      <c r="L973" s="10">
        <f t="shared" si="80"/>
        <v>-3.7305988198713842E-3</v>
      </c>
      <c r="M973" s="8">
        <f t="shared" si="82"/>
        <v>15.700000000000713</v>
      </c>
      <c r="N973" s="8">
        <f t="shared" si="83"/>
        <v>0</v>
      </c>
      <c r="O973" s="8">
        <f t="shared" si="84"/>
        <v>0</v>
      </c>
    </row>
    <row r="974" spans="1:15" x14ac:dyDescent="0.25">
      <c r="A974" s="8">
        <v>973</v>
      </c>
      <c r="B974" s="9">
        <v>42635.958333333336</v>
      </c>
      <c r="C974" s="8">
        <v>1.1208</v>
      </c>
      <c r="D974" s="8">
        <v>1.12405</v>
      </c>
      <c r="E974" s="8">
        <v>1.11938</v>
      </c>
      <c r="F974" s="8">
        <v>1.1223700000000001</v>
      </c>
      <c r="G974" s="8">
        <f>IF(F974&gt;F973,1,0)</f>
        <v>1</v>
      </c>
      <c r="H974" s="10">
        <f>LN(F974/F973)</f>
        <v>1.3998049691837421E-3</v>
      </c>
      <c r="I974" s="10">
        <f>IF(A974&gt;$R$1, AVERAGE(INDEX($H$2:$H$3898, A974-$R$1):H974), "")</f>
        <v>1.5164903382132379E-4</v>
      </c>
      <c r="J974" s="10">
        <f>IF(A974&gt;$R$1, STDEV(INDEX($H$2:$H$3898, A974-$R$1):H974), "")</f>
        <v>3.8492535302745868E-3</v>
      </c>
      <c r="K974" s="10">
        <f t="shared" si="81"/>
        <v>3.8492535302745868E-3</v>
      </c>
      <c r="L974" s="10">
        <f t="shared" si="80"/>
        <v>4.1785073406210831E-3</v>
      </c>
      <c r="M974" s="8">
        <f t="shared" si="82"/>
        <v>23.800000000000487</v>
      </c>
      <c r="N974" s="8">
        <f t="shared" si="83"/>
        <v>0</v>
      </c>
      <c r="O974" s="8">
        <f t="shared" si="84"/>
        <v>0</v>
      </c>
    </row>
    <row r="975" spans="1:15" x14ac:dyDescent="0.25">
      <c r="A975" s="8">
        <v>974</v>
      </c>
      <c r="B975" s="9">
        <v>42638.958333333336</v>
      </c>
      <c r="C975" s="8">
        <v>1.12294</v>
      </c>
      <c r="D975" s="8">
        <v>1.12792</v>
      </c>
      <c r="E975" s="8">
        <v>1.1221099999999999</v>
      </c>
      <c r="F975" s="8">
        <v>1.1253200000000001</v>
      </c>
      <c r="G975" s="8">
        <f>IF(F975&gt;F974,1,0)</f>
        <v>1</v>
      </c>
      <c r="H975" s="10">
        <f>LN(F975/F974)</f>
        <v>2.6249186443327551E-3</v>
      </c>
      <c r="I975" s="10">
        <f>IF(A975&gt;$R$1, AVERAGE(INDEX($H$2:$H$3898, A975-$R$1):H975), "")</f>
        <v>5.5395750716444162E-4</v>
      </c>
      <c r="J975" s="10">
        <f>IF(A975&gt;$R$1, STDEV(INDEX($H$2:$H$3898, A975-$R$1):H975), "")</f>
        <v>3.7422637719398072E-3</v>
      </c>
      <c r="K975" s="10">
        <f t="shared" si="81"/>
        <v>3.7422637719398072E-3</v>
      </c>
      <c r="L975" s="10">
        <f t="shared" si="80"/>
        <v>1.1943015954289132E-2</v>
      </c>
      <c r="M975" s="8">
        <f t="shared" si="82"/>
        <v>-38.60000000000197</v>
      </c>
      <c r="N975" s="8">
        <f t="shared" si="83"/>
        <v>0</v>
      </c>
      <c r="O975" s="8">
        <f t="shared" si="84"/>
        <v>0</v>
      </c>
    </row>
    <row r="976" spans="1:15" x14ac:dyDescent="0.25">
      <c r="A976" s="8">
        <v>975</v>
      </c>
      <c r="B976" s="9">
        <v>42639.958333333336</v>
      </c>
      <c r="C976" s="8">
        <v>1.1253200000000001</v>
      </c>
      <c r="D976" s="8">
        <v>1.1258900000000001</v>
      </c>
      <c r="E976" s="8">
        <v>1.1191</v>
      </c>
      <c r="F976" s="8">
        <v>1.1214599999999999</v>
      </c>
      <c r="G976" s="8">
        <f>IF(F976&gt;F975,1,0)</f>
        <v>0</v>
      </c>
      <c r="H976" s="10">
        <f>LN(F976/F975)</f>
        <v>-3.4360318301724043E-3</v>
      </c>
      <c r="I976" s="10">
        <f>IF(A976&gt;$R$1, AVERAGE(INDEX($H$2:$H$3898, A976-$R$1):H976), "")</f>
        <v>3.7900247616951465E-4</v>
      </c>
      <c r="J976" s="10">
        <f>IF(A976&gt;$R$1, STDEV(INDEX($H$2:$H$3898, A976-$R$1):H976), "")</f>
        <v>3.8650618903427751E-3</v>
      </c>
      <c r="K976" s="10">
        <f t="shared" si="81"/>
        <v>-3.8650618903427751E-3</v>
      </c>
      <c r="L976" s="10">
        <f t="shared" si="80"/>
        <v>3.3876534173449603E-3</v>
      </c>
      <c r="M976" s="8">
        <f t="shared" si="82"/>
        <v>2.6999999999999247</v>
      </c>
      <c r="N976" s="8">
        <f t="shared" si="83"/>
        <v>0</v>
      </c>
      <c r="O976" s="8">
        <f t="shared" si="84"/>
        <v>0</v>
      </c>
    </row>
    <row r="977" spans="1:15" x14ac:dyDescent="0.25">
      <c r="A977" s="8">
        <v>976</v>
      </c>
      <c r="B977" s="9">
        <v>42640.958333333336</v>
      </c>
      <c r="C977" s="8">
        <v>1.1214500000000001</v>
      </c>
      <c r="D977" s="8">
        <v>1.1236900000000001</v>
      </c>
      <c r="E977" s="8">
        <v>1.1182000000000001</v>
      </c>
      <c r="F977" s="8">
        <v>1.1217200000000001</v>
      </c>
      <c r="G977" s="8">
        <f>IF(F977&gt;F976,1,0)</f>
        <v>1</v>
      </c>
      <c r="H977" s="10">
        <f>LN(F977/F976)</f>
        <v>2.3181376542631295E-4</v>
      </c>
      <c r="I977" s="10">
        <f>IF(A977&gt;$R$1, AVERAGE(INDEX($H$2:$H$3898, A977-$R$1):H977), "")</f>
        <v>-2.1025998595117392E-4</v>
      </c>
      <c r="J977" s="10">
        <f>IF(A977&gt;$R$1, STDEV(INDEX($H$2:$H$3898, A977-$R$1):H977), "")</f>
        <v>2.9710758149149993E-3</v>
      </c>
      <c r="K977" s="10">
        <f t="shared" si="81"/>
        <v>2.9710758149149993E-3</v>
      </c>
      <c r="L977" s="10">
        <f t="shared" si="80"/>
        <v>1.0542186777663651E-2</v>
      </c>
      <c r="M977" s="8">
        <f t="shared" si="82"/>
        <v>4.6999999999997044</v>
      </c>
      <c r="N977" s="8">
        <f t="shared" si="83"/>
        <v>0</v>
      </c>
      <c r="O977" s="8">
        <f t="shared" si="84"/>
        <v>0</v>
      </c>
    </row>
    <row r="978" spans="1:15" x14ac:dyDescent="0.25">
      <c r="A978" s="8">
        <v>977</v>
      </c>
      <c r="B978" s="9">
        <v>42641.958333333336</v>
      </c>
      <c r="C978" s="8">
        <v>1.1216600000000001</v>
      </c>
      <c r="D978" s="8">
        <v>1.12497</v>
      </c>
      <c r="E978" s="8">
        <v>1.11968</v>
      </c>
      <c r="F978" s="8">
        <v>1.1221300000000001</v>
      </c>
      <c r="G978" s="8">
        <f>IF(F978&gt;F977,1,0)</f>
        <v>1</v>
      </c>
      <c r="H978" s="10">
        <f>LN(F978/F977)</f>
        <v>3.6544332692740254E-4</v>
      </c>
      <c r="I978" s="10">
        <f>IF(A978&gt;$R$1, AVERAGE(INDEX($H$2:$H$3898, A978-$R$1):H978), "")</f>
        <v>-9.9619352806282367E-5</v>
      </c>
      <c r="J978" s="10">
        <f>IF(A978&gt;$R$1, STDEV(INDEX($H$2:$H$3898, A978-$R$1):H978), "")</f>
        <v>2.9565520806028233E-3</v>
      </c>
      <c r="K978" s="10">
        <f t="shared" si="81"/>
        <v>2.9565520806028233E-3</v>
      </c>
      <c r="L978" s="10">
        <f t="shared" ref="L978:L1041" si="85">SUM(K964:K978)</f>
        <v>9.2930901106661953E-3</v>
      </c>
      <c r="M978" s="8">
        <f t="shared" si="82"/>
        <v>17.899999999999583</v>
      </c>
      <c r="N978" s="8">
        <f t="shared" si="83"/>
        <v>0</v>
      </c>
      <c r="O978" s="8">
        <f t="shared" si="84"/>
        <v>0</v>
      </c>
    </row>
    <row r="979" spans="1:15" x14ac:dyDescent="0.25">
      <c r="A979" s="8">
        <v>978</v>
      </c>
      <c r="B979" s="9">
        <v>42642.958333333336</v>
      </c>
      <c r="C979" s="8">
        <v>1.1221300000000001</v>
      </c>
      <c r="D979" s="8">
        <v>1.12507</v>
      </c>
      <c r="E979" s="8">
        <v>1.1153299999999999</v>
      </c>
      <c r="F979" s="8">
        <v>1.12392</v>
      </c>
      <c r="G979" s="8">
        <f>IF(F979&gt;F978,1,0)</f>
        <v>1</v>
      </c>
      <c r="H979" s="10">
        <f>LN(F979/F978)</f>
        <v>1.5939096449011183E-3</v>
      </c>
      <c r="I979" s="10">
        <f>IF(A979&gt;$R$1, AVERAGE(INDEX($H$2:$H$3898, A979-$R$1):H979), "")</f>
        <v>-1.133394091601307E-4</v>
      </c>
      <c r="J979" s="10">
        <f>IF(A979&gt;$R$1, STDEV(INDEX($H$2:$H$3898, A979-$R$1):H979), "")</f>
        <v>2.9475783482853829E-3</v>
      </c>
      <c r="K979" s="10">
        <f t="shared" si="81"/>
        <v>2.9475783482853829E-3</v>
      </c>
      <c r="L979" s="10">
        <f t="shared" si="85"/>
        <v>1.6174089507492707E-2</v>
      </c>
      <c r="M979" s="8">
        <f t="shared" si="82"/>
        <v>-18.299999999999983</v>
      </c>
      <c r="N979" s="8">
        <f t="shared" si="83"/>
        <v>0</v>
      </c>
      <c r="O979" s="8">
        <f t="shared" si="84"/>
        <v>0</v>
      </c>
    </row>
    <row r="980" spans="1:15" x14ac:dyDescent="0.25">
      <c r="A980" s="8">
        <v>979</v>
      </c>
      <c r="B980" s="9">
        <v>42645.958333333336</v>
      </c>
      <c r="C980" s="8">
        <v>1.12287</v>
      </c>
      <c r="D980" s="8">
        <v>1.12442</v>
      </c>
      <c r="E980" s="8">
        <v>1.12052</v>
      </c>
      <c r="F980" s="8">
        <v>1.12104</v>
      </c>
      <c r="G980" s="8">
        <f>IF(F980&gt;F979,1,0)</f>
        <v>0</v>
      </c>
      <c r="H980" s="10">
        <f>LN(F980/F979)</f>
        <v>-2.5657486814337572E-3</v>
      </c>
      <c r="I980" s="10">
        <f>IF(A980&gt;$R$1, AVERAGE(INDEX($H$2:$H$3898, A980-$R$1):H980), "")</f>
        <v>-1.1919512395276248E-4</v>
      </c>
      <c r="J980" s="10">
        <f>IF(A980&gt;$R$1, STDEV(INDEX($H$2:$H$3898, A980-$R$1):H980), "")</f>
        <v>2.9526652882853281E-3</v>
      </c>
      <c r="K980" s="10">
        <f t="shared" si="81"/>
        <v>-2.9526652882853281E-3</v>
      </c>
      <c r="L980" s="10">
        <f t="shared" si="85"/>
        <v>9.3226022841438379E-3</v>
      </c>
      <c r="M980" s="8">
        <f t="shared" si="82"/>
        <v>-7.699999999999374</v>
      </c>
      <c r="N980" s="8">
        <f t="shared" si="83"/>
        <v>0</v>
      </c>
      <c r="O980" s="8">
        <f t="shared" si="84"/>
        <v>0</v>
      </c>
    </row>
    <row r="981" spans="1:15" x14ac:dyDescent="0.25">
      <c r="A981" s="8">
        <v>980</v>
      </c>
      <c r="B981" s="9">
        <v>42646.958333333336</v>
      </c>
      <c r="C981" s="8">
        <v>1.12104</v>
      </c>
      <c r="D981" s="8">
        <v>1.12391</v>
      </c>
      <c r="E981" s="8">
        <v>1.1137900000000001</v>
      </c>
      <c r="F981" s="8">
        <v>1.1202700000000001</v>
      </c>
      <c r="G981" s="8">
        <f>IF(F981&gt;F980,1,0)</f>
        <v>0</v>
      </c>
      <c r="H981" s="10">
        <f>LN(F981/F980)</f>
        <v>-6.870981972982084E-4</v>
      </c>
      <c r="I981" s="10">
        <f>IF(A981&gt;$R$1, AVERAGE(INDEX($H$2:$H$3898, A981-$R$1):H981), "")</f>
        <v>-1.7883020557137255E-4</v>
      </c>
      <c r="J981" s="10">
        <f>IF(A981&gt;$R$1, STDEV(INDEX($H$2:$H$3898, A981-$R$1):H981), "")</f>
        <v>2.9539792547321926E-3</v>
      </c>
      <c r="K981" s="10">
        <f t="shared" si="81"/>
        <v>-2.9539792547321926E-3</v>
      </c>
      <c r="L981" s="10">
        <f t="shared" si="85"/>
        <v>1.0273730704031684E-2</v>
      </c>
      <c r="M981" s="8">
        <f t="shared" si="82"/>
        <v>2.20000000000109</v>
      </c>
      <c r="N981" s="8">
        <f t="shared" si="83"/>
        <v>0</v>
      </c>
      <c r="O981" s="8">
        <f t="shared" si="84"/>
        <v>0</v>
      </c>
    </row>
    <row r="982" spans="1:15" x14ac:dyDescent="0.25">
      <c r="A982" s="8">
        <v>981</v>
      </c>
      <c r="B982" s="9">
        <v>42647.958333333336</v>
      </c>
      <c r="C982" s="8">
        <v>1.12022</v>
      </c>
      <c r="D982" s="8">
        <v>1.1233299999999999</v>
      </c>
      <c r="E982" s="8">
        <v>1.11897</v>
      </c>
      <c r="F982" s="8">
        <v>1.1204400000000001</v>
      </c>
      <c r="G982" s="8">
        <f>IF(F982&gt;F981,1,0)</f>
        <v>1</v>
      </c>
      <c r="H982" s="10">
        <f>LN(F982/F981)</f>
        <v>1.5173761917079844E-4</v>
      </c>
      <c r="I982" s="10">
        <f>IF(A982&gt;$R$1, AVERAGE(INDEX($H$2:$H$3898, A982-$R$1):H982), "")</f>
        <v>-7.8045570910000904E-5</v>
      </c>
      <c r="J982" s="10">
        <f>IF(A982&gt;$R$1, STDEV(INDEX($H$2:$H$3898, A982-$R$1):H982), "")</f>
        <v>2.9347704852491149E-3</v>
      </c>
      <c r="K982" s="10">
        <f t="shared" si="81"/>
        <v>2.9347704852491149E-3</v>
      </c>
      <c r="L982" s="10">
        <f t="shared" si="85"/>
        <v>9.2266834231353127E-3</v>
      </c>
      <c r="M982" s="8">
        <f t="shared" si="82"/>
        <v>-54.700000000000855</v>
      </c>
      <c r="N982" s="8">
        <f t="shared" si="83"/>
        <v>0</v>
      </c>
      <c r="O982" s="8">
        <f t="shared" si="84"/>
        <v>0</v>
      </c>
    </row>
    <row r="983" spans="1:15" x14ac:dyDescent="0.25">
      <c r="A983" s="8">
        <v>982</v>
      </c>
      <c r="B983" s="9">
        <v>42648.958333333336</v>
      </c>
      <c r="C983" s="8">
        <v>1.1204400000000001</v>
      </c>
      <c r="D983" s="8">
        <v>1.12124</v>
      </c>
      <c r="E983" s="8">
        <v>1.11399</v>
      </c>
      <c r="F983" s="8">
        <v>1.11497</v>
      </c>
      <c r="G983" s="8">
        <f>IF(F983&gt;F982,1,0)</f>
        <v>0</v>
      </c>
      <c r="H983" s="10">
        <f>LN(F983/F982)</f>
        <v>-4.8939665811805451E-3</v>
      </c>
      <c r="I983" s="10">
        <f>IF(A983&gt;$R$1, AVERAGE(INDEX($H$2:$H$3898, A983-$R$1):H983), "")</f>
        <v>-5.5249841895329687E-4</v>
      </c>
      <c r="J983" s="10">
        <f>IF(A983&gt;$R$1, STDEV(INDEX($H$2:$H$3898, A983-$R$1):H983), "")</f>
        <v>3.0668349342458535E-3</v>
      </c>
      <c r="K983" s="10">
        <f t="shared" si="81"/>
        <v>-3.0668349342458535E-3</v>
      </c>
      <c r="L983" s="10">
        <f t="shared" si="85"/>
        <v>1.0039795969707221E-2</v>
      </c>
      <c r="M983" s="8">
        <f t="shared" si="82"/>
        <v>48.90000000000061</v>
      </c>
      <c r="N983" s="8">
        <f t="shared" si="83"/>
        <v>0</v>
      </c>
      <c r="O983" s="8">
        <f t="shared" si="84"/>
        <v>0</v>
      </c>
    </row>
    <row r="984" spans="1:15" x14ac:dyDescent="0.25">
      <c r="A984" s="8">
        <v>983</v>
      </c>
      <c r="B984" s="9">
        <v>42649.958333333336</v>
      </c>
      <c r="C984" s="8">
        <v>1.11497</v>
      </c>
      <c r="D984" s="8">
        <v>1.1205099999999999</v>
      </c>
      <c r="E984" s="8">
        <v>1.11043</v>
      </c>
      <c r="F984" s="8">
        <v>1.1198600000000001</v>
      </c>
      <c r="G984" s="8">
        <f>IF(F984&gt;F983,1,0)</f>
        <v>1</v>
      </c>
      <c r="H984" s="10">
        <f>LN(F984/F983)</f>
        <v>4.3761787733348359E-3</v>
      </c>
      <c r="I984" s="10">
        <f>IF(A984&gt;$R$1, AVERAGE(INDEX($H$2:$H$3898, A984-$R$1):H984), "")</f>
        <v>-2.506442121850806E-4</v>
      </c>
      <c r="J984" s="10">
        <f>IF(A984&gt;$R$1, STDEV(INDEX($H$2:$H$3898, A984-$R$1):H984), "")</f>
        <v>3.3056149021830012E-3</v>
      </c>
      <c r="K984" s="10">
        <f t="shared" si="81"/>
        <v>3.3056149021830012E-3</v>
      </c>
      <c r="L984" s="10">
        <f t="shared" si="85"/>
        <v>1.7684943087243391E-2</v>
      </c>
      <c r="M984" s="8">
        <f t="shared" si="82"/>
        <v>-43.999999999999595</v>
      </c>
      <c r="N984" s="8">
        <f t="shared" si="83"/>
        <v>0</v>
      </c>
      <c r="O984" s="8">
        <f t="shared" si="84"/>
        <v>43.999999999999595</v>
      </c>
    </row>
    <row r="985" spans="1:15" x14ac:dyDescent="0.25">
      <c r="A985" s="8">
        <v>984</v>
      </c>
      <c r="B985" s="9">
        <v>42652.958333333336</v>
      </c>
      <c r="C985" s="8">
        <v>1.11815</v>
      </c>
      <c r="D985" s="8">
        <v>1.12032</v>
      </c>
      <c r="E985" s="8">
        <v>1.11314</v>
      </c>
      <c r="F985" s="8">
        <v>1.11375</v>
      </c>
      <c r="G985" s="8">
        <f>IF(F985&gt;F984,1,0)</f>
        <v>0</v>
      </c>
      <c r="H985" s="10">
        <f>LN(F985/F984)</f>
        <v>-5.4709776909700599E-3</v>
      </c>
      <c r="I985" s="10">
        <f>IF(A985&gt;$R$1, AVERAGE(INDEX($H$2:$H$3898, A985-$R$1):H985), "")</f>
        <v>-7.51512087817262E-5</v>
      </c>
      <c r="J985" s="10">
        <f>IF(A985&gt;$R$1, STDEV(INDEX($H$2:$H$3898, A985-$R$1):H985), "")</f>
        <v>2.9007254742918482E-3</v>
      </c>
      <c r="K985" s="10">
        <f t="shared" si="81"/>
        <v>-2.9007254742918482E-3</v>
      </c>
      <c r="L985" s="10">
        <f t="shared" si="85"/>
        <v>1.0846236786001426E-2</v>
      </c>
      <c r="M985" s="8">
        <f t="shared" si="82"/>
        <v>-84.199999999998724</v>
      </c>
      <c r="N985" s="8">
        <f t="shared" si="83"/>
        <v>0</v>
      </c>
      <c r="O985" s="8">
        <f t="shared" si="84"/>
        <v>0</v>
      </c>
    </row>
    <row r="986" spans="1:15" x14ac:dyDescent="0.25">
      <c r="A986" s="8">
        <v>985</v>
      </c>
      <c r="B986" s="9">
        <v>42653.958333333336</v>
      </c>
      <c r="C986" s="8">
        <v>1.11371</v>
      </c>
      <c r="D986" s="8">
        <v>1.1142300000000001</v>
      </c>
      <c r="E986" s="8">
        <v>1.1048800000000001</v>
      </c>
      <c r="F986" s="8">
        <v>1.1052900000000001</v>
      </c>
      <c r="G986" s="8">
        <f>IF(F986&gt;F985,1,0)</f>
        <v>0</v>
      </c>
      <c r="H986" s="10">
        <f>LN(F986/F985)</f>
        <v>-7.6249558265068396E-3</v>
      </c>
      <c r="I986" s="10">
        <f>IF(A986&gt;$R$1, AVERAGE(INDEX($H$2:$H$3898, A986-$R$1):H986), "")</f>
        <v>-6.788135024377005E-4</v>
      </c>
      <c r="J986" s="10">
        <f>IF(A986&gt;$R$1, STDEV(INDEX($H$2:$H$3898, A986-$R$1):H986), "")</f>
        <v>3.3954394830662329E-3</v>
      </c>
      <c r="K986" s="10">
        <f t="shared" si="81"/>
        <v>-3.3954394830662329E-3</v>
      </c>
      <c r="L986" s="10">
        <f t="shared" si="85"/>
        <v>1.1418374079925953E-2</v>
      </c>
      <c r="M986" s="8">
        <f t="shared" si="82"/>
        <v>-47.099999999999923</v>
      </c>
      <c r="N986" s="8">
        <f t="shared" si="83"/>
        <v>0</v>
      </c>
      <c r="O986" s="8">
        <f t="shared" si="84"/>
        <v>0</v>
      </c>
    </row>
    <row r="987" spans="1:15" x14ac:dyDescent="0.25">
      <c r="A987" s="8">
        <v>986</v>
      </c>
      <c r="B987" s="9">
        <v>42654.958333333336</v>
      </c>
      <c r="C987" s="8">
        <v>1.1053299999999999</v>
      </c>
      <c r="D987" s="8">
        <v>1.10676</v>
      </c>
      <c r="E987" s="8">
        <v>1.1004400000000001</v>
      </c>
      <c r="F987" s="8">
        <v>1.1006199999999999</v>
      </c>
      <c r="G987" s="8">
        <f>IF(F987&gt;F986,1,0)</f>
        <v>0</v>
      </c>
      <c r="H987" s="10">
        <f>LN(F987/F986)</f>
        <v>-4.2340865917280014E-3</v>
      </c>
      <c r="I987" s="10">
        <f>IF(A987&gt;$R$1, AVERAGE(INDEX($H$2:$H$3898, A987-$R$1):H987), "")</f>
        <v>-8.129783121922252E-4</v>
      </c>
      <c r="J987" s="10">
        <f>IF(A987&gt;$R$1, STDEV(INDEX($H$2:$H$3898, A987-$R$1):H987), "")</f>
        <v>3.4957388069121868E-3</v>
      </c>
      <c r="K987" s="10">
        <f t="shared" si="81"/>
        <v>-3.4957388069121868E-3</v>
      </c>
      <c r="L987" s="10">
        <f t="shared" si="85"/>
        <v>4.0061936876436988E-3</v>
      </c>
      <c r="M987" s="8">
        <f t="shared" si="82"/>
        <v>48.799999999999955</v>
      </c>
      <c r="N987" s="8">
        <f t="shared" si="83"/>
        <v>0</v>
      </c>
      <c r="O987" s="8">
        <f t="shared" si="84"/>
        <v>0</v>
      </c>
    </row>
    <row r="988" spans="1:15" x14ac:dyDescent="0.25">
      <c r="A988" s="8">
        <v>987</v>
      </c>
      <c r="B988" s="9">
        <v>42655.958333333336</v>
      </c>
      <c r="C988" s="8">
        <v>1.1006199999999999</v>
      </c>
      <c r="D988" s="8">
        <v>1.1057600000000001</v>
      </c>
      <c r="E988" s="8">
        <v>1.0985499999999999</v>
      </c>
      <c r="F988" s="8">
        <v>1.1054999999999999</v>
      </c>
      <c r="G988" s="8">
        <f>IF(F988&gt;F987,1,0)</f>
        <v>1</v>
      </c>
      <c r="H988" s="10">
        <f>LN(F988/F987)</f>
        <v>4.424063930716586E-3</v>
      </c>
      <c r="I988" s="10">
        <f>IF(A988&gt;$R$1, AVERAGE(INDEX($H$2:$H$3898, A988-$R$1):H988), "")</f>
        <v>-7.4184847221148457E-4</v>
      </c>
      <c r="J988" s="10">
        <f>IF(A988&gt;$R$1, STDEV(INDEX($H$2:$H$3898, A988-$R$1):H988), "")</f>
        <v>3.5948759350136737E-3</v>
      </c>
      <c r="K988" s="10">
        <f t="shared" si="81"/>
        <v>3.5948759350136737E-3</v>
      </c>
      <c r="L988" s="10">
        <f t="shared" si="85"/>
        <v>3.6715397365869699E-3</v>
      </c>
      <c r="M988" s="8">
        <f t="shared" si="82"/>
        <v>-83.499999999998579</v>
      </c>
      <c r="N988" s="8">
        <f t="shared" si="83"/>
        <v>0</v>
      </c>
      <c r="O988" s="8">
        <f t="shared" si="84"/>
        <v>0</v>
      </c>
    </row>
    <row r="989" spans="1:15" x14ac:dyDescent="0.25">
      <c r="A989" s="8">
        <v>988</v>
      </c>
      <c r="B989" s="9">
        <v>42656.958333333336</v>
      </c>
      <c r="C989" s="8">
        <v>1.1054999999999999</v>
      </c>
      <c r="D989" s="8">
        <v>1.10581</v>
      </c>
      <c r="E989" s="8">
        <v>1.0970500000000001</v>
      </c>
      <c r="F989" s="8">
        <v>1.0971500000000001</v>
      </c>
      <c r="G989" s="8">
        <f>IF(F989&gt;F988,1,0)</f>
        <v>0</v>
      </c>
      <c r="H989" s="10">
        <f>LN(F989/F988)</f>
        <v>-7.5818128156223312E-3</v>
      </c>
      <c r="I989" s="10">
        <f>IF(A989&gt;$R$1, AVERAGE(INDEX($H$2:$H$3898, A989-$R$1):H989), "")</f>
        <v>-1.3329254713074121E-3</v>
      </c>
      <c r="J989" s="10">
        <f>IF(A989&gt;$R$1, STDEV(INDEX($H$2:$H$3898, A989-$R$1):H989), "")</f>
        <v>3.9003595118823338E-3</v>
      </c>
      <c r="K989" s="10">
        <f t="shared" si="81"/>
        <v>-3.9003595118823338E-3</v>
      </c>
      <c r="L989" s="10">
        <f t="shared" si="85"/>
        <v>-4.0780733055699493E-3</v>
      </c>
      <c r="M989" s="8">
        <f t="shared" si="82"/>
        <v>30.499999999999972</v>
      </c>
      <c r="N989" s="8">
        <f t="shared" si="83"/>
        <v>0</v>
      </c>
      <c r="O989" s="8">
        <f t="shared" si="84"/>
        <v>0</v>
      </c>
    </row>
    <row r="990" spans="1:15" x14ac:dyDescent="0.25">
      <c r="A990" s="8">
        <v>989</v>
      </c>
      <c r="B990" s="9">
        <v>42659.958333333336</v>
      </c>
      <c r="C990" s="8">
        <v>1.0969</v>
      </c>
      <c r="D990" s="8">
        <v>1.1007899999999999</v>
      </c>
      <c r="E990" s="8">
        <v>1.0963799999999999</v>
      </c>
      <c r="F990" s="8">
        <v>1.09995</v>
      </c>
      <c r="G990" s="8">
        <f>IF(F990&gt;F989,1,0)</f>
        <v>1</v>
      </c>
      <c r="H990" s="10">
        <f>LN(F990/F989)</f>
        <v>2.5488157260396805E-3</v>
      </c>
      <c r="I990" s="10">
        <f>IF(A990&gt;$R$1, AVERAGE(INDEX($H$2:$H$3898, A990-$R$1):H990), "")</f>
        <v>-1.2611122990039162E-3</v>
      </c>
      <c r="J990" s="10">
        <f>IF(A990&gt;$R$1, STDEV(INDEX($H$2:$H$3898, A990-$R$1):H990), "")</f>
        <v>3.9640858532941237E-3</v>
      </c>
      <c r="K990" s="10">
        <f t="shared" si="81"/>
        <v>3.9640858532941237E-3</v>
      </c>
      <c r="L990" s="10">
        <f t="shared" si="85"/>
        <v>-3.8562512242156319E-3</v>
      </c>
      <c r="M990" s="8">
        <f t="shared" si="82"/>
        <v>-17.599999999999838</v>
      </c>
      <c r="N990" s="8">
        <f t="shared" si="83"/>
        <v>0</v>
      </c>
      <c r="O990" s="8">
        <f t="shared" si="84"/>
        <v>0</v>
      </c>
    </row>
    <row r="991" spans="1:15" x14ac:dyDescent="0.25">
      <c r="A991" s="8">
        <v>990</v>
      </c>
      <c r="B991" s="9">
        <v>42660.958333333336</v>
      </c>
      <c r="C991" s="8">
        <v>1.0998300000000001</v>
      </c>
      <c r="D991" s="8">
        <v>1.10263</v>
      </c>
      <c r="E991" s="8">
        <v>1.097</v>
      </c>
      <c r="F991" s="8">
        <v>1.0980700000000001</v>
      </c>
      <c r="G991" s="8">
        <f>IF(F991&gt;F990,1,0)</f>
        <v>0</v>
      </c>
      <c r="H991" s="10">
        <f>LN(F991/F990)</f>
        <v>-1.7106308936651194E-3</v>
      </c>
      <c r="I991" s="10">
        <f>IF(A991&gt;$R$1, AVERAGE(INDEX($H$2:$H$3898, A991-$R$1):H991), "")</f>
        <v>-1.5320841451287833E-3</v>
      </c>
      <c r="J991" s="10">
        <f>IF(A991&gt;$R$1, STDEV(INDEX($H$2:$H$3898, A991-$R$1):H991), "")</f>
        <v>3.8265360174828092E-3</v>
      </c>
      <c r="K991" s="10">
        <f t="shared" si="81"/>
        <v>-3.8265360174828092E-3</v>
      </c>
      <c r="L991" s="10">
        <f t="shared" si="85"/>
        <v>-3.8177253513556665E-3</v>
      </c>
      <c r="M991" s="8">
        <f t="shared" si="82"/>
        <v>-6.9000000000007944</v>
      </c>
      <c r="N991" s="8">
        <f t="shared" si="83"/>
        <v>0</v>
      </c>
      <c r="O991" s="8">
        <f t="shared" si="84"/>
        <v>0</v>
      </c>
    </row>
    <row r="992" spans="1:15" x14ac:dyDescent="0.25">
      <c r="A992" s="8">
        <v>991</v>
      </c>
      <c r="B992" s="9">
        <v>42661.958333333336</v>
      </c>
      <c r="C992" s="8">
        <v>1.09805</v>
      </c>
      <c r="D992" s="8">
        <v>1.1004799999999999</v>
      </c>
      <c r="E992" s="8">
        <v>1.0954999999999999</v>
      </c>
      <c r="F992" s="8">
        <v>1.0973599999999999</v>
      </c>
      <c r="G992" s="8">
        <f>IF(F992&gt;F991,1,0)</f>
        <v>0</v>
      </c>
      <c r="H992" s="10">
        <f>LN(F992/F991)</f>
        <v>-6.4679814410161104E-4</v>
      </c>
      <c r="I992" s="10">
        <f>IF(A992&gt;$R$1, AVERAGE(INDEX($H$2:$H$3898, A992-$R$1):H992), "")</f>
        <v>-1.3577570397493586E-3</v>
      </c>
      <c r="J992" s="10">
        <f>IF(A992&gt;$R$1, STDEV(INDEX($H$2:$H$3898, A992-$R$1):H992), "")</f>
        <v>3.7974389955855795E-3</v>
      </c>
      <c r="K992" s="10">
        <f t="shared" si="81"/>
        <v>-3.7974389955855795E-3</v>
      </c>
      <c r="L992" s="10">
        <f t="shared" si="85"/>
        <v>-1.0586240161856244E-2</v>
      </c>
      <c r="M992" s="8">
        <f t="shared" si="82"/>
        <v>-44.399999999999991</v>
      </c>
      <c r="N992" s="8">
        <f t="shared" si="83"/>
        <v>0</v>
      </c>
      <c r="O992" s="8">
        <f t="shared" si="84"/>
        <v>0</v>
      </c>
    </row>
    <row r="993" spans="1:15" x14ac:dyDescent="0.25">
      <c r="A993" s="8">
        <v>992</v>
      </c>
      <c r="B993" s="9">
        <v>42662.958333333336</v>
      </c>
      <c r="C993" s="8">
        <v>1.0973599999999999</v>
      </c>
      <c r="D993" s="8">
        <v>1.10392</v>
      </c>
      <c r="E993" s="8">
        <v>1.0915900000000001</v>
      </c>
      <c r="F993" s="8">
        <v>1.0929199999999999</v>
      </c>
      <c r="G993" s="8">
        <f>IF(F993&gt;F992,1,0)</f>
        <v>0</v>
      </c>
      <c r="H993" s="10">
        <f>LN(F993/F992)</f>
        <v>-4.0542817190152621E-3</v>
      </c>
      <c r="I993" s="10">
        <f>IF(A993&gt;$R$1, AVERAGE(INDEX($H$2:$H$3898, A993-$R$1):H993), "")</f>
        <v>-1.6256380075269569E-3</v>
      </c>
      <c r="J993" s="10">
        <f>IF(A993&gt;$R$1, STDEV(INDEX($H$2:$H$3898, A993-$R$1):H993), "")</f>
        <v>3.8288770370503676E-3</v>
      </c>
      <c r="K993" s="10">
        <f t="shared" si="81"/>
        <v>-3.8288770370503676E-3</v>
      </c>
      <c r="L993" s="10">
        <f t="shared" si="85"/>
        <v>-1.7371669279509436E-2</v>
      </c>
      <c r="M993" s="8">
        <f t="shared" si="82"/>
        <v>-47.000000000001485</v>
      </c>
      <c r="N993" s="8">
        <f t="shared" si="83"/>
        <v>0</v>
      </c>
      <c r="O993" s="8">
        <f t="shared" si="84"/>
        <v>0</v>
      </c>
    </row>
    <row r="994" spans="1:15" x14ac:dyDescent="0.25">
      <c r="A994" s="8">
        <v>993</v>
      </c>
      <c r="B994" s="9">
        <v>42663.958333333336</v>
      </c>
      <c r="C994" s="8">
        <v>1.0928800000000001</v>
      </c>
      <c r="D994" s="8">
        <v>1.09297</v>
      </c>
      <c r="E994" s="8">
        <v>1.08592</v>
      </c>
      <c r="F994" s="8">
        <v>1.0881799999999999</v>
      </c>
      <c r="G994" s="8">
        <f>IF(F994&gt;F993,1,0)</f>
        <v>0</v>
      </c>
      <c r="H994" s="10">
        <f>LN(F994/F993)</f>
        <v>-4.3464375426598882E-3</v>
      </c>
      <c r="I994" s="10">
        <f>IF(A994&gt;$R$1, AVERAGE(INDEX($H$2:$H$3898, A994-$R$1):H994), "")</f>
        <v>-1.9201305618761625E-3</v>
      </c>
      <c r="J994" s="10">
        <f>IF(A994&gt;$R$1, STDEV(INDEX($H$2:$H$3898, A994-$R$1):H994), "")</f>
        <v>3.8466888087433254E-3</v>
      </c>
      <c r="K994" s="10">
        <f t="shared" si="81"/>
        <v>-3.8466888087433254E-3</v>
      </c>
      <c r="L994" s="10">
        <f t="shared" si="85"/>
        <v>-2.4165936436538145E-2</v>
      </c>
      <c r="M994" s="8">
        <f t="shared" si="82"/>
        <v>0</v>
      </c>
      <c r="N994" s="8">
        <f t="shared" si="83"/>
        <v>0</v>
      </c>
      <c r="O994" s="8">
        <f t="shared" si="84"/>
        <v>0</v>
      </c>
    </row>
    <row r="995" spans="1:15" x14ac:dyDescent="0.25">
      <c r="A995" s="8">
        <v>994</v>
      </c>
      <c r="B995" s="9">
        <v>42666.958333333336</v>
      </c>
      <c r="C995" s="8">
        <v>1.0881099999999999</v>
      </c>
      <c r="D995" s="8">
        <v>1.08996</v>
      </c>
      <c r="E995" s="8">
        <v>1.08596</v>
      </c>
      <c r="F995" s="8">
        <v>1.0881099999999999</v>
      </c>
      <c r="G995" s="8">
        <f>IF(F995&gt;F994,1,0)</f>
        <v>0</v>
      </c>
      <c r="H995" s="10">
        <f>LN(F995/F994)</f>
        <v>-6.4329661969793271E-5</v>
      </c>
      <c r="I995" s="10">
        <f>IF(A995&gt;$R$1, AVERAGE(INDEX($H$2:$H$3898, A995-$R$1):H995), "")</f>
        <v>-2.023770518555595E-3</v>
      </c>
      <c r="J995" s="10">
        <f>IF(A995&gt;$R$1, STDEV(INDEX($H$2:$H$3898, A995-$R$1):H995), "")</f>
        <v>3.7672171906681542E-3</v>
      </c>
      <c r="K995" s="10">
        <f t="shared" si="81"/>
        <v>-3.7672171906681542E-3</v>
      </c>
      <c r="L995" s="10">
        <f t="shared" si="85"/>
        <v>-2.498048833892097E-2</v>
      </c>
      <c r="M995" s="8">
        <f t="shared" si="82"/>
        <v>6.6999999999994841</v>
      </c>
      <c r="N995" s="8">
        <f t="shared" si="83"/>
        <v>6.6999999999994841</v>
      </c>
      <c r="O995" s="8">
        <f t="shared" si="84"/>
        <v>0</v>
      </c>
    </row>
    <row r="996" spans="1:15" x14ac:dyDescent="0.25">
      <c r="A996" s="8">
        <v>995</v>
      </c>
      <c r="B996" s="9">
        <v>42667.958333333336</v>
      </c>
      <c r="C996" s="8">
        <v>1.08812</v>
      </c>
      <c r="D996" s="8">
        <v>1.0905</v>
      </c>
      <c r="E996" s="8">
        <v>1.08511</v>
      </c>
      <c r="F996" s="8">
        <v>1.0887899999999999</v>
      </c>
      <c r="G996" s="8">
        <f>IF(F996&gt;F995,1,0)</f>
        <v>1</v>
      </c>
      <c r="H996" s="10">
        <f>LN(F996/F995)</f>
        <v>6.2474162535443593E-4</v>
      </c>
      <c r="I996" s="10">
        <f>IF(A996&gt;$R$1, AVERAGE(INDEX($H$2:$H$3898, A996-$R$1):H996), "")</f>
        <v>-1.8243648743813327E-3</v>
      </c>
      <c r="J996" s="10">
        <f>IF(A996&gt;$R$1, STDEV(INDEX($H$2:$H$3898, A996-$R$1):H996), "")</f>
        <v>3.8206766843717635E-3</v>
      </c>
      <c r="K996" s="10">
        <f t="shared" si="81"/>
        <v>3.8206766843717635E-3</v>
      </c>
      <c r="L996" s="10">
        <f t="shared" si="85"/>
        <v>-1.8205832399817014E-2</v>
      </c>
      <c r="M996" s="8">
        <f t="shared" si="82"/>
        <v>19.799999999998708</v>
      </c>
      <c r="N996" s="8">
        <f t="shared" si="83"/>
        <v>19.799999999998708</v>
      </c>
      <c r="O996" s="8">
        <f t="shared" si="84"/>
        <v>0</v>
      </c>
    </row>
    <row r="997" spans="1:15" x14ac:dyDescent="0.25">
      <c r="A997" s="8">
        <v>996</v>
      </c>
      <c r="B997" s="9">
        <v>42668.958333333336</v>
      </c>
      <c r="C997" s="8">
        <v>1.0887800000000001</v>
      </c>
      <c r="D997" s="8">
        <v>1.0946400000000001</v>
      </c>
      <c r="E997" s="8">
        <v>1.08744</v>
      </c>
      <c r="F997" s="8">
        <v>1.09076</v>
      </c>
      <c r="G997" s="8">
        <f>IF(F997&gt;F996,1,0)</f>
        <v>1</v>
      </c>
      <c r="H997" s="10">
        <f>LN(F997/F996)</f>
        <v>1.8077130934994001E-3</v>
      </c>
      <c r="I997" s="10">
        <f>IF(A997&gt;$R$1, AVERAGE(INDEX($H$2:$H$3898, A997-$R$1):H997), "")</f>
        <v>-1.668439168706482E-3</v>
      </c>
      <c r="J997" s="10">
        <f>IF(A997&gt;$R$1, STDEV(INDEX($H$2:$H$3898, A997-$R$1):H997), "")</f>
        <v>3.9198058162486218E-3</v>
      </c>
      <c r="K997" s="10">
        <f t="shared" si="81"/>
        <v>3.9198058162486218E-3</v>
      </c>
      <c r="L997" s="10">
        <f t="shared" si="85"/>
        <v>-1.722079706881751E-2</v>
      </c>
      <c r="M997" s="8">
        <f t="shared" si="82"/>
        <v>-12.399999999999078</v>
      </c>
      <c r="N997" s="8">
        <f t="shared" si="83"/>
        <v>0</v>
      </c>
      <c r="O997" s="8">
        <f t="shared" si="84"/>
        <v>0</v>
      </c>
    </row>
    <row r="998" spans="1:15" x14ac:dyDescent="0.25">
      <c r="A998" s="8">
        <v>997</v>
      </c>
      <c r="B998" s="9">
        <v>42669.958333333336</v>
      </c>
      <c r="C998" s="8">
        <v>1.09076</v>
      </c>
      <c r="D998" s="8">
        <v>1.09422</v>
      </c>
      <c r="E998" s="8">
        <v>1.08826</v>
      </c>
      <c r="F998" s="8">
        <v>1.08952</v>
      </c>
      <c r="G998" s="8">
        <f>IF(F998&gt;F997,1,0)</f>
        <v>0</v>
      </c>
      <c r="H998" s="10">
        <f>LN(F998/F997)</f>
        <v>-1.1374687046582905E-3</v>
      </c>
      <c r="I998" s="10">
        <f>IF(A998&gt;$R$1, AVERAGE(INDEX($H$2:$H$3898, A998-$R$1):H998), "")</f>
        <v>-1.7490145639457999E-3</v>
      </c>
      <c r="J998" s="10">
        <f>IF(A998&gt;$R$1, STDEV(INDEX($H$2:$H$3898, A998-$R$1):H998), "")</f>
        <v>3.8930551185577004E-3</v>
      </c>
      <c r="K998" s="10">
        <f t="shared" si="81"/>
        <v>-3.8930551185577004E-3</v>
      </c>
      <c r="L998" s="10">
        <f t="shared" si="85"/>
        <v>-1.8047017253129356E-2</v>
      </c>
      <c r="M998" s="8">
        <f t="shared" si="82"/>
        <v>87.000000000001521</v>
      </c>
      <c r="N998" s="8">
        <f t="shared" si="83"/>
        <v>87.000000000001521</v>
      </c>
      <c r="O998" s="8">
        <f t="shared" si="84"/>
        <v>0</v>
      </c>
    </row>
    <row r="999" spans="1:15" x14ac:dyDescent="0.25">
      <c r="A999" s="8">
        <v>998</v>
      </c>
      <c r="B999" s="9">
        <v>42670.958333333336</v>
      </c>
      <c r="C999" s="8">
        <v>1.08954</v>
      </c>
      <c r="D999" s="8">
        <v>1.09917</v>
      </c>
      <c r="E999" s="8">
        <v>1.0892900000000001</v>
      </c>
      <c r="F999" s="8">
        <v>1.0982400000000001</v>
      </c>
      <c r="G999" s="8">
        <f>IF(F999&gt;F998,1,0)</f>
        <v>1</v>
      </c>
      <c r="H999" s="10">
        <f>LN(F999/F998)</f>
        <v>7.9716661587863231E-3</v>
      </c>
      <c r="I999" s="10">
        <f>IF(A999&gt;$R$1, AVERAGE(INDEX($H$2:$H$3898, A999-$R$1):H999), "")</f>
        <v>-9.4491251769787048E-4</v>
      </c>
      <c r="J999" s="10">
        <f>IF(A999&gt;$R$1, STDEV(INDEX($H$2:$H$3898, A999-$R$1):H999), "")</f>
        <v>4.4839997119538264E-3</v>
      </c>
      <c r="K999" s="10">
        <f t="shared" si="81"/>
        <v>4.4839997119538264E-3</v>
      </c>
      <c r="L999" s="10">
        <f t="shared" si="85"/>
        <v>-1.6868632443358532E-2</v>
      </c>
      <c r="M999" s="8">
        <f t="shared" si="82"/>
        <v>-9.5999999999984986</v>
      </c>
      <c r="N999" s="8">
        <f t="shared" si="83"/>
        <v>0</v>
      </c>
      <c r="O999" s="8">
        <f t="shared" si="84"/>
        <v>0</v>
      </c>
    </row>
    <row r="1000" spans="1:15" x14ac:dyDescent="0.25">
      <c r="A1000" s="8">
        <v>999</v>
      </c>
      <c r="B1000" s="9">
        <v>42673.958333333336</v>
      </c>
      <c r="C1000" s="8">
        <v>1.0989599999999999</v>
      </c>
      <c r="D1000" s="8">
        <v>1.0991200000000001</v>
      </c>
      <c r="E1000" s="8">
        <v>1.0935900000000001</v>
      </c>
      <c r="F1000" s="8">
        <v>1.0980000000000001</v>
      </c>
      <c r="G1000" s="8">
        <f>IF(F1000&gt;F999,1,0)</f>
        <v>0</v>
      </c>
      <c r="H1000" s="10">
        <f>LN(F1000/F999)</f>
        <v>-2.1855535001212697E-4</v>
      </c>
      <c r="I1000" s="10">
        <f>IF(A1000&gt;$R$1, AVERAGE(INDEX($H$2:$H$3898, A1000-$R$1):H1000), "")</f>
        <v>-1.2320834004070555E-3</v>
      </c>
      <c r="J1000" s="10">
        <f>IF(A1000&gt;$R$1, STDEV(INDEX($H$2:$H$3898, A1000-$R$1):H1000), "")</f>
        <v>4.2621427287657301E-3</v>
      </c>
      <c r="K1000" s="10">
        <f t="shared" si="81"/>
        <v>-4.2621427287657301E-3</v>
      </c>
      <c r="L1000" s="10">
        <f t="shared" si="85"/>
        <v>-1.8230049697832412E-2</v>
      </c>
      <c r="M1000" s="8">
        <f t="shared" si="82"/>
        <v>74.800000000001532</v>
      </c>
      <c r="N1000" s="8">
        <f t="shared" si="83"/>
        <v>74.800000000001532</v>
      </c>
      <c r="O1000" s="8">
        <f t="shared" si="84"/>
        <v>0</v>
      </c>
    </row>
    <row r="1001" spans="1:15" x14ac:dyDescent="0.25">
      <c r="A1001" s="8">
        <v>1000</v>
      </c>
      <c r="B1001" s="9">
        <v>42674.958333333336</v>
      </c>
      <c r="C1001" s="8">
        <v>1.0980399999999999</v>
      </c>
      <c r="D1001" s="8">
        <v>1.1069</v>
      </c>
      <c r="E1001" s="8">
        <v>1.09599</v>
      </c>
      <c r="F1001" s="8">
        <v>1.1055200000000001</v>
      </c>
      <c r="G1001" s="8">
        <f>IF(F1001&gt;F1000,1,0)</f>
        <v>1</v>
      </c>
      <c r="H1001" s="10">
        <f>LN(F1001/F1000)</f>
        <v>6.8254694257531652E-3</v>
      </c>
      <c r="I1001" s="10">
        <f>IF(A1001&gt;$R$1, AVERAGE(INDEX($H$2:$H$3898, A1001-$R$1):H1001), "")</f>
        <v>-4.6355545561185444E-4</v>
      </c>
      <c r="J1001" s="10">
        <f>IF(A1001&gt;$R$1, STDEV(INDEX($H$2:$H$3898, A1001-$R$1):H1001), "")</f>
        <v>4.546014218444222E-3</v>
      </c>
      <c r="K1001" s="10">
        <f t="shared" si="81"/>
        <v>4.546014218444222E-3</v>
      </c>
      <c r="L1001" s="10">
        <f t="shared" si="85"/>
        <v>-1.0288595996321957E-2</v>
      </c>
      <c r="M1001" s="8">
        <f t="shared" si="82"/>
        <v>41.999999999999815</v>
      </c>
      <c r="N1001" s="8">
        <f t="shared" si="83"/>
        <v>0</v>
      </c>
      <c r="O1001" s="8">
        <f t="shared" si="84"/>
        <v>0</v>
      </c>
    </row>
    <row r="1002" spans="1:15" x14ac:dyDescent="0.25">
      <c r="A1002" s="8">
        <v>1001</v>
      </c>
      <c r="B1002" s="9">
        <v>42675.958333333336</v>
      </c>
      <c r="C1002" s="8">
        <v>1.1055200000000001</v>
      </c>
      <c r="D1002" s="8">
        <v>1.1123000000000001</v>
      </c>
      <c r="E1002" s="8">
        <v>1.1049599999999999</v>
      </c>
      <c r="F1002" s="8">
        <v>1.10972</v>
      </c>
      <c r="G1002" s="8">
        <f>IF(F1002&gt;F1001,1,0)</f>
        <v>1</v>
      </c>
      <c r="H1002" s="10">
        <f>LN(F1002/F1001)</f>
        <v>3.7919187379475204E-3</v>
      </c>
      <c r="I1002" s="10">
        <f>IF(A1002&gt;$R$1, AVERAGE(INDEX($H$2:$H$3898, A1002-$R$1):H1002), "")</f>
        <v>2.4999920466654293E-4</v>
      </c>
      <c r="J1002" s="10">
        <f>IF(A1002&gt;$R$1, STDEV(INDEX($H$2:$H$3898, A1002-$R$1):H1002), "")</f>
        <v>4.2321824189021761E-3</v>
      </c>
      <c r="K1002" s="10">
        <f t="shared" si="81"/>
        <v>4.2321824189021761E-3</v>
      </c>
      <c r="L1002" s="10">
        <f t="shared" si="85"/>
        <v>-2.5606747705075924E-3</v>
      </c>
      <c r="M1002" s="8">
        <f t="shared" si="82"/>
        <v>7.3999999999996291</v>
      </c>
      <c r="N1002" s="8">
        <f t="shared" si="83"/>
        <v>0</v>
      </c>
      <c r="O1002" s="8">
        <f t="shared" si="84"/>
        <v>0</v>
      </c>
    </row>
    <row r="1003" spans="1:15" x14ac:dyDescent="0.25">
      <c r="A1003" s="8">
        <v>1002</v>
      </c>
      <c r="B1003" s="9">
        <v>42676.958333333336</v>
      </c>
      <c r="C1003" s="8">
        <v>1.10968</v>
      </c>
      <c r="D1003" s="8">
        <v>1.11259</v>
      </c>
      <c r="E1003" s="8">
        <v>1.1059600000000001</v>
      </c>
      <c r="F1003" s="8">
        <v>1.11042</v>
      </c>
      <c r="G1003" s="8">
        <f>IF(F1003&gt;F1002,1,0)</f>
        <v>1</v>
      </c>
      <c r="H1003" s="10">
        <f>LN(F1003/F1002)</f>
        <v>6.3059088453511387E-4</v>
      </c>
      <c r="I1003" s="10">
        <f>IF(A1003&gt;$R$1, AVERAGE(INDEX($H$2:$H$3898, A1003-$R$1):H1003), "")</f>
        <v>5.5404154693298774E-4</v>
      </c>
      <c r="J1003" s="10">
        <f>IF(A1003&gt;$R$1, STDEV(INDEX($H$2:$H$3898, A1003-$R$1):H1003), "")</f>
        <v>4.0597970151726726E-3</v>
      </c>
      <c r="K1003" s="10">
        <f t="shared" si="81"/>
        <v>4.0597970151726726E-3</v>
      </c>
      <c r="L1003" s="10">
        <f t="shared" si="85"/>
        <v>-2.0957536903485948E-3</v>
      </c>
      <c r="M1003" s="8">
        <f t="shared" si="82"/>
        <v>33.600000000000293</v>
      </c>
      <c r="N1003" s="8">
        <f t="shared" si="83"/>
        <v>0</v>
      </c>
      <c r="O1003" s="8">
        <f t="shared" si="84"/>
        <v>0</v>
      </c>
    </row>
    <row r="1004" spans="1:15" x14ac:dyDescent="0.25">
      <c r="A1004" s="8">
        <v>1003</v>
      </c>
      <c r="B1004" s="9">
        <v>42677.958333333336</v>
      </c>
      <c r="C1004" s="8">
        <v>1.11042</v>
      </c>
      <c r="D1004" s="8">
        <v>1.11412</v>
      </c>
      <c r="E1004" s="8">
        <v>1.10798</v>
      </c>
      <c r="F1004" s="8">
        <v>1.11378</v>
      </c>
      <c r="G1004" s="8">
        <f>IF(F1004&gt;F1003,1,0)</f>
        <v>1</v>
      </c>
      <c r="H1004" s="10">
        <f>LN(F1004/F1003)</f>
        <v>3.0213133314749975E-3</v>
      </c>
      <c r="I1004" s="10">
        <f>IF(A1004&gt;$R$1, AVERAGE(INDEX($H$2:$H$3898, A1004-$R$1):H1004), "")</f>
        <v>4.6636963448038837E-4</v>
      </c>
      <c r="J1004" s="10">
        <f>IF(A1004&gt;$R$1, STDEV(INDEX($H$2:$H$3898, A1004-$R$1):H1004), "")</f>
        <v>3.9851110569732407E-3</v>
      </c>
      <c r="K1004" s="10">
        <f t="shared" si="81"/>
        <v>3.9851110569732407E-3</v>
      </c>
      <c r="L1004" s="10">
        <f t="shared" si="85"/>
        <v>5.7897168785069801E-3</v>
      </c>
      <c r="M1004" s="8">
        <f t="shared" si="82"/>
        <v>-23.600000000001398</v>
      </c>
      <c r="N1004" s="8">
        <f t="shared" si="83"/>
        <v>0</v>
      </c>
      <c r="O1004" s="8">
        <f t="shared" si="84"/>
        <v>0</v>
      </c>
    </row>
    <row r="1005" spans="1:15" x14ac:dyDescent="0.25">
      <c r="A1005" s="8">
        <v>1004</v>
      </c>
      <c r="B1005" s="9">
        <v>42681</v>
      </c>
      <c r="C1005" s="8">
        <v>1.1063700000000001</v>
      </c>
      <c r="D1005" s="8">
        <v>1.11103</v>
      </c>
      <c r="E1005" s="8">
        <v>1.1027400000000001</v>
      </c>
      <c r="F1005" s="8">
        <v>1.1040099999999999</v>
      </c>
      <c r="G1005" s="8">
        <f>IF(F1005&gt;F1004,1,0)</f>
        <v>0</v>
      </c>
      <c r="H1005" s="10">
        <f>LN(F1005/F1004)</f>
        <v>-8.8106296821549197E-3</v>
      </c>
      <c r="I1005" s="10">
        <f>IF(A1005&gt;$R$1, AVERAGE(INDEX($H$2:$H$3898, A1005-$R$1):H1005), "")</f>
        <v>3.8956858032210165E-4</v>
      </c>
      <c r="J1005" s="10">
        <f>IF(A1005&gt;$R$1, STDEV(INDEX($H$2:$H$3898, A1005-$R$1):H1005), "")</f>
        <v>4.1586195881658378E-3</v>
      </c>
      <c r="K1005" s="10">
        <f t="shared" si="81"/>
        <v>-4.1586195881658378E-3</v>
      </c>
      <c r="L1005" s="10">
        <f t="shared" si="85"/>
        <v>-2.3329885629529796E-3</v>
      </c>
      <c r="M1005" s="8">
        <f t="shared" si="82"/>
        <v>-14.499999999999513</v>
      </c>
      <c r="N1005" s="8">
        <f t="shared" si="83"/>
        <v>0</v>
      </c>
      <c r="O1005" s="8">
        <f t="shared" si="84"/>
        <v>0</v>
      </c>
    </row>
    <row r="1006" spans="1:15" x14ac:dyDescent="0.25">
      <c r="A1006" s="8">
        <v>1005</v>
      </c>
      <c r="B1006" s="9">
        <v>42682</v>
      </c>
      <c r="C1006" s="8">
        <v>1.1040099999999999</v>
      </c>
      <c r="D1006" s="8">
        <v>1.10669</v>
      </c>
      <c r="E1006" s="8">
        <v>1.1008800000000001</v>
      </c>
      <c r="F1006" s="8">
        <v>1.10256</v>
      </c>
      <c r="G1006" s="8">
        <f>IF(F1006&gt;F1005,1,0)</f>
        <v>0</v>
      </c>
      <c r="H1006" s="10">
        <f>LN(F1006/F1005)</f>
        <v>-1.3142571581340747E-3</v>
      </c>
      <c r="I1006" s="10">
        <f>IF(A1006&gt;$R$1, AVERAGE(INDEX($H$2:$H$3898, A1006-$R$1):H1006), "")</f>
        <v>1.4812652506124204E-4</v>
      </c>
      <c r="J1006" s="10">
        <f>IF(A1006&gt;$R$1, STDEV(INDEX($H$2:$H$3898, A1006-$R$1):H1006), "")</f>
        <v>4.1369853665046792E-3</v>
      </c>
      <c r="K1006" s="10">
        <f t="shared" si="81"/>
        <v>-4.1369853665046792E-3</v>
      </c>
      <c r="L1006" s="10">
        <f t="shared" si="85"/>
        <v>-2.64343791197485E-3</v>
      </c>
      <c r="M1006" s="8">
        <f t="shared" si="82"/>
        <v>-116.19999999999963</v>
      </c>
      <c r="N1006" s="8">
        <f t="shared" si="83"/>
        <v>0</v>
      </c>
      <c r="O1006" s="8">
        <f t="shared" si="84"/>
        <v>0</v>
      </c>
    </row>
    <row r="1007" spans="1:15" x14ac:dyDescent="0.25">
      <c r="A1007" s="8">
        <v>1006</v>
      </c>
      <c r="B1007" s="9">
        <v>42683</v>
      </c>
      <c r="C1007" s="8">
        <v>1.10256</v>
      </c>
      <c r="D1007" s="8">
        <v>1.12995</v>
      </c>
      <c r="E1007" s="8">
        <v>1.0907</v>
      </c>
      <c r="F1007" s="8">
        <v>1.09094</v>
      </c>
      <c r="G1007" s="8">
        <f>IF(F1007&gt;F1006,1,0)</f>
        <v>0</v>
      </c>
      <c r="H1007" s="10">
        <f>LN(F1007/F1006)</f>
        <v>-1.0595038705178896E-2</v>
      </c>
      <c r="I1007" s="10">
        <f>IF(A1007&gt;$R$1, AVERAGE(INDEX($H$2:$H$3898, A1007-$R$1):H1007), "")</f>
        <v>-4.07148963158369E-4</v>
      </c>
      <c r="J1007" s="10">
        <f>IF(A1007&gt;$R$1, STDEV(INDEX($H$2:$H$3898, A1007-$R$1):H1007), "")</f>
        <v>4.9244088983863349E-3</v>
      </c>
      <c r="K1007" s="10">
        <f t="shared" si="81"/>
        <v>-4.9244088983863349E-3</v>
      </c>
      <c r="L1007" s="10">
        <f t="shared" si="85"/>
        <v>-3.7704078147756063E-3</v>
      </c>
      <c r="M1007" s="8">
        <f t="shared" si="82"/>
        <v>-18.000000000000238</v>
      </c>
      <c r="N1007" s="8">
        <f t="shared" si="83"/>
        <v>0</v>
      </c>
      <c r="O1007" s="8">
        <f t="shared" si="84"/>
        <v>0</v>
      </c>
    </row>
    <row r="1008" spans="1:15" x14ac:dyDescent="0.25">
      <c r="A1008" s="8">
        <v>1007</v>
      </c>
      <c r="B1008" s="9">
        <v>42684</v>
      </c>
      <c r="C1008" s="8">
        <v>1.09094</v>
      </c>
      <c r="D1008" s="8">
        <v>1.09537</v>
      </c>
      <c r="E1008" s="8">
        <v>1.08649</v>
      </c>
      <c r="F1008" s="8">
        <v>1.08914</v>
      </c>
      <c r="G1008" s="8">
        <f>IF(F1008&gt;F1007,1,0)</f>
        <v>0</v>
      </c>
      <c r="H1008" s="10">
        <f>LN(F1008/F1007)</f>
        <v>-1.6513159232933031E-3</v>
      </c>
      <c r="I1008" s="10">
        <f>IF(A1008&gt;$R$1, AVERAGE(INDEX($H$2:$H$3898, A1008-$R$1):H1008), "")</f>
        <v>-4.6993132435784986E-4</v>
      </c>
      <c r="J1008" s="10">
        <f>IF(A1008&gt;$R$1, STDEV(INDEX($H$2:$H$3898, A1008-$R$1):H1008), "")</f>
        <v>4.9340618741851886E-3</v>
      </c>
      <c r="K1008" s="10">
        <f t="shared" si="81"/>
        <v>-4.9340618741851886E-3</v>
      </c>
      <c r="L1008" s="10">
        <f t="shared" si="85"/>
        <v>-4.8755926519104273E-3</v>
      </c>
      <c r="M1008" s="8">
        <f t="shared" si="82"/>
        <v>-39.000000000000142</v>
      </c>
      <c r="N1008" s="8">
        <f t="shared" si="83"/>
        <v>0</v>
      </c>
      <c r="O1008" s="8">
        <f t="shared" si="84"/>
        <v>0</v>
      </c>
    </row>
    <row r="1009" spans="1:15" x14ac:dyDescent="0.25">
      <c r="A1009" s="8">
        <v>1008</v>
      </c>
      <c r="B1009" s="9">
        <v>42685</v>
      </c>
      <c r="C1009" s="8">
        <v>1.0890599999999999</v>
      </c>
      <c r="D1009" s="8">
        <v>1.0923400000000001</v>
      </c>
      <c r="E1009" s="8">
        <v>1.0830299999999999</v>
      </c>
      <c r="F1009" s="8">
        <v>1.0851599999999999</v>
      </c>
      <c r="G1009" s="8">
        <f>IF(F1009&gt;F1008,1,0)</f>
        <v>0</v>
      </c>
      <c r="H1009" s="10">
        <f>LN(F1009/F1008)</f>
        <v>-3.6609524400365674E-3</v>
      </c>
      <c r="I1009" s="10">
        <f>IF(A1009&gt;$R$1, AVERAGE(INDEX($H$2:$H$3898, A1009-$R$1):H1009), "")</f>
        <v>-4.4534824442168155E-4</v>
      </c>
      <c r="J1009" s="10">
        <f>IF(A1009&gt;$R$1, STDEV(INDEX($H$2:$H$3898, A1009-$R$1):H1009), "")</f>
        <v>4.9159595702042294E-3</v>
      </c>
      <c r="K1009" s="10">
        <f t="shared" si="81"/>
        <v>-4.9159595702042294E-3</v>
      </c>
      <c r="L1009" s="10">
        <f t="shared" si="85"/>
        <v>-5.944863413371331E-3</v>
      </c>
      <c r="M1009" s="8">
        <f t="shared" si="82"/>
        <v>-96.600000000000023</v>
      </c>
      <c r="N1009" s="8">
        <f t="shared" si="83"/>
        <v>0</v>
      </c>
      <c r="O1009" s="8">
        <f t="shared" si="84"/>
        <v>0</v>
      </c>
    </row>
    <row r="1010" spans="1:15" x14ac:dyDescent="0.25">
      <c r="A1010" s="8">
        <v>1009</v>
      </c>
      <c r="B1010" s="9">
        <v>42688</v>
      </c>
      <c r="C1010" s="8">
        <v>1.0832999999999999</v>
      </c>
      <c r="D1010" s="8">
        <v>1.0840099999999999</v>
      </c>
      <c r="E1010" s="8">
        <v>1.07091</v>
      </c>
      <c r="F1010" s="8">
        <v>1.0736399999999999</v>
      </c>
      <c r="G1010" s="8">
        <f>IF(F1010&gt;F1009,1,0)</f>
        <v>0</v>
      </c>
      <c r="H1010" s="10">
        <f>LN(F1010/F1009)</f>
        <v>-1.0672697192884177E-2</v>
      </c>
      <c r="I1010" s="10">
        <f>IF(A1010&gt;$R$1, AVERAGE(INDEX($H$2:$H$3898, A1010-$R$1):H1010), "")</f>
        <v>-8.4073947256069941E-4</v>
      </c>
      <c r="J1010" s="10">
        <f>IF(A1010&gt;$R$1, STDEV(INDEX($H$2:$H$3898, A1010-$R$1):H1010), "")</f>
        <v>5.4734431495260093E-3</v>
      </c>
      <c r="K1010" s="10">
        <f t="shared" si="81"/>
        <v>-5.4734431495260093E-3</v>
      </c>
      <c r="L1010" s="10">
        <f t="shared" si="85"/>
        <v>-7.6510893722291856E-3</v>
      </c>
      <c r="M1010" s="8">
        <f t="shared" si="82"/>
        <v>-15.600000000000058</v>
      </c>
      <c r="N1010" s="8">
        <f t="shared" si="83"/>
        <v>0</v>
      </c>
      <c r="O1010" s="8">
        <f t="shared" si="84"/>
        <v>0</v>
      </c>
    </row>
    <row r="1011" spans="1:15" x14ac:dyDescent="0.25">
      <c r="A1011" s="8">
        <v>1010</v>
      </c>
      <c r="B1011" s="9">
        <v>42689</v>
      </c>
      <c r="C1011" s="8">
        <v>1.07362</v>
      </c>
      <c r="D1011" s="8">
        <v>1.0816600000000001</v>
      </c>
      <c r="E1011" s="8">
        <v>1.07141</v>
      </c>
      <c r="F1011" s="8">
        <v>1.07206</v>
      </c>
      <c r="G1011" s="8">
        <f>IF(F1011&gt;F1010,1,0)</f>
        <v>0</v>
      </c>
      <c r="H1011" s="10">
        <f>LN(F1011/F1010)</f>
        <v>-1.4727131337742107E-3</v>
      </c>
      <c r="I1011" s="10">
        <f>IF(A1011&gt;$R$1, AVERAGE(INDEX($H$2:$H$3898, A1011-$R$1):H1011), "")</f>
        <v>-9.2876343954847551E-4</v>
      </c>
      <c r="J1011" s="10">
        <f>IF(A1011&gt;$R$1, STDEV(INDEX($H$2:$H$3898, A1011-$R$1):H1011), "")</f>
        <v>5.4714489591006612E-3</v>
      </c>
      <c r="K1011" s="10">
        <f t="shared" si="81"/>
        <v>-5.4714489591006612E-3</v>
      </c>
      <c r="L1011" s="10">
        <f t="shared" si="85"/>
        <v>-1.6943215015701611E-2</v>
      </c>
      <c r="M1011" s="8">
        <f t="shared" si="82"/>
        <v>-30.000000000001137</v>
      </c>
      <c r="N1011" s="8">
        <f t="shared" si="83"/>
        <v>0</v>
      </c>
      <c r="O1011" s="8">
        <f t="shared" si="84"/>
        <v>0</v>
      </c>
    </row>
    <row r="1012" spans="1:15" x14ac:dyDescent="0.25">
      <c r="A1012" s="8">
        <v>1011</v>
      </c>
      <c r="B1012" s="9">
        <v>42690</v>
      </c>
      <c r="C1012" s="8">
        <v>1.07206</v>
      </c>
      <c r="D1012" s="8">
        <v>1.07595</v>
      </c>
      <c r="E1012" s="8">
        <v>1.0666100000000001</v>
      </c>
      <c r="F1012" s="8">
        <v>1.0690599999999999</v>
      </c>
      <c r="G1012" s="8">
        <f>IF(F1012&gt;F1011,1,0)</f>
        <v>0</v>
      </c>
      <c r="H1012" s="10">
        <f>LN(F1012/F1011)</f>
        <v>-2.8022735420566262E-3</v>
      </c>
      <c r="I1012" s="10">
        <f>IF(A1012&gt;$R$1, AVERAGE(INDEX($H$2:$H$3898, A1012-$R$1):H1012), "")</f>
        <v>-1.1429518875116671E-3</v>
      </c>
      <c r="J1012" s="10">
        <f>IF(A1012&gt;$R$1, STDEV(INDEX($H$2:$H$3898, A1012-$R$1):H1012), "")</f>
        <v>5.4736577699519024E-3</v>
      </c>
      <c r="K1012" s="10">
        <f t="shared" si="81"/>
        <v>-5.4736577699519024E-3</v>
      </c>
      <c r="L1012" s="10">
        <f t="shared" si="85"/>
        <v>-2.6336678601902135E-2</v>
      </c>
      <c r="M1012" s="8">
        <f t="shared" si="82"/>
        <v>-64.200000000000927</v>
      </c>
      <c r="N1012" s="8">
        <f t="shared" si="83"/>
        <v>-64.200000000000927</v>
      </c>
      <c r="O1012" s="8">
        <f t="shared" si="84"/>
        <v>0</v>
      </c>
    </row>
    <row r="1013" spans="1:15" x14ac:dyDescent="0.25">
      <c r="A1013" s="8">
        <v>1012</v>
      </c>
      <c r="B1013" s="9">
        <v>42691</v>
      </c>
      <c r="C1013" s="8">
        <v>1.06904</v>
      </c>
      <c r="D1013" s="8">
        <v>1.0745499999999999</v>
      </c>
      <c r="E1013" s="8">
        <v>1.06199</v>
      </c>
      <c r="F1013" s="8">
        <v>1.0626199999999999</v>
      </c>
      <c r="G1013" s="8">
        <f>IF(F1013&gt;F1012,1,0)</f>
        <v>0</v>
      </c>
      <c r="H1013" s="10">
        <f>LN(F1013/F1012)</f>
        <v>-6.0422010740061828E-3</v>
      </c>
      <c r="I1013" s="10">
        <f>IF(A1013&gt;$R$1, AVERAGE(INDEX($H$2:$H$3898, A1013-$R$1):H1013), "")</f>
        <v>-1.633571522980766E-3</v>
      </c>
      <c r="J1013" s="10">
        <f>IF(A1013&gt;$R$1, STDEV(INDEX($H$2:$H$3898, A1013-$R$1):H1013), "")</f>
        <v>5.5429164253258069E-3</v>
      </c>
      <c r="K1013" s="10">
        <f t="shared" si="81"/>
        <v>-5.5429164253258069E-3</v>
      </c>
      <c r="L1013" s="10">
        <f t="shared" si="85"/>
        <v>-2.7986539908670244E-2</v>
      </c>
      <c r="M1013" s="8">
        <f t="shared" si="82"/>
        <v>-40.200000000001346</v>
      </c>
      <c r="N1013" s="8">
        <f t="shared" si="83"/>
        <v>-40.200000000001346</v>
      </c>
      <c r="O1013" s="8">
        <f t="shared" si="84"/>
        <v>0</v>
      </c>
    </row>
    <row r="1014" spans="1:15" x14ac:dyDescent="0.25">
      <c r="A1014" s="8">
        <v>1013</v>
      </c>
      <c r="B1014" s="9">
        <v>42692</v>
      </c>
      <c r="C1014" s="8">
        <v>1.0626800000000001</v>
      </c>
      <c r="D1014" s="8">
        <v>1.0642799999999999</v>
      </c>
      <c r="E1014" s="8">
        <v>1.0569200000000001</v>
      </c>
      <c r="F1014" s="8">
        <v>1.0586599999999999</v>
      </c>
      <c r="G1014" s="8">
        <f>IF(F1014&gt;F1013,1,0)</f>
        <v>0</v>
      </c>
      <c r="H1014" s="10">
        <f>LN(F1014/F1013)</f>
        <v>-3.7335991477980214E-3</v>
      </c>
      <c r="I1014" s="10">
        <f>IF(A1014&gt;$R$1, AVERAGE(INDEX($H$2:$H$3898, A1014-$R$1):H1014), "")</f>
        <v>-1.795829675676999E-3</v>
      </c>
      <c r="J1014" s="10">
        <f>IF(A1014&gt;$R$1, STDEV(INDEX($H$2:$H$3898, A1014-$R$1):H1014), "")</f>
        <v>5.5653786463635167E-3</v>
      </c>
      <c r="K1014" s="10">
        <f t="shared" si="81"/>
        <v>-5.5653786463635167E-3</v>
      </c>
      <c r="L1014" s="10">
        <f t="shared" si="85"/>
        <v>-3.803591826698758E-2</v>
      </c>
      <c r="M1014" s="8">
        <f t="shared" si="82"/>
        <v>35.000000000000583</v>
      </c>
      <c r="N1014" s="8">
        <f t="shared" si="83"/>
        <v>35.000000000000583</v>
      </c>
      <c r="O1014" s="8">
        <f t="shared" si="84"/>
        <v>0</v>
      </c>
    </row>
    <row r="1015" spans="1:15" x14ac:dyDescent="0.25">
      <c r="A1015" s="8">
        <v>1014</v>
      </c>
      <c r="B1015" s="9">
        <v>42695</v>
      </c>
      <c r="C1015" s="8">
        <v>1.0592200000000001</v>
      </c>
      <c r="D1015" s="8">
        <v>1.06491</v>
      </c>
      <c r="E1015" s="8">
        <v>1.0578799999999999</v>
      </c>
      <c r="F1015" s="8">
        <v>1.0627200000000001</v>
      </c>
      <c r="G1015" s="8">
        <f>IF(F1015&gt;F1014,1,0)</f>
        <v>1</v>
      </c>
      <c r="H1015" s="10">
        <f>LN(F1015/F1014)</f>
        <v>3.8277017385120807E-3</v>
      </c>
      <c r="I1015" s="10">
        <f>IF(A1015&gt;$R$1, AVERAGE(INDEX($H$2:$H$3898, A1015-$R$1):H1015), "")</f>
        <v>-2.0548274519441392E-3</v>
      </c>
      <c r="J1015" s="10">
        <f>IF(A1015&gt;$R$1, STDEV(INDEX($H$2:$H$3898, A1015-$R$1):H1015), "")</f>
        <v>5.1623537608428008E-3</v>
      </c>
      <c r="K1015" s="10">
        <f t="shared" si="81"/>
        <v>5.1623537608428008E-3</v>
      </c>
      <c r="L1015" s="10">
        <f t="shared" si="85"/>
        <v>-2.8611421777379055E-2</v>
      </c>
      <c r="M1015" s="8">
        <f t="shared" si="82"/>
        <v>-1.2000000000012001</v>
      </c>
      <c r="N1015" s="8">
        <f t="shared" si="83"/>
        <v>-1.2000000000012001</v>
      </c>
      <c r="O1015" s="8">
        <f t="shared" si="84"/>
        <v>0</v>
      </c>
    </row>
    <row r="1016" spans="1:15" x14ac:dyDescent="0.25">
      <c r="A1016" s="8">
        <v>1015</v>
      </c>
      <c r="B1016" s="9">
        <v>42696</v>
      </c>
      <c r="C1016" s="8">
        <v>1.0627200000000001</v>
      </c>
      <c r="D1016" s="8">
        <v>1.06579</v>
      </c>
      <c r="E1016" s="8">
        <v>1.05836</v>
      </c>
      <c r="F1016" s="8">
        <v>1.0626</v>
      </c>
      <c r="G1016" s="8">
        <f>IF(F1016&gt;F1015,1,0)</f>
        <v>0</v>
      </c>
      <c r="H1016" s="10">
        <f>LN(F1016/F1015)</f>
        <v>-1.1292417153903576E-4</v>
      </c>
      <c r="I1016" s="10">
        <f>IF(A1016&gt;$R$1, AVERAGE(INDEX($H$2:$H$3898, A1016-$R$1):H1016), "")</f>
        <v>-2.0482255032895709E-3</v>
      </c>
      <c r="J1016" s="10">
        <f>IF(A1016&gt;$R$1, STDEV(INDEX($H$2:$H$3898, A1016-$R$1):H1016), "")</f>
        <v>5.1649255627279848E-3</v>
      </c>
      <c r="K1016" s="10">
        <f t="shared" si="81"/>
        <v>-5.1649255627279848E-3</v>
      </c>
      <c r="L1016" s="10">
        <f t="shared" si="85"/>
        <v>-3.8322361558551253E-2</v>
      </c>
      <c r="M1016" s="8">
        <f t="shared" si="82"/>
        <v>-72.90000000000019</v>
      </c>
      <c r="N1016" s="8">
        <f t="shared" si="83"/>
        <v>-72.90000000000019</v>
      </c>
      <c r="O1016" s="8">
        <f t="shared" si="84"/>
        <v>0</v>
      </c>
    </row>
    <row r="1017" spans="1:15" x14ac:dyDescent="0.25">
      <c r="A1017" s="8">
        <v>1016</v>
      </c>
      <c r="B1017" s="9">
        <v>42697</v>
      </c>
      <c r="C1017" s="8">
        <v>1.06263</v>
      </c>
      <c r="D1017" s="8">
        <v>1.06436</v>
      </c>
      <c r="E1017" s="8">
        <v>1.05263</v>
      </c>
      <c r="F1017" s="8">
        <v>1.0553399999999999</v>
      </c>
      <c r="G1017" s="8">
        <f>IF(F1017&gt;F1016,1,0)</f>
        <v>0</v>
      </c>
      <c r="H1017" s="10">
        <f>LN(F1017/F1016)</f>
        <v>-6.8557451445544725E-3</v>
      </c>
      <c r="I1017" s="10">
        <f>IF(A1017&gt;$R$1, AVERAGE(INDEX($H$2:$H$3898, A1017-$R$1):H1017), "")</f>
        <v>-2.9033014139337983E-3</v>
      </c>
      <c r="J1017" s="10">
        <f>IF(A1017&gt;$R$1, STDEV(INDEX($H$2:$H$3898, A1017-$R$1):H1017), "")</f>
        <v>4.7104008847642601E-3</v>
      </c>
      <c r="K1017" s="10">
        <f t="shared" si="81"/>
        <v>-4.7104008847642601E-3</v>
      </c>
      <c r="L1017" s="10">
        <f t="shared" si="85"/>
        <v>-4.7264944862217689E-2</v>
      </c>
      <c r="M1017" s="8">
        <f t="shared" si="82"/>
        <v>-0.89999999999923475</v>
      </c>
      <c r="N1017" s="8">
        <f t="shared" si="83"/>
        <v>-0.89999999999923475</v>
      </c>
      <c r="O1017" s="8">
        <f t="shared" si="84"/>
        <v>0</v>
      </c>
    </row>
    <row r="1018" spans="1:15" x14ac:dyDescent="0.25">
      <c r="A1018" s="8">
        <v>1017</v>
      </c>
      <c r="B1018" s="9">
        <v>42698</v>
      </c>
      <c r="C1018" s="8">
        <v>1.0552699999999999</v>
      </c>
      <c r="D1018" s="8">
        <v>1.0585199999999999</v>
      </c>
      <c r="E1018" s="8">
        <v>1.0518000000000001</v>
      </c>
      <c r="F1018" s="8">
        <v>1.05518</v>
      </c>
      <c r="G1018" s="8">
        <f>IF(F1018&gt;F1017,1,0)</f>
        <v>0</v>
      </c>
      <c r="H1018" s="10">
        <f>LN(F1018/F1017)</f>
        <v>-1.5162140165126447E-4</v>
      </c>
      <c r="I1018" s="10">
        <f>IF(A1018&gt;$R$1, AVERAGE(INDEX($H$2:$H$3898, A1018-$R$1):H1018), "")</f>
        <v>-3.149772672658722E-3</v>
      </c>
      <c r="J1018" s="10">
        <f>IF(A1018&gt;$R$1, STDEV(INDEX($H$2:$H$3898, A1018-$R$1):H1018), "")</f>
        <v>4.4316433982110768E-3</v>
      </c>
      <c r="K1018" s="10">
        <f t="shared" si="81"/>
        <v>-4.4316433982110768E-3</v>
      </c>
      <c r="L1018" s="10">
        <f t="shared" si="85"/>
        <v>-5.5756385275601436E-2</v>
      </c>
      <c r="M1018" s="8">
        <f t="shared" si="82"/>
        <v>40.000000000000036</v>
      </c>
      <c r="N1018" s="8">
        <f t="shared" si="83"/>
        <v>40.000000000000036</v>
      </c>
      <c r="O1018" s="8">
        <f t="shared" si="84"/>
        <v>0</v>
      </c>
    </row>
    <row r="1019" spans="1:15" x14ac:dyDescent="0.25">
      <c r="A1019" s="8">
        <v>1018</v>
      </c>
      <c r="B1019" s="9">
        <v>42699</v>
      </c>
      <c r="C1019" s="8">
        <v>1.05501</v>
      </c>
      <c r="D1019" s="8">
        <v>1.06273</v>
      </c>
      <c r="E1019" s="8">
        <v>1.0538400000000001</v>
      </c>
      <c r="F1019" s="8">
        <v>1.05901</v>
      </c>
      <c r="G1019" s="8">
        <f>IF(F1019&gt;F1018,1,0)</f>
        <v>1</v>
      </c>
      <c r="H1019" s="10">
        <f>LN(F1019/F1018)</f>
        <v>3.6231409568183866E-3</v>
      </c>
      <c r="I1019" s="10">
        <f>IF(A1019&gt;$R$1, AVERAGE(INDEX($H$2:$H$3898, A1019-$R$1):H1019), "")</f>
        <v>-2.9627382931410175E-3</v>
      </c>
      <c r="J1019" s="10">
        <f>IF(A1019&gt;$R$1, STDEV(INDEX($H$2:$H$3898, A1019-$R$1):H1019), "")</f>
        <v>4.6591376082952638E-3</v>
      </c>
      <c r="K1019" s="10">
        <f t="shared" si="81"/>
        <v>4.6591376082952638E-3</v>
      </c>
      <c r="L1019" s="10">
        <f t="shared" si="85"/>
        <v>-5.5082358724279419E-2</v>
      </c>
      <c r="M1019" s="8">
        <f t="shared" si="82"/>
        <v>2.20000000000109</v>
      </c>
      <c r="N1019" s="8">
        <f t="shared" si="83"/>
        <v>2.20000000000109</v>
      </c>
      <c r="O1019" s="8">
        <f t="shared" si="84"/>
        <v>0</v>
      </c>
    </row>
    <row r="1020" spans="1:15" x14ac:dyDescent="0.25">
      <c r="A1020" s="8">
        <v>1019</v>
      </c>
      <c r="B1020" s="9">
        <v>42702</v>
      </c>
      <c r="C1020" s="8">
        <v>1.06111</v>
      </c>
      <c r="D1020" s="8">
        <v>1.06856</v>
      </c>
      <c r="E1020" s="8">
        <v>1.05636</v>
      </c>
      <c r="F1020" s="8">
        <v>1.0613300000000001</v>
      </c>
      <c r="G1020" s="8">
        <f>IF(F1020&gt;F1019,1,0)</f>
        <v>1</v>
      </c>
      <c r="H1020" s="10">
        <f>LN(F1020/F1019)</f>
        <v>2.1883291602588268E-3</v>
      </c>
      <c r="I1020" s="10">
        <f>IF(A1020&gt;$R$1, AVERAGE(INDEX($H$2:$H$3898, A1020-$R$1):H1020), "")</f>
        <v>-3.014799803842028E-3</v>
      </c>
      <c r="J1020" s="10">
        <f>IF(A1020&gt;$R$1, STDEV(INDEX($H$2:$H$3898, A1020-$R$1):H1020), "")</f>
        <v>4.5919836268910469E-3</v>
      </c>
      <c r="K1020" s="10">
        <f t="shared" si="81"/>
        <v>4.5919836268910469E-3</v>
      </c>
      <c r="L1020" s="10">
        <f t="shared" si="85"/>
        <v>-4.6331755509222528E-2</v>
      </c>
      <c r="M1020" s="8">
        <f t="shared" si="82"/>
        <v>36.200000000001786</v>
      </c>
      <c r="N1020" s="8">
        <f t="shared" si="83"/>
        <v>36.200000000001786</v>
      </c>
      <c r="O1020" s="8">
        <f t="shared" si="84"/>
        <v>0</v>
      </c>
    </row>
    <row r="1021" spans="1:15" x14ac:dyDescent="0.25">
      <c r="A1021" s="8">
        <v>1020</v>
      </c>
      <c r="B1021" s="9">
        <v>42703</v>
      </c>
      <c r="C1021" s="8">
        <v>1.0612999999999999</v>
      </c>
      <c r="D1021" s="8">
        <v>1.06542</v>
      </c>
      <c r="E1021" s="8">
        <v>1.0564899999999999</v>
      </c>
      <c r="F1021" s="8">
        <v>1.0649200000000001</v>
      </c>
      <c r="G1021" s="8">
        <f>IF(F1021&gt;F1020,1,0)</f>
        <v>1</v>
      </c>
      <c r="H1021" s="10">
        <f>LN(F1021/F1020)</f>
        <v>3.3768403634681014E-3</v>
      </c>
      <c r="I1021" s="10">
        <f>IF(A1021&gt;$R$1, AVERAGE(INDEX($H$2:$H$3898, A1021-$R$1):H1021), "")</f>
        <v>-2.2530829259905893E-3</v>
      </c>
      <c r="J1021" s="10">
        <f>IF(A1021&gt;$R$1, STDEV(INDEX($H$2:$H$3898, A1021-$R$1):H1021), "")</f>
        <v>4.5772824751701717E-3</v>
      </c>
      <c r="K1021" s="10">
        <f t="shared" si="81"/>
        <v>4.5772824751701717E-3</v>
      </c>
      <c r="L1021" s="10">
        <f t="shared" si="85"/>
        <v>-3.7617487667547682E-2</v>
      </c>
      <c r="M1021" s="8">
        <f t="shared" si="82"/>
        <v>-60.899999999999288</v>
      </c>
      <c r="N1021" s="8">
        <f t="shared" si="83"/>
        <v>-60.899999999999288</v>
      </c>
      <c r="O1021" s="8">
        <f t="shared" si="84"/>
        <v>0</v>
      </c>
    </row>
    <row r="1022" spans="1:15" x14ac:dyDescent="0.25">
      <c r="A1022" s="8">
        <v>1021</v>
      </c>
      <c r="B1022" s="9">
        <v>42704</v>
      </c>
      <c r="C1022" s="8">
        <v>1.0649</v>
      </c>
      <c r="D1022" s="8">
        <v>1.0666599999999999</v>
      </c>
      <c r="E1022" s="8">
        <v>1.0552699999999999</v>
      </c>
      <c r="F1022" s="8">
        <v>1.05881</v>
      </c>
      <c r="G1022" s="8">
        <f>IF(F1022&gt;F1021,1,0)</f>
        <v>0</v>
      </c>
      <c r="H1022" s="10">
        <f>LN(F1022/F1021)</f>
        <v>-5.7540429885111497E-3</v>
      </c>
      <c r="I1022" s="10">
        <f>IF(A1022&gt;$R$1, AVERAGE(INDEX($H$2:$H$3898, A1022-$R$1):H1022), "")</f>
        <v>-2.5305695403891565E-3</v>
      </c>
      <c r="J1022" s="10">
        <f>IF(A1022&gt;$R$1, STDEV(INDEX($H$2:$H$3898, A1022-$R$1):H1022), "")</f>
        <v>4.65056318640188E-3</v>
      </c>
      <c r="K1022" s="10">
        <f t="shared" si="81"/>
        <v>-4.65056318640188E-3</v>
      </c>
      <c r="L1022" s="10">
        <f t="shared" si="85"/>
        <v>-3.7343641955563223E-2</v>
      </c>
      <c r="M1022" s="8">
        <f t="shared" si="82"/>
        <v>72.800000000001745</v>
      </c>
      <c r="N1022" s="8">
        <f t="shared" si="83"/>
        <v>72.800000000001745</v>
      </c>
      <c r="O1022" s="8">
        <f t="shared" si="84"/>
        <v>0</v>
      </c>
    </row>
    <row r="1023" spans="1:15" x14ac:dyDescent="0.25">
      <c r="A1023" s="8">
        <v>1022</v>
      </c>
      <c r="B1023" s="9">
        <v>42705</v>
      </c>
      <c r="C1023" s="8">
        <v>1.0587899999999999</v>
      </c>
      <c r="D1023" s="8">
        <v>1.0668800000000001</v>
      </c>
      <c r="E1023" s="8">
        <v>1.05846</v>
      </c>
      <c r="F1023" s="8">
        <v>1.0660700000000001</v>
      </c>
      <c r="G1023" s="8">
        <f>IF(F1023&gt;F1022,1,0)</f>
        <v>1</v>
      </c>
      <c r="H1023" s="10">
        <f>LN(F1023/F1022)</f>
        <v>6.8333536484741731E-3</v>
      </c>
      <c r="I1023" s="10">
        <f>IF(A1023&gt;$R$1, AVERAGE(INDEX($H$2:$H$3898, A1023-$R$1):H1023), "")</f>
        <v>-1.4412950182858403E-3</v>
      </c>
      <c r="J1023" s="10">
        <f>IF(A1023&gt;$R$1, STDEV(INDEX($H$2:$H$3898, A1023-$R$1):H1023), "")</f>
        <v>4.6767450225256701E-3</v>
      </c>
      <c r="K1023" s="10">
        <f t="shared" si="81"/>
        <v>4.6767450225256701E-3</v>
      </c>
      <c r="L1023" s="10">
        <f t="shared" si="85"/>
        <v>-2.7732835058852372E-2</v>
      </c>
      <c r="M1023" s="8">
        <f t="shared" si="82"/>
        <v>2.9999999999996696</v>
      </c>
      <c r="N1023" s="8">
        <f t="shared" si="83"/>
        <v>2.9999999999996696</v>
      </c>
      <c r="O1023" s="8">
        <f t="shared" si="84"/>
        <v>0</v>
      </c>
    </row>
    <row r="1024" spans="1:15" x14ac:dyDescent="0.25">
      <c r="A1024" s="8">
        <v>1023</v>
      </c>
      <c r="B1024" s="9">
        <v>42706</v>
      </c>
      <c r="C1024" s="8">
        <v>1.06602</v>
      </c>
      <c r="D1024" s="8">
        <v>1.06898</v>
      </c>
      <c r="E1024" s="8">
        <v>1.06253</v>
      </c>
      <c r="F1024" s="8">
        <v>1.0663199999999999</v>
      </c>
      <c r="G1024" s="8">
        <f>IF(F1024&gt;F1023,1,0)</f>
        <v>1</v>
      </c>
      <c r="H1024" s="10">
        <f>LN(F1024/F1023)</f>
        <v>2.3447868461695627E-4</v>
      </c>
      <c r="I1024" s="10">
        <f>IF(A1024&gt;$R$1, AVERAGE(INDEX($H$2:$H$3898, A1024-$R$1):H1024), "")</f>
        <v>-1.323432855291449E-3</v>
      </c>
      <c r="J1024" s="10">
        <f>IF(A1024&gt;$R$1, STDEV(INDEX($H$2:$H$3898, A1024-$R$1):H1024), "")</f>
        <v>4.6948269757051278E-3</v>
      </c>
      <c r="K1024" s="10">
        <f t="shared" si="81"/>
        <v>4.6948269757051278E-3</v>
      </c>
      <c r="L1024" s="10">
        <f t="shared" si="85"/>
        <v>-1.8122048512943016E-2</v>
      </c>
      <c r="M1024" s="8">
        <f t="shared" si="82"/>
        <v>137.30000000000021</v>
      </c>
      <c r="N1024" s="8">
        <f t="shared" si="83"/>
        <v>137.30000000000021</v>
      </c>
      <c r="O1024" s="8">
        <f t="shared" si="84"/>
        <v>0</v>
      </c>
    </row>
    <row r="1025" spans="1:15" x14ac:dyDescent="0.25">
      <c r="A1025" s="8">
        <v>1024</v>
      </c>
      <c r="B1025" s="9">
        <v>42709</v>
      </c>
      <c r="C1025" s="8">
        <v>1.0626199999999999</v>
      </c>
      <c r="D1025" s="8">
        <v>1.0796300000000001</v>
      </c>
      <c r="E1025" s="8">
        <v>1.0505500000000001</v>
      </c>
      <c r="F1025" s="8">
        <v>1.0763499999999999</v>
      </c>
      <c r="G1025" s="8">
        <f>IF(F1025&gt;F1024,1,0)</f>
        <v>1</v>
      </c>
      <c r="H1025" s="10">
        <f>LN(F1025/F1024)</f>
        <v>9.3622193446929684E-3</v>
      </c>
      <c r="I1025" s="10">
        <f>IF(A1025&gt;$R$1, AVERAGE(INDEX($H$2:$H$3898, A1025-$R$1):H1025), "")</f>
        <v>-5.0948461874585299E-4</v>
      </c>
      <c r="J1025" s="10">
        <f>IF(A1025&gt;$R$1, STDEV(INDEX($H$2:$H$3898, A1025-$R$1):H1025), "")</f>
        <v>5.3462758527077032E-3</v>
      </c>
      <c r="K1025" s="10">
        <f t="shared" si="81"/>
        <v>5.3462758527077032E-3</v>
      </c>
      <c r="L1025" s="10">
        <f t="shared" si="85"/>
        <v>-7.3023295107093019E-3</v>
      </c>
      <c r="M1025" s="8">
        <f t="shared" si="82"/>
        <v>-44.800000000000395</v>
      </c>
      <c r="N1025" s="8">
        <f t="shared" si="83"/>
        <v>0</v>
      </c>
      <c r="O1025" s="8">
        <f t="shared" si="84"/>
        <v>0</v>
      </c>
    </row>
    <row r="1026" spans="1:15" x14ac:dyDescent="0.25">
      <c r="A1026" s="8">
        <v>1025</v>
      </c>
      <c r="B1026" s="9">
        <v>42710</v>
      </c>
      <c r="C1026" s="8">
        <v>1.07633</v>
      </c>
      <c r="D1026" s="8">
        <v>1.07853</v>
      </c>
      <c r="E1026" s="8">
        <v>1.06986</v>
      </c>
      <c r="F1026" s="8">
        <v>1.07185</v>
      </c>
      <c r="G1026" s="8">
        <f>IF(F1026&gt;F1025,1,0)</f>
        <v>0</v>
      </c>
      <c r="H1026" s="10">
        <f>LN(F1026/F1025)</f>
        <v>-4.1895601733110627E-3</v>
      </c>
      <c r="I1026" s="10">
        <f>IF(A1026&gt;$R$1, AVERAGE(INDEX($H$2:$H$3898, A1026-$R$1):H1026), "")</f>
        <v>-1.0428855502253326E-4</v>
      </c>
      <c r="J1026" s="10">
        <f>IF(A1026&gt;$R$1, STDEV(INDEX($H$2:$H$3898, A1026-$R$1):H1026), "")</f>
        <v>4.7354345598403635E-3</v>
      </c>
      <c r="K1026" s="10">
        <f t="shared" si="81"/>
        <v>-4.7354345598403635E-3</v>
      </c>
      <c r="L1026" s="10">
        <f t="shared" si="85"/>
        <v>-6.5663151114490025E-3</v>
      </c>
      <c r="M1026" s="8">
        <f t="shared" si="82"/>
        <v>36.100000000001131</v>
      </c>
      <c r="N1026" s="8">
        <f t="shared" si="83"/>
        <v>0</v>
      </c>
      <c r="O1026" s="8">
        <f t="shared" si="84"/>
        <v>0</v>
      </c>
    </row>
    <row r="1027" spans="1:15" x14ac:dyDescent="0.25">
      <c r="A1027" s="8">
        <v>1026</v>
      </c>
      <c r="B1027" s="9">
        <v>42711</v>
      </c>
      <c r="C1027" s="8">
        <v>1.07165</v>
      </c>
      <c r="D1027" s="8">
        <v>1.07684</v>
      </c>
      <c r="E1027" s="8">
        <v>1.07098</v>
      </c>
      <c r="F1027" s="8">
        <v>1.0752600000000001</v>
      </c>
      <c r="G1027" s="8">
        <f>IF(F1027&gt;F1026,1,0)</f>
        <v>1</v>
      </c>
      <c r="H1027" s="10">
        <f>LN(F1027/F1026)</f>
        <v>3.1763653162078642E-3</v>
      </c>
      <c r="I1027" s="10">
        <f>IF(A1027&gt;$R$1, AVERAGE(INDEX($H$2:$H$3898, A1027-$R$1):H1027), "")</f>
        <v>1.8627884810134621E-4</v>
      </c>
      <c r="J1027" s="10">
        <f>IF(A1027&gt;$R$1, STDEV(INDEX($H$2:$H$3898, A1027-$R$1):H1027), "")</f>
        <v>4.7882101067860021E-3</v>
      </c>
      <c r="K1027" s="10">
        <f t="shared" ref="K1027:K1090" si="86">IF(G1027=0,-1*J1027,J1027)</f>
        <v>4.7882101067860021E-3</v>
      </c>
      <c r="L1027" s="10">
        <f t="shared" si="85"/>
        <v>3.6955527652888969E-3</v>
      </c>
      <c r="M1027" s="8">
        <f t="shared" ref="M1027:M1090" si="87">(F1028-C1028)*10000</f>
        <v>-137.89999999999969</v>
      </c>
      <c r="N1027" s="8">
        <f t="shared" ref="N1027:N1090" si="88">IF(AND(L1027&gt;-1,L1027&lt;=-0.0173992495600104),M1027,0)</f>
        <v>0</v>
      </c>
      <c r="O1027" s="8">
        <f t="shared" ref="O1027:O1090" si="89">IF(OR(AND(L1027&gt;0.0176007504399896)),-M1027,0)</f>
        <v>0</v>
      </c>
    </row>
    <row r="1028" spans="1:15" x14ac:dyDescent="0.25">
      <c r="A1028" s="8">
        <v>1027</v>
      </c>
      <c r="B1028" s="9">
        <v>42712</v>
      </c>
      <c r="C1028" s="8">
        <v>1.0752299999999999</v>
      </c>
      <c r="D1028" s="8">
        <v>1.08734</v>
      </c>
      <c r="E1028" s="8">
        <v>1.0597300000000001</v>
      </c>
      <c r="F1028" s="8">
        <v>1.0614399999999999</v>
      </c>
      <c r="G1028" s="8">
        <f>IF(F1028&gt;F1027,1,0)</f>
        <v>0</v>
      </c>
      <c r="H1028" s="10">
        <f>LN(F1028/F1027)</f>
        <v>-1.2936016024664904E-2</v>
      </c>
      <c r="I1028" s="10">
        <f>IF(A1028&gt;$R$1, AVERAGE(INDEX($H$2:$H$3898, A1028-$R$1):H1028), "")</f>
        <v>-4.4708005706167107E-4</v>
      </c>
      <c r="J1028" s="10">
        <f>IF(A1028&gt;$R$1, STDEV(INDEX($H$2:$H$3898, A1028-$R$1):H1028), "")</f>
        <v>5.7778267061588352E-3</v>
      </c>
      <c r="K1028" s="10">
        <f t="shared" si="86"/>
        <v>-5.7778267061588352E-3</v>
      </c>
      <c r="L1028" s="10">
        <f t="shared" si="85"/>
        <v>3.460642484455872E-3</v>
      </c>
      <c r="M1028" s="8">
        <f t="shared" si="87"/>
        <v>-55.400000000001</v>
      </c>
      <c r="N1028" s="8">
        <f t="shared" si="88"/>
        <v>0</v>
      </c>
      <c r="O1028" s="8">
        <f t="shared" si="89"/>
        <v>0</v>
      </c>
    </row>
    <row r="1029" spans="1:15" x14ac:dyDescent="0.25">
      <c r="A1029" s="8">
        <v>1028</v>
      </c>
      <c r="B1029" s="9">
        <v>42713</v>
      </c>
      <c r="C1029" s="8">
        <v>1.06145</v>
      </c>
      <c r="D1029" s="8">
        <v>1.06297</v>
      </c>
      <c r="E1029" s="8">
        <v>1.0530999999999999</v>
      </c>
      <c r="F1029" s="8">
        <v>1.0559099999999999</v>
      </c>
      <c r="G1029" s="8">
        <f>IF(F1029&gt;F1028,1,0)</f>
        <v>0</v>
      </c>
      <c r="H1029" s="10">
        <f>LN(F1029/F1028)</f>
        <v>-5.2235223972584514E-3</v>
      </c>
      <c r="I1029" s="10">
        <f>IF(A1029&gt;$R$1, AVERAGE(INDEX($H$2:$H$3898, A1029-$R$1):H1029), "")</f>
        <v>-3.9591263976493764E-4</v>
      </c>
      <c r="J1029" s="10">
        <f>IF(A1029&gt;$R$1, STDEV(INDEX($H$2:$H$3898, A1029-$R$1):H1029), "")</f>
        <v>5.7283875233060085E-3</v>
      </c>
      <c r="K1029" s="10">
        <f t="shared" si="86"/>
        <v>-5.7283875233060085E-3</v>
      </c>
      <c r="L1029" s="10">
        <f t="shared" si="85"/>
        <v>3.2976336075133767E-3</v>
      </c>
      <c r="M1029" s="8">
        <f t="shared" si="87"/>
        <v>102.99999999999976</v>
      </c>
      <c r="N1029" s="8">
        <f t="shared" si="88"/>
        <v>0</v>
      </c>
      <c r="O1029" s="8">
        <f t="shared" si="89"/>
        <v>0</v>
      </c>
    </row>
    <row r="1030" spans="1:15" x14ac:dyDescent="0.25">
      <c r="A1030" s="8">
        <v>1029</v>
      </c>
      <c r="B1030" s="9">
        <v>42716</v>
      </c>
      <c r="C1030" s="8">
        <v>1.0531200000000001</v>
      </c>
      <c r="D1030" s="8">
        <v>1.06517</v>
      </c>
      <c r="E1030" s="8">
        <v>1.05254</v>
      </c>
      <c r="F1030" s="8">
        <v>1.06342</v>
      </c>
      <c r="G1030" s="8">
        <f>IF(F1030&gt;F1029,1,0)</f>
        <v>1</v>
      </c>
      <c r="H1030" s="10">
        <f>LN(F1030/F1029)</f>
        <v>7.0871751302180623E-3</v>
      </c>
      <c r="I1030" s="10">
        <f>IF(A1030&gt;$R$1, AVERAGE(INDEX($H$2:$H$3898, A1030-$R$1):H1030), "")</f>
        <v>2.8038575261106756E-4</v>
      </c>
      <c r="J1030" s="10">
        <f>IF(A1030&gt;$R$1, STDEV(INDEX($H$2:$H$3898, A1030-$R$1):H1030), "")</f>
        <v>5.9428092871772146E-3</v>
      </c>
      <c r="K1030" s="10">
        <f t="shared" si="86"/>
        <v>5.9428092871772146E-3</v>
      </c>
      <c r="L1030" s="10">
        <f t="shared" si="85"/>
        <v>4.0780891338477922E-3</v>
      </c>
      <c r="M1030" s="8">
        <f t="shared" si="87"/>
        <v>-9.5000000000000639</v>
      </c>
      <c r="N1030" s="8">
        <f t="shared" si="88"/>
        <v>0</v>
      </c>
      <c r="O1030" s="8">
        <f t="shared" si="89"/>
        <v>0</v>
      </c>
    </row>
    <row r="1031" spans="1:15" x14ac:dyDescent="0.25">
      <c r="A1031" s="8">
        <v>1030</v>
      </c>
      <c r="B1031" s="9">
        <v>42717</v>
      </c>
      <c r="C1031" s="8">
        <v>1.06341</v>
      </c>
      <c r="D1031" s="8">
        <v>1.06671</v>
      </c>
      <c r="E1031" s="8">
        <v>1.06037</v>
      </c>
      <c r="F1031" s="8">
        <v>1.06246</v>
      </c>
      <c r="G1031" s="8">
        <f>IF(F1031&gt;F1030,1,0)</f>
        <v>0</v>
      </c>
      <c r="H1031" s="10">
        <f>LN(F1031/F1030)</f>
        <v>-9.0315546056715732E-4</v>
      </c>
      <c r="I1031" s="10">
        <f>IF(A1031&gt;$R$1, AVERAGE(INDEX($H$2:$H$3898, A1031-$R$1):H1031), "")</f>
        <v>-1.5292822331384812E-5</v>
      </c>
      <c r="J1031" s="10">
        <f>IF(A1031&gt;$R$1, STDEV(INDEX($H$2:$H$3898, A1031-$R$1):H1031), "")</f>
        <v>5.8718153884523014E-3</v>
      </c>
      <c r="K1031" s="10">
        <f t="shared" si="86"/>
        <v>-5.8718153884523014E-3</v>
      </c>
      <c r="L1031" s="10">
        <f t="shared" si="85"/>
        <v>3.3711993081234756E-3</v>
      </c>
      <c r="M1031" s="8">
        <f t="shared" si="87"/>
        <v>-91.099999999999511</v>
      </c>
      <c r="N1031" s="8">
        <f t="shared" si="88"/>
        <v>0</v>
      </c>
      <c r="O1031" s="8">
        <f t="shared" si="89"/>
        <v>0</v>
      </c>
    </row>
    <row r="1032" spans="1:15" x14ac:dyDescent="0.25">
      <c r="A1032" s="8">
        <v>1031</v>
      </c>
      <c r="B1032" s="9">
        <v>42718</v>
      </c>
      <c r="C1032" s="8">
        <v>1.06246</v>
      </c>
      <c r="D1032" s="8">
        <v>1.0669999999999999</v>
      </c>
      <c r="E1032" s="8">
        <v>1.04965</v>
      </c>
      <c r="F1032" s="8">
        <v>1.05335</v>
      </c>
      <c r="G1032" s="8">
        <f>IF(F1032&gt;F1031,1,0)</f>
        <v>0</v>
      </c>
      <c r="H1032" s="10">
        <f>LN(F1032/F1031)</f>
        <v>-8.6114124586006736E-3</v>
      </c>
      <c r="I1032" s="10">
        <f>IF(A1032&gt;$R$1, AVERAGE(INDEX($H$2:$H$3898, A1032-$R$1):H1032), "")</f>
        <v>-5.4644834027273734E-4</v>
      </c>
      <c r="J1032" s="10">
        <f>IF(A1032&gt;$R$1, STDEV(INDEX($H$2:$H$3898, A1032-$R$1):H1032), "")</f>
        <v>6.253228293257025E-3</v>
      </c>
      <c r="K1032" s="10">
        <f t="shared" si="86"/>
        <v>-6.253228293257025E-3</v>
      </c>
      <c r="L1032" s="10">
        <f t="shared" si="85"/>
        <v>1.8283718996307098E-3</v>
      </c>
      <c r="M1032" s="8">
        <f t="shared" si="87"/>
        <v>-120.4000000000005</v>
      </c>
      <c r="N1032" s="8">
        <f t="shared" si="88"/>
        <v>0</v>
      </c>
      <c r="O1032" s="8">
        <f t="shared" si="89"/>
        <v>0</v>
      </c>
    </row>
    <row r="1033" spans="1:15" x14ac:dyDescent="0.25">
      <c r="A1033" s="8">
        <v>1032</v>
      </c>
      <c r="B1033" s="9">
        <v>42719</v>
      </c>
      <c r="C1033" s="8">
        <v>1.05335</v>
      </c>
      <c r="D1033" s="8">
        <v>1.0539000000000001</v>
      </c>
      <c r="E1033" s="8">
        <v>1.0366500000000001</v>
      </c>
      <c r="F1033" s="8">
        <v>1.04131</v>
      </c>
      <c r="G1033" s="8">
        <f>IF(F1033&gt;F1032,1,0)</f>
        <v>0</v>
      </c>
      <c r="H1033" s="10">
        <f>LN(F1033/F1032)</f>
        <v>-1.1496025702351318E-2</v>
      </c>
      <c r="I1033" s="10">
        <f>IF(A1033&gt;$R$1, AVERAGE(INDEX($H$2:$H$3898, A1033-$R$1):H1033), "")</f>
        <v>-8.3646587513504006E-4</v>
      </c>
      <c r="J1033" s="10">
        <f>IF(A1033&gt;$R$1, STDEV(INDEX($H$2:$H$3898, A1033-$R$1):H1033), "")</f>
        <v>6.6597458251249336E-3</v>
      </c>
      <c r="K1033" s="10">
        <f t="shared" si="86"/>
        <v>-6.6597458251249336E-3</v>
      </c>
      <c r="L1033" s="10">
        <f t="shared" si="85"/>
        <v>-3.9973052728314255E-4</v>
      </c>
      <c r="M1033" s="8">
        <f t="shared" si="87"/>
        <v>35.199999999999676</v>
      </c>
      <c r="N1033" s="8">
        <f t="shared" si="88"/>
        <v>0</v>
      </c>
      <c r="O1033" s="8">
        <f t="shared" si="89"/>
        <v>0</v>
      </c>
    </row>
    <row r="1034" spans="1:15" x14ac:dyDescent="0.25">
      <c r="A1034" s="8">
        <v>1033</v>
      </c>
      <c r="B1034" s="9">
        <v>42720</v>
      </c>
      <c r="C1034" s="8">
        <v>1.04131</v>
      </c>
      <c r="D1034" s="8">
        <v>1.04742</v>
      </c>
      <c r="E1034" s="8">
        <v>1.0400799999999999</v>
      </c>
      <c r="F1034" s="8">
        <v>1.0448299999999999</v>
      </c>
      <c r="G1034" s="8">
        <f>IF(F1034&gt;F1033,1,0)</f>
        <v>1</v>
      </c>
      <c r="H1034" s="10">
        <f>LN(F1034/F1033)</f>
        <v>3.3746568692130476E-3</v>
      </c>
      <c r="I1034" s="10">
        <f>IF(A1034&gt;$R$1, AVERAGE(INDEX($H$2:$H$3898, A1034-$R$1):H1034), "")</f>
        <v>-6.1607348320602052E-4</v>
      </c>
      <c r="J1034" s="10">
        <f>IF(A1034&gt;$R$1, STDEV(INDEX($H$2:$H$3898, A1034-$R$1):H1034), "")</f>
        <v>6.7417633437225509E-3</v>
      </c>
      <c r="K1034" s="10">
        <f t="shared" si="86"/>
        <v>6.7417633437225509E-3</v>
      </c>
      <c r="L1034" s="10">
        <f t="shared" si="85"/>
        <v>1.6828952081441428E-3</v>
      </c>
      <c r="M1034" s="8">
        <f t="shared" si="87"/>
        <v>-35.799999999999166</v>
      </c>
      <c r="N1034" s="8">
        <f t="shared" si="88"/>
        <v>0</v>
      </c>
      <c r="O1034" s="8">
        <f t="shared" si="89"/>
        <v>0</v>
      </c>
    </row>
    <row r="1035" spans="1:15" x14ac:dyDescent="0.25">
      <c r="A1035" s="8">
        <v>1034</v>
      </c>
      <c r="B1035" s="9">
        <v>42723</v>
      </c>
      <c r="C1035" s="8">
        <v>1.0438499999999999</v>
      </c>
      <c r="D1035" s="8">
        <v>1.0479499999999999</v>
      </c>
      <c r="E1035" s="8">
        <v>1.0392399999999999</v>
      </c>
      <c r="F1035" s="8">
        <v>1.04027</v>
      </c>
      <c r="G1035" s="8">
        <f>IF(F1035&gt;F1034,1,0)</f>
        <v>0</v>
      </c>
      <c r="H1035" s="10">
        <f>LN(F1035/F1034)</f>
        <v>-4.3738979135495397E-3</v>
      </c>
      <c r="I1035" s="10">
        <f>IF(A1035&gt;$R$1, AVERAGE(INDEX($H$2:$H$3898, A1035-$R$1):H1035), "")</f>
        <v>-1.1158884126040158E-3</v>
      </c>
      <c r="J1035" s="10">
        <f>IF(A1035&gt;$R$1, STDEV(INDEX($H$2:$H$3898, A1035-$R$1):H1035), "")</f>
        <v>6.702854420338673E-3</v>
      </c>
      <c r="K1035" s="10">
        <f t="shared" si="86"/>
        <v>-6.702854420338673E-3</v>
      </c>
      <c r="L1035" s="10">
        <f t="shared" si="85"/>
        <v>-9.6119428390855806E-3</v>
      </c>
      <c r="M1035" s="8">
        <f t="shared" si="87"/>
        <v>-14.499999999999513</v>
      </c>
      <c r="N1035" s="8">
        <f t="shared" si="88"/>
        <v>0</v>
      </c>
      <c r="O1035" s="8">
        <f t="shared" si="89"/>
        <v>0</v>
      </c>
    </row>
    <row r="1036" spans="1:15" x14ac:dyDescent="0.25">
      <c r="A1036" s="8">
        <v>1035</v>
      </c>
      <c r="B1036" s="9">
        <v>42724</v>
      </c>
      <c r="C1036" s="8">
        <v>1.04027</v>
      </c>
      <c r="D1036" s="8">
        <v>1.0417799999999999</v>
      </c>
      <c r="E1036" s="8">
        <v>1.0352300000000001</v>
      </c>
      <c r="F1036" s="8">
        <v>1.0388200000000001</v>
      </c>
      <c r="G1036" s="8">
        <f>IF(F1036&gt;F1035,1,0)</f>
        <v>0</v>
      </c>
      <c r="H1036" s="10">
        <f>LN(F1036/F1035)</f>
        <v>-1.3948412383216655E-3</v>
      </c>
      <c r="I1036" s="10">
        <f>IF(A1036&gt;$R$1, AVERAGE(INDEX($H$2:$H$3898, A1036-$R$1):H1036), "")</f>
        <v>-1.3398365625152966E-3</v>
      </c>
      <c r="J1036" s="10">
        <f>IF(A1036&gt;$R$1, STDEV(INDEX($H$2:$H$3898, A1036-$R$1):H1036), "")</f>
        <v>6.644704042731508E-3</v>
      </c>
      <c r="K1036" s="10">
        <f t="shared" si="86"/>
        <v>-6.644704042731508E-3</v>
      </c>
      <c r="L1036" s="10">
        <f t="shared" si="85"/>
        <v>-2.083392935698726E-2</v>
      </c>
      <c r="M1036" s="8">
        <f t="shared" si="87"/>
        <v>35.400000000000986</v>
      </c>
      <c r="N1036" s="8">
        <f t="shared" si="88"/>
        <v>35.400000000000986</v>
      </c>
      <c r="O1036" s="8">
        <f t="shared" si="89"/>
        <v>0</v>
      </c>
    </row>
    <row r="1037" spans="1:15" x14ac:dyDescent="0.25">
      <c r="A1037" s="8">
        <v>1036</v>
      </c>
      <c r="B1037" s="9">
        <v>42725</v>
      </c>
      <c r="C1037" s="8">
        <v>1.0388299999999999</v>
      </c>
      <c r="D1037" s="8">
        <v>1.04511</v>
      </c>
      <c r="E1037" s="8">
        <v>1.0382400000000001</v>
      </c>
      <c r="F1037" s="8">
        <v>1.04237</v>
      </c>
      <c r="G1037" s="8">
        <f>IF(F1037&gt;F1036,1,0)</f>
        <v>1</v>
      </c>
      <c r="H1037" s="10">
        <f>LN(F1037/F1036)</f>
        <v>3.4115130699574042E-3</v>
      </c>
      <c r="I1037" s="10">
        <f>IF(A1037&gt;$R$1, AVERAGE(INDEX($H$2:$H$3898, A1037-$R$1):H1037), "")</f>
        <v>-1.3376695183597155E-3</v>
      </c>
      <c r="J1037" s="10">
        <f>IF(A1037&gt;$R$1, STDEV(INDEX($H$2:$H$3898, A1037-$R$1):H1037), "")</f>
        <v>6.6463502977247837E-3</v>
      </c>
      <c r="K1037" s="10">
        <f t="shared" si="86"/>
        <v>6.6463502977247837E-3</v>
      </c>
      <c r="L1037" s="10">
        <f t="shared" si="85"/>
        <v>-9.5370158728605922E-3</v>
      </c>
      <c r="M1037" s="8">
        <f t="shared" si="87"/>
        <v>12.100000000001554</v>
      </c>
      <c r="N1037" s="8">
        <f t="shared" si="88"/>
        <v>0</v>
      </c>
      <c r="O1037" s="8">
        <f t="shared" si="89"/>
        <v>0</v>
      </c>
    </row>
    <row r="1038" spans="1:15" x14ac:dyDescent="0.25">
      <c r="A1038" s="8">
        <v>1037</v>
      </c>
      <c r="B1038" s="9">
        <v>42726</v>
      </c>
      <c r="C1038" s="8">
        <v>1.0423899999999999</v>
      </c>
      <c r="D1038" s="8">
        <v>1.04993</v>
      </c>
      <c r="E1038" s="8">
        <v>1.0422899999999999</v>
      </c>
      <c r="F1038" s="8">
        <v>1.0436000000000001</v>
      </c>
      <c r="G1038" s="8">
        <f>IF(F1038&gt;F1037,1,0)</f>
        <v>1</v>
      </c>
      <c r="H1038" s="10">
        <f>LN(F1038/F1037)</f>
        <v>1.1793076051463856E-3</v>
      </c>
      <c r="I1038" s="10">
        <f>IF(A1038&gt;$R$1, AVERAGE(INDEX($H$2:$H$3898, A1038-$R$1):H1038), "")</f>
        <v>-9.0433510625611961E-4</v>
      </c>
      <c r="J1038" s="10">
        <f>IF(A1038&gt;$R$1, STDEV(INDEX($H$2:$H$3898, A1038-$R$1):H1038), "")</f>
        <v>6.564733779877545E-3</v>
      </c>
      <c r="K1038" s="10">
        <f t="shared" si="86"/>
        <v>6.564733779877545E-3</v>
      </c>
      <c r="L1038" s="10">
        <f t="shared" si="85"/>
        <v>-7.649027115508719E-3</v>
      </c>
      <c r="M1038" s="8">
        <f t="shared" si="87"/>
        <v>17.499999999999183</v>
      </c>
      <c r="N1038" s="8">
        <f t="shared" si="88"/>
        <v>0</v>
      </c>
      <c r="O1038" s="8">
        <f t="shared" si="89"/>
        <v>0</v>
      </c>
    </row>
    <row r="1039" spans="1:15" x14ac:dyDescent="0.25">
      <c r="A1039" s="8">
        <v>1038</v>
      </c>
      <c r="B1039" s="9">
        <v>42727</v>
      </c>
      <c r="C1039" s="8">
        <v>1.0435700000000001</v>
      </c>
      <c r="D1039" s="8">
        <v>1.0468999999999999</v>
      </c>
      <c r="E1039" s="8">
        <v>1.0426500000000001</v>
      </c>
      <c r="F1039" s="8">
        <v>1.04532</v>
      </c>
      <c r="G1039" s="8">
        <f>IF(F1039&gt;F1038,1,0)</f>
        <v>1</v>
      </c>
      <c r="H1039" s="10">
        <f>LN(F1039/F1038)</f>
        <v>1.6467843562274942E-3</v>
      </c>
      <c r="I1039" s="10">
        <f>IF(A1039&gt;$R$1, AVERAGE(INDEX($H$2:$H$3898, A1039-$R$1):H1039), "")</f>
        <v>-1.2284956870215369E-3</v>
      </c>
      <c r="J1039" s="10">
        <f>IF(A1039&gt;$R$1, STDEV(INDEX($H$2:$H$3898, A1039-$R$1):H1039), "")</f>
        <v>6.2790182138229653E-3</v>
      </c>
      <c r="K1039" s="10">
        <f t="shared" si="86"/>
        <v>6.2790182138229653E-3</v>
      </c>
      <c r="L1039" s="10">
        <f t="shared" si="85"/>
        <v>-6.0648358773908815E-3</v>
      </c>
      <c r="M1039" s="8">
        <f t="shared" si="87"/>
        <v>9.5000000000000639</v>
      </c>
      <c r="N1039" s="8">
        <f t="shared" si="88"/>
        <v>0</v>
      </c>
      <c r="O1039" s="8">
        <f t="shared" si="89"/>
        <v>0</v>
      </c>
    </row>
    <row r="1040" spans="1:15" x14ac:dyDescent="0.25">
      <c r="A1040" s="8">
        <v>1039</v>
      </c>
      <c r="B1040" s="9">
        <v>42730</v>
      </c>
      <c r="C1040" s="8">
        <v>1.04416</v>
      </c>
      <c r="D1040" s="8">
        <v>1.04674</v>
      </c>
      <c r="E1040" s="8">
        <v>1.0438000000000001</v>
      </c>
      <c r="F1040" s="8">
        <v>1.04511</v>
      </c>
      <c r="G1040" s="8">
        <f>IF(F1040&gt;F1039,1,0)</f>
        <v>0</v>
      </c>
      <c r="H1040" s="10">
        <f>LN(F1040/F1039)</f>
        <v>-2.0091560177231332E-4</v>
      </c>
      <c r="I1040" s="10">
        <f>IF(A1040&gt;$R$1, AVERAGE(INDEX($H$2:$H$3898, A1040-$R$1):H1040), "")</f>
        <v>-1.2557078299208662E-3</v>
      </c>
      <c r="J1040" s="10">
        <f>IF(A1040&gt;$R$1, STDEV(INDEX($H$2:$H$3898, A1040-$R$1):H1040), "")</f>
        <v>6.2731960209067225E-3</v>
      </c>
      <c r="K1040" s="10">
        <f t="shared" si="86"/>
        <v>-6.2731960209067225E-3</v>
      </c>
      <c r="L1040" s="10">
        <f t="shared" si="85"/>
        <v>-1.7684307751005303E-2</v>
      </c>
      <c r="M1040" s="8">
        <f t="shared" si="87"/>
        <v>4.6999999999997044</v>
      </c>
      <c r="N1040" s="8">
        <f t="shared" si="88"/>
        <v>4.6999999999997044</v>
      </c>
      <c r="O1040" s="8">
        <f t="shared" si="89"/>
        <v>0</v>
      </c>
    </row>
    <row r="1041" spans="1:15" x14ac:dyDescent="0.25">
      <c r="A1041" s="8">
        <v>1040</v>
      </c>
      <c r="B1041" s="9">
        <v>42731</v>
      </c>
      <c r="C1041" s="8">
        <v>1.0450600000000001</v>
      </c>
      <c r="D1041" s="8">
        <v>1.04633</v>
      </c>
      <c r="E1041" s="8">
        <v>1.0432399999999999</v>
      </c>
      <c r="F1041" s="8">
        <v>1.0455300000000001</v>
      </c>
      <c r="G1041" s="8">
        <f>IF(F1041&gt;F1040,1,0)</f>
        <v>1</v>
      </c>
      <c r="H1041" s="10">
        <f>LN(F1041/F1040)</f>
        <v>4.0179084457432916E-4</v>
      </c>
      <c r="I1041" s="10">
        <f>IF(A1041&gt;$R$1, AVERAGE(INDEX($H$2:$H$3898, A1041-$R$1):H1041), "")</f>
        <v>-1.815734611178281E-3</v>
      </c>
      <c r="J1041" s="10">
        <f>IF(A1041&gt;$R$1, STDEV(INDEX($H$2:$H$3898, A1041-$R$1):H1041), "")</f>
        <v>5.6289943991784828E-3</v>
      </c>
      <c r="K1041" s="10">
        <f t="shared" si="86"/>
        <v>5.6289943991784828E-3</v>
      </c>
      <c r="L1041" s="10">
        <f t="shared" si="85"/>
        <v>-7.3198787919864566E-3</v>
      </c>
      <c r="M1041" s="8">
        <f t="shared" si="87"/>
        <v>-43.199999999998795</v>
      </c>
      <c r="N1041" s="8">
        <f t="shared" si="88"/>
        <v>0</v>
      </c>
      <c r="O1041" s="8">
        <f t="shared" si="89"/>
        <v>0</v>
      </c>
    </row>
    <row r="1042" spans="1:15" x14ac:dyDescent="0.25">
      <c r="A1042" s="8">
        <v>1041</v>
      </c>
      <c r="B1042" s="9">
        <v>42732</v>
      </c>
      <c r="C1042" s="8">
        <v>1.0454399999999999</v>
      </c>
      <c r="D1042" s="8">
        <v>1.0479799999999999</v>
      </c>
      <c r="E1042" s="8">
        <v>1.03721</v>
      </c>
      <c r="F1042" s="8">
        <v>1.04112</v>
      </c>
      <c r="G1042" s="8">
        <f>IF(F1042&gt;F1041,1,0)</f>
        <v>0</v>
      </c>
      <c r="H1042" s="10">
        <f>LN(F1042/F1041)</f>
        <v>-4.2268771149289218E-3</v>
      </c>
      <c r="I1042" s="10">
        <f>IF(A1042&gt;$R$1, AVERAGE(INDEX($H$2:$H$3898, A1042-$R$1):H1042), "")</f>
        <v>-1.8180669200293972E-3</v>
      </c>
      <c r="J1042" s="10">
        <f>IF(A1042&gt;$R$1, STDEV(INDEX($H$2:$H$3898, A1042-$R$1):H1042), "")</f>
        <v>5.6300511692705226E-3</v>
      </c>
      <c r="K1042" s="10">
        <f t="shared" si="86"/>
        <v>-5.6300511692705226E-3</v>
      </c>
      <c r="L1042" s="10">
        <f t="shared" ref="L1042:L1105" si="90">SUM(K1028:K1042)</f>
        <v>-1.773814006804298E-2</v>
      </c>
      <c r="M1042" s="8">
        <f t="shared" si="87"/>
        <v>78.400000000000688</v>
      </c>
      <c r="N1042" s="8">
        <f t="shared" si="88"/>
        <v>78.400000000000688</v>
      </c>
      <c r="O1042" s="8">
        <f t="shared" si="89"/>
        <v>0</v>
      </c>
    </row>
    <row r="1043" spans="1:15" x14ac:dyDescent="0.25">
      <c r="A1043" s="8">
        <v>1042</v>
      </c>
      <c r="B1043" s="9">
        <v>42733</v>
      </c>
      <c r="C1043" s="8">
        <v>1.0410999999999999</v>
      </c>
      <c r="D1043" s="8">
        <v>1.04939</v>
      </c>
      <c r="E1043" s="8">
        <v>1.0408299999999999</v>
      </c>
      <c r="F1043" s="8">
        <v>1.04894</v>
      </c>
      <c r="G1043" s="8">
        <f>IF(F1043&gt;F1042,1,0)</f>
        <v>1</v>
      </c>
      <c r="H1043" s="10">
        <f>LN(F1043/F1042)</f>
        <v>7.4830736830022041E-3</v>
      </c>
      <c r="I1043" s="10">
        <f>IF(A1043&gt;$R$1, AVERAGE(INDEX($H$2:$H$3898, A1043-$R$1):H1043), "")</f>
        <v>-1.5488976471047509E-3</v>
      </c>
      <c r="J1043" s="10">
        <f>IF(A1043&gt;$R$1, STDEV(INDEX($H$2:$H$3898, A1043-$R$1):H1043), "")</f>
        <v>5.9770102455116809E-3</v>
      </c>
      <c r="K1043" s="10">
        <f t="shared" si="86"/>
        <v>5.9770102455116809E-3</v>
      </c>
      <c r="L1043" s="10">
        <f t="shared" si="90"/>
        <v>-5.9833031163724704E-3</v>
      </c>
      <c r="M1043" s="8">
        <f t="shared" si="87"/>
        <v>28.200000000000447</v>
      </c>
      <c r="N1043" s="8">
        <f t="shared" si="88"/>
        <v>0</v>
      </c>
      <c r="O1043" s="8">
        <f t="shared" si="89"/>
        <v>0</v>
      </c>
    </row>
    <row r="1044" spans="1:15" x14ac:dyDescent="0.25">
      <c r="A1044" s="8">
        <v>1043</v>
      </c>
      <c r="B1044" s="9">
        <v>42734</v>
      </c>
      <c r="C1044" s="8">
        <v>1.0486800000000001</v>
      </c>
      <c r="D1044" s="8">
        <v>1.0652600000000001</v>
      </c>
      <c r="E1044" s="8">
        <v>1.0482899999999999</v>
      </c>
      <c r="F1044" s="8">
        <v>1.0515000000000001</v>
      </c>
      <c r="G1044" s="8">
        <f>IF(F1044&gt;F1043,1,0)</f>
        <v>1</v>
      </c>
      <c r="H1044" s="10">
        <f>LN(F1044/F1043)</f>
        <v>2.4375857130784027E-3</v>
      </c>
      <c r="I1044" s="10">
        <f>IF(A1044&gt;$R$1, AVERAGE(INDEX($H$2:$H$3898, A1044-$R$1):H1044), "")</f>
        <v>-5.8804753849579468E-4</v>
      </c>
      <c r="J1044" s="10">
        <f>IF(A1044&gt;$R$1, STDEV(INDEX($H$2:$H$3898, A1044-$R$1):H1044), "")</f>
        <v>5.2110371959351925E-3</v>
      </c>
      <c r="K1044" s="10">
        <f t="shared" si="86"/>
        <v>5.2110371959351925E-3</v>
      </c>
      <c r="L1044" s="10">
        <f t="shared" si="90"/>
        <v>4.9561216028687306E-3</v>
      </c>
      <c r="M1044" s="8">
        <f t="shared" si="87"/>
        <v>-60.59999999999954</v>
      </c>
      <c r="N1044" s="8">
        <f t="shared" si="88"/>
        <v>0</v>
      </c>
      <c r="O1044" s="8">
        <f t="shared" si="89"/>
        <v>0</v>
      </c>
    </row>
    <row r="1045" spans="1:15" x14ac:dyDescent="0.25">
      <c r="A1045" s="8">
        <v>1044</v>
      </c>
      <c r="B1045" s="9">
        <v>42737</v>
      </c>
      <c r="C1045" s="8">
        <v>1.05148</v>
      </c>
      <c r="D1045" s="8">
        <v>1.05288</v>
      </c>
      <c r="E1045" s="8">
        <v>1.04501</v>
      </c>
      <c r="F1045" s="8">
        <v>1.04542</v>
      </c>
      <c r="G1045" s="8">
        <f>IF(F1045&gt;F1044,1,0)</f>
        <v>0</v>
      </c>
      <c r="H1045" s="10">
        <f>LN(F1045/F1044)</f>
        <v>-5.7989976139922617E-3</v>
      </c>
      <c r="I1045" s="10">
        <f>IF(A1045&gt;$R$1, AVERAGE(INDEX($H$2:$H$3898, A1045-$R$1):H1045), "")</f>
        <v>-6.2401473954165772E-4</v>
      </c>
      <c r="J1045" s="10">
        <f>IF(A1045&gt;$R$1, STDEV(INDEX($H$2:$H$3898, A1045-$R$1):H1045), "")</f>
        <v>5.2470264922244636E-3</v>
      </c>
      <c r="K1045" s="10">
        <f t="shared" si="86"/>
        <v>-5.2470264922244636E-3</v>
      </c>
      <c r="L1045" s="10">
        <f t="shared" si="90"/>
        <v>-6.2337141765329432E-3</v>
      </c>
      <c r="M1045" s="8">
        <f t="shared" si="87"/>
        <v>-48.09999999999981</v>
      </c>
      <c r="N1045" s="8">
        <f t="shared" si="88"/>
        <v>0</v>
      </c>
      <c r="O1045" s="8">
        <f t="shared" si="89"/>
        <v>0</v>
      </c>
    </row>
    <row r="1046" spans="1:15" x14ac:dyDescent="0.25">
      <c r="A1046" s="8">
        <v>1045</v>
      </c>
      <c r="B1046" s="9">
        <v>42738</v>
      </c>
      <c r="C1046" s="8">
        <v>1.04535</v>
      </c>
      <c r="D1046" s="8">
        <v>1.04901</v>
      </c>
      <c r="E1046" s="8">
        <v>1.03403</v>
      </c>
      <c r="F1046" s="8">
        <v>1.04054</v>
      </c>
      <c r="G1046" s="8">
        <f>IF(F1046&gt;F1045,1,0)</f>
        <v>0</v>
      </c>
      <c r="H1046" s="10">
        <f>LN(F1046/F1045)</f>
        <v>-4.6789093777655534E-3</v>
      </c>
      <c r="I1046" s="10">
        <f>IF(A1046&gt;$R$1, AVERAGE(INDEX($H$2:$H$3898, A1046-$R$1):H1046), "")</f>
        <v>-1.3593950212906335E-3</v>
      </c>
      <c r="J1046" s="10">
        <f>IF(A1046&gt;$R$1, STDEV(INDEX($H$2:$H$3898, A1046-$R$1):H1046), "")</f>
        <v>4.9077929861981017E-3</v>
      </c>
      <c r="K1046" s="10">
        <f t="shared" si="86"/>
        <v>-4.9077929861981017E-3</v>
      </c>
      <c r="L1046" s="10">
        <f t="shared" si="90"/>
        <v>-5.269691774278747E-3</v>
      </c>
      <c r="M1046" s="8">
        <f t="shared" si="87"/>
        <v>83.800000000000537</v>
      </c>
      <c r="N1046" s="8">
        <f t="shared" si="88"/>
        <v>0</v>
      </c>
      <c r="O1046" s="8">
        <f t="shared" si="89"/>
        <v>0</v>
      </c>
    </row>
    <row r="1047" spans="1:15" x14ac:dyDescent="0.25">
      <c r="A1047" s="8">
        <v>1046</v>
      </c>
      <c r="B1047" s="9">
        <v>42739</v>
      </c>
      <c r="C1047" s="8">
        <v>1.04051</v>
      </c>
      <c r="D1047" s="8">
        <v>1.0499799999999999</v>
      </c>
      <c r="E1047" s="8">
        <v>1.0389999999999999</v>
      </c>
      <c r="F1047" s="8">
        <v>1.0488900000000001</v>
      </c>
      <c r="G1047" s="8">
        <f>IF(F1047&gt;F1046,1,0)</f>
        <v>1</v>
      </c>
      <c r="H1047" s="10">
        <f>LN(F1047/F1046)</f>
        <v>7.9926529738031434E-3</v>
      </c>
      <c r="I1047" s="10">
        <f>IF(A1047&gt;$R$1, AVERAGE(INDEX($H$2:$H$3898, A1047-$R$1):H1047), "")</f>
        <v>-8.0340699414248979E-4</v>
      </c>
      <c r="J1047" s="10">
        <f>IF(A1047&gt;$R$1, STDEV(INDEX($H$2:$H$3898, A1047-$R$1):H1047), "")</f>
        <v>5.4381563304431533E-3</v>
      </c>
      <c r="K1047" s="10">
        <f t="shared" si="86"/>
        <v>5.4381563304431533E-3</v>
      </c>
      <c r="L1047" s="10">
        <f t="shared" si="90"/>
        <v>6.4216928494214296E-3</v>
      </c>
      <c r="M1047" s="8">
        <f t="shared" si="87"/>
        <v>116.89999999999978</v>
      </c>
      <c r="N1047" s="8">
        <f t="shared" si="88"/>
        <v>0</v>
      </c>
      <c r="O1047" s="8">
        <f t="shared" si="89"/>
        <v>0</v>
      </c>
    </row>
    <row r="1048" spans="1:15" x14ac:dyDescent="0.25">
      <c r="A1048" s="8">
        <v>1047</v>
      </c>
      <c r="B1048" s="9">
        <v>42740</v>
      </c>
      <c r="C1048" s="8">
        <v>1.0488900000000001</v>
      </c>
      <c r="D1048" s="8">
        <v>1.0615300000000001</v>
      </c>
      <c r="E1048" s="8">
        <v>1.0480700000000001</v>
      </c>
      <c r="F1048" s="8">
        <v>1.0605800000000001</v>
      </c>
      <c r="G1048" s="8">
        <f>IF(F1048&gt;F1047,1,0)</f>
        <v>1</v>
      </c>
      <c r="H1048" s="10">
        <f>LN(F1048/F1047)</f>
        <v>1.1083466149816748E-2</v>
      </c>
      <c r="I1048" s="10">
        <f>IF(A1048&gt;$R$1, AVERAGE(INDEX($H$2:$H$3898, A1048-$R$1):H1048), "")</f>
        <v>4.2752291888359904E-4</v>
      </c>
      <c r="J1048" s="10">
        <f>IF(A1048&gt;$R$1, STDEV(INDEX($H$2:$H$3898, A1048-$R$1):H1048), "")</f>
        <v>5.7717296813008375E-3</v>
      </c>
      <c r="K1048" s="10">
        <f t="shared" si="86"/>
        <v>5.7717296813008375E-3</v>
      </c>
      <c r="L1048" s="10">
        <f t="shared" si="90"/>
        <v>1.8853168355847199E-2</v>
      </c>
      <c r="M1048" s="8">
        <f t="shared" si="87"/>
        <v>-76.300000000000253</v>
      </c>
      <c r="N1048" s="8">
        <f t="shared" si="88"/>
        <v>0</v>
      </c>
      <c r="O1048" s="8">
        <f t="shared" si="89"/>
        <v>76.300000000000253</v>
      </c>
    </row>
    <row r="1049" spans="1:15" x14ac:dyDescent="0.25">
      <c r="A1049" s="8">
        <v>1048</v>
      </c>
      <c r="B1049" s="9">
        <v>42741</v>
      </c>
      <c r="C1049" s="8">
        <v>1.06053</v>
      </c>
      <c r="D1049" s="8">
        <v>1.0622100000000001</v>
      </c>
      <c r="E1049" s="8">
        <v>1.0525</v>
      </c>
      <c r="F1049" s="8">
        <v>1.0528999999999999</v>
      </c>
      <c r="G1049" s="8">
        <f>IF(F1049&gt;F1048,1,0)</f>
        <v>0</v>
      </c>
      <c r="H1049" s="10">
        <f>LN(F1049/F1048)</f>
        <v>-7.2676664119030341E-3</v>
      </c>
      <c r="I1049" s="10">
        <f>IF(A1049&gt;$R$1, AVERAGE(INDEX($H$2:$H$3898, A1049-$R$1):H1049), "")</f>
        <v>6.917953745366166E-4</v>
      </c>
      <c r="J1049" s="10">
        <f>IF(A1049&gt;$R$1, STDEV(INDEX($H$2:$H$3898, A1049-$R$1):H1049), "")</f>
        <v>5.2638416955095024E-3</v>
      </c>
      <c r="K1049" s="10">
        <f t="shared" si="86"/>
        <v>-5.2638416955095024E-3</v>
      </c>
      <c r="L1049" s="10">
        <f t="shared" si="90"/>
        <v>6.8475633166151465E-3</v>
      </c>
      <c r="M1049" s="8">
        <f t="shared" si="87"/>
        <v>42.600000000001529</v>
      </c>
      <c r="N1049" s="8">
        <f t="shared" si="88"/>
        <v>0</v>
      </c>
      <c r="O1049" s="8">
        <f t="shared" si="89"/>
        <v>0</v>
      </c>
    </row>
    <row r="1050" spans="1:15" x14ac:dyDescent="0.25">
      <c r="A1050" s="8">
        <v>1049</v>
      </c>
      <c r="B1050" s="9">
        <v>42744</v>
      </c>
      <c r="C1050" s="8">
        <v>1.0529999999999999</v>
      </c>
      <c r="D1050" s="8">
        <v>1.0582800000000001</v>
      </c>
      <c r="E1050" s="8">
        <v>1.0510900000000001</v>
      </c>
      <c r="F1050" s="8">
        <v>1.0572600000000001</v>
      </c>
      <c r="G1050" s="8">
        <f>IF(F1050&gt;F1049,1,0)</f>
        <v>1</v>
      </c>
      <c r="H1050" s="10">
        <f>LN(F1050/F1049)</f>
        <v>4.1323939459807189E-3</v>
      </c>
      <c r="I1050" s="10">
        <f>IF(A1050&gt;$R$1, AVERAGE(INDEX($H$2:$H$3898, A1050-$R$1):H1050), "")</f>
        <v>7.391539418345962E-4</v>
      </c>
      <c r="J1050" s="10">
        <f>IF(A1050&gt;$R$1, STDEV(INDEX($H$2:$H$3898, A1050-$R$1):H1050), "")</f>
        <v>5.292916828609261E-3</v>
      </c>
      <c r="K1050" s="10">
        <f t="shared" si="86"/>
        <v>5.292916828609261E-3</v>
      </c>
      <c r="L1050" s="10">
        <f t="shared" si="90"/>
        <v>1.8843334565563079E-2</v>
      </c>
      <c r="M1050" s="8">
        <f t="shared" si="87"/>
        <v>-18.800000000001038</v>
      </c>
      <c r="N1050" s="8">
        <f t="shared" si="88"/>
        <v>0</v>
      </c>
      <c r="O1050" s="8">
        <f t="shared" si="89"/>
        <v>18.800000000001038</v>
      </c>
    </row>
    <row r="1051" spans="1:15" x14ac:dyDescent="0.25">
      <c r="A1051" s="8">
        <v>1050</v>
      </c>
      <c r="B1051" s="9">
        <v>42745</v>
      </c>
      <c r="C1051" s="8">
        <v>1.05728</v>
      </c>
      <c r="D1051" s="8">
        <v>1.0627200000000001</v>
      </c>
      <c r="E1051" s="8">
        <v>1.0550900000000001</v>
      </c>
      <c r="F1051" s="8">
        <v>1.0553999999999999</v>
      </c>
      <c r="G1051" s="8">
        <f>IF(F1051&gt;F1050,1,0)</f>
        <v>0</v>
      </c>
      <c r="H1051" s="10">
        <f>LN(F1051/F1050)</f>
        <v>-1.7608138371268966E-3</v>
      </c>
      <c r="I1051" s="10">
        <f>IF(A1051&gt;$R$1, AVERAGE(INDEX($H$2:$H$3898, A1051-$R$1):H1051), "")</f>
        <v>9.0247169661101135E-4</v>
      </c>
      <c r="J1051" s="10">
        <f>IF(A1051&gt;$R$1, STDEV(INDEX($H$2:$H$3898, A1051-$R$1):H1051), "")</f>
        <v>5.1633600488714196E-3</v>
      </c>
      <c r="K1051" s="10">
        <f t="shared" si="86"/>
        <v>-5.1633600488714196E-3</v>
      </c>
      <c r="L1051" s="10">
        <f t="shared" si="90"/>
        <v>2.0324678559423173E-2</v>
      </c>
      <c r="M1051" s="8">
        <f t="shared" si="87"/>
        <v>27.399999999999647</v>
      </c>
      <c r="N1051" s="8">
        <f t="shared" si="88"/>
        <v>0</v>
      </c>
      <c r="O1051" s="8">
        <f t="shared" si="89"/>
        <v>-27.399999999999647</v>
      </c>
    </row>
    <row r="1052" spans="1:15" x14ac:dyDescent="0.25">
      <c r="A1052" s="8">
        <v>1051</v>
      </c>
      <c r="B1052" s="9">
        <v>42746</v>
      </c>
      <c r="C1052" s="8">
        <v>1.05548</v>
      </c>
      <c r="D1052" s="8">
        <v>1.06229</v>
      </c>
      <c r="E1052" s="8">
        <v>1.04538</v>
      </c>
      <c r="F1052" s="8">
        <v>1.0582199999999999</v>
      </c>
      <c r="G1052" s="8">
        <f>IF(F1052&gt;F1051,1,0)</f>
        <v>1</v>
      </c>
      <c r="H1052" s="10">
        <f>LN(F1052/F1051)</f>
        <v>2.6684093387608367E-3</v>
      </c>
      <c r="I1052" s="10">
        <f>IF(A1052&gt;$R$1, AVERAGE(INDEX($H$2:$H$3898, A1052-$R$1):H1052), "")</f>
        <v>1.1564248576786678E-3</v>
      </c>
      <c r="J1052" s="10">
        <f>IF(A1052&gt;$R$1, STDEV(INDEX($H$2:$H$3898, A1052-$R$1):H1052), "")</f>
        <v>5.1427185976609339E-3</v>
      </c>
      <c r="K1052" s="10">
        <f t="shared" si="86"/>
        <v>5.1427185976609339E-3</v>
      </c>
      <c r="L1052" s="10">
        <f t="shared" si="90"/>
        <v>1.8821046859359321E-2</v>
      </c>
      <c r="M1052" s="8">
        <f t="shared" si="87"/>
        <v>29.899999999998261</v>
      </c>
      <c r="N1052" s="8">
        <f t="shared" si="88"/>
        <v>0</v>
      </c>
      <c r="O1052" s="8">
        <f t="shared" si="89"/>
        <v>-29.899999999998261</v>
      </c>
    </row>
    <row r="1053" spans="1:15" x14ac:dyDescent="0.25">
      <c r="A1053" s="8">
        <v>1052</v>
      </c>
      <c r="B1053" s="9">
        <v>42747</v>
      </c>
      <c r="C1053" s="8">
        <v>1.0582400000000001</v>
      </c>
      <c r="D1053" s="8">
        <v>1.06847</v>
      </c>
      <c r="E1053" s="8">
        <v>1.05714</v>
      </c>
      <c r="F1053" s="8">
        <v>1.0612299999999999</v>
      </c>
      <c r="G1053" s="8">
        <f>IF(F1053&gt;F1052,1,0)</f>
        <v>1</v>
      </c>
      <c r="H1053" s="10">
        <f>LN(F1053/F1052)</f>
        <v>2.8403614368217298E-3</v>
      </c>
      <c r="I1053" s="10">
        <f>IF(A1053&gt;$R$1, AVERAGE(INDEX($H$2:$H$3898, A1053-$R$1):H1053), "")</f>
        <v>1.1207278806076881E-3</v>
      </c>
      <c r="J1053" s="10">
        <f>IF(A1053&gt;$R$1, STDEV(INDEX($H$2:$H$3898, A1053-$R$1):H1053), "")</f>
        <v>5.12798303293852E-3</v>
      </c>
      <c r="K1053" s="10">
        <f t="shared" si="86"/>
        <v>5.12798303293852E-3</v>
      </c>
      <c r="L1053" s="10">
        <f t="shared" si="90"/>
        <v>1.7384296112420296E-2</v>
      </c>
      <c r="M1053" s="8">
        <f t="shared" si="87"/>
        <v>29.900000000000482</v>
      </c>
      <c r="N1053" s="8">
        <f t="shared" si="88"/>
        <v>0</v>
      </c>
      <c r="O1053" s="8">
        <f t="shared" si="89"/>
        <v>0</v>
      </c>
    </row>
    <row r="1054" spans="1:15" x14ac:dyDescent="0.25">
      <c r="A1054" s="8">
        <v>1053</v>
      </c>
      <c r="B1054" s="9">
        <v>42748</v>
      </c>
      <c r="C1054" s="8">
        <v>1.06121</v>
      </c>
      <c r="D1054" s="8">
        <v>1.06734</v>
      </c>
      <c r="E1054" s="8">
        <v>1.0596099999999999</v>
      </c>
      <c r="F1054" s="8">
        <v>1.0642</v>
      </c>
      <c r="G1054" s="8">
        <f>IF(F1054&gt;F1053,1,0)</f>
        <v>1</v>
      </c>
      <c r="H1054" s="10">
        <f>LN(F1054/F1053)</f>
        <v>2.7947304151188304E-3</v>
      </c>
      <c r="I1054" s="10">
        <f>IF(A1054&gt;$R$1, AVERAGE(INDEX($H$2:$H$3898, A1054-$R$1):H1054), "")</f>
        <v>1.2216918062309661E-3</v>
      </c>
      <c r="J1054" s="10">
        <f>IF(A1054&gt;$R$1, STDEV(INDEX($H$2:$H$3898, A1054-$R$1):H1054), "")</f>
        <v>5.1450876459302837E-3</v>
      </c>
      <c r="K1054" s="10">
        <f t="shared" si="86"/>
        <v>5.1450876459302837E-3</v>
      </c>
      <c r="L1054" s="10">
        <f t="shared" si="90"/>
        <v>1.6250365544527613E-2</v>
      </c>
      <c r="M1054" s="8">
        <f t="shared" si="87"/>
        <v>-5.2999999999991942</v>
      </c>
      <c r="N1054" s="8">
        <f t="shared" si="88"/>
        <v>0</v>
      </c>
      <c r="O1054" s="8">
        <f t="shared" si="89"/>
        <v>0</v>
      </c>
    </row>
    <row r="1055" spans="1:15" x14ac:dyDescent="0.25">
      <c r="A1055" s="8">
        <v>1054</v>
      </c>
      <c r="B1055" s="9">
        <v>42751</v>
      </c>
      <c r="C1055" s="8">
        <v>1.0603899999999999</v>
      </c>
      <c r="D1055" s="8">
        <v>1.06358</v>
      </c>
      <c r="E1055" s="8">
        <v>1.05793</v>
      </c>
      <c r="F1055" s="8">
        <v>1.05986</v>
      </c>
      <c r="G1055" s="8">
        <f>IF(F1055&gt;F1054,1,0)</f>
        <v>0</v>
      </c>
      <c r="H1055" s="10">
        <f>LN(F1055/F1054)</f>
        <v>-4.086519250587335E-3</v>
      </c>
      <c r="I1055" s="10">
        <f>IF(A1055&gt;$R$1, AVERAGE(INDEX($H$2:$H$3898, A1055-$R$1):H1055), "")</f>
        <v>8.6336033080503904E-4</v>
      </c>
      <c r="J1055" s="10">
        <f>IF(A1055&gt;$R$1, STDEV(INDEX($H$2:$H$3898, A1055-$R$1):H1055), "")</f>
        <v>5.3104982884329367E-3</v>
      </c>
      <c r="K1055" s="10">
        <f t="shared" si="86"/>
        <v>-5.3104982884329367E-3</v>
      </c>
      <c r="L1055" s="10">
        <f t="shared" si="90"/>
        <v>1.7213063277001398E-2</v>
      </c>
      <c r="M1055" s="8">
        <f t="shared" si="87"/>
        <v>114.9</v>
      </c>
      <c r="N1055" s="8">
        <f t="shared" si="88"/>
        <v>0</v>
      </c>
      <c r="O1055" s="8">
        <f t="shared" si="89"/>
        <v>0</v>
      </c>
    </row>
    <row r="1056" spans="1:15" x14ac:dyDescent="0.25">
      <c r="A1056" s="8">
        <v>1055</v>
      </c>
      <c r="B1056" s="9">
        <v>42752</v>
      </c>
      <c r="C1056" s="8">
        <v>1.05986</v>
      </c>
      <c r="D1056" s="8">
        <v>1.0719099999999999</v>
      </c>
      <c r="E1056" s="8">
        <v>1.0597399999999999</v>
      </c>
      <c r="F1056" s="8">
        <v>1.07135</v>
      </c>
      <c r="G1056" s="8">
        <f>IF(F1056&gt;F1055,1,0)</f>
        <v>1</v>
      </c>
      <c r="H1056" s="10">
        <f>LN(F1056/F1055)</f>
        <v>1.078271153505332E-2</v>
      </c>
      <c r="I1056" s="10">
        <f>IF(A1056&gt;$R$1, AVERAGE(INDEX($H$2:$H$3898, A1056-$R$1):H1056), "")</f>
        <v>1.5498370268566411E-3</v>
      </c>
      <c r="J1056" s="10">
        <f>IF(A1056&gt;$R$1, STDEV(INDEX($H$2:$H$3898, A1056-$R$1):H1056), "")</f>
        <v>5.8466042683295791E-3</v>
      </c>
      <c r="K1056" s="10">
        <f t="shared" si="86"/>
        <v>5.8466042683295791E-3</v>
      </c>
      <c r="L1056" s="10">
        <f t="shared" si="90"/>
        <v>1.7430673146152494E-2</v>
      </c>
      <c r="M1056" s="8">
        <f t="shared" si="87"/>
        <v>-83.300000000001702</v>
      </c>
      <c r="N1056" s="8">
        <f t="shared" si="88"/>
        <v>0</v>
      </c>
      <c r="O1056" s="8">
        <f t="shared" si="89"/>
        <v>0</v>
      </c>
    </row>
    <row r="1057" spans="1:15" x14ac:dyDescent="0.25">
      <c r="A1057" s="8">
        <v>1056</v>
      </c>
      <c r="B1057" s="9">
        <v>42753</v>
      </c>
      <c r="C1057" s="8">
        <v>1.0712600000000001</v>
      </c>
      <c r="D1057" s="8">
        <v>1.07151</v>
      </c>
      <c r="E1057" s="8">
        <v>1.0628500000000001</v>
      </c>
      <c r="F1057" s="8">
        <v>1.0629299999999999</v>
      </c>
      <c r="G1057" s="8">
        <f>IF(F1057&gt;F1056,1,0)</f>
        <v>0</v>
      </c>
      <c r="H1057" s="10">
        <f>LN(F1057/F1056)</f>
        <v>-7.8902896371472343E-3</v>
      </c>
      <c r="I1057" s="10">
        <f>IF(A1057&gt;$R$1, AVERAGE(INDEX($H$2:$H$3898, A1057-$R$1):H1057), "")</f>
        <v>1.0315819967490433E-3</v>
      </c>
      <c r="J1057" s="10">
        <f>IF(A1057&gt;$R$1, STDEV(INDEX($H$2:$H$3898, A1057-$R$1):H1057), "")</f>
        <v>6.3047193489365284E-3</v>
      </c>
      <c r="K1057" s="10">
        <f t="shared" si="86"/>
        <v>-6.3047193489365284E-3</v>
      </c>
      <c r="L1057" s="10">
        <f t="shared" si="90"/>
        <v>1.6756004966486489E-2</v>
      </c>
      <c r="M1057" s="8">
        <f t="shared" si="87"/>
        <v>34.100000000001351</v>
      </c>
      <c r="N1057" s="8">
        <f t="shared" si="88"/>
        <v>0</v>
      </c>
      <c r="O1057" s="8">
        <f t="shared" si="89"/>
        <v>0</v>
      </c>
    </row>
    <row r="1058" spans="1:15" x14ac:dyDescent="0.25">
      <c r="A1058" s="8">
        <v>1057</v>
      </c>
      <c r="B1058" s="9">
        <v>42754</v>
      </c>
      <c r="C1058" s="8">
        <v>1.0629299999999999</v>
      </c>
      <c r="D1058" s="8">
        <v>1.0676600000000001</v>
      </c>
      <c r="E1058" s="8">
        <v>1.0589200000000001</v>
      </c>
      <c r="F1058" s="8">
        <v>1.0663400000000001</v>
      </c>
      <c r="G1058" s="8">
        <f>IF(F1058&gt;F1057,1,0)</f>
        <v>1</v>
      </c>
      <c r="H1058" s="10">
        <f>LN(F1058/F1057)</f>
        <v>3.2029784060129082E-3</v>
      </c>
      <c r="I1058" s="10">
        <f>IF(A1058&gt;$R$1, AVERAGE(INDEX($H$2:$H$3898, A1058-$R$1):H1058), "")</f>
        <v>1.4959479668079079E-3</v>
      </c>
      <c r="J1058" s="10">
        <f>IF(A1058&gt;$R$1, STDEV(INDEX($H$2:$H$3898, A1058-$R$1):H1058), "")</f>
        <v>6.1636336096138151E-3</v>
      </c>
      <c r="K1058" s="10">
        <f t="shared" si="86"/>
        <v>6.1636336096138151E-3</v>
      </c>
      <c r="L1058" s="10">
        <f t="shared" si="90"/>
        <v>1.6942628330588624E-2</v>
      </c>
      <c r="M1058" s="8">
        <f t="shared" si="87"/>
        <v>36.000000000000476</v>
      </c>
      <c r="N1058" s="8">
        <f t="shared" si="88"/>
        <v>0</v>
      </c>
      <c r="O1058" s="8">
        <f t="shared" si="89"/>
        <v>0</v>
      </c>
    </row>
    <row r="1059" spans="1:15" x14ac:dyDescent="0.25">
      <c r="A1059" s="8">
        <v>1058</v>
      </c>
      <c r="B1059" s="9">
        <v>42755</v>
      </c>
      <c r="C1059" s="8">
        <v>1.0663</v>
      </c>
      <c r="D1059" s="8">
        <v>1.07094</v>
      </c>
      <c r="E1059" s="8">
        <v>1.0625100000000001</v>
      </c>
      <c r="F1059" s="8">
        <v>1.0699000000000001</v>
      </c>
      <c r="G1059" s="8">
        <f>IF(F1059&gt;F1058,1,0)</f>
        <v>1</v>
      </c>
      <c r="H1059" s="10">
        <f>LN(F1059/F1058)</f>
        <v>3.3329619289604977E-3</v>
      </c>
      <c r="I1059" s="10">
        <f>IF(A1059&gt;$R$1, AVERAGE(INDEX($H$2:$H$3898, A1059-$R$1):H1059), "")</f>
        <v>1.2365659821803011E-3</v>
      </c>
      <c r="J1059" s="10">
        <f>IF(A1059&gt;$R$1, STDEV(INDEX($H$2:$H$3898, A1059-$R$1):H1059), "")</f>
        <v>5.9794546620677387E-3</v>
      </c>
      <c r="K1059" s="10">
        <f t="shared" si="86"/>
        <v>5.9794546620677387E-3</v>
      </c>
      <c r="L1059" s="10">
        <f t="shared" si="90"/>
        <v>1.771104579672117E-2</v>
      </c>
      <c r="M1059" s="8">
        <f t="shared" si="87"/>
        <v>60.700000000000202</v>
      </c>
      <c r="N1059" s="8">
        <f t="shared" si="88"/>
        <v>0</v>
      </c>
      <c r="O1059" s="8">
        <f t="shared" si="89"/>
        <v>-60.700000000000202</v>
      </c>
    </row>
    <row r="1060" spans="1:15" x14ac:dyDescent="0.25">
      <c r="A1060" s="8">
        <v>1059</v>
      </c>
      <c r="B1060" s="9">
        <v>42758</v>
      </c>
      <c r="C1060" s="8">
        <v>1.0702700000000001</v>
      </c>
      <c r="D1060" s="8">
        <v>1.0768800000000001</v>
      </c>
      <c r="E1060" s="8">
        <v>1.06941</v>
      </c>
      <c r="F1060" s="8">
        <v>1.0763400000000001</v>
      </c>
      <c r="G1060" s="8">
        <f>IF(F1060&gt;F1059,1,0)</f>
        <v>1</v>
      </c>
      <c r="H1060" s="10">
        <f>LN(F1060/F1059)</f>
        <v>6.0012107944933391E-3</v>
      </c>
      <c r="I1060" s="10">
        <f>IF(A1060&gt;$R$1, AVERAGE(INDEX($H$2:$H$3898, A1060-$R$1):H1060), "")</f>
        <v>1.4592925497687347E-3</v>
      </c>
      <c r="J1060" s="10">
        <f>IF(A1060&gt;$R$1, STDEV(INDEX($H$2:$H$3898, A1060-$R$1):H1060), "")</f>
        <v>6.0924754063067755E-3</v>
      </c>
      <c r="K1060" s="10">
        <f t="shared" si="86"/>
        <v>6.0924754063067755E-3</v>
      </c>
      <c r="L1060" s="10">
        <f t="shared" si="90"/>
        <v>2.9050547695252411E-2</v>
      </c>
      <c r="M1060" s="8">
        <f t="shared" si="87"/>
        <v>-32.499999999999751</v>
      </c>
      <c r="N1060" s="8">
        <f t="shared" si="88"/>
        <v>0</v>
      </c>
      <c r="O1060" s="8">
        <f t="shared" si="89"/>
        <v>32.499999999999751</v>
      </c>
    </row>
    <row r="1061" spans="1:15" x14ac:dyDescent="0.25">
      <c r="A1061" s="8">
        <v>1060</v>
      </c>
      <c r="B1061" s="9">
        <v>42759</v>
      </c>
      <c r="C1061" s="8">
        <v>1.0763499999999999</v>
      </c>
      <c r="D1061" s="8">
        <v>1.0774900000000001</v>
      </c>
      <c r="E1061" s="8">
        <v>1.0720400000000001</v>
      </c>
      <c r="F1061" s="8">
        <v>1.0730999999999999</v>
      </c>
      <c r="G1061" s="8">
        <f>IF(F1061&gt;F1060,1,0)</f>
        <v>0</v>
      </c>
      <c r="H1061" s="10">
        <f>LN(F1061/F1060)</f>
        <v>-3.0147410059725563E-3</v>
      </c>
      <c r="I1061" s="10">
        <f>IF(A1061&gt;$R$1, AVERAGE(INDEX($H$2:$H$3898, A1061-$R$1):H1061), "")</f>
        <v>1.6333085877699664E-3</v>
      </c>
      <c r="J1061" s="10">
        <f>IF(A1061&gt;$R$1, STDEV(INDEX($H$2:$H$3898, A1061-$R$1):H1061), "")</f>
        <v>5.9083192392853237E-3</v>
      </c>
      <c r="K1061" s="10">
        <f t="shared" si="86"/>
        <v>-5.9083192392853237E-3</v>
      </c>
      <c r="L1061" s="10">
        <f t="shared" si="90"/>
        <v>2.8050021442165188E-2</v>
      </c>
      <c r="M1061" s="8">
        <f t="shared" si="87"/>
        <v>16.099999999998893</v>
      </c>
      <c r="N1061" s="8">
        <f t="shared" si="88"/>
        <v>0</v>
      </c>
      <c r="O1061" s="8">
        <f t="shared" si="89"/>
        <v>-16.099999999998893</v>
      </c>
    </row>
    <row r="1062" spans="1:15" x14ac:dyDescent="0.25">
      <c r="A1062" s="8">
        <v>1061</v>
      </c>
      <c r="B1062" s="9">
        <v>42760</v>
      </c>
      <c r="C1062" s="8">
        <v>1.0730900000000001</v>
      </c>
      <c r="D1062" s="8">
        <v>1.07698</v>
      </c>
      <c r="E1062" s="8">
        <v>1.0711200000000001</v>
      </c>
      <c r="F1062" s="8">
        <v>1.0747</v>
      </c>
      <c r="G1062" s="8">
        <f>IF(F1062&gt;F1061,1,0)</f>
        <v>1</v>
      </c>
      <c r="H1062" s="10">
        <f>LN(F1062/F1061)</f>
        <v>1.4898969140258219E-3</v>
      </c>
      <c r="I1062" s="10">
        <f>IF(A1062&gt;$R$1, AVERAGE(INDEX($H$2:$H$3898, A1062-$R$1):H1062), "")</f>
        <v>2.0188589810069277E-3</v>
      </c>
      <c r="J1062" s="10">
        <f>IF(A1062&gt;$R$1, STDEV(INDEX($H$2:$H$3898, A1062-$R$1):H1062), "")</f>
        <v>5.665225085682948E-3</v>
      </c>
      <c r="K1062" s="10">
        <f t="shared" si="86"/>
        <v>5.665225085682948E-3</v>
      </c>
      <c r="L1062" s="10">
        <f t="shared" si="90"/>
        <v>2.8277090197404986E-2</v>
      </c>
      <c r="M1062" s="8">
        <f t="shared" si="87"/>
        <v>-64.299999999999358</v>
      </c>
      <c r="N1062" s="8">
        <f t="shared" si="88"/>
        <v>0</v>
      </c>
      <c r="O1062" s="8">
        <f t="shared" si="89"/>
        <v>64.299999999999358</v>
      </c>
    </row>
    <row r="1063" spans="1:15" x14ac:dyDescent="0.25">
      <c r="A1063" s="8">
        <v>1062</v>
      </c>
      <c r="B1063" s="9">
        <v>42761</v>
      </c>
      <c r="C1063" s="8">
        <v>1.0747</v>
      </c>
      <c r="D1063" s="8">
        <v>1.0765499999999999</v>
      </c>
      <c r="E1063" s="8">
        <v>1.06576</v>
      </c>
      <c r="F1063" s="8">
        <v>1.0682700000000001</v>
      </c>
      <c r="G1063" s="8">
        <f>IF(F1063&gt;F1062,1,0)</f>
        <v>0</v>
      </c>
      <c r="H1063" s="10">
        <f>LN(F1063/F1062)</f>
        <v>-6.0010352890109359E-3</v>
      </c>
      <c r="I1063" s="10">
        <f>IF(A1063&gt;$R$1, AVERAGE(INDEX($H$2:$H$3898, A1063-$R$1):H1063), "")</f>
        <v>1.1442534645810473E-3</v>
      </c>
      <c r="J1063" s="10">
        <f>IF(A1063&gt;$R$1, STDEV(INDEX($H$2:$H$3898, A1063-$R$1):H1063), "")</f>
        <v>5.7608747111057507E-3</v>
      </c>
      <c r="K1063" s="10">
        <f t="shared" si="86"/>
        <v>-5.7608747111057507E-3</v>
      </c>
      <c r="L1063" s="10">
        <f t="shared" si="90"/>
        <v>1.6744485804998398E-2</v>
      </c>
      <c r="M1063" s="8">
        <f t="shared" si="87"/>
        <v>13.199999999999878</v>
      </c>
      <c r="N1063" s="8">
        <f t="shared" si="88"/>
        <v>0</v>
      </c>
      <c r="O1063" s="8">
        <f t="shared" si="89"/>
        <v>0</v>
      </c>
    </row>
    <row r="1064" spans="1:15" x14ac:dyDescent="0.25">
      <c r="A1064" s="8">
        <v>1063</v>
      </c>
      <c r="B1064" s="9">
        <v>42762</v>
      </c>
      <c r="C1064" s="8">
        <v>1.06826</v>
      </c>
      <c r="D1064" s="8">
        <v>1.0725</v>
      </c>
      <c r="E1064" s="8">
        <v>1.0658399999999999</v>
      </c>
      <c r="F1064" s="8">
        <v>1.06958</v>
      </c>
      <c r="G1064" s="8">
        <f>IF(F1064&gt;F1063,1,0)</f>
        <v>1</v>
      </c>
      <c r="H1064" s="10">
        <f>LN(F1064/F1063)</f>
        <v>1.2255304759080201E-3</v>
      </c>
      <c r="I1064" s="10">
        <f>IF(A1064&gt;$R$1, AVERAGE(INDEX($H$2:$H$3898, A1064-$R$1):H1064), "")</f>
        <v>5.2813248496175181E-4</v>
      </c>
      <c r="J1064" s="10">
        <f>IF(A1064&gt;$R$1, STDEV(INDEX($H$2:$H$3898, A1064-$R$1):H1064), "")</f>
        <v>5.1183339588949167E-3</v>
      </c>
      <c r="K1064" s="10">
        <f t="shared" si="86"/>
        <v>5.1183339588949167E-3</v>
      </c>
      <c r="L1064" s="10">
        <f t="shared" si="90"/>
        <v>2.7126661459402818E-2</v>
      </c>
      <c r="M1064" s="8">
        <f t="shared" si="87"/>
        <v>-26.500000000000412</v>
      </c>
      <c r="N1064" s="8">
        <f t="shared" si="88"/>
        <v>0</v>
      </c>
      <c r="O1064" s="8">
        <f t="shared" si="89"/>
        <v>26.500000000000412</v>
      </c>
    </row>
    <row r="1065" spans="1:15" x14ac:dyDescent="0.25">
      <c r="A1065" s="8">
        <v>1064</v>
      </c>
      <c r="B1065" s="9">
        <v>42765</v>
      </c>
      <c r="C1065" s="8">
        <v>1.07213</v>
      </c>
      <c r="D1065" s="8">
        <v>1.07402</v>
      </c>
      <c r="E1065" s="8">
        <v>1.06203</v>
      </c>
      <c r="F1065" s="8">
        <v>1.06948</v>
      </c>
      <c r="G1065" s="8">
        <f>IF(F1065&gt;F1064,1,0)</f>
        <v>0</v>
      </c>
      <c r="H1065" s="10">
        <f>LN(F1065/F1064)</f>
        <v>-9.3499013653537238E-5</v>
      </c>
      <c r="I1065" s="10">
        <f>IF(A1065&gt;$R$1, AVERAGE(INDEX($H$2:$H$3898, A1065-$R$1):H1065), "")</f>
        <v>9.7651794735234532E-4</v>
      </c>
      <c r="J1065" s="10">
        <f>IF(A1065&gt;$R$1, STDEV(INDEX($H$2:$H$3898, A1065-$R$1):H1065), "")</f>
        <v>4.6858317698869967E-3</v>
      </c>
      <c r="K1065" s="10">
        <f t="shared" si="86"/>
        <v>-4.6858317698869967E-3</v>
      </c>
      <c r="L1065" s="10">
        <f t="shared" si="90"/>
        <v>1.7147912860906563E-2</v>
      </c>
      <c r="M1065" s="8">
        <f t="shared" si="87"/>
        <v>102.59999999999935</v>
      </c>
      <c r="N1065" s="8">
        <f t="shared" si="88"/>
        <v>0</v>
      </c>
      <c r="O1065" s="8">
        <f t="shared" si="89"/>
        <v>0</v>
      </c>
    </row>
    <row r="1066" spans="1:15" x14ac:dyDescent="0.25">
      <c r="A1066" s="8">
        <v>1065</v>
      </c>
      <c r="B1066" s="9">
        <v>42766</v>
      </c>
      <c r="C1066" s="8">
        <v>1.06948</v>
      </c>
      <c r="D1066" s="8">
        <v>1.0812200000000001</v>
      </c>
      <c r="E1066" s="8">
        <v>1.06846</v>
      </c>
      <c r="F1066" s="8">
        <v>1.0797399999999999</v>
      </c>
      <c r="G1066" s="8">
        <f>IF(F1066&gt;F1065,1,0)</f>
        <v>1</v>
      </c>
      <c r="H1066" s="10">
        <f>LN(F1066/F1065)</f>
        <v>9.5477223744695992E-3</v>
      </c>
      <c r="I1066" s="10">
        <f>IF(A1066&gt;$R$1, AVERAGE(INDEX($H$2:$H$3898, A1066-$R$1):H1066), "")</f>
        <v>1.3149759741329006E-3</v>
      </c>
      <c r="J1066" s="10">
        <f>IF(A1066&gt;$R$1, STDEV(INDEX($H$2:$H$3898, A1066-$R$1):H1066), "")</f>
        <v>5.1057380875094861E-3</v>
      </c>
      <c r="K1066" s="10">
        <f t="shared" si="86"/>
        <v>5.1057380875094861E-3</v>
      </c>
      <c r="L1066" s="10">
        <f t="shared" si="90"/>
        <v>2.7417010997287466E-2</v>
      </c>
      <c r="M1066" s="8">
        <f t="shared" si="87"/>
        <v>-29.099999999999682</v>
      </c>
      <c r="N1066" s="8">
        <f t="shared" si="88"/>
        <v>0</v>
      </c>
      <c r="O1066" s="8">
        <f t="shared" si="89"/>
        <v>29.099999999999682</v>
      </c>
    </row>
    <row r="1067" spans="1:15" x14ac:dyDescent="0.25">
      <c r="A1067" s="8">
        <v>1066</v>
      </c>
      <c r="B1067" s="9">
        <v>42767</v>
      </c>
      <c r="C1067" s="8">
        <v>1.07972</v>
      </c>
      <c r="D1067" s="8">
        <v>1.08073</v>
      </c>
      <c r="E1067" s="8">
        <v>1.0730999999999999</v>
      </c>
      <c r="F1067" s="8">
        <v>1.07681</v>
      </c>
      <c r="G1067" s="8">
        <f>IF(F1067&gt;F1066,1,0)</f>
        <v>0</v>
      </c>
      <c r="H1067" s="10">
        <f>LN(F1067/F1066)</f>
        <v>-2.717304771847744E-3</v>
      </c>
      <c r="I1067" s="10">
        <f>IF(A1067&gt;$R$1, AVERAGE(INDEX($H$2:$H$3898, A1067-$R$1):H1067), "")</f>
        <v>1.2551952907128476E-3</v>
      </c>
      <c r="J1067" s="10">
        <f>IF(A1067&gt;$R$1, STDEV(INDEX($H$2:$H$3898, A1067-$R$1):H1067), "")</f>
        <v>5.1495633901867148E-3</v>
      </c>
      <c r="K1067" s="10">
        <f t="shared" si="86"/>
        <v>-5.1495633901867148E-3</v>
      </c>
      <c r="L1067" s="10">
        <f t="shared" si="90"/>
        <v>1.7124729009439812E-2</v>
      </c>
      <c r="M1067" s="8">
        <f t="shared" si="87"/>
        <v>-10.799999999999699</v>
      </c>
      <c r="N1067" s="8">
        <f t="shared" si="88"/>
        <v>0</v>
      </c>
      <c r="O1067" s="8">
        <f t="shared" si="89"/>
        <v>0</v>
      </c>
    </row>
    <row r="1068" spans="1:15" x14ac:dyDescent="0.25">
      <c r="A1068" s="8">
        <v>1067</v>
      </c>
      <c r="B1068" s="9">
        <v>42768</v>
      </c>
      <c r="C1068" s="8">
        <v>1.0768599999999999</v>
      </c>
      <c r="D1068" s="8">
        <v>1.0828800000000001</v>
      </c>
      <c r="E1068" s="8">
        <v>1.0755999999999999</v>
      </c>
      <c r="F1068" s="8">
        <v>1.07578</v>
      </c>
      <c r="G1068" s="8">
        <f>IF(F1068&gt;F1067,1,0)</f>
        <v>0</v>
      </c>
      <c r="H1068" s="10">
        <f>LN(F1068/F1067)</f>
        <v>-9.5698677277912395E-4</v>
      </c>
      <c r="I1068" s="10">
        <f>IF(A1068&gt;$R$1, AVERAGE(INDEX($H$2:$H$3898, A1068-$R$1):H1068), "")</f>
        <v>1.0286080337415997E-3</v>
      </c>
      <c r="J1068" s="10">
        <f>IF(A1068&gt;$R$1, STDEV(INDEX($H$2:$H$3898, A1068-$R$1):H1068), "")</f>
        <v>5.1629781691019941E-3</v>
      </c>
      <c r="K1068" s="10">
        <f t="shared" si="86"/>
        <v>-5.1629781691019941E-3</v>
      </c>
      <c r="L1068" s="10">
        <f t="shared" si="90"/>
        <v>6.8337678073993021E-3</v>
      </c>
      <c r="M1068" s="8">
        <f t="shared" si="87"/>
        <v>24.299999999999322</v>
      </c>
      <c r="N1068" s="8">
        <f t="shared" si="88"/>
        <v>0</v>
      </c>
      <c r="O1068" s="8">
        <f t="shared" si="89"/>
        <v>0</v>
      </c>
    </row>
    <row r="1069" spans="1:15" x14ac:dyDescent="0.25">
      <c r="A1069" s="8">
        <v>1068</v>
      </c>
      <c r="B1069" s="9">
        <v>42769</v>
      </c>
      <c r="C1069" s="8">
        <v>1.07575</v>
      </c>
      <c r="D1069" s="8">
        <v>1.07975</v>
      </c>
      <c r="E1069" s="8">
        <v>1.07115</v>
      </c>
      <c r="F1069" s="8">
        <v>1.0781799999999999</v>
      </c>
      <c r="G1069" s="8">
        <f>IF(F1069&gt;F1068,1,0)</f>
        <v>1</v>
      </c>
      <c r="H1069" s="10">
        <f>LN(F1069/F1068)</f>
        <v>2.2284545610891295E-3</v>
      </c>
      <c r="I1069" s="10">
        <f>IF(A1069&gt;$R$1, AVERAGE(INDEX($H$2:$H$3898, A1069-$R$1):H1069), "")</f>
        <v>9.903638540083126E-4</v>
      </c>
      <c r="J1069" s="10">
        <f>IF(A1069&gt;$R$1, STDEV(INDEX($H$2:$H$3898, A1069-$R$1):H1069), "")</f>
        <v>5.1509153428520938E-3</v>
      </c>
      <c r="K1069" s="10">
        <f t="shared" si="86"/>
        <v>5.1509153428520938E-3</v>
      </c>
      <c r="L1069" s="10">
        <f t="shared" si="90"/>
        <v>6.8395955043211087E-3</v>
      </c>
      <c r="M1069" s="8">
        <f t="shared" si="87"/>
        <v>-40.199999999999122</v>
      </c>
      <c r="N1069" s="8">
        <f t="shared" si="88"/>
        <v>0</v>
      </c>
      <c r="O1069" s="8">
        <f t="shared" si="89"/>
        <v>0</v>
      </c>
    </row>
    <row r="1070" spans="1:15" x14ac:dyDescent="0.25">
      <c r="A1070" s="8">
        <v>1069</v>
      </c>
      <c r="B1070" s="9">
        <v>42772</v>
      </c>
      <c r="C1070" s="8">
        <v>1.0789599999999999</v>
      </c>
      <c r="D1070" s="8">
        <v>1.0791500000000001</v>
      </c>
      <c r="E1070" s="8">
        <v>1.0705899999999999</v>
      </c>
      <c r="F1070" s="8">
        <v>1.07494</v>
      </c>
      <c r="G1070" s="8">
        <f>IF(F1070&gt;F1069,1,0)</f>
        <v>0</v>
      </c>
      <c r="H1070" s="10">
        <f>LN(F1070/F1069)</f>
        <v>-3.0095883606650374E-3</v>
      </c>
      <c r="I1070" s="10">
        <f>IF(A1070&gt;$R$1, AVERAGE(INDEX($H$2:$H$3898, A1070-$R$1):H1070), "")</f>
        <v>6.275939305218207E-4</v>
      </c>
      <c r="J1070" s="10">
        <f>IF(A1070&gt;$R$1, STDEV(INDEX($H$2:$H$3898, A1070-$R$1):H1070), "")</f>
        <v>5.2193050609768005E-3</v>
      </c>
      <c r="K1070" s="10">
        <f t="shared" si="86"/>
        <v>-5.2193050609768005E-3</v>
      </c>
      <c r="L1070" s="10">
        <f t="shared" si="90"/>
        <v>6.9307887317772484E-3</v>
      </c>
      <c r="M1070" s="8">
        <f t="shared" si="87"/>
        <v>-67.200000000000585</v>
      </c>
      <c r="N1070" s="8">
        <f t="shared" si="88"/>
        <v>0</v>
      </c>
      <c r="O1070" s="8">
        <f t="shared" si="89"/>
        <v>0</v>
      </c>
    </row>
    <row r="1071" spans="1:15" x14ac:dyDescent="0.25">
      <c r="A1071" s="8">
        <v>1070</v>
      </c>
      <c r="B1071" s="9">
        <v>42773</v>
      </c>
      <c r="C1071" s="8">
        <v>1.0750200000000001</v>
      </c>
      <c r="D1071" s="8">
        <v>1.0750599999999999</v>
      </c>
      <c r="E1071" s="8">
        <v>1.0656099999999999</v>
      </c>
      <c r="F1071" s="8">
        <v>1.0683</v>
      </c>
      <c r="G1071" s="8">
        <f>IF(F1071&gt;F1070,1,0)</f>
        <v>0</v>
      </c>
      <c r="H1071" s="10">
        <f>LN(F1071/F1070)</f>
        <v>-6.1962460987764209E-3</v>
      </c>
      <c r="I1071" s="10">
        <f>IF(A1071&gt;$R$1, AVERAGE(INDEX($H$2:$H$3898, A1071-$R$1):H1071), "")</f>
        <v>4.9573600251000293E-4</v>
      </c>
      <c r="J1071" s="10">
        <f>IF(A1071&gt;$R$1, STDEV(INDEX($H$2:$H$3898, A1071-$R$1):H1071), "")</f>
        <v>5.3707909116090993E-3</v>
      </c>
      <c r="K1071" s="10">
        <f t="shared" si="86"/>
        <v>-5.3707909116090993E-3</v>
      </c>
      <c r="L1071" s="10">
        <f t="shared" si="90"/>
        <v>-4.2866064481614325E-3</v>
      </c>
      <c r="M1071" s="8">
        <f t="shared" si="87"/>
        <v>15.100000000001224</v>
      </c>
      <c r="N1071" s="8">
        <f t="shared" si="88"/>
        <v>0</v>
      </c>
      <c r="O1071" s="8">
        <f t="shared" si="89"/>
        <v>0</v>
      </c>
    </row>
    <row r="1072" spans="1:15" x14ac:dyDescent="0.25">
      <c r="A1072" s="8">
        <v>1071</v>
      </c>
      <c r="B1072" s="9">
        <v>42774</v>
      </c>
      <c r="C1072" s="8">
        <v>1.0683199999999999</v>
      </c>
      <c r="D1072" s="8">
        <v>1.0713900000000001</v>
      </c>
      <c r="E1072" s="8">
        <v>1.0640700000000001</v>
      </c>
      <c r="F1072" s="8">
        <v>1.0698300000000001</v>
      </c>
      <c r="G1072" s="8">
        <f>IF(F1072&gt;F1071,1,0)</f>
        <v>1</v>
      </c>
      <c r="H1072" s="10">
        <f>LN(F1072/F1071)</f>
        <v>1.4311573769105626E-3</v>
      </c>
      <c r="I1072" s="10">
        <f>IF(A1072&gt;$R$1, AVERAGE(INDEX($H$2:$H$3898, A1072-$R$1):H1072), "")</f>
        <v>-8.8736132373919496E-5</v>
      </c>
      <c r="J1072" s="10">
        <f>IF(A1072&gt;$R$1, STDEV(INDEX($H$2:$H$3898, A1072-$R$1):H1072), "")</f>
        <v>4.6351436508526309E-3</v>
      </c>
      <c r="K1072" s="10">
        <f t="shared" si="86"/>
        <v>4.6351436508526309E-3</v>
      </c>
      <c r="L1072" s="10">
        <f t="shared" si="90"/>
        <v>6.6532565516277268E-3</v>
      </c>
      <c r="M1072" s="8">
        <f t="shared" si="87"/>
        <v>-43.50000000000076</v>
      </c>
      <c r="N1072" s="8">
        <f t="shared" si="88"/>
        <v>0</v>
      </c>
      <c r="O1072" s="8">
        <f t="shared" si="89"/>
        <v>0</v>
      </c>
    </row>
    <row r="1073" spans="1:15" x14ac:dyDescent="0.25">
      <c r="A1073" s="8">
        <v>1072</v>
      </c>
      <c r="B1073" s="9">
        <v>42775</v>
      </c>
      <c r="C1073" s="8">
        <v>1.0698000000000001</v>
      </c>
      <c r="D1073" s="8">
        <v>1.0709500000000001</v>
      </c>
      <c r="E1073" s="8">
        <v>1.0650900000000001</v>
      </c>
      <c r="F1073" s="8">
        <v>1.06545</v>
      </c>
      <c r="G1073" s="8">
        <f>IF(F1073&gt;F1072,1,0)</f>
        <v>0</v>
      </c>
      <c r="H1073" s="10">
        <f>LN(F1073/F1072)</f>
        <v>-4.1025122168237916E-3</v>
      </c>
      <c r="I1073" s="10">
        <f>IF(A1073&gt;$R$1, AVERAGE(INDEX($H$2:$H$3898, A1073-$R$1):H1073), "")</f>
        <v>1.4799995639629571E-4</v>
      </c>
      <c r="J1073" s="10">
        <f>IF(A1073&gt;$R$1, STDEV(INDEX($H$2:$H$3898, A1073-$R$1):H1073), "")</f>
        <v>4.2943203398382946E-3</v>
      </c>
      <c r="K1073" s="10">
        <f t="shared" si="86"/>
        <v>-4.2943203398382946E-3</v>
      </c>
      <c r="L1073" s="10">
        <f t="shared" si="90"/>
        <v>-3.8046973978243829E-3</v>
      </c>
      <c r="M1073" s="8">
        <f t="shared" si="87"/>
        <v>-14.799999999999258</v>
      </c>
      <c r="N1073" s="8">
        <f t="shared" si="88"/>
        <v>0</v>
      </c>
      <c r="O1073" s="8">
        <f t="shared" si="89"/>
        <v>0</v>
      </c>
    </row>
    <row r="1074" spans="1:15" x14ac:dyDescent="0.25">
      <c r="A1074" s="8">
        <v>1073</v>
      </c>
      <c r="B1074" s="9">
        <v>42776</v>
      </c>
      <c r="C1074" s="8">
        <v>1.06545</v>
      </c>
      <c r="D1074" s="8">
        <v>1.06677</v>
      </c>
      <c r="E1074" s="8">
        <v>1.06077</v>
      </c>
      <c r="F1074" s="8">
        <v>1.0639700000000001</v>
      </c>
      <c r="G1074" s="8">
        <f>IF(F1074&gt;F1073,1,0)</f>
        <v>0</v>
      </c>
      <c r="H1074" s="10">
        <f>LN(F1074/F1073)</f>
        <v>-1.39005009656097E-3</v>
      </c>
      <c r="I1074" s="10">
        <f>IF(A1074&gt;$R$1, AVERAGE(INDEX($H$2:$H$3898, A1074-$R$1):H1074), "")</f>
        <v>-1.3906432501457176E-4</v>
      </c>
      <c r="J1074" s="10">
        <f>IF(A1074&gt;$R$1, STDEV(INDEX($H$2:$H$3898, A1074-$R$1):H1074), "")</f>
        <v>4.2295154799608129E-3</v>
      </c>
      <c r="K1074" s="10">
        <f t="shared" si="86"/>
        <v>-4.2295154799608129E-3</v>
      </c>
      <c r="L1074" s="10">
        <f t="shared" si="90"/>
        <v>-1.4013667539852937E-2</v>
      </c>
      <c r="M1074" s="8">
        <f t="shared" si="87"/>
        <v>-30.600000000000627</v>
      </c>
      <c r="N1074" s="8">
        <f t="shared" si="88"/>
        <v>0</v>
      </c>
      <c r="O1074" s="8">
        <f t="shared" si="89"/>
        <v>0</v>
      </c>
    </row>
    <row r="1075" spans="1:15" x14ac:dyDescent="0.25">
      <c r="A1075" s="8">
        <v>1074</v>
      </c>
      <c r="B1075" s="9">
        <v>42779</v>
      </c>
      <c r="C1075" s="8">
        <v>1.0628500000000001</v>
      </c>
      <c r="D1075" s="8">
        <v>1.06585</v>
      </c>
      <c r="E1075" s="8">
        <v>1.0591999999999999</v>
      </c>
      <c r="F1075" s="8">
        <v>1.05979</v>
      </c>
      <c r="G1075" s="8">
        <f>IF(F1075&gt;F1074,1,0)</f>
        <v>0</v>
      </c>
      <c r="H1075" s="10">
        <f>LN(F1075/F1074)</f>
        <v>-3.9364197438157954E-3</v>
      </c>
      <c r="I1075" s="10">
        <f>IF(A1075&gt;$R$1, AVERAGE(INDEX($H$2:$H$3898, A1075-$R$1):H1075), "")</f>
        <v>-5.9340067956309005E-4</v>
      </c>
      <c r="J1075" s="10">
        <f>IF(A1075&gt;$R$1, STDEV(INDEX($H$2:$H$3898, A1075-$R$1):H1075), "")</f>
        <v>4.2221180737302775E-3</v>
      </c>
      <c r="K1075" s="10">
        <f t="shared" si="86"/>
        <v>-4.2221180737302775E-3</v>
      </c>
      <c r="L1075" s="10">
        <f t="shared" si="90"/>
        <v>-2.4328261019889989E-2</v>
      </c>
      <c r="M1075" s="8">
        <f t="shared" si="87"/>
        <v>-20.100000000000673</v>
      </c>
      <c r="N1075" s="8">
        <f t="shared" si="88"/>
        <v>-20.100000000000673</v>
      </c>
      <c r="O1075" s="8">
        <f t="shared" si="89"/>
        <v>0</v>
      </c>
    </row>
    <row r="1076" spans="1:15" x14ac:dyDescent="0.25">
      <c r="A1076" s="8">
        <v>1075</v>
      </c>
      <c r="B1076" s="9">
        <v>42780</v>
      </c>
      <c r="C1076" s="8">
        <v>1.05975</v>
      </c>
      <c r="D1076" s="8">
        <v>1.0633300000000001</v>
      </c>
      <c r="E1076" s="8">
        <v>1.0560799999999999</v>
      </c>
      <c r="F1076" s="8">
        <v>1.0577399999999999</v>
      </c>
      <c r="G1076" s="8">
        <f>IF(F1076&gt;F1075,1,0)</f>
        <v>0</v>
      </c>
      <c r="H1076" s="10">
        <f>LN(F1076/F1075)</f>
        <v>-1.9362187458449556E-3</v>
      </c>
      <c r="I1076" s="10">
        <f>IF(A1076&gt;$R$1, AVERAGE(INDEX($H$2:$H$3898, A1076-$R$1):H1076), "")</f>
        <v>-1.0894900258342334E-3</v>
      </c>
      <c r="J1076" s="10">
        <f>IF(A1076&gt;$R$1, STDEV(INDEX($H$2:$H$3898, A1076-$R$1):H1076), "")</f>
        <v>3.8450903852526421E-3</v>
      </c>
      <c r="K1076" s="10">
        <f t="shared" si="86"/>
        <v>-3.8450903852526421E-3</v>
      </c>
      <c r="L1076" s="10">
        <f t="shared" si="90"/>
        <v>-2.2265032165857308E-2</v>
      </c>
      <c r="M1076" s="8">
        <f t="shared" si="87"/>
        <v>22.500000000000853</v>
      </c>
      <c r="N1076" s="8">
        <f t="shared" si="88"/>
        <v>22.500000000000853</v>
      </c>
      <c r="O1076" s="8">
        <f t="shared" si="89"/>
        <v>0</v>
      </c>
    </row>
    <row r="1077" spans="1:15" x14ac:dyDescent="0.25">
      <c r="A1077" s="8">
        <v>1076</v>
      </c>
      <c r="B1077" s="9">
        <v>42781</v>
      </c>
      <c r="C1077" s="8">
        <v>1.0577399999999999</v>
      </c>
      <c r="D1077" s="8">
        <v>1.0609200000000001</v>
      </c>
      <c r="E1077" s="8">
        <v>1.0521400000000001</v>
      </c>
      <c r="F1077" s="8">
        <v>1.05999</v>
      </c>
      <c r="G1077" s="8">
        <f>IF(F1077&gt;F1076,1,0)</f>
        <v>1</v>
      </c>
      <c r="H1077" s="10">
        <f>LN(F1077/F1076)</f>
        <v>2.1249175736415562E-3</v>
      </c>
      <c r="I1077" s="10">
        <f>IF(A1077&gt;$R$1, AVERAGE(INDEX($H$2:$H$3898, A1077-$R$1):H1077), "")</f>
        <v>-7.6826136460835133E-4</v>
      </c>
      <c r="J1077" s="10">
        <f>IF(A1077&gt;$R$1, STDEV(INDEX($H$2:$H$3898, A1077-$R$1):H1077), "")</f>
        <v>3.8879782260689273E-3</v>
      </c>
      <c r="K1077" s="10">
        <f t="shared" si="86"/>
        <v>3.8879782260689273E-3</v>
      </c>
      <c r="L1077" s="10">
        <f t="shared" si="90"/>
        <v>-2.404227902547133E-2</v>
      </c>
      <c r="M1077" s="8">
        <f t="shared" si="87"/>
        <v>73.499999999999673</v>
      </c>
      <c r="N1077" s="8">
        <f t="shared" si="88"/>
        <v>73.499999999999673</v>
      </c>
      <c r="O1077" s="8">
        <f t="shared" si="89"/>
        <v>0</v>
      </c>
    </row>
    <row r="1078" spans="1:15" x14ac:dyDescent="0.25">
      <c r="A1078" s="8">
        <v>1077</v>
      </c>
      <c r="B1078" s="9">
        <v>42782</v>
      </c>
      <c r="C1078" s="8">
        <v>1.0599799999999999</v>
      </c>
      <c r="D1078" s="8">
        <v>1.0679399999999999</v>
      </c>
      <c r="E1078" s="8">
        <v>1.05911</v>
      </c>
      <c r="F1078" s="8">
        <v>1.0673299999999999</v>
      </c>
      <c r="G1078" s="8">
        <f>IF(F1078&gt;F1077,1,0)</f>
        <v>1</v>
      </c>
      <c r="H1078" s="10">
        <f>LN(F1078/F1077)</f>
        <v>6.9007287362298931E-3</v>
      </c>
      <c r="I1078" s="10">
        <f>IF(A1078&gt;$R$1, AVERAGE(INDEX($H$2:$H$3898, A1078-$R$1):H1078), "")</f>
        <v>-4.3008437572059684E-4</v>
      </c>
      <c r="J1078" s="10">
        <f>IF(A1078&gt;$R$1, STDEV(INDEX($H$2:$H$3898, A1078-$R$1):H1078), "")</f>
        <v>4.3099105314625043E-3</v>
      </c>
      <c r="K1078" s="10">
        <f t="shared" si="86"/>
        <v>4.3099105314625043E-3</v>
      </c>
      <c r="L1078" s="10">
        <f t="shared" si="90"/>
        <v>-1.3971493782903075E-2</v>
      </c>
      <c r="M1078" s="8">
        <f t="shared" si="87"/>
        <v>-61.899999999999181</v>
      </c>
      <c r="N1078" s="8">
        <f t="shared" si="88"/>
        <v>0</v>
      </c>
      <c r="O1078" s="8">
        <f t="shared" si="89"/>
        <v>0</v>
      </c>
    </row>
    <row r="1079" spans="1:15" x14ac:dyDescent="0.25">
      <c r="A1079" s="8">
        <v>1078</v>
      </c>
      <c r="B1079" s="9">
        <v>42783</v>
      </c>
      <c r="C1079" s="8">
        <v>1.0673299999999999</v>
      </c>
      <c r="D1079" s="8">
        <v>1.0676699999999999</v>
      </c>
      <c r="E1079" s="8">
        <v>1.06054</v>
      </c>
      <c r="F1079" s="8">
        <v>1.06114</v>
      </c>
      <c r="G1079" s="8">
        <f>IF(F1079&gt;F1078,1,0)</f>
        <v>0</v>
      </c>
      <c r="H1079" s="10">
        <f>LN(F1079/F1078)</f>
        <v>-5.8164009367290869E-3</v>
      </c>
      <c r="I1079" s="10">
        <f>IF(A1079&gt;$R$1, AVERAGE(INDEX($H$2:$H$3898, A1079-$R$1):H1079), "")</f>
        <v>-4.1854472870298133E-4</v>
      </c>
      <c r="J1079" s="10">
        <f>IF(A1079&gt;$R$1, STDEV(INDEX($H$2:$H$3898, A1079-$R$1):H1079), "")</f>
        <v>4.2942186968063798E-3</v>
      </c>
      <c r="K1079" s="10">
        <f t="shared" si="86"/>
        <v>-4.2942186968063798E-3</v>
      </c>
      <c r="L1079" s="10">
        <f t="shared" si="90"/>
        <v>-2.3384046438604367E-2</v>
      </c>
      <c r="M1079" s="8">
        <f t="shared" si="87"/>
        <v>3.2999999999994145</v>
      </c>
      <c r="N1079" s="8">
        <f t="shared" si="88"/>
        <v>3.2999999999994145</v>
      </c>
      <c r="O1079" s="8">
        <f t="shared" si="89"/>
        <v>0</v>
      </c>
    </row>
    <row r="1080" spans="1:15" x14ac:dyDescent="0.25">
      <c r="A1080" s="8">
        <v>1079</v>
      </c>
      <c r="B1080" s="9">
        <v>42786</v>
      </c>
      <c r="C1080" s="8">
        <v>1.0607500000000001</v>
      </c>
      <c r="D1080" s="8">
        <v>1.0632900000000001</v>
      </c>
      <c r="E1080" s="8">
        <v>1.0603100000000001</v>
      </c>
      <c r="F1080" s="8">
        <v>1.06108</v>
      </c>
      <c r="G1080" s="8">
        <f>IF(F1080&gt;F1079,1,0)</f>
        <v>0</v>
      </c>
      <c r="H1080" s="10">
        <f>LN(F1080/F1079)</f>
        <v>-5.6544561841818003E-5</v>
      </c>
      <c r="I1080" s="10">
        <f>IF(A1080&gt;$R$1, AVERAGE(INDEX($H$2:$H$3898, A1080-$R$1):H1080), "")</f>
        <v>-4.9867441856234619E-4</v>
      </c>
      <c r="J1080" s="10">
        <f>IF(A1080&gt;$R$1, STDEV(INDEX($H$2:$H$3898, A1080-$R$1):H1080), "")</f>
        <v>4.2734064617294234E-3</v>
      </c>
      <c r="K1080" s="10">
        <f t="shared" si="86"/>
        <v>-4.2734064617294234E-3</v>
      </c>
      <c r="L1080" s="10">
        <f t="shared" si="90"/>
        <v>-2.2971621130446793E-2</v>
      </c>
      <c r="M1080" s="8">
        <f t="shared" si="87"/>
        <v>-74.199999999999818</v>
      </c>
      <c r="N1080" s="8">
        <f t="shared" si="88"/>
        <v>-74.199999999999818</v>
      </c>
      <c r="O1080" s="8">
        <f t="shared" si="89"/>
        <v>0</v>
      </c>
    </row>
    <row r="1081" spans="1:15" x14ac:dyDescent="0.25">
      <c r="A1081" s="8">
        <v>1080</v>
      </c>
      <c r="B1081" s="9">
        <v>42787</v>
      </c>
      <c r="C1081" s="8">
        <v>1.06108</v>
      </c>
      <c r="D1081" s="8">
        <v>1.0615000000000001</v>
      </c>
      <c r="E1081" s="8">
        <v>1.0525800000000001</v>
      </c>
      <c r="F1081" s="8">
        <v>1.05366</v>
      </c>
      <c r="G1081" s="8">
        <f>IF(F1081&gt;F1080,1,0)</f>
        <v>0</v>
      </c>
      <c r="H1081" s="10">
        <f>LN(F1081/F1080)</f>
        <v>-7.017439921189343E-3</v>
      </c>
      <c r="I1081" s="10">
        <f>IF(A1081&gt;$R$1, AVERAGE(INDEX($H$2:$H$3898, A1081-$R$1):H1081), "")</f>
        <v>-9.3142072528333412E-4</v>
      </c>
      <c r="J1081" s="10">
        <f>IF(A1081&gt;$R$1, STDEV(INDEX($H$2:$H$3898, A1081-$R$1):H1081), "")</f>
        <v>4.5699297479725592E-3</v>
      </c>
      <c r="K1081" s="10">
        <f t="shared" si="86"/>
        <v>-4.5699297479725592E-3</v>
      </c>
      <c r="L1081" s="10">
        <f t="shared" si="90"/>
        <v>-3.2647288965928847E-2</v>
      </c>
      <c r="M1081" s="8">
        <f t="shared" si="87"/>
        <v>20.700000000000163</v>
      </c>
      <c r="N1081" s="8">
        <f t="shared" si="88"/>
        <v>20.700000000000163</v>
      </c>
      <c r="O1081" s="8">
        <f t="shared" si="89"/>
        <v>0</v>
      </c>
    </row>
    <row r="1082" spans="1:15" x14ac:dyDescent="0.25">
      <c r="A1082" s="8">
        <v>1081</v>
      </c>
      <c r="B1082" s="9">
        <v>42788</v>
      </c>
      <c r="C1082" s="8">
        <v>1.05366</v>
      </c>
      <c r="D1082" s="8">
        <v>1.0573999999999999</v>
      </c>
      <c r="E1082" s="8">
        <v>1.04938</v>
      </c>
      <c r="F1082" s="8">
        <v>1.0557300000000001</v>
      </c>
      <c r="G1082" s="8">
        <f>IF(F1082&gt;F1081,1,0)</f>
        <v>1</v>
      </c>
      <c r="H1082" s="10">
        <f>LN(F1082/F1081)</f>
        <v>1.9626533400380667E-3</v>
      </c>
      <c r="I1082" s="10">
        <f>IF(A1082&gt;$R$1, AVERAGE(INDEX($H$2:$H$3898, A1082-$R$1):H1082), "")</f>
        <v>-1.4054875399353052E-3</v>
      </c>
      <c r="J1082" s="10">
        <f>IF(A1082&gt;$R$1, STDEV(INDEX($H$2:$H$3898, A1082-$R$1):H1082), "")</f>
        <v>3.7258669111627902E-3</v>
      </c>
      <c r="K1082" s="10">
        <f t="shared" si="86"/>
        <v>3.7258669111627902E-3</v>
      </c>
      <c r="L1082" s="10">
        <f t="shared" si="90"/>
        <v>-2.3771858664579336E-2</v>
      </c>
      <c r="M1082" s="8">
        <f t="shared" si="87"/>
        <v>24.699999999999722</v>
      </c>
      <c r="N1082" s="8">
        <f t="shared" si="88"/>
        <v>24.699999999999722</v>
      </c>
      <c r="O1082" s="8">
        <f t="shared" si="89"/>
        <v>0</v>
      </c>
    </row>
    <row r="1083" spans="1:15" x14ac:dyDescent="0.25">
      <c r="A1083" s="8">
        <v>1082</v>
      </c>
      <c r="B1083" s="9">
        <v>42789</v>
      </c>
      <c r="C1083" s="8">
        <v>1.05568</v>
      </c>
      <c r="D1083" s="8">
        <v>1.05952</v>
      </c>
      <c r="E1083" s="8">
        <v>1.05376</v>
      </c>
      <c r="F1083" s="8">
        <v>1.0581499999999999</v>
      </c>
      <c r="G1083" s="8">
        <f>IF(F1083&gt;F1082,1,0)</f>
        <v>1</v>
      </c>
      <c r="H1083" s="10">
        <f>LN(F1083/F1082)</f>
        <v>2.28962955060621E-3</v>
      </c>
      <c r="I1083" s="10">
        <f>IF(A1083&gt;$R$1, AVERAGE(INDEX($H$2:$H$3898, A1083-$R$1):H1083), "")</f>
        <v>-1.0925541447819329E-3</v>
      </c>
      <c r="J1083" s="10">
        <f>IF(A1083&gt;$R$1, STDEV(INDEX($H$2:$H$3898, A1083-$R$1):H1083), "")</f>
        <v>3.8174813031762221E-3</v>
      </c>
      <c r="K1083" s="10">
        <f t="shared" si="86"/>
        <v>3.8174813031762221E-3</v>
      </c>
      <c r="L1083" s="10">
        <f t="shared" si="90"/>
        <v>-1.4791399192301123E-2</v>
      </c>
      <c r="M1083" s="8">
        <f t="shared" si="87"/>
        <v>-22.200000000001108</v>
      </c>
      <c r="N1083" s="8">
        <f t="shared" si="88"/>
        <v>0</v>
      </c>
      <c r="O1083" s="8">
        <f t="shared" si="89"/>
        <v>0</v>
      </c>
    </row>
    <row r="1084" spans="1:15" x14ac:dyDescent="0.25">
      <c r="A1084" s="8">
        <v>1083</v>
      </c>
      <c r="B1084" s="9">
        <v>42790</v>
      </c>
      <c r="C1084" s="8">
        <v>1.0581700000000001</v>
      </c>
      <c r="D1084" s="8">
        <v>1.06179</v>
      </c>
      <c r="E1084" s="8">
        <v>1.05565</v>
      </c>
      <c r="F1084" s="8">
        <v>1.0559499999999999</v>
      </c>
      <c r="G1084" s="8">
        <f>IF(F1084&gt;F1083,1,0)</f>
        <v>0</v>
      </c>
      <c r="H1084" s="10">
        <f>LN(F1084/F1083)</f>
        <v>-2.0812646460792858E-3</v>
      </c>
      <c r="I1084" s="10">
        <f>IF(A1084&gt;$R$1, AVERAGE(INDEX($H$2:$H$3898, A1084-$R$1):H1084), "")</f>
        <v>-1.162821511863193E-3</v>
      </c>
      <c r="J1084" s="10">
        <f>IF(A1084&gt;$R$1, STDEV(INDEX($H$2:$H$3898, A1084-$R$1):H1084), "")</f>
        <v>3.8251590154179632E-3</v>
      </c>
      <c r="K1084" s="10">
        <f t="shared" si="86"/>
        <v>-3.8251590154179632E-3</v>
      </c>
      <c r="L1084" s="10">
        <f t="shared" si="90"/>
        <v>-2.3767473550571176E-2</v>
      </c>
      <c r="M1084" s="8">
        <f t="shared" si="87"/>
        <v>22.199999999998887</v>
      </c>
      <c r="N1084" s="8">
        <f t="shared" si="88"/>
        <v>22.199999999998887</v>
      </c>
      <c r="O1084" s="8">
        <f t="shared" si="89"/>
        <v>0</v>
      </c>
    </row>
    <row r="1085" spans="1:15" x14ac:dyDescent="0.25">
      <c r="A1085" s="8">
        <v>1084</v>
      </c>
      <c r="B1085" s="9">
        <v>42793</v>
      </c>
      <c r="C1085" s="8">
        <v>1.05637</v>
      </c>
      <c r="D1085" s="8">
        <v>1.0630599999999999</v>
      </c>
      <c r="E1085" s="8">
        <v>1.05515</v>
      </c>
      <c r="F1085" s="8">
        <v>1.0585899999999999</v>
      </c>
      <c r="G1085" s="8">
        <f>IF(F1085&gt;F1084,1,0)</f>
        <v>1</v>
      </c>
      <c r="H1085" s="10">
        <f>LN(F1085/F1084)</f>
        <v>2.4969982801931571E-3</v>
      </c>
      <c r="I1085" s="10">
        <f>IF(A1085&gt;$R$1, AVERAGE(INDEX($H$2:$H$3898, A1085-$R$1):H1085), "")</f>
        <v>-1.1460375294191914E-3</v>
      </c>
      <c r="J1085" s="10">
        <f>IF(A1085&gt;$R$1, STDEV(INDEX($H$2:$H$3898, A1085-$R$1):H1085), "")</f>
        <v>3.8415851127087401E-3</v>
      </c>
      <c r="K1085" s="10">
        <f t="shared" si="86"/>
        <v>3.8415851127087401E-3</v>
      </c>
      <c r="L1085" s="10">
        <f t="shared" si="90"/>
        <v>-1.470658337688564E-2</v>
      </c>
      <c r="M1085" s="8">
        <f t="shared" si="87"/>
        <v>-10.399999999999299</v>
      </c>
      <c r="N1085" s="8">
        <f t="shared" si="88"/>
        <v>0</v>
      </c>
      <c r="O1085" s="8">
        <f t="shared" si="89"/>
        <v>0</v>
      </c>
    </row>
    <row r="1086" spans="1:15" x14ac:dyDescent="0.25">
      <c r="A1086" s="8">
        <v>1085</v>
      </c>
      <c r="B1086" s="9">
        <v>42794</v>
      </c>
      <c r="C1086" s="8">
        <v>1.0586599999999999</v>
      </c>
      <c r="D1086" s="8">
        <v>1.06301</v>
      </c>
      <c r="E1086" s="8">
        <v>1.0569299999999999</v>
      </c>
      <c r="F1086" s="8">
        <v>1.05762</v>
      </c>
      <c r="G1086" s="8">
        <f>IF(F1086&gt;F1085,1,0)</f>
        <v>0</v>
      </c>
      <c r="H1086" s="10">
        <f>LN(F1086/F1085)</f>
        <v>-9.1673328065951817E-4</v>
      </c>
      <c r="I1086" s="10">
        <f>IF(A1086&gt;$R$1, AVERAGE(INDEX($H$2:$H$3898, A1086-$R$1):H1086), "")</f>
        <v>-1.0152340869188463E-3</v>
      </c>
      <c r="J1086" s="10">
        <f>IF(A1086&gt;$R$1, STDEV(INDEX($H$2:$H$3898, A1086-$R$1):H1086), "")</f>
        <v>3.8093975793338985E-3</v>
      </c>
      <c r="K1086" s="10">
        <f t="shared" si="86"/>
        <v>-3.8093975793338985E-3</v>
      </c>
      <c r="L1086" s="10">
        <f t="shared" si="90"/>
        <v>-1.3145190044610434E-2</v>
      </c>
      <c r="M1086" s="8">
        <f t="shared" si="87"/>
        <v>-29.099999999999682</v>
      </c>
      <c r="N1086" s="8">
        <f t="shared" si="88"/>
        <v>0</v>
      </c>
      <c r="O1086" s="8">
        <f t="shared" si="89"/>
        <v>0</v>
      </c>
    </row>
    <row r="1087" spans="1:15" x14ac:dyDescent="0.25">
      <c r="A1087" s="8">
        <v>1086</v>
      </c>
      <c r="B1087" s="9">
        <v>42795</v>
      </c>
      <c r="C1087" s="8">
        <v>1.05762</v>
      </c>
      <c r="D1087" s="8">
        <v>1.05894</v>
      </c>
      <c r="E1087" s="8">
        <v>1.05142</v>
      </c>
      <c r="F1087" s="8">
        <v>1.05471</v>
      </c>
      <c r="G1087" s="8">
        <f>IF(F1087&gt;F1086,1,0)</f>
        <v>0</v>
      </c>
      <c r="H1087" s="10">
        <f>LN(F1087/F1086)</f>
        <v>-2.7552530531867259E-3</v>
      </c>
      <c r="I1087" s="10">
        <f>IF(A1087&gt;$R$1, AVERAGE(INDEX($H$2:$H$3898, A1087-$R$1):H1087), "")</f>
        <v>-8.0017202156949037E-4</v>
      </c>
      <c r="J1087" s="10">
        <f>IF(A1087&gt;$R$1, STDEV(INDEX($H$2:$H$3898, A1087-$R$1):H1087), "")</f>
        <v>3.5881044413101711E-3</v>
      </c>
      <c r="K1087" s="10">
        <f t="shared" si="86"/>
        <v>-3.5881044413101711E-3</v>
      </c>
      <c r="L1087" s="10">
        <f t="shared" si="90"/>
        <v>-2.1368438136773242E-2</v>
      </c>
      <c r="M1087" s="8">
        <f t="shared" si="87"/>
        <v>-40.70000000000018</v>
      </c>
      <c r="N1087" s="8">
        <f t="shared" si="88"/>
        <v>-40.70000000000018</v>
      </c>
      <c r="O1087" s="8">
        <f t="shared" si="89"/>
        <v>0</v>
      </c>
    </row>
    <row r="1088" spans="1:15" x14ac:dyDescent="0.25">
      <c r="A1088" s="8">
        <v>1087</v>
      </c>
      <c r="B1088" s="9">
        <v>42796</v>
      </c>
      <c r="C1088" s="8">
        <v>1.05471</v>
      </c>
      <c r="D1088" s="8">
        <v>1.05511</v>
      </c>
      <c r="E1088" s="8">
        <v>1.04948</v>
      </c>
      <c r="F1088" s="8">
        <v>1.05064</v>
      </c>
      <c r="G1088" s="8">
        <f>IF(F1088&gt;F1087,1,0)</f>
        <v>0</v>
      </c>
      <c r="H1088" s="10">
        <f>LN(F1088/F1087)</f>
        <v>-3.8663453298259411E-3</v>
      </c>
      <c r="I1088" s="10">
        <f>IF(A1088&gt;$R$1, AVERAGE(INDEX($H$2:$H$3898, A1088-$R$1):H1088), "")</f>
        <v>-1.1312659407405219E-3</v>
      </c>
      <c r="J1088" s="10">
        <f>IF(A1088&gt;$R$1, STDEV(INDEX($H$2:$H$3898, A1088-$R$1):H1088), "")</f>
        <v>3.6128107171102212E-3</v>
      </c>
      <c r="K1088" s="10">
        <f t="shared" si="86"/>
        <v>-3.6128107171102212E-3</v>
      </c>
      <c r="L1088" s="10">
        <f t="shared" si="90"/>
        <v>-2.0686928514045161E-2</v>
      </c>
      <c r="M1088" s="8">
        <f t="shared" si="87"/>
        <v>114.79999999999934</v>
      </c>
      <c r="N1088" s="8">
        <f t="shared" si="88"/>
        <v>114.79999999999934</v>
      </c>
      <c r="O1088" s="8">
        <f t="shared" si="89"/>
        <v>0</v>
      </c>
    </row>
    <row r="1089" spans="1:15" x14ac:dyDescent="0.25">
      <c r="A1089" s="8">
        <v>1088</v>
      </c>
      <c r="B1089" s="9">
        <v>42797</v>
      </c>
      <c r="C1089" s="8">
        <v>1.0505500000000001</v>
      </c>
      <c r="D1089" s="8">
        <v>1.0623899999999999</v>
      </c>
      <c r="E1089" s="8">
        <v>1.0502199999999999</v>
      </c>
      <c r="F1089" s="8">
        <v>1.06203</v>
      </c>
      <c r="G1089" s="8">
        <f>IF(F1089&gt;F1088,1,0)</f>
        <v>1</v>
      </c>
      <c r="H1089" s="10">
        <f>LN(F1089/F1088)</f>
        <v>1.0782668713566564E-2</v>
      </c>
      <c r="I1089" s="10">
        <f>IF(A1089&gt;$R$1, AVERAGE(INDEX($H$2:$H$3898, A1089-$R$1):H1089), "")</f>
        <v>-2.0094213259112456E-4</v>
      </c>
      <c r="J1089" s="10">
        <f>IF(A1089&gt;$R$1, STDEV(INDEX($H$2:$H$3898, A1089-$R$1):H1089), "")</f>
        <v>4.5829503995483386E-3</v>
      </c>
      <c r="K1089" s="10">
        <f t="shared" si="86"/>
        <v>4.5829503995483386E-3</v>
      </c>
      <c r="L1089" s="10">
        <f t="shared" si="90"/>
        <v>-1.1874462634536013E-2</v>
      </c>
      <c r="M1089" s="8">
        <f t="shared" si="87"/>
        <v>-28.999999999999027</v>
      </c>
      <c r="N1089" s="8">
        <f t="shared" si="88"/>
        <v>0</v>
      </c>
      <c r="O1089" s="8">
        <f t="shared" si="89"/>
        <v>0</v>
      </c>
    </row>
    <row r="1090" spans="1:15" x14ac:dyDescent="0.25">
      <c r="A1090" s="8">
        <v>1089</v>
      </c>
      <c r="B1090" s="9">
        <v>42800</v>
      </c>
      <c r="C1090" s="8">
        <v>1.06097</v>
      </c>
      <c r="D1090" s="8">
        <v>1.06399</v>
      </c>
      <c r="E1090" s="8">
        <v>1.0574699999999999</v>
      </c>
      <c r="F1090" s="8">
        <v>1.0580700000000001</v>
      </c>
      <c r="G1090" s="8">
        <f>IF(F1090&gt;F1089,1,0)</f>
        <v>0</v>
      </c>
      <c r="H1090" s="10">
        <f>LN(F1090/F1089)</f>
        <v>-3.735677189984079E-3</v>
      </c>
      <c r="I1090" s="10">
        <f>IF(A1090&gt;$R$1, AVERAGE(INDEX($H$2:$H$3898, A1090-$R$1):H1090), "")</f>
        <v>-3.4754382593006877E-4</v>
      </c>
      <c r="J1090" s="10">
        <f>IF(A1090&gt;$R$1, STDEV(INDEX($H$2:$H$3898, A1090-$R$1):H1090), "")</f>
        <v>4.6603863698406866E-3</v>
      </c>
      <c r="K1090" s="10">
        <f t="shared" si="86"/>
        <v>-4.6603863698406866E-3</v>
      </c>
      <c r="L1090" s="10">
        <f t="shared" si="90"/>
        <v>-1.2312730930646422E-2</v>
      </c>
      <c r="M1090" s="8">
        <f t="shared" si="87"/>
        <v>-14.199999999999768</v>
      </c>
      <c r="N1090" s="8">
        <f t="shared" si="88"/>
        <v>0</v>
      </c>
      <c r="O1090" s="8">
        <f t="shared" si="89"/>
        <v>0</v>
      </c>
    </row>
    <row r="1091" spans="1:15" x14ac:dyDescent="0.25">
      <c r="A1091" s="8">
        <v>1090</v>
      </c>
      <c r="B1091" s="9">
        <v>42801</v>
      </c>
      <c r="C1091" s="8">
        <v>1.0580499999999999</v>
      </c>
      <c r="D1091" s="8">
        <v>1.0602499999999999</v>
      </c>
      <c r="E1091" s="8">
        <v>1.0558099999999999</v>
      </c>
      <c r="F1091" s="8">
        <v>1.05663</v>
      </c>
      <c r="G1091" s="8">
        <f>IF(F1091&gt;F1090,1,0)</f>
        <v>0</v>
      </c>
      <c r="H1091" s="10">
        <f>LN(F1091/F1090)</f>
        <v>-1.3618955147976289E-3</v>
      </c>
      <c r="I1091" s="10">
        <f>IF(A1091&gt;$R$1, AVERAGE(INDEX($H$2:$H$3898, A1091-$R$1):H1091), "")</f>
        <v>-1.8663606161643348E-4</v>
      </c>
      <c r="J1091" s="10">
        <f>IF(A1091&gt;$R$1, STDEV(INDEX($H$2:$H$3898, A1091-$R$1):H1091), "")</f>
        <v>4.5718168146432307E-3</v>
      </c>
      <c r="K1091" s="10">
        <f t="shared" ref="K1091:K1154" si="91">IF(G1091=0,-1*J1091,J1091)</f>
        <v>-4.5718168146432307E-3</v>
      </c>
      <c r="L1091" s="10">
        <f t="shared" si="90"/>
        <v>-1.3039457360037011E-2</v>
      </c>
      <c r="M1091" s="8">
        <f t="shared" ref="M1091:M1154" si="92">(F1092-C1092)*10000</f>
        <v>-25.300000000001432</v>
      </c>
      <c r="N1091" s="8">
        <f t="shared" ref="N1091:N1154" si="93">IF(AND(L1091&gt;-1,L1091&lt;=-0.0173992495600104),M1091,0)</f>
        <v>0</v>
      </c>
      <c r="O1091" s="8">
        <f t="shared" ref="O1091:O1154" si="94">IF(OR(AND(L1091&gt;0.0176007504399896)),-M1091,0)</f>
        <v>0</v>
      </c>
    </row>
    <row r="1092" spans="1:15" x14ac:dyDescent="0.25">
      <c r="A1092" s="8">
        <v>1091</v>
      </c>
      <c r="B1092" s="9">
        <v>42802</v>
      </c>
      <c r="C1092" s="8">
        <v>1.0565500000000001</v>
      </c>
      <c r="D1092" s="8">
        <v>1.05741</v>
      </c>
      <c r="E1092" s="8">
        <v>1.0534699999999999</v>
      </c>
      <c r="F1092" s="8">
        <v>1.05402</v>
      </c>
      <c r="G1092" s="8">
        <f>IF(F1092&gt;F1091,1,0)</f>
        <v>0</v>
      </c>
      <c r="H1092" s="10">
        <f>LN(F1092/F1091)</f>
        <v>-2.473173032342714E-3</v>
      </c>
      <c r="I1092" s="10">
        <f>IF(A1092&gt;$R$1, AVERAGE(INDEX($H$2:$H$3898, A1092-$R$1):H1092), "")</f>
        <v>-2.2019570452254329E-4</v>
      </c>
      <c r="J1092" s="10">
        <f>IF(A1092&gt;$R$1, STDEV(INDEX($H$2:$H$3898, A1092-$R$1):H1092), "")</f>
        <v>4.5874599112163197E-3</v>
      </c>
      <c r="K1092" s="10">
        <f t="shared" si="91"/>
        <v>-4.5874599112163197E-3</v>
      </c>
      <c r="L1092" s="10">
        <f t="shared" si="90"/>
        <v>-2.1514895497322255E-2</v>
      </c>
      <c r="M1092" s="8">
        <f t="shared" si="92"/>
        <v>36.800000000001276</v>
      </c>
      <c r="N1092" s="8">
        <f t="shared" si="93"/>
        <v>36.800000000001276</v>
      </c>
      <c r="O1092" s="8">
        <f t="shared" si="94"/>
        <v>0</v>
      </c>
    </row>
    <row r="1093" spans="1:15" x14ac:dyDescent="0.25">
      <c r="A1093" s="8">
        <v>1092</v>
      </c>
      <c r="B1093" s="9">
        <v>42803</v>
      </c>
      <c r="C1093" s="8">
        <v>1.0539799999999999</v>
      </c>
      <c r="D1093" s="8">
        <v>1.06151</v>
      </c>
      <c r="E1093" s="8">
        <v>1.0524899999999999</v>
      </c>
      <c r="F1093" s="8">
        <v>1.05766</v>
      </c>
      <c r="G1093" s="8">
        <f>IF(F1093&gt;F1092,1,0)</f>
        <v>1</v>
      </c>
      <c r="H1093" s="10">
        <f>LN(F1093/F1092)</f>
        <v>3.4474954587668354E-3</v>
      </c>
      <c r="I1093" s="10">
        <f>IF(A1093&gt;$R$1, AVERAGE(INDEX($H$2:$H$3898, A1093-$R$1):H1093), "")</f>
        <v>-1.3753458670221337E-4</v>
      </c>
      <c r="J1093" s="10">
        <f>IF(A1093&gt;$R$1, STDEV(INDEX($H$2:$H$3898, A1093-$R$1):H1093), "")</f>
        <v>4.6440995034610901E-3</v>
      </c>
      <c r="K1093" s="10">
        <f t="shared" si="91"/>
        <v>4.6440995034610901E-3</v>
      </c>
      <c r="L1093" s="10">
        <f t="shared" si="90"/>
        <v>-2.1180706525323671E-2</v>
      </c>
      <c r="M1093" s="8">
        <f t="shared" si="92"/>
        <v>96.199999999999619</v>
      </c>
      <c r="N1093" s="8">
        <f t="shared" si="93"/>
        <v>96.199999999999619</v>
      </c>
      <c r="O1093" s="8">
        <f t="shared" si="94"/>
        <v>0</v>
      </c>
    </row>
    <row r="1094" spans="1:15" x14ac:dyDescent="0.25">
      <c r="A1094" s="8">
        <v>1093</v>
      </c>
      <c r="B1094" s="9">
        <v>42804</v>
      </c>
      <c r="C1094" s="8">
        <v>1.05766</v>
      </c>
      <c r="D1094" s="8">
        <v>1.0699000000000001</v>
      </c>
      <c r="E1094" s="8">
        <v>1.05721</v>
      </c>
      <c r="F1094" s="8">
        <v>1.06728</v>
      </c>
      <c r="G1094" s="8">
        <f>IF(F1094&gt;F1093,1,0)</f>
        <v>1</v>
      </c>
      <c r="H1094" s="10">
        <f>LN(F1094/F1093)</f>
        <v>9.0544351584374416E-3</v>
      </c>
      <c r="I1094" s="10">
        <f>IF(A1094&gt;$R$1, AVERAGE(INDEX($H$2:$H$3898, A1094-$R$1):H1094), "")</f>
        <v>-2.9279353142416462E-6</v>
      </c>
      <c r="J1094" s="10">
        <f>IF(A1094&gt;$R$1, STDEV(INDEX($H$2:$H$3898, A1094-$R$1):H1094), "")</f>
        <v>4.8865813336372394E-3</v>
      </c>
      <c r="K1094" s="10">
        <f t="shared" si="91"/>
        <v>4.8865813336372394E-3</v>
      </c>
      <c r="L1094" s="10">
        <f t="shared" si="90"/>
        <v>-1.1999906494880048E-2</v>
      </c>
      <c r="M1094" s="8">
        <f t="shared" si="92"/>
        <v>-21.099999999998342</v>
      </c>
      <c r="N1094" s="8">
        <f t="shared" si="93"/>
        <v>0</v>
      </c>
      <c r="O1094" s="8">
        <f t="shared" si="94"/>
        <v>0</v>
      </c>
    </row>
    <row r="1095" spans="1:15" x14ac:dyDescent="0.25">
      <c r="A1095" s="8">
        <v>1094</v>
      </c>
      <c r="B1095" s="9">
        <v>42806.958333333336</v>
      </c>
      <c r="C1095" s="8">
        <v>1.0674699999999999</v>
      </c>
      <c r="D1095" s="8">
        <v>1.07142</v>
      </c>
      <c r="E1095" s="8">
        <v>1.0651999999999999</v>
      </c>
      <c r="F1095" s="8">
        <v>1.0653600000000001</v>
      </c>
      <c r="G1095" s="8">
        <f>IF(F1095&gt;F1094,1,0)</f>
        <v>0</v>
      </c>
      <c r="H1095" s="10">
        <f>LN(F1095/F1094)</f>
        <v>-1.8005856766610808E-3</v>
      </c>
      <c r="I1095" s="10">
        <f>IF(A1095&gt;$R$1, AVERAGE(INDEX($H$2:$H$3898, A1095-$R$1):H1095), "")</f>
        <v>2.4806051844000873E-4</v>
      </c>
      <c r="J1095" s="10">
        <f>IF(A1095&gt;$R$1, STDEV(INDEX($H$2:$H$3898, A1095-$R$1):H1095), "")</f>
        <v>4.6662428762902046E-3</v>
      </c>
      <c r="K1095" s="10">
        <f t="shared" si="91"/>
        <v>-4.6662428762902046E-3</v>
      </c>
      <c r="L1095" s="10">
        <f t="shared" si="90"/>
        <v>-1.2392742909440833E-2</v>
      </c>
      <c r="M1095" s="8">
        <f t="shared" si="92"/>
        <v>-49.600000000000755</v>
      </c>
      <c r="N1095" s="8">
        <f t="shared" si="93"/>
        <v>0</v>
      </c>
      <c r="O1095" s="8">
        <f t="shared" si="94"/>
        <v>0</v>
      </c>
    </row>
    <row r="1096" spans="1:15" x14ac:dyDescent="0.25">
      <c r="A1096" s="8">
        <v>1095</v>
      </c>
      <c r="B1096" s="9">
        <v>42807.958333333336</v>
      </c>
      <c r="C1096" s="8">
        <v>1.06531</v>
      </c>
      <c r="D1096" s="8">
        <v>1.0662400000000001</v>
      </c>
      <c r="E1096" s="8">
        <v>1.06003</v>
      </c>
      <c r="F1096" s="8">
        <v>1.0603499999999999</v>
      </c>
      <c r="G1096" s="8">
        <f>IF(F1096&gt;F1095,1,0)</f>
        <v>0</v>
      </c>
      <c r="H1096" s="10">
        <f>LN(F1096/F1095)</f>
        <v>-4.7137279088169523E-3</v>
      </c>
      <c r="I1096" s="10">
        <f>IF(A1096&gt;$R$1, AVERAGE(INDEX($H$2:$H$3898, A1096-$R$1):H1096), "")</f>
        <v>-4.3013440745937146E-5</v>
      </c>
      <c r="J1096" s="10">
        <f>IF(A1096&gt;$R$1, STDEV(INDEX($H$2:$H$3898, A1096-$R$1):H1096), "")</f>
        <v>4.8289288947233064E-3</v>
      </c>
      <c r="K1096" s="10">
        <f t="shared" si="91"/>
        <v>-4.8289288947233064E-3</v>
      </c>
      <c r="L1096" s="10">
        <f t="shared" si="90"/>
        <v>-1.265174205619158E-2</v>
      </c>
      <c r="M1096" s="8">
        <f t="shared" si="92"/>
        <v>130.09999999999965</v>
      </c>
      <c r="N1096" s="8">
        <f t="shared" si="93"/>
        <v>0</v>
      </c>
      <c r="O1096" s="8">
        <f t="shared" si="94"/>
        <v>0</v>
      </c>
    </row>
    <row r="1097" spans="1:15" x14ac:dyDescent="0.25">
      <c r="A1097" s="8">
        <v>1096</v>
      </c>
      <c r="B1097" s="9">
        <v>42808.958333333336</v>
      </c>
      <c r="C1097" s="8">
        <v>1.0603800000000001</v>
      </c>
      <c r="D1097" s="8">
        <v>1.07399</v>
      </c>
      <c r="E1097" s="8">
        <v>1.0603199999999999</v>
      </c>
      <c r="F1097" s="8">
        <v>1.0733900000000001</v>
      </c>
      <c r="G1097" s="8">
        <f>IF(F1097&gt;F1096,1,0)</f>
        <v>1</v>
      </c>
      <c r="H1097" s="10">
        <f>LN(F1097/F1096)</f>
        <v>1.2222822222719058E-2</v>
      </c>
      <c r="I1097" s="10">
        <f>IF(A1097&gt;$R$1, AVERAGE(INDEX($H$2:$H$3898, A1097-$R$1):H1097), "")</f>
        <v>1.1595029432483379E-3</v>
      </c>
      <c r="J1097" s="10">
        <f>IF(A1097&gt;$R$1, STDEV(INDEX($H$2:$H$3898, A1097-$R$1):H1097), "")</f>
        <v>5.3444655697024862E-3</v>
      </c>
      <c r="K1097" s="10">
        <f t="shared" si="91"/>
        <v>5.3444655697024862E-3</v>
      </c>
      <c r="L1097" s="10">
        <f t="shared" si="90"/>
        <v>-1.1033143397651882E-2</v>
      </c>
      <c r="M1097" s="8">
        <f t="shared" si="92"/>
        <v>32.200000000000003</v>
      </c>
      <c r="N1097" s="8">
        <f t="shared" si="93"/>
        <v>0</v>
      </c>
      <c r="O1097" s="8">
        <f t="shared" si="94"/>
        <v>0</v>
      </c>
    </row>
    <row r="1098" spans="1:15" x14ac:dyDescent="0.25">
      <c r="A1098" s="8">
        <v>1097</v>
      </c>
      <c r="B1098" s="9">
        <v>42809.958333333336</v>
      </c>
      <c r="C1098" s="8">
        <v>1.0732999999999999</v>
      </c>
      <c r="D1098" s="8">
        <v>1.0770200000000001</v>
      </c>
      <c r="E1098" s="8">
        <v>1.07057</v>
      </c>
      <c r="F1098" s="8">
        <v>1.0765199999999999</v>
      </c>
      <c r="G1098" s="8">
        <f>IF(F1098&gt;F1097,1,0)</f>
        <v>1</v>
      </c>
      <c r="H1098" s="10">
        <f>LN(F1098/F1097)</f>
        <v>2.9117518514007392E-3</v>
      </c>
      <c r="I1098" s="10">
        <f>IF(A1098&gt;$R$1, AVERAGE(INDEX($H$2:$H$3898, A1098-$R$1):H1098), "")</f>
        <v>1.218821600208505E-3</v>
      </c>
      <c r="J1098" s="10">
        <f>IF(A1098&gt;$R$1, STDEV(INDEX($H$2:$H$3898, A1098-$R$1):H1098), "")</f>
        <v>5.3592207755311502E-3</v>
      </c>
      <c r="K1098" s="10">
        <f t="shared" si="91"/>
        <v>5.3592207755311502E-3</v>
      </c>
      <c r="L1098" s="10">
        <f t="shared" si="90"/>
        <v>-9.4914039252969526E-3</v>
      </c>
      <c r="M1098" s="8">
        <f t="shared" si="92"/>
        <v>-26.999999999999247</v>
      </c>
      <c r="N1098" s="8">
        <f t="shared" si="93"/>
        <v>0</v>
      </c>
      <c r="O1098" s="8">
        <f t="shared" si="94"/>
        <v>0</v>
      </c>
    </row>
    <row r="1099" spans="1:15" x14ac:dyDescent="0.25">
      <c r="A1099" s="8">
        <v>1098</v>
      </c>
      <c r="B1099" s="9">
        <v>42810.958333333336</v>
      </c>
      <c r="C1099" s="8">
        <v>1.0765199999999999</v>
      </c>
      <c r="D1099" s="8">
        <v>1.07823</v>
      </c>
      <c r="E1099" s="8">
        <v>1.07274</v>
      </c>
      <c r="F1099" s="8">
        <v>1.07382</v>
      </c>
      <c r="G1099" s="8">
        <f>IF(F1099&gt;F1098,1,0)</f>
        <v>0</v>
      </c>
      <c r="H1099" s="10">
        <f>LN(F1099/F1098)</f>
        <v>-2.5112321018203915E-3</v>
      </c>
      <c r="I1099" s="10">
        <f>IF(A1099&gt;$R$1, AVERAGE(INDEX($H$2:$H$3898, A1099-$R$1):H1099), "")</f>
        <v>9.1876774693184235E-4</v>
      </c>
      <c r="J1099" s="10">
        <f>IF(A1099&gt;$R$1, STDEV(INDEX($H$2:$H$3898, A1099-$R$1):H1099), "")</f>
        <v>5.4292102785383472E-3</v>
      </c>
      <c r="K1099" s="10">
        <f t="shared" si="91"/>
        <v>-5.4292102785383472E-3</v>
      </c>
      <c r="L1099" s="10">
        <f t="shared" si="90"/>
        <v>-1.1095455188417341E-2</v>
      </c>
      <c r="M1099" s="8">
        <f t="shared" si="92"/>
        <v>7.5000000000002842</v>
      </c>
      <c r="N1099" s="8">
        <f t="shared" si="93"/>
        <v>0</v>
      </c>
      <c r="O1099" s="8">
        <f t="shared" si="94"/>
        <v>0</v>
      </c>
    </row>
    <row r="1100" spans="1:15" x14ac:dyDescent="0.25">
      <c r="A1100" s="8">
        <v>1099</v>
      </c>
      <c r="B1100" s="9">
        <v>42813.958333333336</v>
      </c>
      <c r="C1100" s="8">
        <v>1.07318</v>
      </c>
      <c r="D1100" s="8">
        <v>1.07772</v>
      </c>
      <c r="E1100" s="8">
        <v>1.0725100000000001</v>
      </c>
      <c r="F1100" s="8">
        <v>1.0739300000000001</v>
      </c>
      <c r="G1100" s="8">
        <f>IF(F1100&gt;F1099,1,0)</f>
        <v>1</v>
      </c>
      <c r="H1100" s="10">
        <f>LN(F1100/F1099)</f>
        <v>1.024327785787914E-4</v>
      </c>
      <c r="I1100" s="10">
        <f>IF(A1100&gt;$R$1, AVERAGE(INDEX($H$2:$H$3898, A1100-$R$1):H1100), "")</f>
        <v>1.0552488359729722E-3</v>
      </c>
      <c r="J1100" s="10">
        <f>IF(A1100&gt;$R$1, STDEV(INDEX($H$2:$H$3898, A1100-$R$1):H1100), "")</f>
        <v>5.3759528690120462E-3</v>
      </c>
      <c r="K1100" s="10">
        <f t="shared" si="91"/>
        <v>5.3759528690120462E-3</v>
      </c>
      <c r="L1100" s="10">
        <f t="shared" si="90"/>
        <v>-9.5610874321140332E-3</v>
      </c>
      <c r="M1100" s="8">
        <f t="shared" si="92"/>
        <v>70.699999999999093</v>
      </c>
      <c r="N1100" s="8">
        <f t="shared" si="93"/>
        <v>0</v>
      </c>
      <c r="O1100" s="8">
        <f t="shared" si="94"/>
        <v>0</v>
      </c>
    </row>
    <row r="1101" spans="1:15" x14ac:dyDescent="0.25">
      <c r="A1101" s="8">
        <v>1100</v>
      </c>
      <c r="B1101" s="9">
        <v>42814.958333333336</v>
      </c>
      <c r="C1101" s="8">
        <v>1.0739000000000001</v>
      </c>
      <c r="D1101" s="8">
        <v>1.0819099999999999</v>
      </c>
      <c r="E1101" s="8">
        <v>1.0719000000000001</v>
      </c>
      <c r="F1101" s="8">
        <v>1.08097</v>
      </c>
      <c r="G1101" s="8">
        <f>IF(F1101&gt;F1100,1,0)</f>
        <v>1</v>
      </c>
      <c r="H1101" s="10">
        <f>LN(F1101/F1100)</f>
        <v>6.5339691367553732E-3</v>
      </c>
      <c r="I1101" s="10">
        <f>IF(A1101&gt;$R$1, AVERAGE(INDEX($H$2:$H$3898, A1101-$R$1):H1101), "")</f>
        <v>1.3075595145081108E-3</v>
      </c>
      <c r="J1101" s="10">
        <f>IF(A1101&gt;$R$1, STDEV(INDEX($H$2:$H$3898, A1101-$R$1):H1101), "")</f>
        <v>5.5403501848760002E-3</v>
      </c>
      <c r="K1101" s="10">
        <f t="shared" si="91"/>
        <v>5.5403501848760002E-3</v>
      </c>
      <c r="L1101" s="10">
        <f t="shared" si="90"/>
        <v>-2.1133966790413527E-4</v>
      </c>
      <c r="M1101" s="8">
        <f t="shared" si="92"/>
        <v>-12.900000000000134</v>
      </c>
      <c r="N1101" s="8">
        <f t="shared" si="93"/>
        <v>0</v>
      </c>
      <c r="O1101" s="8">
        <f t="shared" si="94"/>
        <v>0</v>
      </c>
    </row>
    <row r="1102" spans="1:15" x14ac:dyDescent="0.25">
      <c r="A1102" s="8">
        <v>1101</v>
      </c>
      <c r="B1102" s="9">
        <v>42815.958333333336</v>
      </c>
      <c r="C1102" s="8">
        <v>1.0809200000000001</v>
      </c>
      <c r="D1102" s="8">
        <v>1.0824499999999999</v>
      </c>
      <c r="E1102" s="8">
        <v>1.07758</v>
      </c>
      <c r="F1102" s="8">
        <v>1.0796300000000001</v>
      </c>
      <c r="G1102" s="8">
        <f>IF(F1102&gt;F1101,1,0)</f>
        <v>0</v>
      </c>
      <c r="H1102" s="10">
        <f>LN(F1102/F1101)</f>
        <v>-1.2403963452821793E-3</v>
      </c>
      <c r="I1102" s="10">
        <f>IF(A1102&gt;$R$1, AVERAGE(INDEX($H$2:$H$3898, A1102-$R$1):H1102), "")</f>
        <v>1.2873305729691946E-3</v>
      </c>
      <c r="J1102" s="10">
        <f>IF(A1102&gt;$R$1, STDEV(INDEX($H$2:$H$3898, A1102-$R$1):H1102), "")</f>
        <v>5.5495961164119889E-3</v>
      </c>
      <c r="K1102" s="10">
        <f t="shared" si="91"/>
        <v>-5.5495961164119889E-3</v>
      </c>
      <c r="L1102" s="10">
        <f t="shared" si="90"/>
        <v>-2.1728313430059527E-3</v>
      </c>
      <c r="M1102" s="8">
        <f t="shared" si="92"/>
        <v>-13.199999999999878</v>
      </c>
      <c r="N1102" s="8">
        <f t="shared" si="93"/>
        <v>0</v>
      </c>
      <c r="O1102" s="8">
        <f t="shared" si="94"/>
        <v>0</v>
      </c>
    </row>
    <row r="1103" spans="1:15" x14ac:dyDescent="0.25">
      <c r="A1103" s="8">
        <v>1102</v>
      </c>
      <c r="B1103" s="9">
        <v>42816.958333333336</v>
      </c>
      <c r="C1103" s="8">
        <v>1.07962</v>
      </c>
      <c r="D1103" s="8">
        <v>1.0804800000000001</v>
      </c>
      <c r="E1103" s="8">
        <v>1.0768</v>
      </c>
      <c r="F1103" s="8">
        <v>1.0783</v>
      </c>
      <c r="G1103" s="8">
        <f>IF(F1103&gt;F1102,1,0)</f>
        <v>0</v>
      </c>
      <c r="H1103" s="10">
        <f>LN(F1103/F1102)</f>
        <v>-1.2326629393971417E-3</v>
      </c>
      <c r="I1103" s="10">
        <f>IF(A1103&gt;$R$1, AVERAGE(INDEX($H$2:$H$3898, A1103-$R$1):H1103), "")</f>
        <v>1.3824924550810435E-3</v>
      </c>
      <c r="J1103" s="10">
        <f>IF(A1103&gt;$R$1, STDEV(INDEX($H$2:$H$3898, A1103-$R$1):H1103), "")</f>
        <v>5.4883710286168803E-3</v>
      </c>
      <c r="K1103" s="10">
        <f t="shared" si="91"/>
        <v>-5.4883710286168803E-3</v>
      </c>
      <c r="L1103" s="10">
        <f t="shared" si="90"/>
        <v>-4.0483916545126135E-3</v>
      </c>
      <c r="M1103" s="8">
        <f t="shared" si="92"/>
        <v>13.900000000000023</v>
      </c>
      <c r="N1103" s="8">
        <f t="shared" si="93"/>
        <v>0</v>
      </c>
      <c r="O1103" s="8">
        <f t="shared" si="94"/>
        <v>0</v>
      </c>
    </row>
    <row r="1104" spans="1:15" x14ac:dyDescent="0.25">
      <c r="A1104" s="8">
        <v>1103</v>
      </c>
      <c r="B1104" s="9">
        <v>42817.958333333336</v>
      </c>
      <c r="C1104" s="8">
        <v>1.0783</v>
      </c>
      <c r="D1104" s="8">
        <v>1.08179</v>
      </c>
      <c r="E1104" s="8">
        <v>1.07602</v>
      </c>
      <c r="F1104" s="8">
        <v>1.07969</v>
      </c>
      <c r="G1104" s="8">
        <f>IF(F1104&gt;F1103,1,0)</f>
        <v>1</v>
      </c>
      <c r="H1104" s="10">
        <f>LN(F1104/F1103)</f>
        <v>1.2882359901866276E-3</v>
      </c>
      <c r="I1104" s="10">
        <f>IF(A1104&gt;$R$1, AVERAGE(INDEX($H$2:$H$3898, A1104-$R$1):H1104), "")</f>
        <v>1.7046537875818287E-3</v>
      </c>
      <c r="J1104" s="10">
        <f>IF(A1104&gt;$R$1, STDEV(INDEX($H$2:$H$3898, A1104-$R$1):H1104), "")</f>
        <v>5.3080519189798499E-3</v>
      </c>
      <c r="K1104" s="10">
        <f t="shared" si="91"/>
        <v>5.3080519189798499E-3</v>
      </c>
      <c r="L1104" s="10">
        <f t="shared" si="90"/>
        <v>-3.3232901350811021E-3</v>
      </c>
      <c r="M1104" s="8">
        <f t="shared" si="92"/>
        <v>28.799999999999937</v>
      </c>
      <c r="N1104" s="8">
        <f t="shared" si="93"/>
        <v>0</v>
      </c>
      <c r="O1104" s="8">
        <f t="shared" si="94"/>
        <v>0</v>
      </c>
    </row>
    <row r="1105" spans="1:15" x14ac:dyDescent="0.25">
      <c r="A1105" s="8">
        <v>1104</v>
      </c>
      <c r="B1105" s="9">
        <v>42820.958333333336</v>
      </c>
      <c r="C1105" s="8">
        <v>1.0834999999999999</v>
      </c>
      <c r="D1105" s="8">
        <v>1.0905800000000001</v>
      </c>
      <c r="E1105" s="8">
        <v>1.08264</v>
      </c>
      <c r="F1105" s="8">
        <v>1.0863799999999999</v>
      </c>
      <c r="G1105" s="8">
        <f>IF(F1105&gt;F1104,1,0)</f>
        <v>1</v>
      </c>
      <c r="H1105" s="10">
        <f>LN(F1105/F1104)</f>
        <v>6.1771053311367669E-3</v>
      </c>
      <c r="I1105" s="10">
        <f>IF(A1105&gt;$R$1, AVERAGE(INDEX($H$2:$H$3898, A1105-$R$1):H1105), "")</f>
        <v>1.4168060761799665E-3</v>
      </c>
      <c r="J1105" s="10">
        <f>IF(A1105&gt;$R$1, STDEV(INDEX($H$2:$H$3898, A1105-$R$1):H1105), "")</f>
        <v>4.8914755412007788E-3</v>
      </c>
      <c r="K1105" s="10">
        <f t="shared" si="91"/>
        <v>4.8914755412007788E-3</v>
      </c>
      <c r="L1105" s="10">
        <f t="shared" si="90"/>
        <v>6.2285717759603624E-3</v>
      </c>
      <c r="M1105" s="8">
        <f t="shared" si="92"/>
        <v>-51.499999999999879</v>
      </c>
      <c r="N1105" s="8">
        <f t="shared" si="93"/>
        <v>0</v>
      </c>
      <c r="O1105" s="8">
        <f t="shared" si="94"/>
        <v>0</v>
      </c>
    </row>
    <row r="1106" spans="1:15" x14ac:dyDescent="0.25">
      <c r="A1106" s="8">
        <v>1105</v>
      </c>
      <c r="B1106" s="9">
        <v>42821.958333333336</v>
      </c>
      <c r="C1106" s="8">
        <v>1.0864</v>
      </c>
      <c r="D1106" s="8">
        <v>1.08725</v>
      </c>
      <c r="E1106" s="8">
        <v>1.07988</v>
      </c>
      <c r="F1106" s="8">
        <v>1.08125</v>
      </c>
      <c r="G1106" s="8">
        <f>IF(F1106&gt;F1105,1,0)</f>
        <v>0</v>
      </c>
      <c r="H1106" s="10">
        <f>LN(F1106/F1105)</f>
        <v>-4.7332889632610339E-3</v>
      </c>
      <c r="I1106" s="10">
        <f>IF(A1106&gt;$R$1, AVERAGE(INDEX($H$2:$H$3898, A1106-$R$1):H1106), "")</f>
        <v>1.3544553403501565E-3</v>
      </c>
      <c r="J1106" s="10">
        <f>IF(A1106&gt;$R$1, STDEV(INDEX($H$2:$H$3898, A1106-$R$1):H1106), "")</f>
        <v>4.9673022719272323E-3</v>
      </c>
      <c r="K1106" s="10">
        <f t="shared" si="91"/>
        <v>-4.9673022719272323E-3</v>
      </c>
      <c r="L1106" s="10">
        <f t="shared" ref="L1106:L1169" si="95">SUM(K1092:K1106)</f>
        <v>5.8330863186763626E-3</v>
      </c>
      <c r="M1106" s="8">
        <f t="shared" si="92"/>
        <v>-45.900000000000944</v>
      </c>
      <c r="N1106" s="8">
        <f t="shared" si="93"/>
        <v>0</v>
      </c>
      <c r="O1106" s="8">
        <f t="shared" si="94"/>
        <v>0</v>
      </c>
    </row>
    <row r="1107" spans="1:15" x14ac:dyDescent="0.25">
      <c r="A1107" s="8">
        <v>1106</v>
      </c>
      <c r="B1107" s="9">
        <v>42822.958333333336</v>
      </c>
      <c r="C1107" s="8">
        <v>1.08114</v>
      </c>
      <c r="D1107" s="8">
        <v>1.08264</v>
      </c>
      <c r="E1107" s="8">
        <v>1.0739799999999999</v>
      </c>
      <c r="F1107" s="8">
        <v>1.0765499999999999</v>
      </c>
      <c r="G1107" s="8">
        <f>IF(F1107&gt;F1106,1,0)</f>
        <v>0</v>
      </c>
      <c r="H1107" s="10">
        <f>LN(F1107/F1106)</f>
        <v>-4.3562957018985736E-3</v>
      </c>
      <c r="I1107" s="10">
        <f>IF(A1107&gt;$R$1, AVERAGE(INDEX($H$2:$H$3898, A1107-$R$1):H1107), "")</f>
        <v>1.1673053286563476E-3</v>
      </c>
      <c r="J1107" s="10">
        <f>IF(A1107&gt;$R$1, STDEV(INDEX($H$2:$H$3898, A1107-$R$1):H1107), "")</f>
        <v>5.1302052680092811E-3</v>
      </c>
      <c r="K1107" s="10">
        <f t="shared" si="91"/>
        <v>-5.1302052680092811E-3</v>
      </c>
      <c r="L1107" s="10">
        <f t="shared" si="95"/>
        <v>5.2903409618834012E-3</v>
      </c>
      <c r="M1107" s="8">
        <f t="shared" si="92"/>
        <v>-91.00000000000108</v>
      </c>
      <c r="N1107" s="8">
        <f t="shared" si="93"/>
        <v>0</v>
      </c>
      <c r="O1107" s="8">
        <f t="shared" si="94"/>
        <v>0</v>
      </c>
    </row>
    <row r="1108" spans="1:15" x14ac:dyDescent="0.25">
      <c r="A1108" s="8">
        <v>1107</v>
      </c>
      <c r="B1108" s="9">
        <v>42823.958333333336</v>
      </c>
      <c r="C1108" s="8">
        <v>1.0765400000000001</v>
      </c>
      <c r="D1108" s="8">
        <v>1.0769599999999999</v>
      </c>
      <c r="E1108" s="8">
        <v>1.06718</v>
      </c>
      <c r="F1108" s="8">
        <v>1.0674399999999999</v>
      </c>
      <c r="G1108" s="8">
        <f>IF(F1108&gt;F1107,1,0)</f>
        <v>0</v>
      </c>
      <c r="H1108" s="10">
        <f>LN(F1108/F1107)</f>
        <v>-8.4982251100253429E-3</v>
      </c>
      <c r="I1108" s="10">
        <f>IF(A1108&gt;$R$1, AVERAGE(INDEX($H$2:$H$3898, A1108-$R$1):H1108), "")</f>
        <v>7.9073957380118326E-4</v>
      </c>
      <c r="J1108" s="10">
        <f>IF(A1108&gt;$R$1, STDEV(INDEX($H$2:$H$3898, A1108-$R$1):H1108), "")</f>
        <v>5.6135886267708063E-3</v>
      </c>
      <c r="K1108" s="10">
        <f t="shared" si="91"/>
        <v>-5.6135886267708063E-3</v>
      </c>
      <c r="L1108" s="10">
        <f t="shared" si="95"/>
        <v>-4.9673471683484962E-3</v>
      </c>
      <c r="M1108" s="8">
        <f t="shared" si="92"/>
        <v>-21.500000000000963</v>
      </c>
      <c r="N1108" s="8">
        <f t="shared" si="93"/>
        <v>0</v>
      </c>
      <c r="O1108" s="8">
        <f t="shared" si="94"/>
        <v>0</v>
      </c>
    </row>
    <row r="1109" spans="1:15" x14ac:dyDescent="0.25">
      <c r="A1109" s="8">
        <v>1108</v>
      </c>
      <c r="B1109" s="9">
        <v>42824.958333333336</v>
      </c>
      <c r="C1109" s="8">
        <v>1.0674300000000001</v>
      </c>
      <c r="D1109" s="8">
        <v>1.0701799999999999</v>
      </c>
      <c r="E1109" s="8">
        <v>1.06508</v>
      </c>
      <c r="F1109" s="8">
        <v>1.06528</v>
      </c>
      <c r="G1109" s="8">
        <f>IF(F1109&gt;F1108,1,0)</f>
        <v>0</v>
      </c>
      <c r="H1109" s="10">
        <f>LN(F1109/F1108)</f>
        <v>-2.0255830475050664E-3</v>
      </c>
      <c r="I1109" s="10">
        <f>IF(A1109&gt;$R$1, AVERAGE(INDEX($H$2:$H$3898, A1109-$R$1):H1109), "")</f>
        <v>4.486721671591896E-4</v>
      </c>
      <c r="J1109" s="10">
        <f>IF(A1109&gt;$R$1, STDEV(INDEX($H$2:$H$3898, A1109-$R$1):H1109), "")</f>
        <v>5.6076544030646269E-3</v>
      </c>
      <c r="K1109" s="10">
        <f t="shared" si="91"/>
        <v>-5.6076544030646269E-3</v>
      </c>
      <c r="L1109" s="10">
        <f t="shared" si="95"/>
        <v>-1.5461582905050363E-2</v>
      </c>
      <c r="M1109" s="8">
        <f t="shared" si="92"/>
        <v>9.6999999999991537</v>
      </c>
      <c r="N1109" s="8">
        <f t="shared" si="93"/>
        <v>0</v>
      </c>
      <c r="O1109" s="8">
        <f t="shared" si="94"/>
        <v>0</v>
      </c>
    </row>
    <row r="1110" spans="1:15" x14ac:dyDescent="0.25">
      <c r="A1110" s="8">
        <v>1109</v>
      </c>
      <c r="B1110" s="9">
        <v>42827.958333333336</v>
      </c>
      <c r="C1110" s="8">
        <v>1.0659400000000001</v>
      </c>
      <c r="D1110" s="8">
        <v>1.06809</v>
      </c>
      <c r="E1110" s="8">
        <v>1.06423</v>
      </c>
      <c r="F1110" s="8">
        <v>1.06691</v>
      </c>
      <c r="G1110" s="8">
        <f>IF(F1110&gt;F1109,1,0)</f>
        <v>1</v>
      </c>
      <c r="H1110" s="10">
        <f>LN(F1110/F1109)</f>
        <v>1.5289447164969785E-3</v>
      </c>
      <c r="I1110" s="10">
        <f>IF(A1110&gt;$R$1, AVERAGE(INDEX($H$2:$H$3898, A1110-$R$1):H1110), "")</f>
        <v>-2.1670985462089319E-5</v>
      </c>
      <c r="J1110" s="10">
        <f>IF(A1110&gt;$R$1, STDEV(INDEX($H$2:$H$3898, A1110-$R$1):H1110), "")</f>
        <v>5.133258145222949E-3</v>
      </c>
      <c r="K1110" s="10">
        <f t="shared" si="91"/>
        <v>5.133258145222949E-3</v>
      </c>
      <c r="L1110" s="10">
        <f t="shared" si="95"/>
        <v>-5.6620818835372089E-3</v>
      </c>
      <c r="M1110" s="8">
        <f t="shared" si="92"/>
        <v>4.1000000000002146</v>
      </c>
      <c r="N1110" s="8">
        <f t="shared" si="93"/>
        <v>0</v>
      </c>
      <c r="O1110" s="8">
        <f t="shared" si="94"/>
        <v>0</v>
      </c>
    </row>
    <row r="1111" spans="1:15" x14ac:dyDescent="0.25">
      <c r="A1111" s="8">
        <v>1110</v>
      </c>
      <c r="B1111" s="9">
        <v>42828.958333333336</v>
      </c>
      <c r="C1111" s="8">
        <v>1.0668800000000001</v>
      </c>
      <c r="D1111" s="8">
        <v>1.0677000000000001</v>
      </c>
      <c r="E1111" s="8">
        <v>1.06355</v>
      </c>
      <c r="F1111" s="8">
        <v>1.0672900000000001</v>
      </c>
      <c r="G1111" s="8">
        <f>IF(F1111&gt;F1110,1,0)</f>
        <v>1</v>
      </c>
      <c r="H1111" s="10">
        <f>LN(F1111/F1110)</f>
        <v>3.5610533597195637E-4</v>
      </c>
      <c r="I1111" s="10">
        <f>IF(A1111&gt;$R$1, AVERAGE(INDEX($H$2:$H$3898, A1111-$R$1):H1111), "")</f>
        <v>1.1312220282747556E-4</v>
      </c>
      <c r="J1111" s="10">
        <f>IF(A1111&gt;$R$1, STDEV(INDEX($H$2:$H$3898, A1111-$R$1):H1111), "")</f>
        <v>5.1117026386856704E-3</v>
      </c>
      <c r="K1111" s="10">
        <f t="shared" si="91"/>
        <v>5.1117026386856704E-3</v>
      </c>
      <c r="L1111" s="10">
        <f t="shared" si="95"/>
        <v>4.2785496498717697E-3</v>
      </c>
      <c r="M1111" s="8">
        <f t="shared" si="92"/>
        <v>-10.200000000000209</v>
      </c>
      <c r="N1111" s="8">
        <f t="shared" si="93"/>
        <v>0</v>
      </c>
      <c r="O1111" s="8">
        <f t="shared" si="94"/>
        <v>0</v>
      </c>
    </row>
    <row r="1112" spans="1:15" x14ac:dyDescent="0.25">
      <c r="A1112" s="8">
        <v>1111</v>
      </c>
      <c r="B1112" s="9">
        <v>42829.958333333336</v>
      </c>
      <c r="C1112" s="8">
        <v>1.0672900000000001</v>
      </c>
      <c r="D1112" s="8">
        <v>1.0688899999999999</v>
      </c>
      <c r="E1112" s="8">
        <v>1.06349</v>
      </c>
      <c r="F1112" s="8">
        <v>1.0662700000000001</v>
      </c>
      <c r="G1112" s="8">
        <f>IF(F1112&gt;F1111,1,0)</f>
        <v>0</v>
      </c>
      <c r="H1112" s="10">
        <f>LN(F1112/F1111)</f>
        <v>-9.5614848207568285E-4</v>
      </c>
      <c r="I1112" s="10">
        <f>IF(A1112&gt;$R$1, AVERAGE(INDEX($H$2:$H$3898, A1112-$R$1):H1112), "")</f>
        <v>3.4797091699880487E-4</v>
      </c>
      <c r="J1112" s="10">
        <f>IF(A1112&gt;$R$1, STDEV(INDEX($H$2:$H$3898, A1112-$R$1):H1112), "")</f>
        <v>4.9591998890663484E-3</v>
      </c>
      <c r="K1112" s="10">
        <f t="shared" si="91"/>
        <v>-4.9591998890663484E-3</v>
      </c>
      <c r="L1112" s="10">
        <f t="shared" si="95"/>
        <v>-6.0251158088970675E-3</v>
      </c>
      <c r="M1112" s="8">
        <f t="shared" si="92"/>
        <v>-18.699999999998163</v>
      </c>
      <c r="N1112" s="8">
        <f t="shared" si="93"/>
        <v>0</v>
      </c>
      <c r="O1112" s="8">
        <f t="shared" si="94"/>
        <v>0</v>
      </c>
    </row>
    <row r="1113" spans="1:15" x14ac:dyDescent="0.25">
      <c r="A1113" s="8">
        <v>1112</v>
      </c>
      <c r="B1113" s="9">
        <v>42830.958333333336</v>
      </c>
      <c r="C1113" s="8">
        <v>1.0662499999999999</v>
      </c>
      <c r="D1113" s="8">
        <v>1.0684</v>
      </c>
      <c r="E1113" s="8">
        <v>1.0628899999999999</v>
      </c>
      <c r="F1113" s="8">
        <v>1.0643800000000001</v>
      </c>
      <c r="G1113" s="8">
        <f>IF(F1113&gt;F1112,1,0)</f>
        <v>0</v>
      </c>
      <c r="H1113" s="10">
        <f>LN(F1113/F1112)</f>
        <v>-1.7741069586502975E-3</v>
      </c>
      <c r="I1113" s="10">
        <f>IF(A1113&gt;$R$1, AVERAGE(INDEX($H$2:$H$3898, A1113-$R$1):H1113), "")</f>
        <v>-5.2683715683677973E-4</v>
      </c>
      <c r="J1113" s="10">
        <f>IF(A1113&gt;$R$1, STDEV(INDEX($H$2:$H$3898, A1113-$R$1):H1113), "")</f>
        <v>3.8310263848070954E-3</v>
      </c>
      <c r="K1113" s="10">
        <f t="shared" si="91"/>
        <v>-3.8310263848070954E-3</v>
      </c>
      <c r="L1113" s="10">
        <f t="shared" si="95"/>
        <v>-1.521536296923531E-2</v>
      </c>
      <c r="M1113" s="8">
        <f t="shared" si="92"/>
        <v>-54.899999999999949</v>
      </c>
      <c r="N1113" s="8">
        <f t="shared" si="93"/>
        <v>0</v>
      </c>
      <c r="O1113" s="8">
        <f t="shared" si="94"/>
        <v>0</v>
      </c>
    </row>
    <row r="1114" spans="1:15" x14ac:dyDescent="0.25">
      <c r="A1114" s="8">
        <v>1113</v>
      </c>
      <c r="B1114" s="9">
        <v>42831.958333333336</v>
      </c>
      <c r="C1114" s="8">
        <v>1.0643800000000001</v>
      </c>
      <c r="D1114" s="8">
        <v>1.0665899999999999</v>
      </c>
      <c r="E1114" s="8">
        <v>1.05806</v>
      </c>
      <c r="F1114" s="8">
        <v>1.0588900000000001</v>
      </c>
      <c r="G1114" s="8">
        <f>IF(F1114&gt;F1113,1,0)</f>
        <v>0</v>
      </c>
      <c r="H1114" s="10">
        <f>LN(F1114/F1113)</f>
        <v>-5.1712803689817378E-3</v>
      </c>
      <c r="I1114" s="10">
        <f>IF(A1114&gt;$R$1, AVERAGE(INDEX($H$2:$H$3898, A1114-$R$1):H1114), "")</f>
        <v>-1.0320266706106847E-3</v>
      </c>
      <c r="J1114" s="10">
        <f>IF(A1114&gt;$R$1, STDEV(INDEX($H$2:$H$3898, A1114-$R$1):H1114), "")</f>
        <v>3.8799909165044486E-3</v>
      </c>
      <c r="K1114" s="10">
        <f t="shared" si="91"/>
        <v>-3.8799909165044486E-3</v>
      </c>
      <c r="L1114" s="10">
        <f t="shared" si="95"/>
        <v>-1.3666143607201413E-2</v>
      </c>
      <c r="M1114" s="8">
        <f t="shared" si="92"/>
        <v>9.0999999999996639</v>
      </c>
      <c r="N1114" s="8">
        <f t="shared" si="93"/>
        <v>0</v>
      </c>
      <c r="O1114" s="8">
        <f t="shared" si="94"/>
        <v>0</v>
      </c>
    </row>
    <row r="1115" spans="1:15" x14ac:dyDescent="0.25">
      <c r="A1115" s="8">
        <v>1114</v>
      </c>
      <c r="B1115" s="9">
        <v>42834.958333333336</v>
      </c>
      <c r="C1115" s="8">
        <v>1.0586599999999999</v>
      </c>
      <c r="D1115" s="8">
        <v>1.06064</v>
      </c>
      <c r="E1115" s="8">
        <v>1.05698</v>
      </c>
      <c r="F1115" s="8">
        <v>1.0595699999999999</v>
      </c>
      <c r="G1115" s="8">
        <f>IF(F1115&gt;F1114,1,0)</f>
        <v>1</v>
      </c>
      <c r="H1115" s="10">
        <f>LN(F1115/F1114)</f>
        <v>6.4197579690335389E-4</v>
      </c>
      <c r="I1115" s="10">
        <f>IF(A1115&gt;$R$1, AVERAGE(INDEX($H$2:$H$3898, A1115-$R$1):H1115), "")</f>
        <v>-8.3495117694045047E-4</v>
      </c>
      <c r="J1115" s="10">
        <f>IF(A1115&gt;$R$1, STDEV(INDEX($H$2:$H$3898, A1115-$R$1):H1115), "")</f>
        <v>3.879929193792007E-3</v>
      </c>
      <c r="K1115" s="10">
        <f t="shared" si="91"/>
        <v>3.879929193792007E-3</v>
      </c>
      <c r="L1115" s="10">
        <f t="shared" si="95"/>
        <v>-1.5162167282421452E-2</v>
      </c>
      <c r="M1115" s="8">
        <f t="shared" si="92"/>
        <v>8.799999999999919</v>
      </c>
      <c r="N1115" s="8">
        <f t="shared" si="93"/>
        <v>0</v>
      </c>
      <c r="O1115" s="8">
        <f t="shared" si="94"/>
        <v>0</v>
      </c>
    </row>
    <row r="1116" spans="1:15" x14ac:dyDescent="0.25">
      <c r="A1116" s="8">
        <v>1115</v>
      </c>
      <c r="B1116" s="9">
        <v>42835.958333333336</v>
      </c>
      <c r="C1116" s="8">
        <v>1.0595399999999999</v>
      </c>
      <c r="D1116" s="8">
        <v>1.0629900000000001</v>
      </c>
      <c r="E1116" s="8">
        <v>1.05785</v>
      </c>
      <c r="F1116" s="8">
        <v>1.0604199999999999</v>
      </c>
      <c r="G1116" s="8">
        <f>IF(F1116&gt;F1115,1,0)</f>
        <v>1</v>
      </c>
      <c r="H1116" s="10">
        <f>LN(F1116/F1115)</f>
        <v>8.0189061792534857E-4</v>
      </c>
      <c r="I1116" s="10">
        <f>IF(A1116&gt;$R$1, AVERAGE(INDEX($H$2:$H$3898, A1116-$R$1):H1116), "")</f>
        <v>-7.9123506198129059E-4</v>
      </c>
      <c r="J1116" s="10">
        <f>IF(A1116&gt;$R$1, STDEV(INDEX($H$2:$H$3898, A1116-$R$1):H1116), "")</f>
        <v>3.8951058439588267E-3</v>
      </c>
      <c r="K1116" s="10">
        <f t="shared" si="91"/>
        <v>3.8951058439588267E-3</v>
      </c>
      <c r="L1116" s="10">
        <f t="shared" si="95"/>
        <v>-1.6807411623338629E-2</v>
      </c>
      <c r="M1116" s="8">
        <f t="shared" si="92"/>
        <v>60.900000000001512</v>
      </c>
      <c r="N1116" s="8">
        <f t="shared" si="93"/>
        <v>0</v>
      </c>
      <c r="O1116" s="8">
        <f t="shared" si="94"/>
        <v>0</v>
      </c>
    </row>
    <row r="1117" spans="1:15" x14ac:dyDescent="0.25">
      <c r="A1117" s="8">
        <v>1116</v>
      </c>
      <c r="B1117" s="9">
        <v>42836.958333333336</v>
      </c>
      <c r="C1117" s="8">
        <v>1.0604199999999999</v>
      </c>
      <c r="D1117" s="8">
        <v>1.06751</v>
      </c>
      <c r="E1117" s="8">
        <v>1.0589</v>
      </c>
      <c r="F1117" s="8">
        <v>1.0665100000000001</v>
      </c>
      <c r="G1117" s="8">
        <f>IF(F1117&gt;F1116,1,0)</f>
        <v>1</v>
      </c>
      <c r="H1117" s="10">
        <f>LN(F1117/F1116)</f>
        <v>5.7265792882691454E-3</v>
      </c>
      <c r="I1117" s="10">
        <f>IF(A1117&gt;$R$1, AVERAGE(INDEX($H$2:$H$3898, A1117-$R$1):H1117), "")</f>
        <v>-8.4169692751167983E-4</v>
      </c>
      <c r="J1117" s="10">
        <f>IF(A1117&gt;$R$1, STDEV(INDEX($H$2:$H$3898, A1117-$R$1):H1117), "")</f>
        <v>3.7978966809521417E-3</v>
      </c>
      <c r="K1117" s="10">
        <f t="shared" si="91"/>
        <v>3.7978966809521417E-3</v>
      </c>
      <c r="L1117" s="10">
        <f t="shared" si="95"/>
        <v>-7.4599188259744948E-3</v>
      </c>
      <c r="M1117" s="8">
        <f t="shared" si="92"/>
        <v>-52.000000000000938</v>
      </c>
      <c r="N1117" s="8">
        <f t="shared" si="93"/>
        <v>0</v>
      </c>
      <c r="O1117" s="8">
        <f t="shared" si="94"/>
        <v>0</v>
      </c>
    </row>
    <row r="1118" spans="1:15" x14ac:dyDescent="0.25">
      <c r="A1118" s="8">
        <v>1117</v>
      </c>
      <c r="B1118" s="9">
        <v>42837.958333333336</v>
      </c>
      <c r="C1118" s="8">
        <v>1.0665100000000001</v>
      </c>
      <c r="D1118" s="8">
        <v>1.06775</v>
      </c>
      <c r="E1118" s="8">
        <v>1.06094</v>
      </c>
      <c r="F1118" s="8">
        <v>1.06131</v>
      </c>
      <c r="G1118" s="8">
        <f>IF(F1118&gt;F1117,1,0)</f>
        <v>0</v>
      </c>
      <c r="H1118" s="10">
        <f>LN(F1118/F1117)</f>
        <v>-4.887641202650366E-3</v>
      </c>
      <c r="I1118" s="10">
        <f>IF(A1118&gt;$R$1, AVERAGE(INDEX($H$2:$H$3898, A1118-$R$1):H1118), "")</f>
        <v>-1.0696497310971915E-3</v>
      </c>
      <c r="J1118" s="10">
        <f>IF(A1118&gt;$R$1, STDEV(INDEX($H$2:$H$3898, A1118-$R$1):H1118), "")</f>
        <v>3.9305605380488794E-3</v>
      </c>
      <c r="K1118" s="10">
        <f t="shared" si="91"/>
        <v>-3.9305605380488794E-3</v>
      </c>
      <c r="L1118" s="10">
        <f t="shared" si="95"/>
        <v>-5.9021083354064922E-3</v>
      </c>
      <c r="M1118" s="8">
        <f t="shared" si="92"/>
        <v>-2.5999999999992696</v>
      </c>
      <c r="N1118" s="8">
        <f t="shared" si="93"/>
        <v>0</v>
      </c>
      <c r="O1118" s="8">
        <f t="shared" si="94"/>
        <v>0</v>
      </c>
    </row>
    <row r="1119" spans="1:15" x14ac:dyDescent="0.25">
      <c r="A1119" s="8">
        <v>1118</v>
      </c>
      <c r="B1119" s="9">
        <v>42838.958333333336</v>
      </c>
      <c r="C1119" s="8">
        <v>1.06131</v>
      </c>
      <c r="D1119" s="8">
        <v>1.06294</v>
      </c>
      <c r="E1119" s="8">
        <v>1.0606</v>
      </c>
      <c r="F1119" s="8">
        <v>1.06105</v>
      </c>
      <c r="G1119" s="8">
        <f>IF(F1119&gt;F1118,1,0)</f>
        <v>0</v>
      </c>
      <c r="H1119" s="10">
        <f>LN(F1119/F1118)</f>
        <v>-2.4501027281004407E-4</v>
      </c>
      <c r="I1119" s="10">
        <f>IF(A1119&gt;$R$1, AVERAGE(INDEX($H$2:$H$3898, A1119-$R$1):H1119), "")</f>
        <v>-1.0079214394354979E-3</v>
      </c>
      <c r="J1119" s="10">
        <f>IF(A1119&gt;$R$1, STDEV(INDEX($H$2:$H$3898, A1119-$R$1):H1119), "")</f>
        <v>3.9355819812511147E-3</v>
      </c>
      <c r="K1119" s="10">
        <f t="shared" si="91"/>
        <v>-3.9355819812511147E-3</v>
      </c>
      <c r="L1119" s="10">
        <f t="shared" si="95"/>
        <v>-1.5145742235637458E-2</v>
      </c>
      <c r="M1119" s="8">
        <f t="shared" si="92"/>
        <v>29.500000000000082</v>
      </c>
      <c r="N1119" s="8">
        <f t="shared" si="93"/>
        <v>0</v>
      </c>
      <c r="O1119" s="8">
        <f t="shared" si="94"/>
        <v>0</v>
      </c>
    </row>
    <row r="1120" spans="1:15" x14ac:dyDescent="0.25">
      <c r="A1120" s="8">
        <v>1119</v>
      </c>
      <c r="B1120" s="9">
        <v>42841.958333333336</v>
      </c>
      <c r="C1120" s="8">
        <v>1.0612900000000001</v>
      </c>
      <c r="D1120" s="8">
        <v>1.0670299999999999</v>
      </c>
      <c r="E1120" s="8">
        <v>1.0602799999999999</v>
      </c>
      <c r="F1120" s="8">
        <v>1.0642400000000001</v>
      </c>
      <c r="G1120" s="8">
        <f>IF(F1120&gt;F1119,1,0)</f>
        <v>1</v>
      </c>
      <c r="H1120" s="10">
        <f>LN(F1120/F1119)</f>
        <v>3.0019455185916373E-3</v>
      </c>
      <c r="I1120" s="10">
        <f>IF(A1120&gt;$R$1, AVERAGE(INDEX($H$2:$H$3898, A1120-$R$1):H1120), "")</f>
        <v>-9.0081459391018492E-4</v>
      </c>
      <c r="J1120" s="10">
        <f>IF(A1120&gt;$R$1, STDEV(INDEX($H$2:$H$3898, A1120-$R$1):H1120), "")</f>
        <v>4.0245515445820092E-3</v>
      </c>
      <c r="K1120" s="10">
        <f t="shared" si="91"/>
        <v>4.0245515445820092E-3</v>
      </c>
      <c r="L1120" s="10">
        <f t="shared" si="95"/>
        <v>-1.6012666232256233E-2</v>
      </c>
      <c r="M1120" s="8">
        <f t="shared" si="92"/>
        <v>87.800000000000097</v>
      </c>
      <c r="N1120" s="8">
        <f t="shared" si="93"/>
        <v>0</v>
      </c>
      <c r="O1120" s="8">
        <f t="shared" si="94"/>
        <v>0</v>
      </c>
    </row>
    <row r="1121" spans="1:15" x14ac:dyDescent="0.25">
      <c r="A1121" s="8">
        <v>1120</v>
      </c>
      <c r="B1121" s="9">
        <v>42842.958333333336</v>
      </c>
      <c r="C1121" s="8">
        <v>1.0641799999999999</v>
      </c>
      <c r="D1121" s="8">
        <v>1.07359</v>
      </c>
      <c r="E1121" s="8">
        <v>1.06372</v>
      </c>
      <c r="F1121" s="8">
        <v>1.0729599999999999</v>
      </c>
      <c r="G1121" s="8">
        <f>IF(F1121&gt;F1120,1,0)</f>
        <v>1</v>
      </c>
      <c r="H1121" s="10">
        <f>LN(F1121/F1120)</f>
        <v>8.1602549022133809E-3</v>
      </c>
      <c r="I1121" s="10">
        <f>IF(A1121&gt;$R$1, AVERAGE(INDEX($H$2:$H$3898, A1121-$R$1):H1121), "")</f>
        <v>-7.7686774571789671E-4</v>
      </c>
      <c r="J1121" s="10">
        <f>IF(A1121&gt;$R$1, STDEV(INDEX($H$2:$H$3898, A1121-$R$1):H1121), "")</f>
        <v>4.2795284150969806E-3</v>
      </c>
      <c r="K1121" s="10">
        <f t="shared" si="91"/>
        <v>4.2795284150969806E-3</v>
      </c>
      <c r="L1121" s="10">
        <f t="shared" si="95"/>
        <v>-6.7658355452320153E-3</v>
      </c>
      <c r="M1121" s="8">
        <f t="shared" si="92"/>
        <v>-19.499999999998963</v>
      </c>
      <c r="N1121" s="8">
        <f t="shared" si="93"/>
        <v>0</v>
      </c>
      <c r="O1121" s="8">
        <f t="shared" si="94"/>
        <v>0</v>
      </c>
    </row>
    <row r="1122" spans="1:15" x14ac:dyDescent="0.25">
      <c r="A1122" s="8">
        <v>1121</v>
      </c>
      <c r="B1122" s="9">
        <v>42843.958333333336</v>
      </c>
      <c r="C1122" s="8">
        <v>1.0729599999999999</v>
      </c>
      <c r="D1122" s="8">
        <v>1.0736699999999999</v>
      </c>
      <c r="E1122" s="8">
        <v>1.0699799999999999</v>
      </c>
      <c r="F1122" s="8">
        <v>1.07101</v>
      </c>
      <c r="G1122" s="8">
        <f>IF(F1122&gt;F1121,1,0)</f>
        <v>0</v>
      </c>
      <c r="H1122" s="10">
        <f>LN(F1122/F1121)</f>
        <v>-1.8190558055444449E-3</v>
      </c>
      <c r="I1122" s="10">
        <f>IF(A1122&gt;$R$1, AVERAGE(INDEX($H$2:$H$3898, A1122-$R$1):H1122), "")</f>
        <v>-5.9472817336060982E-4</v>
      </c>
      <c r="J1122" s="10">
        <f>IF(A1122&gt;$R$1, STDEV(INDEX($H$2:$H$3898, A1122-$R$1):H1122), "")</f>
        <v>4.1602687553783562E-3</v>
      </c>
      <c r="K1122" s="10">
        <f t="shared" si="91"/>
        <v>-4.1602687553783562E-3</v>
      </c>
      <c r="L1122" s="10">
        <f t="shared" si="95"/>
        <v>-5.7958990326010913E-3</v>
      </c>
      <c r="M1122" s="8">
        <f t="shared" si="92"/>
        <v>7.299999999998974</v>
      </c>
      <c r="N1122" s="8">
        <f t="shared" si="93"/>
        <v>0</v>
      </c>
      <c r="O1122" s="8">
        <f t="shared" si="94"/>
        <v>0</v>
      </c>
    </row>
    <row r="1123" spans="1:15" x14ac:dyDescent="0.25">
      <c r="A1123" s="8">
        <v>1122</v>
      </c>
      <c r="B1123" s="9">
        <v>42844.958333333336</v>
      </c>
      <c r="C1123" s="8">
        <v>1.0709200000000001</v>
      </c>
      <c r="D1123" s="8">
        <v>1.07775</v>
      </c>
      <c r="E1123" s="8">
        <v>1.0708599999999999</v>
      </c>
      <c r="F1123" s="8">
        <v>1.07165</v>
      </c>
      <c r="G1123" s="8">
        <f>IF(F1123&gt;F1122,1,0)</f>
        <v>1</v>
      </c>
      <c r="H1123" s="10">
        <f>LN(F1123/F1122)</f>
        <v>5.9738831082226454E-4</v>
      </c>
      <c r="I1123" s="10">
        <f>IF(A1123&gt;$R$1, AVERAGE(INDEX($H$2:$H$3898, A1123-$R$1):H1123), "")</f>
        <v>-2.8512292256555733E-4</v>
      </c>
      <c r="J1123" s="10">
        <f>IF(A1123&gt;$R$1, STDEV(INDEX($H$2:$H$3898, A1123-$R$1):H1123), "")</f>
        <v>4.0443838147374367E-3</v>
      </c>
      <c r="K1123" s="10">
        <f t="shared" si="91"/>
        <v>4.0443838147374367E-3</v>
      </c>
      <c r="L1123" s="10">
        <f t="shared" si="95"/>
        <v>3.8620734089071535E-3</v>
      </c>
      <c r="M1123" s="8">
        <f t="shared" si="92"/>
        <v>7.3000000000011944</v>
      </c>
      <c r="N1123" s="8">
        <f t="shared" si="93"/>
        <v>0</v>
      </c>
      <c r="O1123" s="8">
        <f t="shared" si="94"/>
        <v>0</v>
      </c>
    </row>
    <row r="1124" spans="1:15" x14ac:dyDescent="0.25">
      <c r="A1124" s="8">
        <v>1123</v>
      </c>
      <c r="B1124" s="9">
        <v>42845.958333333336</v>
      </c>
      <c r="C1124" s="8">
        <v>1.0716399999999999</v>
      </c>
      <c r="D1124" s="8">
        <v>1.07379</v>
      </c>
      <c r="E1124" s="8">
        <v>1.0682199999999999</v>
      </c>
      <c r="F1124" s="8">
        <v>1.07237</v>
      </c>
      <c r="G1124" s="8">
        <f>IF(F1124&gt;F1123,1,0)</f>
        <v>1</v>
      </c>
      <c r="H1124" s="10">
        <f>LN(F1124/F1123)</f>
        <v>6.7163555103564557E-4</v>
      </c>
      <c r="I1124" s="10">
        <f>IF(A1124&gt;$R$1, AVERAGE(INDEX($H$2:$H$3898, A1124-$R$1):H1124), "")</f>
        <v>2.8799336875075433E-4</v>
      </c>
      <c r="J1124" s="10">
        <f>IF(A1124&gt;$R$1, STDEV(INDEX($H$2:$H$3898, A1124-$R$1):H1124), "")</f>
        <v>3.4015736487185699E-3</v>
      </c>
      <c r="K1124" s="10">
        <f t="shared" si="91"/>
        <v>3.4015736487185699E-3</v>
      </c>
      <c r="L1124" s="10">
        <f t="shared" si="95"/>
        <v>1.2871301460690349E-2</v>
      </c>
      <c r="M1124" s="8">
        <f t="shared" si="92"/>
        <v>-49.200000000000358</v>
      </c>
      <c r="N1124" s="8">
        <f t="shared" si="93"/>
        <v>0</v>
      </c>
      <c r="O1124" s="8">
        <f t="shared" si="94"/>
        <v>0</v>
      </c>
    </row>
    <row r="1125" spans="1:15" x14ac:dyDescent="0.25">
      <c r="A1125" s="8">
        <v>1124</v>
      </c>
      <c r="B1125" s="9">
        <v>42848.958333333336</v>
      </c>
      <c r="C1125" s="8">
        <v>1.0916399999999999</v>
      </c>
      <c r="D1125" s="8">
        <v>1.0916399999999999</v>
      </c>
      <c r="E1125" s="8">
        <v>1.0820700000000001</v>
      </c>
      <c r="F1125" s="8">
        <v>1.0867199999999999</v>
      </c>
      <c r="G1125" s="8">
        <f>IF(F1125&gt;F1124,1,0)</f>
        <v>1</v>
      </c>
      <c r="H1125" s="10">
        <f>LN(F1125/F1124)</f>
        <v>1.3292832908695948E-2</v>
      </c>
      <c r="I1125" s="10">
        <f>IF(A1125&gt;$R$1, AVERAGE(INDEX($H$2:$H$3898, A1125-$R$1):H1125), "")</f>
        <v>1.2453943660133179E-3</v>
      </c>
      <c r="J1125" s="10">
        <f>IF(A1125&gt;$R$1, STDEV(INDEX($H$2:$H$3898, A1125-$R$1):H1125), "")</f>
        <v>4.6380160861282469E-3</v>
      </c>
      <c r="K1125" s="10">
        <f t="shared" si="91"/>
        <v>4.6380160861282469E-3</v>
      </c>
      <c r="L1125" s="10">
        <f t="shared" si="95"/>
        <v>1.2376059401595647E-2</v>
      </c>
      <c r="M1125" s="8">
        <f t="shared" si="92"/>
        <v>58.600000000001984</v>
      </c>
      <c r="N1125" s="8">
        <f t="shared" si="93"/>
        <v>0</v>
      </c>
      <c r="O1125" s="8">
        <f t="shared" si="94"/>
        <v>0</v>
      </c>
    </row>
    <row r="1126" spans="1:15" x14ac:dyDescent="0.25">
      <c r="A1126" s="8">
        <v>1125</v>
      </c>
      <c r="B1126" s="9">
        <v>42849.958333333336</v>
      </c>
      <c r="C1126" s="8">
        <v>1.0867199999999999</v>
      </c>
      <c r="D1126" s="8">
        <v>1.0949899999999999</v>
      </c>
      <c r="E1126" s="8">
        <v>1.0851200000000001</v>
      </c>
      <c r="F1126" s="8">
        <v>1.0925800000000001</v>
      </c>
      <c r="G1126" s="8">
        <f>IF(F1126&gt;F1125,1,0)</f>
        <v>1</v>
      </c>
      <c r="H1126" s="10">
        <f>LN(F1126/F1125)</f>
        <v>5.377886590562134E-3</v>
      </c>
      <c r="I1126" s="10">
        <f>IF(A1126&gt;$R$1, AVERAGE(INDEX($H$2:$H$3898, A1126-$R$1):H1126), "")</f>
        <v>1.4859532331423899E-3</v>
      </c>
      <c r="J1126" s="10">
        <f>IF(A1126&gt;$R$1, STDEV(INDEX($H$2:$H$3898, A1126-$R$1):H1126), "")</f>
        <v>4.7521159660063846E-3</v>
      </c>
      <c r="K1126" s="10">
        <f t="shared" si="91"/>
        <v>4.7521159660063846E-3</v>
      </c>
      <c r="L1126" s="10">
        <f t="shared" si="95"/>
        <v>1.2016472728916362E-2</v>
      </c>
      <c r="M1126" s="8">
        <f t="shared" si="92"/>
        <v>-20.999999999999908</v>
      </c>
      <c r="N1126" s="8">
        <f t="shared" si="93"/>
        <v>0</v>
      </c>
      <c r="O1126" s="8">
        <f t="shared" si="94"/>
        <v>0</v>
      </c>
    </row>
    <row r="1127" spans="1:15" x14ac:dyDescent="0.25">
      <c r="A1127" s="8">
        <v>1126</v>
      </c>
      <c r="B1127" s="9">
        <v>42850.958333333336</v>
      </c>
      <c r="C1127" s="8">
        <v>1.0924700000000001</v>
      </c>
      <c r="D1127" s="8">
        <v>1.09507</v>
      </c>
      <c r="E1127" s="8">
        <v>1.0855699999999999</v>
      </c>
      <c r="F1127" s="8">
        <v>1.0903700000000001</v>
      </c>
      <c r="G1127" s="8">
        <f>IF(F1127&gt;F1126,1,0)</f>
        <v>0</v>
      </c>
      <c r="H1127" s="10">
        <f>LN(F1127/F1126)</f>
        <v>-2.0247836689223702E-3</v>
      </c>
      <c r="I1127" s="10">
        <f>IF(A1127&gt;$R$1, AVERAGE(INDEX($H$2:$H$3898, A1127-$R$1):H1127), "")</f>
        <v>1.3371476703364945E-3</v>
      </c>
      <c r="J1127" s="10">
        <f>IF(A1127&gt;$R$1, STDEV(INDEX($H$2:$H$3898, A1127-$R$1):H1127), "")</f>
        <v>4.8265482497814047E-3</v>
      </c>
      <c r="K1127" s="10">
        <f t="shared" si="91"/>
        <v>-4.8265482497814047E-3</v>
      </c>
      <c r="L1127" s="10">
        <f t="shared" si="95"/>
        <v>1.2149124368201304E-2</v>
      </c>
      <c r="M1127" s="8">
        <f t="shared" si="92"/>
        <v>-31.900000000000261</v>
      </c>
      <c r="N1127" s="8">
        <f t="shared" si="93"/>
        <v>0</v>
      </c>
      <c r="O1127" s="8">
        <f t="shared" si="94"/>
        <v>0</v>
      </c>
    </row>
    <row r="1128" spans="1:15" x14ac:dyDescent="0.25">
      <c r="A1128" s="8">
        <v>1127</v>
      </c>
      <c r="B1128" s="9">
        <v>42851.958333333336</v>
      </c>
      <c r="C1128" s="8">
        <v>1.0903700000000001</v>
      </c>
      <c r="D1128" s="8">
        <v>1.09327</v>
      </c>
      <c r="E1128" s="8">
        <v>1.08517</v>
      </c>
      <c r="F1128" s="8">
        <v>1.08718</v>
      </c>
      <c r="G1128" s="8">
        <f>IF(F1128&gt;F1127,1,0)</f>
        <v>0</v>
      </c>
      <c r="H1128" s="10">
        <f>LN(F1128/F1127)</f>
        <v>-2.9299003761080532E-3</v>
      </c>
      <c r="I1128" s="10">
        <f>IF(A1128&gt;$R$1, AVERAGE(INDEX($H$2:$H$3898, A1128-$R$1):H1128), "")</f>
        <v>1.2137881769594713E-3</v>
      </c>
      <c r="J1128" s="10">
        <f>IF(A1128&gt;$R$1, STDEV(INDEX($H$2:$H$3898, A1128-$R$1):H1128), "")</f>
        <v>4.9135087996686382E-3</v>
      </c>
      <c r="K1128" s="10">
        <f t="shared" si="91"/>
        <v>-4.9135087996686382E-3</v>
      </c>
      <c r="L1128" s="10">
        <f t="shared" si="95"/>
        <v>1.1066641953339763E-2</v>
      </c>
      <c r="M1128" s="8">
        <f t="shared" si="92"/>
        <v>24.500000000000632</v>
      </c>
      <c r="N1128" s="8">
        <f t="shared" si="93"/>
        <v>0</v>
      </c>
      <c r="O1128" s="8">
        <f t="shared" si="94"/>
        <v>0</v>
      </c>
    </row>
    <row r="1129" spans="1:15" x14ac:dyDescent="0.25">
      <c r="A1129" s="8">
        <v>1128</v>
      </c>
      <c r="B1129" s="9">
        <v>42852.958333333336</v>
      </c>
      <c r="C1129" s="8">
        <v>1.0871599999999999</v>
      </c>
      <c r="D1129" s="8">
        <v>1.09474</v>
      </c>
      <c r="E1129" s="8">
        <v>1.08571</v>
      </c>
      <c r="F1129" s="8">
        <v>1.08961</v>
      </c>
      <c r="G1129" s="8">
        <f>IF(F1129&gt;F1128,1,0)</f>
        <v>1</v>
      </c>
      <c r="H1129" s="10">
        <f>LN(F1129/F1128)</f>
        <v>2.23264624461112E-3</v>
      </c>
      <c r="I1129" s="10">
        <f>IF(A1129&gt;$R$1, AVERAGE(INDEX($H$2:$H$3898, A1129-$R$1):H1129), "")</f>
        <v>1.4642102521633098E-3</v>
      </c>
      <c r="J1129" s="10">
        <f>IF(A1129&gt;$R$1, STDEV(INDEX($H$2:$H$3898, A1129-$R$1):H1129), "")</f>
        <v>4.8528047274055521E-3</v>
      </c>
      <c r="K1129" s="10">
        <f t="shared" si="91"/>
        <v>4.8528047274055521E-3</v>
      </c>
      <c r="L1129" s="10">
        <f t="shared" si="95"/>
        <v>1.9799437597249763E-2</v>
      </c>
      <c r="M1129" s="8">
        <f t="shared" si="92"/>
        <v>-11.699999999998933</v>
      </c>
      <c r="N1129" s="8">
        <f t="shared" si="93"/>
        <v>0</v>
      </c>
      <c r="O1129" s="8">
        <f t="shared" si="94"/>
        <v>11.699999999998933</v>
      </c>
    </row>
    <row r="1130" spans="1:15" x14ac:dyDescent="0.25">
      <c r="A1130" s="8">
        <v>1129</v>
      </c>
      <c r="B1130" s="9">
        <v>42855.958333333336</v>
      </c>
      <c r="C1130" s="8">
        <v>1.0909899999999999</v>
      </c>
      <c r="D1130" s="8">
        <v>1.09239</v>
      </c>
      <c r="E1130" s="8">
        <v>1.0884</v>
      </c>
      <c r="F1130" s="8">
        <v>1.08982</v>
      </c>
      <c r="G1130" s="8">
        <f>IF(F1130&gt;F1129,1,0)</f>
        <v>1</v>
      </c>
      <c r="H1130" s="10">
        <f>LN(F1130/F1129)</f>
        <v>1.9271093877757899E-4</v>
      </c>
      <c r="I1130" s="10">
        <f>IF(A1130&gt;$R$1, AVERAGE(INDEX($H$2:$H$3898, A1130-$R$1):H1130), "")</f>
        <v>1.7994597088982673E-3</v>
      </c>
      <c r="J1130" s="10">
        <f>IF(A1130&gt;$R$1, STDEV(INDEX($H$2:$H$3898, A1130-$R$1):H1130), "")</f>
        <v>4.5389749605222853E-3</v>
      </c>
      <c r="K1130" s="10">
        <f t="shared" si="91"/>
        <v>4.5389749605222853E-3</v>
      </c>
      <c r="L1130" s="10">
        <f t="shared" si="95"/>
        <v>2.045848336398004E-2</v>
      </c>
      <c r="M1130" s="8">
        <f t="shared" si="92"/>
        <v>30.799999999999716</v>
      </c>
      <c r="N1130" s="8">
        <f t="shared" si="93"/>
        <v>0</v>
      </c>
      <c r="O1130" s="8">
        <f t="shared" si="94"/>
        <v>-30.799999999999716</v>
      </c>
    </row>
    <row r="1131" spans="1:15" x14ac:dyDescent="0.25">
      <c r="A1131" s="8">
        <v>1130</v>
      </c>
      <c r="B1131" s="9">
        <v>42856.958333333336</v>
      </c>
      <c r="C1131" s="8">
        <v>1.08985</v>
      </c>
      <c r="D1131" s="8">
        <v>1.0932999999999999</v>
      </c>
      <c r="E1131" s="8">
        <v>1.0888100000000001</v>
      </c>
      <c r="F1131" s="8">
        <v>1.09293</v>
      </c>
      <c r="G1131" s="8">
        <f>IF(F1131&gt;F1130,1,0)</f>
        <v>1</v>
      </c>
      <c r="H1131" s="10">
        <f>LN(F1131/F1130)</f>
        <v>2.8496182380180401E-3</v>
      </c>
      <c r="I1131" s="10">
        <f>IF(A1131&gt;$R$1, AVERAGE(INDEX($H$2:$H$3898, A1131-$R$1):H1131), "")</f>
        <v>1.9374373614679354E-3</v>
      </c>
      <c r="J1131" s="10">
        <f>IF(A1131&gt;$R$1, STDEV(INDEX($H$2:$H$3898, A1131-$R$1):H1131), "")</f>
        <v>4.534996243965677E-3</v>
      </c>
      <c r="K1131" s="10">
        <f t="shared" si="91"/>
        <v>4.534996243965677E-3</v>
      </c>
      <c r="L1131" s="10">
        <f t="shared" si="95"/>
        <v>2.1098373763986891E-2</v>
      </c>
      <c r="M1131" s="8">
        <f t="shared" si="92"/>
        <v>-43.800000000000509</v>
      </c>
      <c r="N1131" s="8">
        <f t="shared" si="93"/>
        <v>0</v>
      </c>
      <c r="O1131" s="8">
        <f t="shared" si="94"/>
        <v>43.800000000000509</v>
      </c>
    </row>
    <row r="1132" spans="1:15" x14ac:dyDescent="0.25">
      <c r="A1132" s="8">
        <v>1131</v>
      </c>
      <c r="B1132" s="9">
        <v>42857.958333333336</v>
      </c>
      <c r="C1132" s="8">
        <v>1.09294</v>
      </c>
      <c r="D1132" s="8">
        <v>1.0936699999999999</v>
      </c>
      <c r="E1132" s="8">
        <v>1.0882700000000001</v>
      </c>
      <c r="F1132" s="8">
        <v>1.08856</v>
      </c>
      <c r="G1132" s="8">
        <f>IF(F1132&gt;F1131,1,0)</f>
        <v>0</v>
      </c>
      <c r="H1132" s="10">
        <f>LN(F1132/F1131)</f>
        <v>-4.0064413272084248E-3</v>
      </c>
      <c r="I1132" s="10">
        <f>IF(A1132&gt;$R$1, AVERAGE(INDEX($H$2:$H$3898, A1132-$R$1):H1132), "")</f>
        <v>1.6369166148970746E-3</v>
      </c>
      <c r="J1132" s="10">
        <f>IF(A1132&gt;$R$1, STDEV(INDEX($H$2:$H$3898, A1132-$R$1):H1132), "")</f>
        <v>4.7685643398180178E-3</v>
      </c>
      <c r="K1132" s="10">
        <f t="shared" si="91"/>
        <v>-4.7685643398180178E-3</v>
      </c>
      <c r="L1132" s="10">
        <f t="shared" si="95"/>
        <v>1.253191274321673E-2</v>
      </c>
      <c r="M1132" s="8">
        <f t="shared" si="92"/>
        <v>100.00000000000009</v>
      </c>
      <c r="N1132" s="8">
        <f t="shared" si="93"/>
        <v>0</v>
      </c>
      <c r="O1132" s="8">
        <f t="shared" si="94"/>
        <v>0</v>
      </c>
    </row>
    <row r="1133" spans="1:15" x14ac:dyDescent="0.25">
      <c r="A1133" s="8">
        <v>1132</v>
      </c>
      <c r="B1133" s="9">
        <v>42858.958333333336</v>
      </c>
      <c r="C1133" s="8">
        <v>1.0884499999999999</v>
      </c>
      <c r="D1133" s="8">
        <v>1.0987</v>
      </c>
      <c r="E1133" s="8">
        <v>1.0874900000000001</v>
      </c>
      <c r="F1133" s="8">
        <v>1.0984499999999999</v>
      </c>
      <c r="G1133" s="8">
        <f>IF(F1133&gt;F1132,1,0)</f>
        <v>1</v>
      </c>
      <c r="H1133" s="10">
        <f>LN(F1133/F1132)</f>
        <v>9.0443732925853323E-3</v>
      </c>
      <c r="I1133" s="10">
        <f>IF(A1133&gt;$R$1, AVERAGE(INDEX($H$2:$H$3898, A1133-$R$1):H1133), "")</f>
        <v>1.8442787401668362E-3</v>
      </c>
      <c r="J1133" s="10">
        <f>IF(A1133&gt;$R$1, STDEV(INDEX($H$2:$H$3898, A1133-$R$1):H1133), "")</f>
        <v>5.0235789153329994E-3</v>
      </c>
      <c r="K1133" s="10">
        <f t="shared" si="91"/>
        <v>5.0235789153329994E-3</v>
      </c>
      <c r="L1133" s="10">
        <f t="shared" si="95"/>
        <v>2.1486052196598611E-2</v>
      </c>
      <c r="M1133" s="8">
        <f t="shared" si="92"/>
        <v>10.699999999999044</v>
      </c>
      <c r="N1133" s="8">
        <f t="shared" si="93"/>
        <v>0</v>
      </c>
      <c r="O1133" s="8">
        <f t="shared" si="94"/>
        <v>-10.699999999999044</v>
      </c>
    </row>
    <row r="1134" spans="1:15" x14ac:dyDescent="0.25">
      <c r="A1134" s="8">
        <v>1133</v>
      </c>
      <c r="B1134" s="9">
        <v>42859.958333333336</v>
      </c>
      <c r="C1134" s="8">
        <v>1.09843</v>
      </c>
      <c r="D1134" s="8">
        <v>1.09995</v>
      </c>
      <c r="E1134" s="8">
        <v>1.09494</v>
      </c>
      <c r="F1134" s="8">
        <v>1.0994999999999999</v>
      </c>
      <c r="G1134" s="8">
        <f>IF(F1134&gt;F1133,1,0)</f>
        <v>1</v>
      </c>
      <c r="H1134" s="10">
        <f>LN(F1134/F1133)</f>
        <v>9.554358196275114E-4</v>
      </c>
      <c r="I1134" s="10">
        <f>IF(A1134&gt;$R$1, AVERAGE(INDEX($H$2:$H$3898, A1134-$R$1):H1134), "")</f>
        <v>2.2094710540592035E-3</v>
      </c>
      <c r="J1134" s="10">
        <f>IF(A1134&gt;$R$1, STDEV(INDEX($H$2:$H$3898, A1134-$R$1):H1134), "")</f>
        <v>4.7037759695911681E-3</v>
      </c>
      <c r="K1134" s="10">
        <f t="shared" si="91"/>
        <v>4.7037759695911681E-3</v>
      </c>
      <c r="L1134" s="10">
        <f t="shared" si="95"/>
        <v>3.0125410147440895E-2</v>
      </c>
      <c r="M1134" s="8">
        <f t="shared" si="92"/>
        <v>-95.300000000000381</v>
      </c>
      <c r="N1134" s="8">
        <f t="shared" si="93"/>
        <v>0</v>
      </c>
      <c r="O1134" s="8">
        <f t="shared" si="94"/>
        <v>95.300000000000381</v>
      </c>
    </row>
    <row r="1135" spans="1:15" x14ac:dyDescent="0.25">
      <c r="A1135" s="8">
        <v>1134</v>
      </c>
      <c r="B1135" s="9">
        <v>42862.958333333336</v>
      </c>
      <c r="C1135" s="8">
        <v>1.10188</v>
      </c>
      <c r="D1135" s="8">
        <v>1.10216</v>
      </c>
      <c r="E1135" s="8">
        <v>1.0916399999999999</v>
      </c>
      <c r="F1135" s="8">
        <v>1.0923499999999999</v>
      </c>
      <c r="G1135" s="8">
        <f>IF(F1135&gt;F1134,1,0)</f>
        <v>0</v>
      </c>
      <c r="H1135" s="10">
        <f>LN(F1135/F1134)</f>
        <v>-6.5241922227141447E-3</v>
      </c>
      <c r="I1135" s="10">
        <f>IF(A1135&gt;$R$1, AVERAGE(INDEX($H$2:$H$3898, A1135-$R$1):H1135), "")</f>
        <v>1.8170221821901971E-3</v>
      </c>
      <c r="J1135" s="10">
        <f>IF(A1135&gt;$R$1, STDEV(INDEX($H$2:$H$3898, A1135-$R$1):H1135), "")</f>
        <v>5.161852144060692E-3</v>
      </c>
      <c r="K1135" s="10">
        <f t="shared" si="91"/>
        <v>-5.161852144060692E-3</v>
      </c>
      <c r="L1135" s="10">
        <f t="shared" si="95"/>
        <v>2.093900645879819E-2</v>
      </c>
      <c r="M1135" s="8">
        <f t="shared" si="92"/>
        <v>-50.700000000001296</v>
      </c>
      <c r="N1135" s="8">
        <f t="shared" si="93"/>
        <v>0</v>
      </c>
      <c r="O1135" s="8">
        <f t="shared" si="94"/>
        <v>50.700000000001296</v>
      </c>
    </row>
    <row r="1136" spans="1:15" x14ac:dyDescent="0.25">
      <c r="A1136" s="8">
        <v>1135</v>
      </c>
      <c r="B1136" s="9">
        <v>42863.958333333336</v>
      </c>
      <c r="C1136" s="8">
        <v>1.0923700000000001</v>
      </c>
      <c r="D1136" s="8">
        <v>1.0933299999999999</v>
      </c>
      <c r="E1136" s="8">
        <v>1.08633</v>
      </c>
      <c r="F1136" s="8">
        <v>1.0872999999999999</v>
      </c>
      <c r="G1136" s="8">
        <f>IF(F1136&gt;F1135,1,0)</f>
        <v>0</v>
      </c>
      <c r="H1136" s="10">
        <f>LN(F1136/F1135)</f>
        <v>-4.6337797683980129E-3</v>
      </c>
      <c r="I1136" s="10">
        <f>IF(A1136&gt;$R$1, AVERAGE(INDEX($H$2:$H$3898, A1136-$R$1):H1136), "")</f>
        <v>1.3397893517533442E-3</v>
      </c>
      <c r="J1136" s="10">
        <f>IF(A1136&gt;$R$1, STDEV(INDEX($H$2:$H$3898, A1136-$R$1):H1136), "")</f>
        <v>5.3928072285132729E-3</v>
      </c>
      <c r="K1136" s="10">
        <f t="shared" si="91"/>
        <v>-5.3928072285132729E-3</v>
      </c>
      <c r="L1136" s="10">
        <f t="shared" si="95"/>
        <v>1.1266670815187941E-2</v>
      </c>
      <c r="M1136" s="8">
        <f t="shared" si="92"/>
        <v>-5.6000000000011596</v>
      </c>
      <c r="N1136" s="8">
        <f t="shared" si="93"/>
        <v>0</v>
      </c>
      <c r="O1136" s="8">
        <f t="shared" si="94"/>
        <v>0</v>
      </c>
    </row>
    <row r="1137" spans="1:15" x14ac:dyDescent="0.25">
      <c r="A1137" s="8">
        <v>1136</v>
      </c>
      <c r="B1137" s="9">
        <v>42864.958333333336</v>
      </c>
      <c r="C1137" s="8">
        <v>1.0872900000000001</v>
      </c>
      <c r="D1137" s="8">
        <v>1.0898000000000001</v>
      </c>
      <c r="E1137" s="8">
        <v>1.0853200000000001</v>
      </c>
      <c r="F1137" s="8">
        <v>1.08673</v>
      </c>
      <c r="G1137" s="8">
        <f>IF(F1137&gt;F1136,1,0)</f>
        <v>0</v>
      </c>
      <c r="H1137" s="10">
        <f>LN(F1137/F1136)</f>
        <v>-5.2437180081310326E-4</v>
      </c>
      <c r="I1137" s="10">
        <f>IF(A1137&gt;$R$1, AVERAGE(INDEX($H$2:$H$3898, A1137-$R$1):H1137), "")</f>
        <v>7.9700018281418888E-4</v>
      </c>
      <c r="J1137" s="10">
        <f>IF(A1137&gt;$R$1, STDEV(INDEX($H$2:$H$3898, A1137-$R$1):H1137), "")</f>
        <v>5.0890599801641052E-3</v>
      </c>
      <c r="K1137" s="10">
        <f t="shared" si="91"/>
        <v>-5.0890599801641052E-3</v>
      </c>
      <c r="L1137" s="10">
        <f t="shared" si="95"/>
        <v>1.0337879590402187E-2</v>
      </c>
      <c r="M1137" s="8">
        <f t="shared" si="92"/>
        <v>-5.9999999999993392</v>
      </c>
      <c r="N1137" s="8">
        <f t="shared" si="93"/>
        <v>0</v>
      </c>
      <c r="O1137" s="8">
        <f t="shared" si="94"/>
        <v>0</v>
      </c>
    </row>
    <row r="1138" spans="1:15" x14ac:dyDescent="0.25">
      <c r="A1138" s="8">
        <v>1137</v>
      </c>
      <c r="B1138" s="9">
        <v>42865.958333333336</v>
      </c>
      <c r="C1138" s="8">
        <v>1.0867199999999999</v>
      </c>
      <c r="D1138" s="8">
        <v>1.0892900000000001</v>
      </c>
      <c r="E1138" s="8">
        <v>1.0839000000000001</v>
      </c>
      <c r="F1138" s="8">
        <v>1.08612</v>
      </c>
      <c r="G1138" s="8">
        <f>IF(F1138&gt;F1137,1,0)</f>
        <v>0</v>
      </c>
      <c r="H1138" s="10">
        <f>LN(F1138/F1137)</f>
        <v>-5.6147457581091822E-4</v>
      </c>
      <c r="I1138" s="10">
        <f>IF(A1138&gt;$R$1, AVERAGE(INDEX($H$2:$H$3898, A1138-$R$1):H1138), "")</f>
        <v>8.755990096725346E-4</v>
      </c>
      <c r="J1138" s="10">
        <f>IF(A1138&gt;$R$1, STDEV(INDEX($H$2:$H$3898, A1138-$R$1):H1138), "")</f>
        <v>5.055563486904808E-3</v>
      </c>
      <c r="K1138" s="10">
        <f t="shared" si="91"/>
        <v>-5.055563486904808E-3</v>
      </c>
      <c r="L1138" s="10">
        <f t="shared" si="95"/>
        <v>1.2379322887599437E-3</v>
      </c>
      <c r="M1138" s="8">
        <f t="shared" si="92"/>
        <v>69.799999999999869</v>
      </c>
      <c r="N1138" s="8">
        <f t="shared" si="93"/>
        <v>0</v>
      </c>
      <c r="O1138" s="8">
        <f t="shared" si="94"/>
        <v>0</v>
      </c>
    </row>
    <row r="1139" spans="1:15" x14ac:dyDescent="0.25">
      <c r="A1139" s="8">
        <v>1138</v>
      </c>
      <c r="B1139" s="9">
        <v>42866.958333333336</v>
      </c>
      <c r="C1139" s="8">
        <v>1.08612</v>
      </c>
      <c r="D1139" s="8">
        <v>1.0934200000000001</v>
      </c>
      <c r="E1139" s="8">
        <v>1.0855600000000001</v>
      </c>
      <c r="F1139" s="8">
        <v>1.0931</v>
      </c>
      <c r="G1139" s="8">
        <f>IF(F1139&gt;F1138,1,0)</f>
        <v>1</v>
      </c>
      <c r="H1139" s="10">
        <f>LN(F1139/F1138)</f>
        <v>6.4059836727099967E-3</v>
      </c>
      <c r="I1139" s="10">
        <f>IF(A1139&gt;$R$1, AVERAGE(INDEX($H$2:$H$3898, A1139-$R$1):H1139), "")</f>
        <v>1.2386362197905176E-3</v>
      </c>
      <c r="J1139" s="10">
        <f>IF(A1139&gt;$R$1, STDEV(INDEX($H$2:$H$3898, A1139-$R$1):H1139), "")</f>
        <v>5.2394646649264838E-3</v>
      </c>
      <c r="K1139" s="10">
        <f t="shared" si="91"/>
        <v>5.2394646649264838E-3</v>
      </c>
      <c r="L1139" s="10">
        <f t="shared" si="95"/>
        <v>3.075823304967861E-3</v>
      </c>
      <c r="M1139" s="8">
        <f t="shared" si="92"/>
        <v>46.10000000000003</v>
      </c>
      <c r="N1139" s="8">
        <f t="shared" si="93"/>
        <v>0</v>
      </c>
      <c r="O1139" s="8">
        <f t="shared" si="94"/>
        <v>0</v>
      </c>
    </row>
    <row r="1140" spans="1:15" x14ac:dyDescent="0.25">
      <c r="A1140" s="8">
        <v>1139</v>
      </c>
      <c r="B1140" s="9">
        <v>42869.958333333336</v>
      </c>
      <c r="C1140" s="8">
        <v>1.0928800000000001</v>
      </c>
      <c r="D1140" s="8">
        <v>1.09893</v>
      </c>
      <c r="E1140" s="8">
        <v>1.0922499999999999</v>
      </c>
      <c r="F1140" s="8">
        <v>1.0974900000000001</v>
      </c>
      <c r="G1140" s="8">
        <f>IF(F1140&gt;F1139,1,0)</f>
        <v>1</v>
      </c>
      <c r="H1140" s="10">
        <f>LN(F1140/F1139)</f>
        <v>4.0080579907136992E-3</v>
      </c>
      <c r="I1140" s="10">
        <f>IF(A1140&gt;$R$1, AVERAGE(INDEX($H$2:$H$3898, A1140-$R$1):H1140), "")</f>
        <v>1.4471626222703959E-3</v>
      </c>
      <c r="J1140" s="10">
        <f>IF(A1140&gt;$R$1, STDEV(INDEX($H$2:$H$3898, A1140-$R$1):H1140), "")</f>
        <v>5.2816179632355935E-3</v>
      </c>
      <c r="K1140" s="10">
        <f t="shared" si="91"/>
        <v>5.2816179632355935E-3</v>
      </c>
      <c r="L1140" s="10">
        <f t="shared" si="95"/>
        <v>3.7194251820752032E-3</v>
      </c>
      <c r="M1140" s="8">
        <f t="shared" si="92"/>
        <v>107.80000000000013</v>
      </c>
      <c r="N1140" s="8">
        <f t="shared" si="93"/>
        <v>0</v>
      </c>
      <c r="O1140" s="8">
        <f t="shared" si="94"/>
        <v>0</v>
      </c>
    </row>
    <row r="1141" spans="1:15" x14ac:dyDescent="0.25">
      <c r="A1141" s="8">
        <v>1140</v>
      </c>
      <c r="B1141" s="9">
        <v>42870.958333333336</v>
      </c>
      <c r="C1141" s="8">
        <v>1.09748</v>
      </c>
      <c r="D1141" s="8">
        <v>1.10971</v>
      </c>
      <c r="E1141" s="8">
        <v>1.09731</v>
      </c>
      <c r="F1141" s="8">
        <v>1.10826</v>
      </c>
      <c r="G1141" s="8">
        <f>IF(F1141&gt;F1140,1,0)</f>
        <v>1</v>
      </c>
      <c r="H1141" s="10">
        <f>LN(F1141/F1140)</f>
        <v>9.7654635287800062E-3</v>
      </c>
      <c r="I1141" s="10">
        <f>IF(A1141&gt;$R$1, AVERAGE(INDEX($H$2:$H$3898, A1141-$R$1):H1141), "")</f>
        <v>1.2267020360256496E-3</v>
      </c>
      <c r="J1141" s="10">
        <f>IF(A1141&gt;$R$1, STDEV(INDEX($H$2:$H$3898, A1141-$R$1):H1141), "")</f>
        <v>4.8064463945741908E-3</v>
      </c>
      <c r="K1141" s="10">
        <f t="shared" si="91"/>
        <v>4.8064463945741908E-3</v>
      </c>
      <c r="L1141" s="10">
        <f t="shared" si="95"/>
        <v>3.7737556106430094E-3</v>
      </c>
      <c r="M1141" s="8">
        <f t="shared" si="92"/>
        <v>76.000000000000512</v>
      </c>
      <c r="N1141" s="8">
        <f t="shared" si="93"/>
        <v>0</v>
      </c>
      <c r="O1141" s="8">
        <f t="shared" si="94"/>
        <v>0</v>
      </c>
    </row>
    <row r="1142" spans="1:15" x14ac:dyDescent="0.25">
      <c r="A1142" s="8">
        <v>1141</v>
      </c>
      <c r="B1142" s="9">
        <v>42871.958333333336</v>
      </c>
      <c r="C1142" s="8">
        <v>1.1082399999999999</v>
      </c>
      <c r="D1142" s="8">
        <v>1.1162000000000001</v>
      </c>
      <c r="E1142" s="8">
        <v>1.1079399999999999</v>
      </c>
      <c r="F1142" s="8">
        <v>1.1158399999999999</v>
      </c>
      <c r="G1142" s="8">
        <f>IF(F1142&gt;F1141,1,0)</f>
        <v>1</v>
      </c>
      <c r="H1142" s="10">
        <f>LN(F1142/F1141)</f>
        <v>6.8162666680028107E-3</v>
      </c>
      <c r="I1142" s="10">
        <f>IF(A1142&gt;$R$1, AVERAGE(INDEX($H$2:$H$3898, A1142-$R$1):H1142), "")</f>
        <v>1.3166007908656917E-3</v>
      </c>
      <c r="J1142" s="10">
        <f>IF(A1142&gt;$R$1, STDEV(INDEX($H$2:$H$3898, A1142-$R$1):H1142), "")</f>
        <v>4.9017717555322636E-3</v>
      </c>
      <c r="K1142" s="10">
        <f t="shared" si="91"/>
        <v>4.9017717555322636E-3</v>
      </c>
      <c r="L1142" s="10">
        <f t="shared" si="95"/>
        <v>1.3502075615956677E-2</v>
      </c>
      <c r="M1142" s="8">
        <f t="shared" si="92"/>
        <v>-55.600000000000094</v>
      </c>
      <c r="N1142" s="8">
        <f t="shared" si="93"/>
        <v>0</v>
      </c>
      <c r="O1142" s="8">
        <f t="shared" si="94"/>
        <v>0</v>
      </c>
    </row>
    <row r="1143" spans="1:15" x14ac:dyDescent="0.25">
      <c r="A1143" s="8">
        <v>1142</v>
      </c>
      <c r="B1143" s="9">
        <v>42872.958333333336</v>
      </c>
      <c r="C1143" s="8">
        <v>1.1158399999999999</v>
      </c>
      <c r="D1143" s="8">
        <v>1.1171899999999999</v>
      </c>
      <c r="E1143" s="8">
        <v>1.1075699999999999</v>
      </c>
      <c r="F1143" s="8">
        <v>1.1102799999999999</v>
      </c>
      <c r="G1143" s="8">
        <f>IF(F1143&gt;F1142,1,0)</f>
        <v>0</v>
      </c>
      <c r="H1143" s="10">
        <f>LN(F1143/F1142)</f>
        <v>-4.9952487389042684E-3</v>
      </c>
      <c r="I1143" s="10">
        <f>IF(A1143&gt;$R$1, AVERAGE(INDEX($H$2:$H$3898, A1143-$R$1):H1143), "")</f>
        <v>1.1309467239918232E-3</v>
      </c>
      <c r="J1143" s="10">
        <f>IF(A1143&gt;$R$1, STDEV(INDEX($H$2:$H$3898, A1143-$R$1):H1143), "")</f>
        <v>5.0894243984141796E-3</v>
      </c>
      <c r="K1143" s="10">
        <f t="shared" si="91"/>
        <v>-5.0894243984141796E-3</v>
      </c>
      <c r="L1143" s="10">
        <f t="shared" si="95"/>
        <v>1.3326160017211135E-2</v>
      </c>
      <c r="M1143" s="8">
        <f t="shared" si="92"/>
        <v>103.899999999999</v>
      </c>
      <c r="N1143" s="8">
        <f t="shared" si="93"/>
        <v>0</v>
      </c>
      <c r="O1143" s="8">
        <f t="shared" si="94"/>
        <v>0</v>
      </c>
    </row>
    <row r="1144" spans="1:15" x14ac:dyDescent="0.25">
      <c r="A1144" s="8">
        <v>1143</v>
      </c>
      <c r="B1144" s="9">
        <v>42873.958333333336</v>
      </c>
      <c r="C1144" s="8">
        <v>1.11026</v>
      </c>
      <c r="D1144" s="8">
        <v>1.12117</v>
      </c>
      <c r="E1144" s="8">
        <v>1.10968</v>
      </c>
      <c r="F1144" s="8">
        <v>1.1206499999999999</v>
      </c>
      <c r="G1144" s="8">
        <f>IF(F1144&gt;F1143,1,0)</f>
        <v>1</v>
      </c>
      <c r="H1144" s="10">
        <f>LN(F1144/F1143)</f>
        <v>9.2966383415378218E-3</v>
      </c>
      <c r="I1144" s="10">
        <f>IF(A1144&gt;$R$1, AVERAGE(INDEX($H$2:$H$3898, A1144-$R$1):H1144), "")</f>
        <v>1.8951053938446902E-3</v>
      </c>
      <c r="J1144" s="10">
        <f>IF(A1144&gt;$R$1, STDEV(INDEX($H$2:$H$3898, A1144-$R$1):H1144), "")</f>
        <v>5.3502562896039132E-3</v>
      </c>
      <c r="K1144" s="10">
        <f t="shared" si="91"/>
        <v>5.3502562896039132E-3</v>
      </c>
      <c r="L1144" s="10">
        <f t="shared" si="95"/>
        <v>1.3823611579409497E-2</v>
      </c>
      <c r="M1144" s="8">
        <f t="shared" si="92"/>
        <v>45.50000000000054</v>
      </c>
      <c r="N1144" s="8">
        <f t="shared" si="93"/>
        <v>0</v>
      </c>
      <c r="O1144" s="8">
        <f t="shared" si="94"/>
        <v>0</v>
      </c>
    </row>
    <row r="1145" spans="1:15" x14ac:dyDescent="0.25">
      <c r="A1145" s="8">
        <v>1144</v>
      </c>
      <c r="B1145" s="9">
        <v>42876.958333333336</v>
      </c>
      <c r="C1145" s="8">
        <v>1.11917</v>
      </c>
      <c r="D1145" s="8">
        <v>1.1263399999999999</v>
      </c>
      <c r="E1145" s="8">
        <v>1.1161399999999999</v>
      </c>
      <c r="F1145" s="8">
        <v>1.1237200000000001</v>
      </c>
      <c r="G1145" s="8">
        <f>IF(F1145&gt;F1144,1,0)</f>
        <v>1</v>
      </c>
      <c r="H1145" s="10">
        <f>LN(F1145/F1144)</f>
        <v>2.7357360103020339E-3</v>
      </c>
      <c r="I1145" s="10">
        <f>IF(A1145&gt;$R$1, AVERAGE(INDEX($H$2:$H$3898, A1145-$R$1):H1145), "")</f>
        <v>1.9265485042003724E-3</v>
      </c>
      <c r="J1145" s="10">
        <f>IF(A1145&gt;$R$1, STDEV(INDEX($H$2:$H$3898, A1145-$R$1):H1145), "")</f>
        <v>5.353849348939268E-3</v>
      </c>
      <c r="K1145" s="10">
        <f t="shared" si="91"/>
        <v>5.353849348939268E-3</v>
      </c>
      <c r="L1145" s="10">
        <f t="shared" si="95"/>
        <v>1.4638485967826478E-2</v>
      </c>
      <c r="M1145" s="8">
        <f t="shared" si="92"/>
        <v>-54.600000000000207</v>
      </c>
      <c r="N1145" s="8">
        <f t="shared" si="93"/>
        <v>0</v>
      </c>
      <c r="O1145" s="8">
        <f t="shared" si="94"/>
        <v>0</v>
      </c>
    </row>
    <row r="1146" spans="1:15" x14ac:dyDescent="0.25">
      <c r="A1146" s="8">
        <v>1145</v>
      </c>
      <c r="B1146" s="9">
        <v>42877.958333333336</v>
      </c>
      <c r="C1146" s="8">
        <v>1.1237200000000001</v>
      </c>
      <c r="D1146" s="8">
        <v>1.1268199999999999</v>
      </c>
      <c r="E1146" s="8">
        <v>1.1174999999999999</v>
      </c>
      <c r="F1146" s="8">
        <v>1.11826</v>
      </c>
      <c r="G1146" s="8">
        <f>IF(F1146&gt;F1145,1,0)</f>
        <v>0</v>
      </c>
      <c r="H1146" s="10">
        <f>LN(F1146/F1145)</f>
        <v>-4.8707042830950145E-3</v>
      </c>
      <c r="I1146" s="10">
        <f>IF(A1146&gt;$R$1, AVERAGE(INDEX($H$2:$H$3898, A1146-$R$1):H1146), "")</f>
        <v>1.6100850528333352E-3</v>
      </c>
      <c r="J1146" s="10">
        <f>IF(A1146&gt;$R$1, STDEV(INDEX($H$2:$H$3898, A1146-$R$1):H1146), "")</f>
        <v>5.6068387389054735E-3</v>
      </c>
      <c r="K1146" s="10">
        <f t="shared" si="91"/>
        <v>-5.6068387389054735E-3</v>
      </c>
      <c r="L1146" s="10">
        <f t="shared" si="95"/>
        <v>4.4966509849553348E-3</v>
      </c>
      <c r="M1146" s="8">
        <f t="shared" si="92"/>
        <v>36.300000000000225</v>
      </c>
      <c r="N1146" s="8">
        <f t="shared" si="93"/>
        <v>0</v>
      </c>
      <c r="O1146" s="8">
        <f t="shared" si="94"/>
        <v>0</v>
      </c>
    </row>
    <row r="1147" spans="1:15" x14ac:dyDescent="0.25">
      <c r="A1147" s="8">
        <v>1146</v>
      </c>
      <c r="B1147" s="9">
        <v>42878.958333333336</v>
      </c>
      <c r="C1147" s="8">
        <v>1.11822</v>
      </c>
      <c r="D1147" s="8">
        <v>1.12199</v>
      </c>
      <c r="E1147" s="8">
        <v>1.1168499999999999</v>
      </c>
      <c r="F1147" s="8">
        <v>1.12185</v>
      </c>
      <c r="G1147" s="8">
        <f>IF(F1147&gt;F1146,1,0)</f>
        <v>1</v>
      </c>
      <c r="H1147" s="10">
        <f>LN(F1147/F1146)</f>
        <v>3.2052024886593243E-3</v>
      </c>
      <c r="I1147" s="10">
        <f>IF(A1147&gt;$R$1, AVERAGE(INDEX($H$2:$H$3898, A1147-$R$1):H1147), "")</f>
        <v>1.6323090684984155E-3</v>
      </c>
      <c r="J1147" s="10">
        <f>IF(A1147&gt;$R$1, STDEV(INDEX($H$2:$H$3898, A1147-$R$1):H1147), "")</f>
        <v>5.6127810353888584E-3</v>
      </c>
      <c r="K1147" s="10">
        <f t="shared" si="91"/>
        <v>5.6127810353888584E-3</v>
      </c>
      <c r="L1147" s="10">
        <f t="shared" si="95"/>
        <v>1.4877996360162207E-2</v>
      </c>
      <c r="M1147" s="8">
        <f t="shared" si="92"/>
        <v>-8.0000000000013394</v>
      </c>
      <c r="N1147" s="8">
        <f t="shared" si="93"/>
        <v>0</v>
      </c>
      <c r="O1147" s="8">
        <f t="shared" si="94"/>
        <v>0</v>
      </c>
    </row>
    <row r="1148" spans="1:15" x14ac:dyDescent="0.25">
      <c r="A1148" s="8">
        <v>1147</v>
      </c>
      <c r="B1148" s="9">
        <v>42879.958333333336</v>
      </c>
      <c r="C1148" s="8">
        <v>1.12182</v>
      </c>
      <c r="D1148" s="8">
        <v>1.12503</v>
      </c>
      <c r="E1148" s="8">
        <v>1.11937</v>
      </c>
      <c r="F1148" s="8">
        <v>1.1210199999999999</v>
      </c>
      <c r="G1148" s="8">
        <f>IF(F1148&gt;F1147,1,0)</f>
        <v>0</v>
      </c>
      <c r="H1148" s="10">
        <f>LN(F1148/F1147)</f>
        <v>-7.4012317957650631E-4</v>
      </c>
      <c r="I1148" s="10">
        <f>IF(A1148&gt;$R$1, AVERAGE(INDEX($H$2:$H$3898, A1148-$R$1):H1148), "")</f>
        <v>1.8364539527254105E-3</v>
      </c>
      <c r="J1148" s="10">
        <f>IF(A1148&gt;$R$1, STDEV(INDEX($H$2:$H$3898, A1148-$R$1):H1148), "")</f>
        <v>5.4510903549952723E-3</v>
      </c>
      <c r="K1148" s="10">
        <f t="shared" si="91"/>
        <v>-5.4510903549952723E-3</v>
      </c>
      <c r="L1148" s="10">
        <f t="shared" si="95"/>
        <v>4.4033270898339366E-3</v>
      </c>
      <c r="M1148" s="8">
        <f t="shared" si="92"/>
        <v>-30.200000000000227</v>
      </c>
      <c r="N1148" s="8">
        <f t="shared" si="93"/>
        <v>0</v>
      </c>
      <c r="O1148" s="8">
        <f t="shared" si="94"/>
        <v>0</v>
      </c>
    </row>
    <row r="1149" spans="1:15" x14ac:dyDescent="0.25">
      <c r="A1149" s="8">
        <v>1148</v>
      </c>
      <c r="B1149" s="9">
        <v>42880.958333333336</v>
      </c>
      <c r="C1149" s="8">
        <v>1.1210100000000001</v>
      </c>
      <c r="D1149" s="8">
        <v>1.1234599999999999</v>
      </c>
      <c r="E1149" s="8">
        <v>1.11605</v>
      </c>
      <c r="F1149" s="8">
        <v>1.11799</v>
      </c>
      <c r="G1149" s="8">
        <f>IF(F1149&gt;F1148,1,0)</f>
        <v>0</v>
      </c>
      <c r="H1149" s="10">
        <f>LN(F1149/F1148)</f>
        <v>-2.7065549949961839E-3</v>
      </c>
      <c r="I1149" s="10">
        <f>IF(A1149&gt;$R$1, AVERAGE(INDEX($H$2:$H$3898, A1149-$R$1):H1149), "")</f>
        <v>1.1020209347515659E-3</v>
      </c>
      <c r="J1149" s="10">
        <f>IF(A1149&gt;$R$1, STDEV(INDEX($H$2:$H$3898, A1149-$R$1):H1149), "")</f>
        <v>5.2010918740699455E-3</v>
      </c>
      <c r="K1149" s="10">
        <f t="shared" si="91"/>
        <v>-5.2010918740699455E-3</v>
      </c>
      <c r="L1149" s="10">
        <f t="shared" si="95"/>
        <v>-5.501540753827177E-3</v>
      </c>
      <c r="M1149" s="8">
        <f t="shared" si="92"/>
        <v>-7.7000000000015945</v>
      </c>
      <c r="N1149" s="8">
        <f t="shared" si="93"/>
        <v>0</v>
      </c>
      <c r="O1149" s="8">
        <f t="shared" si="94"/>
        <v>0</v>
      </c>
    </row>
    <row r="1150" spans="1:15" x14ac:dyDescent="0.25">
      <c r="A1150" s="8">
        <v>1149</v>
      </c>
      <c r="B1150" s="9">
        <v>42883.958333333336</v>
      </c>
      <c r="C1150" s="8">
        <v>1.1170100000000001</v>
      </c>
      <c r="D1150" s="8">
        <v>1.1189800000000001</v>
      </c>
      <c r="E1150" s="8">
        <v>1.1161799999999999</v>
      </c>
      <c r="F1150" s="8">
        <v>1.1162399999999999</v>
      </c>
      <c r="G1150" s="8">
        <f>IF(F1150&gt;F1149,1,0)</f>
        <v>0</v>
      </c>
      <c r="H1150" s="10">
        <f>LN(F1150/F1149)</f>
        <v>-1.5665355472623528E-3</v>
      </c>
      <c r="I1150" s="10">
        <f>IF(A1150&gt;$R$1, AVERAGE(INDEX($H$2:$H$3898, A1150-$R$1):H1150), "")</f>
        <v>9.443977243209495E-4</v>
      </c>
      <c r="J1150" s="10">
        <f>IF(A1150&gt;$R$1, STDEV(INDEX($H$2:$H$3898, A1150-$R$1):H1150), "")</f>
        <v>5.2438696622246796E-3</v>
      </c>
      <c r="K1150" s="10">
        <f t="shared" si="91"/>
        <v>-5.2438696622246796E-3</v>
      </c>
      <c r="L1150" s="10">
        <f t="shared" si="95"/>
        <v>-5.5835582719911646E-3</v>
      </c>
      <c r="M1150" s="8">
        <f t="shared" si="92"/>
        <v>23.299999999999432</v>
      </c>
      <c r="N1150" s="8">
        <f t="shared" si="93"/>
        <v>0</v>
      </c>
      <c r="O1150" s="8">
        <f t="shared" si="94"/>
        <v>0</v>
      </c>
    </row>
    <row r="1151" spans="1:15" x14ac:dyDescent="0.25">
      <c r="A1151" s="8">
        <v>1150</v>
      </c>
      <c r="B1151" s="9">
        <v>42884.958333333336</v>
      </c>
      <c r="C1151" s="8">
        <v>1.1162300000000001</v>
      </c>
      <c r="D1151" s="8">
        <v>1.1205400000000001</v>
      </c>
      <c r="E1151" s="8">
        <v>1.11094</v>
      </c>
      <c r="F1151" s="8">
        <v>1.11856</v>
      </c>
      <c r="G1151" s="8">
        <f>IF(F1151&gt;F1150,1,0)</f>
        <v>1</v>
      </c>
      <c r="H1151" s="10">
        <f>LN(F1151/F1150)</f>
        <v>2.0762491797237741E-3</v>
      </c>
      <c r="I1151" s="10">
        <f>IF(A1151&gt;$R$1, AVERAGE(INDEX($H$2:$H$3898, A1151-$R$1):H1151), "")</f>
        <v>1.4819253119733192E-3</v>
      </c>
      <c r="J1151" s="10">
        <f>IF(A1151&gt;$R$1, STDEV(INDEX($H$2:$H$3898, A1151-$R$1):H1151), "")</f>
        <v>4.8535266416380261E-3</v>
      </c>
      <c r="K1151" s="10">
        <f t="shared" si="91"/>
        <v>4.8535266416380261E-3</v>
      </c>
      <c r="L1151" s="10">
        <f t="shared" si="95"/>
        <v>4.6627755981601326E-3</v>
      </c>
      <c r="M1151" s="8">
        <f t="shared" si="92"/>
        <v>57.699999999998312</v>
      </c>
      <c r="N1151" s="8">
        <f t="shared" si="93"/>
        <v>0</v>
      </c>
      <c r="O1151" s="8">
        <f t="shared" si="94"/>
        <v>0</v>
      </c>
    </row>
    <row r="1152" spans="1:15" x14ac:dyDescent="0.25">
      <c r="A1152" s="8">
        <v>1151</v>
      </c>
      <c r="B1152" s="9">
        <v>42885.958333333336</v>
      </c>
      <c r="C1152" s="8">
        <v>1.1185400000000001</v>
      </c>
      <c r="D1152" s="8">
        <v>1.12521</v>
      </c>
      <c r="E1152" s="8">
        <v>1.1164499999999999</v>
      </c>
      <c r="F1152" s="8">
        <v>1.1243099999999999</v>
      </c>
      <c r="G1152" s="8">
        <f>IF(F1152&gt;F1151,1,0)</f>
        <v>1</v>
      </c>
      <c r="H1152" s="10">
        <f>LN(F1152/F1151)</f>
        <v>5.1273703756802482E-3</v>
      </c>
      <c r="I1152" s="10">
        <f>IF(A1152&gt;$R$1, AVERAGE(INDEX($H$2:$H$3898, A1152-$R$1):H1152), "")</f>
        <v>2.0919971959782102E-3</v>
      </c>
      <c r="J1152" s="10">
        <f>IF(A1152&gt;$R$1, STDEV(INDEX($H$2:$H$3898, A1152-$R$1):H1152), "")</f>
        <v>4.6424363628043731E-3</v>
      </c>
      <c r="K1152" s="10">
        <f t="shared" si="91"/>
        <v>4.6424363628043731E-3</v>
      </c>
      <c r="L1152" s="10">
        <f t="shared" si="95"/>
        <v>1.4394271941128614E-2</v>
      </c>
      <c r="M1152" s="8">
        <f t="shared" si="92"/>
        <v>-30.799999999999716</v>
      </c>
      <c r="N1152" s="8">
        <f t="shared" si="93"/>
        <v>0</v>
      </c>
      <c r="O1152" s="8">
        <f t="shared" si="94"/>
        <v>0</v>
      </c>
    </row>
    <row r="1153" spans="1:15" x14ac:dyDescent="0.25">
      <c r="A1153" s="8">
        <v>1152</v>
      </c>
      <c r="B1153" s="9">
        <v>42886.958333333336</v>
      </c>
      <c r="C1153" s="8">
        <v>1.1243000000000001</v>
      </c>
      <c r="D1153" s="8">
        <v>1.1256600000000001</v>
      </c>
      <c r="E1153" s="8">
        <v>1.1202099999999999</v>
      </c>
      <c r="F1153" s="8">
        <v>1.1212200000000001</v>
      </c>
      <c r="G1153" s="8">
        <f>IF(F1153&gt;F1152,1,0)</f>
        <v>0</v>
      </c>
      <c r="H1153" s="10">
        <f>LN(F1153/F1152)</f>
        <v>-2.7521359771364548E-3</v>
      </c>
      <c r="I1153" s="10">
        <f>IF(A1153&gt;$R$1, AVERAGE(INDEX($H$2:$H$3898, A1153-$R$1):H1153), "")</f>
        <v>1.9527619349580009E-3</v>
      </c>
      <c r="J1153" s="10">
        <f>IF(A1153&gt;$R$1, STDEV(INDEX($H$2:$H$3898, A1153-$R$1):H1153), "")</f>
        <v>4.7581038722390367E-3</v>
      </c>
      <c r="K1153" s="10">
        <f t="shared" si="91"/>
        <v>-4.7581038722390367E-3</v>
      </c>
      <c r="L1153" s="10">
        <f t="shared" si="95"/>
        <v>1.4691731555794382E-2</v>
      </c>
      <c r="M1153" s="8">
        <f t="shared" si="92"/>
        <v>70.099999999999611</v>
      </c>
      <c r="N1153" s="8">
        <f t="shared" si="93"/>
        <v>0</v>
      </c>
      <c r="O1153" s="8">
        <f t="shared" si="94"/>
        <v>0</v>
      </c>
    </row>
    <row r="1154" spans="1:15" x14ac:dyDescent="0.25">
      <c r="A1154" s="8">
        <v>1153</v>
      </c>
      <c r="B1154" s="9">
        <v>42887.958333333336</v>
      </c>
      <c r="C1154" s="8">
        <v>1.12124</v>
      </c>
      <c r="D1154" s="8">
        <v>1.1285000000000001</v>
      </c>
      <c r="E1154" s="8">
        <v>1.12049</v>
      </c>
      <c r="F1154" s="8">
        <v>1.12825</v>
      </c>
      <c r="G1154" s="8">
        <f>IF(F1154&gt;F1153,1,0)</f>
        <v>1</v>
      </c>
      <c r="H1154" s="10">
        <f>LN(F1154/F1153)</f>
        <v>6.2503815448916875E-3</v>
      </c>
      <c r="I1154" s="10">
        <f>IF(A1154&gt;$R$1, AVERAGE(INDEX($H$2:$H$3898, A1154-$R$1):H1154), "")</f>
        <v>2.3785029425019135E-3</v>
      </c>
      <c r="J1154" s="10">
        <f>IF(A1154&gt;$R$1, STDEV(INDEX($H$2:$H$3898, A1154-$R$1):H1154), "")</f>
        <v>4.822456839114083E-3</v>
      </c>
      <c r="K1154" s="10">
        <f t="shared" si="91"/>
        <v>4.822456839114083E-3</v>
      </c>
      <c r="L1154" s="10">
        <f t="shared" si="95"/>
        <v>1.4274723729981984E-2</v>
      </c>
      <c r="M1154" s="8">
        <f t="shared" si="92"/>
        <v>-16.199999999999548</v>
      </c>
      <c r="N1154" s="8">
        <f t="shared" si="93"/>
        <v>0</v>
      </c>
      <c r="O1154" s="8">
        <f t="shared" si="94"/>
        <v>0</v>
      </c>
    </row>
    <row r="1155" spans="1:15" x14ac:dyDescent="0.25">
      <c r="A1155" s="8">
        <v>1154</v>
      </c>
      <c r="B1155" s="9">
        <v>42890.958333333336</v>
      </c>
      <c r="C1155" s="8">
        <v>1.12703</v>
      </c>
      <c r="D1155" s="8">
        <v>1.1283700000000001</v>
      </c>
      <c r="E1155" s="8">
        <v>1.1234200000000001</v>
      </c>
      <c r="F1155" s="8">
        <v>1.12541</v>
      </c>
      <c r="G1155" s="8">
        <f>IF(F1155&gt;F1154,1,0)</f>
        <v>0</v>
      </c>
      <c r="H1155" s="10">
        <f>LN(F1155/F1154)</f>
        <v>-2.5203460178913938E-3</v>
      </c>
      <c r="I1155" s="10">
        <f>IF(A1155&gt;$R$1, AVERAGE(INDEX($H$2:$H$3898, A1155-$R$1):H1155), "")</f>
        <v>1.8206073368393272E-3</v>
      </c>
      <c r="J1155" s="10">
        <f>IF(A1155&gt;$R$1, STDEV(INDEX($H$2:$H$3898, A1155-$R$1):H1155), "")</f>
        <v>4.8417593873318404E-3</v>
      </c>
      <c r="K1155" s="10">
        <f t="shared" ref="K1155:K1218" si="96">IF(G1155=0,-1*J1155,J1155)</f>
        <v>-4.8417593873318404E-3</v>
      </c>
      <c r="L1155" s="10">
        <f t="shared" si="95"/>
        <v>4.1513463794145495E-3</v>
      </c>
      <c r="M1155" s="8">
        <f t="shared" ref="M1155:M1218" si="97">(F1156-C1156)*10000</f>
        <v>22.800000000000598</v>
      </c>
      <c r="N1155" s="8">
        <f t="shared" ref="N1155:N1218" si="98">IF(AND(L1155&gt;-1,L1155&lt;=-0.0173992495600104),M1155,0)</f>
        <v>0</v>
      </c>
      <c r="O1155" s="8">
        <f t="shared" ref="O1155:O1218" si="99">IF(OR(AND(L1155&gt;0.0176007504399896)),-M1155,0)</f>
        <v>0</v>
      </c>
    </row>
    <row r="1156" spans="1:15" x14ac:dyDescent="0.25">
      <c r="A1156" s="8">
        <v>1155</v>
      </c>
      <c r="B1156" s="9">
        <v>42891.958333333336</v>
      </c>
      <c r="C1156" s="8">
        <v>1.1254299999999999</v>
      </c>
      <c r="D1156" s="8">
        <v>1.12842</v>
      </c>
      <c r="E1156" s="8">
        <v>1.1240399999999999</v>
      </c>
      <c r="F1156" s="8">
        <v>1.12771</v>
      </c>
      <c r="G1156" s="8">
        <f>IF(F1156&gt;F1155,1,0)</f>
        <v>1</v>
      </c>
      <c r="H1156" s="10">
        <f>LN(F1156/F1155)</f>
        <v>2.0416141163388441E-3</v>
      </c>
      <c r="I1156" s="10">
        <f>IF(A1156&gt;$R$1, AVERAGE(INDEX($H$2:$H$3898, A1156-$R$1):H1156), "")</f>
        <v>1.6977045946908985E-3</v>
      </c>
      <c r="J1156" s="10">
        <f>IF(A1156&gt;$R$1, STDEV(INDEX($H$2:$H$3898, A1156-$R$1):H1156), "")</f>
        <v>4.8073674830843242E-3</v>
      </c>
      <c r="K1156" s="10">
        <f t="shared" si="96"/>
        <v>4.8073674830843242E-3</v>
      </c>
      <c r="L1156" s="10">
        <f t="shared" si="95"/>
        <v>4.1522674679246811E-3</v>
      </c>
      <c r="M1156" s="8">
        <f t="shared" si="97"/>
        <v>-21.700000000000053</v>
      </c>
      <c r="N1156" s="8">
        <f t="shared" si="98"/>
        <v>0</v>
      </c>
      <c r="O1156" s="8">
        <f t="shared" si="99"/>
        <v>0</v>
      </c>
    </row>
    <row r="1157" spans="1:15" x14ac:dyDescent="0.25">
      <c r="A1157" s="8">
        <v>1156</v>
      </c>
      <c r="B1157" s="9">
        <v>42892.958333333336</v>
      </c>
      <c r="C1157" s="8">
        <v>1.12771</v>
      </c>
      <c r="D1157" s="8">
        <v>1.1282300000000001</v>
      </c>
      <c r="E1157" s="8">
        <v>1.12039</v>
      </c>
      <c r="F1157" s="8">
        <v>1.12554</v>
      </c>
      <c r="G1157" s="8">
        <f>IF(F1157&gt;F1156,1,0)</f>
        <v>0</v>
      </c>
      <c r="H1157" s="10">
        <f>LN(F1157/F1156)</f>
        <v>-1.9261073301867755E-3</v>
      </c>
      <c r="I1157" s="10">
        <f>IF(A1157&gt;$R$1, AVERAGE(INDEX($H$2:$H$3898, A1157-$R$1):H1157), "")</f>
        <v>9.6698141600547476E-4</v>
      </c>
      <c r="J1157" s="10">
        <f>IF(A1157&gt;$R$1, STDEV(INDEX($H$2:$H$3898, A1157-$R$1):H1157), "")</f>
        <v>4.3677737165720822E-3</v>
      </c>
      <c r="K1157" s="10">
        <f t="shared" si="96"/>
        <v>-4.3677737165720822E-3</v>
      </c>
      <c r="L1157" s="10">
        <f t="shared" si="95"/>
        <v>-5.1172780041796638E-3</v>
      </c>
      <c r="M1157" s="8">
        <f t="shared" si="97"/>
        <v>-42.999999999999702</v>
      </c>
      <c r="N1157" s="8">
        <f t="shared" si="98"/>
        <v>0</v>
      </c>
      <c r="O1157" s="8">
        <f t="shared" si="99"/>
        <v>0</v>
      </c>
    </row>
    <row r="1158" spans="1:15" x14ac:dyDescent="0.25">
      <c r="A1158" s="8">
        <v>1157</v>
      </c>
      <c r="B1158" s="9">
        <v>42893.958333333336</v>
      </c>
      <c r="C1158" s="8">
        <v>1.1255200000000001</v>
      </c>
      <c r="D1158" s="8">
        <v>1.1269</v>
      </c>
      <c r="E1158" s="8">
        <v>1.11947</v>
      </c>
      <c r="F1158" s="8">
        <v>1.1212200000000001</v>
      </c>
      <c r="G1158" s="8">
        <f>IF(F1158&gt;F1157,1,0)</f>
        <v>0</v>
      </c>
      <c r="H1158" s="10">
        <f>LN(F1158/F1157)</f>
        <v>-3.8455423131522545E-3</v>
      </c>
      <c r="I1158" s="10">
        <f>IF(A1158&gt;$R$1, AVERAGE(INDEX($H$2:$H$3898, A1158-$R$1):H1158), "")</f>
        <v>3.0061835468328307E-4</v>
      </c>
      <c r="J1158" s="10">
        <f>IF(A1158&gt;$R$1, STDEV(INDEX($H$2:$H$3898, A1158-$R$1):H1158), "")</f>
        <v>4.2269241740713094E-3</v>
      </c>
      <c r="K1158" s="10">
        <f t="shared" si="96"/>
        <v>-4.2269241740713094E-3</v>
      </c>
      <c r="L1158" s="10">
        <f t="shared" si="95"/>
        <v>-4.2547777798367927E-3</v>
      </c>
      <c r="M1158" s="8">
        <f t="shared" si="97"/>
        <v>-18.199999999999328</v>
      </c>
      <c r="N1158" s="8">
        <f t="shared" si="98"/>
        <v>0</v>
      </c>
      <c r="O1158" s="8">
        <f t="shared" si="99"/>
        <v>0</v>
      </c>
    </row>
    <row r="1159" spans="1:15" x14ac:dyDescent="0.25">
      <c r="A1159" s="8">
        <v>1158</v>
      </c>
      <c r="B1159" s="9">
        <v>42894.958333333336</v>
      </c>
      <c r="C1159" s="8">
        <v>1.1212299999999999</v>
      </c>
      <c r="D1159" s="8">
        <v>1.1236600000000001</v>
      </c>
      <c r="E1159" s="8">
        <v>1.11663</v>
      </c>
      <c r="F1159" s="8">
        <v>1.11941</v>
      </c>
      <c r="G1159" s="8">
        <f>IF(F1159&gt;F1158,1,0)</f>
        <v>0</v>
      </c>
      <c r="H1159" s="10">
        <f>LN(F1159/F1158)</f>
        <v>-1.6156173877062503E-3</v>
      </c>
      <c r="I1159" s="10">
        <f>IF(A1159&gt;$R$1, AVERAGE(INDEX($H$2:$H$3898, A1159-$R$1):H1159), "")</f>
        <v>5.1184531413315919E-4</v>
      </c>
      <c r="J1159" s="10">
        <f>IF(A1159&gt;$R$1, STDEV(INDEX($H$2:$H$3898, A1159-$R$1):H1159), "")</f>
        <v>4.0242200196089267E-3</v>
      </c>
      <c r="K1159" s="10">
        <f t="shared" si="96"/>
        <v>-4.0242200196089267E-3</v>
      </c>
      <c r="L1159" s="10">
        <f t="shared" si="95"/>
        <v>-1.3629254089049636E-2</v>
      </c>
      <c r="M1159" s="8">
        <f t="shared" si="97"/>
        <v>-3.2000000000009798</v>
      </c>
      <c r="N1159" s="8">
        <f t="shared" si="98"/>
        <v>0</v>
      </c>
      <c r="O1159" s="8">
        <f t="shared" si="99"/>
        <v>0</v>
      </c>
    </row>
    <row r="1160" spans="1:15" x14ac:dyDescent="0.25">
      <c r="A1160" s="8">
        <v>1159</v>
      </c>
      <c r="B1160" s="9">
        <v>42897.958333333336</v>
      </c>
      <c r="C1160" s="8">
        <v>1.1206100000000001</v>
      </c>
      <c r="D1160" s="8">
        <v>1.12321</v>
      </c>
      <c r="E1160" s="8">
        <v>1.1191800000000001</v>
      </c>
      <c r="F1160" s="8">
        <v>1.12029</v>
      </c>
      <c r="G1160" s="8">
        <f>IF(F1160&gt;F1159,1,0)</f>
        <v>1</v>
      </c>
      <c r="H1160" s="10">
        <f>LN(F1160/F1159)</f>
        <v>7.8581956983898285E-4</v>
      </c>
      <c r="I1160" s="10">
        <f>IF(A1160&gt;$R$1, AVERAGE(INDEX($H$2:$H$3898, A1160-$R$1):H1160), "")</f>
        <v>-2.0080859098018233E-5</v>
      </c>
      <c r="J1160" s="10">
        <f>IF(A1160&gt;$R$1, STDEV(INDEX($H$2:$H$3898, A1160-$R$1):H1160), "")</f>
        <v>3.27913146622168E-3</v>
      </c>
      <c r="K1160" s="10">
        <f t="shared" si="96"/>
        <v>3.27913146622168E-3</v>
      </c>
      <c r="L1160" s="10">
        <f t="shared" si="95"/>
        <v>-1.5703971971767223E-2</v>
      </c>
      <c r="M1160" s="8">
        <f t="shared" si="97"/>
        <v>7.3999999999996291</v>
      </c>
      <c r="N1160" s="8">
        <f t="shared" si="98"/>
        <v>0</v>
      </c>
      <c r="O1160" s="8">
        <f t="shared" si="99"/>
        <v>0</v>
      </c>
    </row>
    <row r="1161" spans="1:15" x14ac:dyDescent="0.25">
      <c r="A1161" s="8">
        <v>1160</v>
      </c>
      <c r="B1161" s="9">
        <v>42898.958333333336</v>
      </c>
      <c r="C1161" s="8">
        <v>1.12033</v>
      </c>
      <c r="D1161" s="8">
        <v>1.12249</v>
      </c>
      <c r="E1161" s="8">
        <v>1.11852</v>
      </c>
      <c r="F1161" s="8">
        <v>1.12107</v>
      </c>
      <c r="G1161" s="8">
        <f>IF(F1161&gt;F1160,1,0)</f>
        <v>1</v>
      </c>
      <c r="H1161" s="10">
        <f>LN(F1161/F1160)</f>
        <v>6.9600602445621851E-4</v>
      </c>
      <c r="I1161" s="10">
        <f>IF(A1161&gt;$R$1, AVERAGE(INDEX($H$2:$H$3898, A1161-$R$1):H1161), "")</f>
        <v>-1.4756398321338167E-4</v>
      </c>
      <c r="J1161" s="10">
        <f>IF(A1161&gt;$R$1, STDEV(INDEX($H$2:$H$3898, A1161-$R$1):H1161), "")</f>
        <v>3.2036309634294463E-3</v>
      </c>
      <c r="K1161" s="10">
        <f t="shared" si="96"/>
        <v>3.2036309634294463E-3</v>
      </c>
      <c r="L1161" s="10">
        <f t="shared" si="95"/>
        <v>-6.8935022694323021E-3</v>
      </c>
      <c r="M1161" s="8">
        <f t="shared" si="97"/>
        <v>6.3999999999997392</v>
      </c>
      <c r="N1161" s="8">
        <f t="shared" si="98"/>
        <v>0</v>
      </c>
      <c r="O1161" s="8">
        <f t="shared" si="99"/>
        <v>0</v>
      </c>
    </row>
    <row r="1162" spans="1:15" x14ac:dyDescent="0.25">
      <c r="A1162" s="8">
        <v>1161</v>
      </c>
      <c r="B1162" s="9">
        <v>42899.958333333336</v>
      </c>
      <c r="C1162" s="8">
        <v>1.1210599999999999</v>
      </c>
      <c r="D1162" s="8">
        <v>1.12958</v>
      </c>
      <c r="E1162" s="8">
        <v>1.1193</v>
      </c>
      <c r="F1162" s="8">
        <v>1.1216999999999999</v>
      </c>
      <c r="G1162" s="8">
        <f>IF(F1162&gt;F1161,1,0)</f>
        <v>1</v>
      </c>
      <c r="H1162" s="10">
        <f>LN(F1162/F1161)</f>
        <v>5.6180528236972587E-4</v>
      </c>
      <c r="I1162" s="10">
        <f>IF(A1162&gt;$R$1, AVERAGE(INDEX($H$2:$H$3898, A1162-$R$1):H1162), "")</f>
        <v>1.9196786462816467E-4</v>
      </c>
      <c r="J1162" s="10">
        <f>IF(A1162&gt;$R$1, STDEV(INDEX($H$2:$H$3898, A1162-$R$1):H1162), "")</f>
        <v>2.9473084975851788E-3</v>
      </c>
      <c r="K1162" s="10">
        <f t="shared" si="96"/>
        <v>2.9473084975851788E-3</v>
      </c>
      <c r="L1162" s="10">
        <f t="shared" si="95"/>
        <v>-9.5589748072359825E-3</v>
      </c>
      <c r="M1162" s="8">
        <f t="shared" si="97"/>
        <v>-72.299999999998477</v>
      </c>
      <c r="N1162" s="8">
        <f t="shared" si="98"/>
        <v>0</v>
      </c>
      <c r="O1162" s="8">
        <f t="shared" si="99"/>
        <v>0</v>
      </c>
    </row>
    <row r="1163" spans="1:15" x14ac:dyDescent="0.25">
      <c r="A1163" s="8">
        <v>1162</v>
      </c>
      <c r="B1163" s="9">
        <v>42900.958333333336</v>
      </c>
      <c r="C1163" s="8">
        <v>1.1217299999999999</v>
      </c>
      <c r="D1163" s="8">
        <v>1.1228499999999999</v>
      </c>
      <c r="E1163" s="8">
        <v>1.11321</v>
      </c>
      <c r="F1163" s="8">
        <v>1.1145</v>
      </c>
      <c r="G1163" s="8">
        <f>IF(F1163&gt;F1162,1,0)</f>
        <v>0</v>
      </c>
      <c r="H1163" s="10">
        <f>LN(F1163/F1162)</f>
        <v>-6.4395178252540184E-3</v>
      </c>
      <c r="I1163" s="10">
        <f>IF(A1163&gt;$R$1, AVERAGE(INDEX($H$2:$H$3898, A1163-$R$1):H1163), "")</f>
        <v>-4.1082715499141933E-4</v>
      </c>
      <c r="J1163" s="10">
        <f>IF(A1163&gt;$R$1, STDEV(INDEX($H$2:$H$3898, A1163-$R$1):H1163), "")</f>
        <v>3.2596793388702952E-3</v>
      </c>
      <c r="K1163" s="10">
        <f t="shared" si="96"/>
        <v>-3.2596793388702952E-3</v>
      </c>
      <c r="L1163" s="10">
        <f t="shared" si="95"/>
        <v>-7.3675637911110063E-3</v>
      </c>
      <c r="M1163" s="8">
        <f t="shared" si="97"/>
        <v>51.799999999999628</v>
      </c>
      <c r="N1163" s="8">
        <f t="shared" si="98"/>
        <v>0</v>
      </c>
      <c r="O1163" s="8">
        <f t="shared" si="99"/>
        <v>0</v>
      </c>
    </row>
    <row r="1164" spans="1:15" x14ac:dyDescent="0.25">
      <c r="A1164" s="8">
        <v>1163</v>
      </c>
      <c r="B1164" s="9">
        <v>42901.958333333336</v>
      </c>
      <c r="C1164" s="8">
        <v>1.1145</v>
      </c>
      <c r="D1164" s="8">
        <v>1.12016</v>
      </c>
      <c r="E1164" s="8">
        <v>1.1138399999999999</v>
      </c>
      <c r="F1164" s="8">
        <v>1.11968</v>
      </c>
      <c r="G1164" s="8">
        <f>IF(F1164&gt;F1163,1,0)</f>
        <v>1</v>
      </c>
      <c r="H1164" s="10">
        <f>LN(F1164/F1163)</f>
        <v>4.6370563533997232E-3</v>
      </c>
      <c r="I1164" s="10">
        <f>IF(A1164&gt;$R$1, AVERAGE(INDEX($H$2:$H$3898, A1164-$R$1):H1164), "")</f>
        <v>-7.4753434180404948E-5</v>
      </c>
      <c r="J1164" s="10">
        <f>IF(A1164&gt;$R$1, STDEV(INDEX($H$2:$H$3898, A1164-$R$1):H1164), "")</f>
        <v>3.4923555011217655E-3</v>
      </c>
      <c r="K1164" s="10">
        <f t="shared" si="96"/>
        <v>3.4923555011217655E-3</v>
      </c>
      <c r="L1164" s="10">
        <f t="shared" si="95"/>
        <v>1.3258835840807073E-3</v>
      </c>
      <c r="M1164" s="8">
        <f t="shared" si="97"/>
        <v>-57.000000000000384</v>
      </c>
      <c r="N1164" s="8">
        <f t="shared" si="98"/>
        <v>0</v>
      </c>
      <c r="O1164" s="8">
        <f t="shared" si="99"/>
        <v>0</v>
      </c>
    </row>
    <row r="1165" spans="1:15" x14ac:dyDescent="0.25">
      <c r="A1165" s="8">
        <v>1164</v>
      </c>
      <c r="B1165" s="9">
        <v>42904.958333333336</v>
      </c>
      <c r="C1165" s="8">
        <v>1.12053</v>
      </c>
      <c r="D1165" s="8">
        <v>1.1212800000000001</v>
      </c>
      <c r="E1165" s="8">
        <v>1.1143099999999999</v>
      </c>
      <c r="F1165" s="8">
        <v>1.11483</v>
      </c>
      <c r="G1165" s="8">
        <f>IF(F1165&gt;F1164,1,0)</f>
        <v>0</v>
      </c>
      <c r="H1165" s="10">
        <f>LN(F1165/F1164)</f>
        <v>-4.3410032769952856E-3</v>
      </c>
      <c r="I1165" s="10">
        <f>IF(A1165&gt;$R$1, AVERAGE(INDEX($H$2:$H$3898, A1165-$R$1):H1165), "")</f>
        <v>-1.7690645180534878E-4</v>
      </c>
      <c r="J1165" s="10">
        <f>IF(A1165&gt;$R$1, STDEV(INDEX($H$2:$H$3898, A1165-$R$1):H1165), "")</f>
        <v>3.5968110749651501E-3</v>
      </c>
      <c r="K1165" s="10">
        <f t="shared" si="96"/>
        <v>-3.5968110749651501E-3</v>
      </c>
      <c r="L1165" s="10">
        <f t="shared" si="95"/>
        <v>2.9729421713402386E-3</v>
      </c>
      <c r="M1165" s="8">
        <f t="shared" si="97"/>
        <v>-14.400000000001079</v>
      </c>
      <c r="N1165" s="8">
        <f t="shared" si="98"/>
        <v>0</v>
      </c>
      <c r="O1165" s="8">
        <f t="shared" si="99"/>
        <v>0</v>
      </c>
    </row>
    <row r="1166" spans="1:15" x14ac:dyDescent="0.25">
      <c r="A1166" s="8">
        <v>1165</v>
      </c>
      <c r="B1166" s="9">
        <v>42905.958333333336</v>
      </c>
      <c r="C1166" s="8">
        <v>1.1148</v>
      </c>
      <c r="D1166" s="8">
        <v>1.1164799999999999</v>
      </c>
      <c r="E1166" s="8">
        <v>1.11188</v>
      </c>
      <c r="F1166" s="8">
        <v>1.1133599999999999</v>
      </c>
      <c r="G1166" s="8">
        <f>IF(F1166&gt;F1165,1,0)</f>
        <v>0</v>
      </c>
      <c r="H1166" s="10">
        <f>LN(F1166/F1165)</f>
        <v>-1.3194567907300642E-3</v>
      </c>
      <c r="I1166" s="10">
        <f>IF(A1166&gt;$R$1, AVERAGE(INDEX($H$2:$H$3898, A1166-$R$1):H1166), "")</f>
        <v>-1.6146402952208074E-4</v>
      </c>
      <c r="J1166" s="10">
        <f>IF(A1166&gt;$R$1, STDEV(INDEX($H$2:$H$3898, A1166-$R$1):H1166), "")</f>
        <v>3.590972805934534E-3</v>
      </c>
      <c r="K1166" s="10">
        <f t="shared" si="96"/>
        <v>-3.590972805934534E-3</v>
      </c>
      <c r="L1166" s="10">
        <f t="shared" si="95"/>
        <v>-5.4715572762323236E-3</v>
      </c>
      <c r="M1166" s="8">
        <f t="shared" si="97"/>
        <v>34.499999999999531</v>
      </c>
      <c r="N1166" s="8">
        <f t="shared" si="98"/>
        <v>0</v>
      </c>
      <c r="O1166" s="8">
        <f t="shared" si="99"/>
        <v>0</v>
      </c>
    </row>
    <row r="1167" spans="1:15" x14ac:dyDescent="0.25">
      <c r="A1167" s="8">
        <v>1166</v>
      </c>
      <c r="B1167" s="9">
        <v>42906.958333333336</v>
      </c>
      <c r="C1167" s="8">
        <v>1.1133500000000001</v>
      </c>
      <c r="D1167" s="8">
        <v>1.1169</v>
      </c>
      <c r="E1167" s="8">
        <v>1.1127199999999999</v>
      </c>
      <c r="F1167" s="8">
        <v>1.1168</v>
      </c>
      <c r="G1167" s="8">
        <f>IF(F1167&gt;F1166,1,0)</f>
        <v>1</v>
      </c>
      <c r="H1167" s="10">
        <f>LN(F1167/F1166)</f>
        <v>3.0849828965101161E-3</v>
      </c>
      <c r="I1167" s="10">
        <f>IF(A1167&gt;$R$1, AVERAGE(INDEX($H$2:$H$3898, A1167-$R$1):H1167), "")</f>
        <v>-9.8418172222934392E-5</v>
      </c>
      <c r="J1167" s="10">
        <f>IF(A1167&gt;$R$1, STDEV(INDEX($H$2:$H$3898, A1167-$R$1):H1167), "")</f>
        <v>3.641380197573161E-3</v>
      </c>
      <c r="K1167" s="10">
        <f t="shared" si="96"/>
        <v>3.641380197573161E-3</v>
      </c>
      <c r="L1167" s="10">
        <f t="shared" si="95"/>
        <v>-6.4726134414635362E-3</v>
      </c>
      <c r="M1167" s="8">
        <f t="shared" si="97"/>
        <v>-16.500000000001513</v>
      </c>
      <c r="N1167" s="8">
        <f t="shared" si="98"/>
        <v>0</v>
      </c>
      <c r="O1167" s="8">
        <f t="shared" si="99"/>
        <v>0</v>
      </c>
    </row>
    <row r="1168" spans="1:15" x14ac:dyDescent="0.25">
      <c r="A1168" s="8">
        <v>1167</v>
      </c>
      <c r="B1168" s="9">
        <v>42907.958333333336</v>
      </c>
      <c r="C1168" s="8">
        <v>1.1168100000000001</v>
      </c>
      <c r="D1168" s="8">
        <v>1.1177900000000001</v>
      </c>
      <c r="E1168" s="8">
        <v>1.11392</v>
      </c>
      <c r="F1168" s="8">
        <v>1.1151599999999999</v>
      </c>
      <c r="G1168" s="8">
        <f>IF(F1168&gt;F1167,1,0)</f>
        <v>0</v>
      </c>
      <c r="H1168" s="10">
        <f>LN(F1168/F1167)</f>
        <v>-1.4695606508598692E-3</v>
      </c>
      <c r="I1168" s="10">
        <f>IF(A1168&gt;$R$1, AVERAGE(INDEX($H$2:$H$3898, A1168-$R$1):H1168), "")</f>
        <v>-5.107263613816918E-4</v>
      </c>
      <c r="J1168" s="10">
        <f>IF(A1168&gt;$R$1, STDEV(INDEX($H$2:$H$3898, A1168-$R$1):H1168), "")</f>
        <v>3.3738795000507241E-3</v>
      </c>
      <c r="K1168" s="10">
        <f t="shared" si="96"/>
        <v>-3.3738795000507241E-3</v>
      </c>
      <c r="L1168" s="10">
        <f t="shared" si="95"/>
        <v>-5.0883890692752223E-3</v>
      </c>
      <c r="M1168" s="8">
        <f t="shared" si="97"/>
        <v>40.70000000000018</v>
      </c>
      <c r="N1168" s="8">
        <f t="shared" si="98"/>
        <v>0</v>
      </c>
      <c r="O1168" s="8">
        <f t="shared" si="99"/>
        <v>0</v>
      </c>
    </row>
    <row r="1169" spans="1:15" x14ac:dyDescent="0.25">
      <c r="A1169" s="8">
        <v>1168</v>
      </c>
      <c r="B1169" s="9">
        <v>42908.958333333336</v>
      </c>
      <c r="C1169" s="8">
        <v>1.11511</v>
      </c>
      <c r="D1169" s="8">
        <v>1.1208899999999999</v>
      </c>
      <c r="E1169" s="8">
        <v>1.11452</v>
      </c>
      <c r="F1169" s="8">
        <v>1.1191800000000001</v>
      </c>
      <c r="G1169" s="8">
        <f>IF(F1169&gt;F1168,1,0)</f>
        <v>1</v>
      </c>
      <c r="H1169" s="10">
        <f>LN(F1169/F1168)</f>
        <v>3.5983819272780194E-3</v>
      </c>
      <c r="I1169" s="10">
        <f>IF(A1169&gt;$R$1, AVERAGE(INDEX($H$2:$H$3898, A1169-$R$1):H1169), "")</f>
        <v>-1.1381899235578713E-4</v>
      </c>
      <c r="J1169" s="10">
        <f>IF(A1169&gt;$R$1, STDEV(INDEX($H$2:$H$3898, A1169-$R$1):H1169), "")</f>
        <v>3.4649312616739252E-3</v>
      </c>
      <c r="K1169" s="10">
        <f t="shared" si="96"/>
        <v>3.4649312616739252E-3</v>
      </c>
      <c r="L1169" s="10">
        <f t="shared" si="95"/>
        <v>-6.4459146467153814E-3</v>
      </c>
      <c r="M1169" s="8">
        <f t="shared" si="97"/>
        <v>-14.799999999999258</v>
      </c>
      <c r="N1169" s="8">
        <f t="shared" si="98"/>
        <v>0</v>
      </c>
      <c r="O1169" s="8">
        <f t="shared" si="99"/>
        <v>0</v>
      </c>
    </row>
    <row r="1170" spans="1:15" x14ac:dyDescent="0.25">
      <c r="A1170" s="8">
        <v>1169</v>
      </c>
      <c r="B1170" s="9">
        <v>42911.958333333336</v>
      </c>
      <c r="C1170" s="8">
        <v>1.1196299999999999</v>
      </c>
      <c r="D1170" s="8">
        <v>1.12198</v>
      </c>
      <c r="E1170" s="8">
        <v>1.11717</v>
      </c>
      <c r="F1170" s="8">
        <v>1.11815</v>
      </c>
      <c r="G1170" s="8">
        <f>IF(F1170&gt;F1169,1,0)</f>
        <v>0</v>
      </c>
      <c r="H1170" s="10">
        <f>LN(F1170/F1169)</f>
        <v>-9.2074041180011947E-4</v>
      </c>
      <c r="I1170" s="10">
        <f>IF(A1170&gt;$R$1, AVERAGE(INDEX($H$2:$H$3898, A1170-$R$1):H1170), "")</f>
        <v>-5.6201411464902519E-4</v>
      </c>
      <c r="J1170" s="10">
        <f>IF(A1170&gt;$R$1, STDEV(INDEX($H$2:$H$3898, A1170-$R$1):H1170), "")</f>
        <v>3.0223637718224967E-3</v>
      </c>
      <c r="K1170" s="10">
        <f t="shared" si="96"/>
        <v>-3.0223637718224967E-3</v>
      </c>
      <c r="L1170" s="10">
        <f t="shared" ref="L1170:L1233" si="100">SUM(K1156:K1170)</f>
        <v>-4.6265190312060368E-3</v>
      </c>
      <c r="M1170" s="8">
        <f t="shared" si="97"/>
        <v>156.30000000000032</v>
      </c>
      <c r="N1170" s="8">
        <f t="shared" si="98"/>
        <v>0</v>
      </c>
      <c r="O1170" s="8">
        <f t="shared" si="99"/>
        <v>0</v>
      </c>
    </row>
    <row r="1171" spans="1:15" x14ac:dyDescent="0.25">
      <c r="A1171" s="8">
        <v>1170</v>
      </c>
      <c r="B1171" s="9">
        <v>42912.958333333336</v>
      </c>
      <c r="C1171" s="8">
        <v>1.11822</v>
      </c>
      <c r="D1171" s="8">
        <v>1.1349400000000001</v>
      </c>
      <c r="E1171" s="8">
        <v>1.11788</v>
      </c>
      <c r="F1171" s="8">
        <v>1.13385</v>
      </c>
      <c r="G1171" s="8">
        <f>IF(F1171&gt;F1170,1,0)</f>
        <v>1</v>
      </c>
      <c r="H1171" s="10">
        <f>LN(F1171/F1170)</f>
        <v>1.3943387533569355E-2</v>
      </c>
      <c r="I1171" s="10">
        <f>IF(A1171&gt;$R$1, AVERAGE(INDEX($H$2:$H$3898, A1171-$R$1):H1171), "")</f>
        <v>4.6696923231727167E-4</v>
      </c>
      <c r="J1171" s="10">
        <f>IF(A1171&gt;$R$1, STDEV(INDEX($H$2:$H$3898, A1171-$R$1):H1171), "")</f>
        <v>4.6665543821104438E-3</v>
      </c>
      <c r="K1171" s="10">
        <f t="shared" si="96"/>
        <v>4.6665543821104438E-3</v>
      </c>
      <c r="L1171" s="10">
        <f t="shared" si="100"/>
        <v>-4.7673321321799189E-3</v>
      </c>
      <c r="M1171" s="8">
        <f t="shared" si="97"/>
        <v>39.100000000000804</v>
      </c>
      <c r="N1171" s="8">
        <f t="shared" si="98"/>
        <v>0</v>
      </c>
      <c r="O1171" s="8">
        <f t="shared" si="99"/>
        <v>0</v>
      </c>
    </row>
    <row r="1172" spans="1:15" x14ac:dyDescent="0.25">
      <c r="A1172" s="8">
        <v>1171</v>
      </c>
      <c r="B1172" s="9">
        <v>42913.958333333336</v>
      </c>
      <c r="C1172" s="8">
        <v>1.13384</v>
      </c>
      <c r="D1172" s="8">
        <v>1.13906</v>
      </c>
      <c r="E1172" s="8">
        <v>1.12917</v>
      </c>
      <c r="F1172" s="8">
        <v>1.13775</v>
      </c>
      <c r="G1172" s="8">
        <f>IF(F1172&gt;F1171,1,0)</f>
        <v>1</v>
      </c>
      <c r="H1172" s="10">
        <f>LN(F1172/F1171)</f>
        <v>3.4337064904558694E-3</v>
      </c>
      <c r="I1172" s="10">
        <f>IF(A1172&gt;$R$1, AVERAGE(INDEX($H$2:$H$3898, A1172-$R$1):H1172), "")</f>
        <v>5.5397500569958572E-4</v>
      </c>
      <c r="J1172" s="10">
        <f>IF(A1172&gt;$R$1, STDEV(INDEX($H$2:$H$3898, A1172-$R$1):H1172), "")</f>
        <v>4.7106393790534457E-3</v>
      </c>
      <c r="K1172" s="10">
        <f t="shared" si="96"/>
        <v>4.7106393790534457E-3</v>
      </c>
      <c r="L1172" s="10">
        <f t="shared" si="100"/>
        <v>4.3110809634456099E-3</v>
      </c>
      <c r="M1172" s="8">
        <f t="shared" si="97"/>
        <v>62.699999999999974</v>
      </c>
      <c r="N1172" s="8">
        <f t="shared" si="98"/>
        <v>0</v>
      </c>
      <c r="O1172" s="8">
        <f t="shared" si="99"/>
        <v>0</v>
      </c>
    </row>
    <row r="1173" spans="1:15" x14ac:dyDescent="0.25">
      <c r="A1173" s="8">
        <v>1172</v>
      </c>
      <c r="B1173" s="9">
        <v>42914.958333333336</v>
      </c>
      <c r="C1173" s="8">
        <v>1.13775</v>
      </c>
      <c r="D1173" s="8">
        <v>1.14455</v>
      </c>
      <c r="E1173" s="8">
        <v>1.13744</v>
      </c>
      <c r="F1173" s="8">
        <v>1.14402</v>
      </c>
      <c r="G1173" s="8">
        <f>IF(F1173&gt;F1172,1,0)</f>
        <v>1</v>
      </c>
      <c r="H1173" s="10">
        <f>LN(F1173/F1172)</f>
        <v>5.4957474076569104E-3</v>
      </c>
      <c r="I1173" s="10">
        <f>IF(A1173&gt;$R$1, AVERAGE(INDEX($H$2:$H$3898, A1173-$R$1):H1173), "")</f>
        <v>1.017840926814816E-3</v>
      </c>
      <c r="J1173" s="10">
        <f>IF(A1173&gt;$R$1, STDEV(INDEX($H$2:$H$3898, A1173-$R$1):H1173), "")</f>
        <v>4.8144186979527373E-3</v>
      </c>
      <c r="K1173" s="10">
        <f t="shared" si="96"/>
        <v>4.8144186979527373E-3</v>
      </c>
      <c r="L1173" s="10">
        <f t="shared" si="100"/>
        <v>1.3352423835469657E-2</v>
      </c>
      <c r="M1173" s="8">
        <f t="shared" si="97"/>
        <v>-14.899999999999913</v>
      </c>
      <c r="N1173" s="8">
        <f t="shared" si="98"/>
        <v>0</v>
      </c>
      <c r="O1173" s="8">
        <f t="shared" si="99"/>
        <v>0</v>
      </c>
    </row>
    <row r="1174" spans="1:15" x14ac:dyDescent="0.25">
      <c r="A1174" s="8">
        <v>1173</v>
      </c>
      <c r="B1174" s="9">
        <v>42915.958333333336</v>
      </c>
      <c r="C1174" s="8">
        <v>1.1439999999999999</v>
      </c>
      <c r="D1174" s="8">
        <v>1.14452</v>
      </c>
      <c r="E1174" s="8">
        <v>1.1392100000000001</v>
      </c>
      <c r="F1174" s="8">
        <v>1.1425099999999999</v>
      </c>
      <c r="G1174" s="8">
        <f>IF(F1174&gt;F1173,1,0)</f>
        <v>0</v>
      </c>
      <c r="H1174" s="10">
        <f>LN(F1174/F1173)</f>
        <v>-1.3207788391238016E-3</v>
      </c>
      <c r="I1174" s="10">
        <f>IF(A1174&gt;$R$1, AVERAGE(INDEX($H$2:$H$3898, A1174-$R$1):H1174), "")</f>
        <v>1.1756386439415946E-3</v>
      </c>
      <c r="J1174" s="10">
        <f>IF(A1174&gt;$R$1, STDEV(INDEX($H$2:$H$3898, A1174-$R$1):H1174), "")</f>
        <v>4.6839986830791861E-3</v>
      </c>
      <c r="K1174" s="10">
        <f t="shared" si="96"/>
        <v>-4.6839986830791861E-3</v>
      </c>
      <c r="L1174" s="10">
        <f t="shared" si="100"/>
        <v>1.2692645171999396E-2</v>
      </c>
      <c r="M1174" s="8">
        <f t="shared" si="97"/>
        <v>-53.400000000001228</v>
      </c>
      <c r="N1174" s="8">
        <f t="shared" si="98"/>
        <v>0</v>
      </c>
      <c r="O1174" s="8">
        <f t="shared" si="99"/>
        <v>0</v>
      </c>
    </row>
    <row r="1175" spans="1:15" x14ac:dyDescent="0.25">
      <c r="A1175" s="8">
        <v>1174</v>
      </c>
      <c r="B1175" s="9">
        <v>42918.958333333336</v>
      </c>
      <c r="C1175" s="8">
        <v>1.14175</v>
      </c>
      <c r="D1175" s="8">
        <v>1.14266</v>
      </c>
      <c r="E1175" s="8">
        <v>1.1355</v>
      </c>
      <c r="F1175" s="8">
        <v>1.1364099999999999</v>
      </c>
      <c r="G1175" s="8">
        <f>IF(F1175&gt;F1174,1,0)</f>
        <v>0</v>
      </c>
      <c r="H1175" s="10">
        <f>LN(F1175/F1174)</f>
        <v>-5.3534258055599436E-3</v>
      </c>
      <c r="I1175" s="10">
        <f>IF(A1175&gt;$R$1, AVERAGE(INDEX($H$2:$H$3898, A1175-$R$1):H1175), "")</f>
        <v>9.4202561782573868E-4</v>
      </c>
      <c r="J1175" s="10">
        <f>IF(A1175&gt;$R$1, STDEV(INDEX($H$2:$H$3898, A1175-$R$1):H1175), "")</f>
        <v>4.9197698222736095E-3</v>
      </c>
      <c r="K1175" s="10">
        <f t="shared" si="96"/>
        <v>-4.9197698222736095E-3</v>
      </c>
      <c r="L1175" s="10">
        <f t="shared" si="100"/>
        <v>4.4937438835041098E-3</v>
      </c>
      <c r="M1175" s="8">
        <f t="shared" si="97"/>
        <v>-21.100000000000563</v>
      </c>
      <c r="N1175" s="8">
        <f t="shared" si="98"/>
        <v>0</v>
      </c>
      <c r="O1175" s="8">
        <f t="shared" si="99"/>
        <v>0</v>
      </c>
    </row>
    <row r="1176" spans="1:15" x14ac:dyDescent="0.25">
      <c r="A1176" s="8">
        <v>1175</v>
      </c>
      <c r="B1176" s="9">
        <v>42919.958333333336</v>
      </c>
      <c r="C1176" s="8">
        <v>1.1363799999999999</v>
      </c>
      <c r="D1176" s="8">
        <v>1.1376900000000001</v>
      </c>
      <c r="E1176" s="8">
        <v>1.1335900000000001</v>
      </c>
      <c r="F1176" s="8">
        <v>1.1342699999999999</v>
      </c>
      <c r="G1176" s="8">
        <f>IF(F1176&gt;F1175,1,0)</f>
        <v>0</v>
      </c>
      <c r="H1176" s="10">
        <f>LN(F1176/F1175)</f>
        <v>-1.8848984741048486E-3</v>
      </c>
      <c r="I1176" s="10">
        <f>IF(A1176&gt;$R$1, AVERAGE(INDEX($H$2:$H$3898, A1176-$R$1):H1176), "")</f>
        <v>7.7510574007924929E-4</v>
      </c>
      <c r="J1176" s="10">
        <f>IF(A1176&gt;$R$1, STDEV(INDEX($H$2:$H$3898, A1176-$R$1):H1176), "")</f>
        <v>4.9704683221673115E-3</v>
      </c>
      <c r="K1176" s="10">
        <f t="shared" si="96"/>
        <v>-4.9704683221673115E-3</v>
      </c>
      <c r="L1176" s="10">
        <f t="shared" si="100"/>
        <v>-3.6803554020926488E-3</v>
      </c>
      <c r="M1176" s="8">
        <f t="shared" si="97"/>
        <v>9.9999999999988987</v>
      </c>
      <c r="N1176" s="8">
        <f t="shared" si="98"/>
        <v>0</v>
      </c>
      <c r="O1176" s="8">
        <f t="shared" si="99"/>
        <v>0</v>
      </c>
    </row>
    <row r="1177" spans="1:15" x14ac:dyDescent="0.25">
      <c r="A1177" s="8">
        <v>1176</v>
      </c>
      <c r="B1177" s="9">
        <v>42920.958333333336</v>
      </c>
      <c r="C1177" s="8">
        <v>1.1341300000000001</v>
      </c>
      <c r="D1177" s="8">
        <v>1.1368499999999999</v>
      </c>
      <c r="E1177" s="8">
        <v>1.13123</v>
      </c>
      <c r="F1177" s="8">
        <v>1.13513</v>
      </c>
      <c r="G1177" s="8">
        <f>IF(F1177&gt;F1176,1,0)</f>
        <v>1</v>
      </c>
      <c r="H1177" s="10">
        <f>LN(F1177/F1176)</f>
        <v>7.5790961590500492E-4</v>
      </c>
      <c r="I1177" s="10">
        <f>IF(A1177&gt;$R$1, AVERAGE(INDEX($H$2:$H$3898, A1177-$R$1):H1177), "")</f>
        <v>7.7897471454479832E-4</v>
      </c>
      <c r="J1177" s="10">
        <f>IF(A1177&gt;$R$1, STDEV(INDEX($H$2:$H$3898, A1177-$R$1):H1177), "")</f>
        <v>4.970426739313848E-3</v>
      </c>
      <c r="K1177" s="10">
        <f t="shared" si="96"/>
        <v>4.970426739313848E-3</v>
      </c>
      <c r="L1177" s="10">
        <f t="shared" si="100"/>
        <v>-1.6572371603639814E-3</v>
      </c>
      <c r="M1177" s="8">
        <f t="shared" si="97"/>
        <v>71.700000000001211</v>
      </c>
      <c r="N1177" s="8">
        <f t="shared" si="98"/>
        <v>0</v>
      </c>
      <c r="O1177" s="8">
        <f t="shared" si="99"/>
        <v>0</v>
      </c>
    </row>
    <row r="1178" spans="1:15" x14ac:dyDescent="0.25">
      <c r="A1178" s="8">
        <v>1177</v>
      </c>
      <c r="B1178" s="9">
        <v>42921.958333333336</v>
      </c>
      <c r="C1178" s="8">
        <v>1.1351199999999999</v>
      </c>
      <c r="D1178" s="8">
        <v>1.1424700000000001</v>
      </c>
      <c r="E1178" s="8">
        <v>1.1329899999999999</v>
      </c>
      <c r="F1178" s="8">
        <v>1.14229</v>
      </c>
      <c r="G1178" s="8">
        <f>IF(F1178&gt;F1177,1,0)</f>
        <v>1</v>
      </c>
      <c r="H1178" s="10">
        <f>LN(F1178/F1177)</f>
        <v>6.2878376323524257E-3</v>
      </c>
      <c r="I1178" s="10">
        <f>IF(A1178&gt;$R$1, AVERAGE(INDEX($H$2:$H$3898, A1178-$R$1):H1178), "")</f>
        <v>1.1368517364187172E-3</v>
      </c>
      <c r="J1178" s="10">
        <f>IF(A1178&gt;$R$1, STDEV(INDEX($H$2:$H$3898, A1178-$R$1):H1178), "")</f>
        <v>5.1564091009386913E-3</v>
      </c>
      <c r="K1178" s="10">
        <f t="shared" si="96"/>
        <v>5.1564091009386913E-3</v>
      </c>
      <c r="L1178" s="10">
        <f t="shared" si="100"/>
        <v>6.7588512794450059E-3</v>
      </c>
      <c r="M1178" s="8">
        <f t="shared" si="97"/>
        <v>-22.499999999998632</v>
      </c>
      <c r="N1178" s="8">
        <f t="shared" si="98"/>
        <v>0</v>
      </c>
      <c r="O1178" s="8">
        <f t="shared" si="99"/>
        <v>0</v>
      </c>
    </row>
    <row r="1179" spans="1:15" x14ac:dyDescent="0.25">
      <c r="A1179" s="8">
        <v>1178</v>
      </c>
      <c r="B1179" s="9">
        <v>42922.958333333336</v>
      </c>
      <c r="C1179" s="8">
        <v>1.1422099999999999</v>
      </c>
      <c r="D1179" s="8">
        <v>1.14398</v>
      </c>
      <c r="E1179" s="8">
        <v>1.1379600000000001</v>
      </c>
      <c r="F1179" s="8">
        <v>1.1399600000000001</v>
      </c>
      <c r="G1179" s="8">
        <f>IF(F1179&gt;F1178,1,0)</f>
        <v>0</v>
      </c>
      <c r="H1179" s="10">
        <f>LN(F1179/F1178)</f>
        <v>-2.0418453802226026E-3</v>
      </c>
      <c r="I1179" s="10">
        <f>IF(A1179&gt;$R$1, AVERAGE(INDEX($H$2:$H$3898, A1179-$R$1):H1179), "")</f>
        <v>1.4117062642331805E-3</v>
      </c>
      <c r="J1179" s="10">
        <f>IF(A1179&gt;$R$1, STDEV(INDEX($H$2:$H$3898, A1179-$R$1):H1179), "")</f>
        <v>4.8326827724332125E-3</v>
      </c>
      <c r="K1179" s="10">
        <f t="shared" si="96"/>
        <v>-4.8326827724332125E-3</v>
      </c>
      <c r="L1179" s="10">
        <f t="shared" si="100"/>
        <v>-1.5661869941099721E-3</v>
      </c>
      <c r="M1179" s="8">
        <f t="shared" si="97"/>
        <v>2.5000000000008349</v>
      </c>
      <c r="N1179" s="8">
        <f t="shared" si="98"/>
        <v>0</v>
      </c>
      <c r="O1179" s="8">
        <f t="shared" si="99"/>
        <v>0</v>
      </c>
    </row>
    <row r="1180" spans="1:15" x14ac:dyDescent="0.25">
      <c r="A1180" s="8">
        <v>1179</v>
      </c>
      <c r="B1180" s="9">
        <v>42925.958333333336</v>
      </c>
      <c r="C1180" s="8">
        <v>1.1396599999999999</v>
      </c>
      <c r="D1180" s="8">
        <v>1.1417999999999999</v>
      </c>
      <c r="E1180" s="8">
        <v>1.1381699999999999</v>
      </c>
      <c r="F1180" s="8">
        <v>1.13991</v>
      </c>
      <c r="G1180" s="8">
        <f>IF(F1180&gt;F1179,1,0)</f>
        <v>0</v>
      </c>
      <c r="H1180" s="10">
        <f>LN(F1180/F1179)</f>
        <v>-4.3862150041987828E-5</v>
      </c>
      <c r="I1180" s="10">
        <f>IF(A1180&gt;$R$1, AVERAGE(INDEX($H$2:$H$3898, A1180-$R$1):H1180), "")</f>
        <v>1.1191488577680737E-3</v>
      </c>
      <c r="J1180" s="10">
        <f>IF(A1180&gt;$R$1, STDEV(INDEX($H$2:$H$3898, A1180-$R$1):H1180), "")</f>
        <v>4.7656318260247427E-3</v>
      </c>
      <c r="K1180" s="10">
        <f t="shared" si="96"/>
        <v>-4.7656318260247427E-3</v>
      </c>
      <c r="L1180" s="10">
        <f t="shared" si="100"/>
        <v>-2.7350077451695652E-3</v>
      </c>
      <c r="M1180" s="8">
        <f t="shared" si="97"/>
        <v>68.200000000000486</v>
      </c>
      <c r="N1180" s="8">
        <f t="shared" si="98"/>
        <v>0</v>
      </c>
      <c r="O1180" s="8">
        <f t="shared" si="99"/>
        <v>0</v>
      </c>
    </row>
    <row r="1181" spans="1:15" x14ac:dyDescent="0.25">
      <c r="A1181" s="8">
        <v>1180</v>
      </c>
      <c r="B1181" s="9">
        <v>42926.958333333336</v>
      </c>
      <c r="C1181" s="8">
        <v>1.13992</v>
      </c>
      <c r="D1181" s="8">
        <v>1.1479699999999999</v>
      </c>
      <c r="E1181" s="8">
        <v>1.13828</v>
      </c>
      <c r="F1181" s="8">
        <v>1.1467400000000001</v>
      </c>
      <c r="G1181" s="8">
        <f>IF(F1181&gt;F1180,1,0)</f>
        <v>1</v>
      </c>
      <c r="H1181" s="10">
        <f>LN(F1181/F1180)</f>
        <v>5.9738222391567822E-3</v>
      </c>
      <c r="I1181" s="10">
        <f>IF(A1181&gt;$R$1, AVERAGE(INDEX($H$2:$H$3898, A1181-$R$1):H1181), "")</f>
        <v>1.7638254525275778E-3</v>
      </c>
      <c r="J1181" s="10">
        <f>IF(A1181&gt;$R$1, STDEV(INDEX($H$2:$H$3898, A1181-$R$1):H1181), "")</f>
        <v>4.674566405805004E-3</v>
      </c>
      <c r="K1181" s="10">
        <f t="shared" si="96"/>
        <v>4.674566405805004E-3</v>
      </c>
      <c r="L1181" s="10">
        <f t="shared" si="100"/>
        <v>5.5305314665699754E-3</v>
      </c>
      <c r="M1181" s="8">
        <f t="shared" si="97"/>
        <v>-55.800000000001404</v>
      </c>
      <c r="N1181" s="8">
        <f t="shared" si="98"/>
        <v>0</v>
      </c>
      <c r="O1181" s="8">
        <f t="shared" si="99"/>
        <v>0</v>
      </c>
    </row>
    <row r="1182" spans="1:15" x14ac:dyDescent="0.25">
      <c r="A1182" s="8">
        <v>1181</v>
      </c>
      <c r="B1182" s="9">
        <v>42927.958333333336</v>
      </c>
      <c r="C1182" s="8">
        <v>1.1467400000000001</v>
      </c>
      <c r="D1182" s="8">
        <v>1.14893</v>
      </c>
      <c r="E1182" s="8">
        <v>1.13916</v>
      </c>
      <c r="F1182" s="8">
        <v>1.14116</v>
      </c>
      <c r="G1182" s="8">
        <f>IF(F1182&gt;F1181,1,0)</f>
        <v>0</v>
      </c>
      <c r="H1182" s="10">
        <f>LN(F1182/F1181)</f>
        <v>-4.877845241413329E-3</v>
      </c>
      <c r="I1182" s="10">
        <f>IF(A1182&gt;$R$1, AVERAGE(INDEX($H$2:$H$3898, A1182-$R$1):H1182), "")</f>
        <v>1.5414261743598736E-3</v>
      </c>
      <c r="J1182" s="10">
        <f>IF(A1182&gt;$R$1, STDEV(INDEX($H$2:$H$3898, A1182-$R$1):H1182), "")</f>
        <v>4.9097681101148019E-3</v>
      </c>
      <c r="K1182" s="10">
        <f t="shared" si="96"/>
        <v>-4.9097681101148019E-3</v>
      </c>
      <c r="L1182" s="10">
        <f t="shared" si="100"/>
        <v>-3.0206168411179898E-3</v>
      </c>
      <c r="M1182" s="8">
        <f t="shared" si="97"/>
        <v>-14.200000000001989</v>
      </c>
      <c r="N1182" s="8">
        <f t="shared" si="98"/>
        <v>0</v>
      </c>
      <c r="O1182" s="8">
        <f t="shared" si="99"/>
        <v>0</v>
      </c>
    </row>
    <row r="1183" spans="1:15" x14ac:dyDescent="0.25">
      <c r="A1183" s="8">
        <v>1182</v>
      </c>
      <c r="B1183" s="9">
        <v>42928.958333333336</v>
      </c>
      <c r="C1183" s="8">
        <v>1.1411500000000001</v>
      </c>
      <c r="D1183" s="8">
        <v>1.14558</v>
      </c>
      <c r="E1183" s="8">
        <v>1.1370499999999999</v>
      </c>
      <c r="F1183" s="8">
        <v>1.1397299999999999</v>
      </c>
      <c r="G1183" s="8">
        <f>IF(F1183&gt;F1182,1,0)</f>
        <v>0</v>
      </c>
      <c r="H1183" s="10">
        <f>LN(F1183/F1182)</f>
        <v>-1.2538966695987992E-3</v>
      </c>
      <c r="I1183" s="10">
        <f>IF(A1183&gt;$R$1, AVERAGE(INDEX($H$2:$H$3898, A1183-$R$1):H1183), "")</f>
        <v>1.2702462014780665E-3</v>
      </c>
      <c r="J1183" s="10">
        <f>IF(A1183&gt;$R$1, STDEV(INDEX($H$2:$H$3898, A1183-$R$1):H1183), "")</f>
        <v>4.9385692167596557E-3</v>
      </c>
      <c r="K1183" s="10">
        <f t="shared" si="96"/>
        <v>-4.9385692167596557E-3</v>
      </c>
      <c r="L1183" s="10">
        <f t="shared" si="100"/>
        <v>-4.5853065578269217E-3</v>
      </c>
      <c r="M1183" s="8">
        <f t="shared" si="97"/>
        <v>71.200000000000159</v>
      </c>
      <c r="N1183" s="8">
        <f t="shared" si="98"/>
        <v>0</v>
      </c>
      <c r="O1183" s="8">
        <f t="shared" si="99"/>
        <v>0</v>
      </c>
    </row>
    <row r="1184" spans="1:15" x14ac:dyDescent="0.25">
      <c r="A1184" s="8">
        <v>1183</v>
      </c>
      <c r="B1184" s="9">
        <v>42929.958333333336</v>
      </c>
      <c r="C1184" s="8">
        <v>1.1397299999999999</v>
      </c>
      <c r="D1184" s="8">
        <v>1.1471899999999999</v>
      </c>
      <c r="E1184" s="8">
        <v>1.13914</v>
      </c>
      <c r="F1184" s="8">
        <v>1.1468499999999999</v>
      </c>
      <c r="G1184" s="8">
        <f>IF(F1184&gt;F1183,1,0)</f>
        <v>1</v>
      </c>
      <c r="H1184" s="10">
        <f>LN(F1184/F1183)</f>
        <v>6.2276614084674766E-3</v>
      </c>
      <c r="I1184" s="10">
        <f>IF(A1184&gt;$R$1, AVERAGE(INDEX($H$2:$H$3898, A1184-$R$1):H1184), "")</f>
        <v>1.7513225801860256E-3</v>
      </c>
      <c r="J1184" s="10">
        <f>IF(A1184&gt;$R$1, STDEV(INDEX($H$2:$H$3898, A1184-$R$1):H1184), "")</f>
        <v>5.0279781281866573E-3</v>
      </c>
      <c r="K1184" s="10">
        <f t="shared" si="96"/>
        <v>5.0279781281866573E-3</v>
      </c>
      <c r="L1184" s="10">
        <f t="shared" si="100"/>
        <v>-3.0222596913141884E-3</v>
      </c>
      <c r="M1184" s="8">
        <f t="shared" si="97"/>
        <v>7.9999999999991189</v>
      </c>
      <c r="N1184" s="8">
        <f t="shared" si="98"/>
        <v>0</v>
      </c>
      <c r="O1184" s="8">
        <f t="shared" si="99"/>
        <v>0</v>
      </c>
    </row>
    <row r="1185" spans="1:15" x14ac:dyDescent="0.25">
      <c r="A1185" s="8">
        <v>1184</v>
      </c>
      <c r="B1185" s="9">
        <v>42932.958333333336</v>
      </c>
      <c r="C1185" s="8">
        <v>1.147</v>
      </c>
      <c r="D1185" s="8">
        <v>1.1487000000000001</v>
      </c>
      <c r="E1185" s="8">
        <v>1.1434800000000001</v>
      </c>
      <c r="F1185" s="8">
        <v>1.1477999999999999</v>
      </c>
      <c r="G1185" s="8">
        <f>IF(F1185&gt;F1184,1,0)</f>
        <v>1</v>
      </c>
      <c r="H1185" s="10">
        <f>LN(F1185/F1184)</f>
        <v>8.2801303403743612E-4</v>
      </c>
      <c r="I1185" s="10">
        <f>IF(A1185&gt;$R$1, AVERAGE(INDEX($H$2:$H$3898, A1185-$R$1):H1185), "")</f>
        <v>1.5781745243584893E-3</v>
      </c>
      <c r="J1185" s="10">
        <f>IF(A1185&gt;$R$1, STDEV(INDEX($H$2:$H$3898, A1185-$R$1):H1185), "")</f>
        <v>5.0077915901881702E-3</v>
      </c>
      <c r="K1185" s="10">
        <f t="shared" si="96"/>
        <v>5.0077915901881702E-3</v>
      </c>
      <c r="L1185" s="10">
        <f t="shared" si="100"/>
        <v>5.0078956706964776E-3</v>
      </c>
      <c r="M1185" s="8">
        <f t="shared" si="97"/>
        <v>75.500000000001677</v>
      </c>
      <c r="N1185" s="8">
        <f t="shared" si="98"/>
        <v>0</v>
      </c>
      <c r="O1185" s="8">
        <f t="shared" si="99"/>
        <v>0</v>
      </c>
    </row>
    <row r="1186" spans="1:15" x14ac:dyDescent="0.25">
      <c r="A1186" s="8">
        <v>1185</v>
      </c>
      <c r="B1186" s="9">
        <v>42933.958333333336</v>
      </c>
      <c r="C1186" s="8">
        <v>1.1478299999999999</v>
      </c>
      <c r="D1186" s="8">
        <v>1.15831</v>
      </c>
      <c r="E1186" s="8">
        <v>1.14714</v>
      </c>
      <c r="F1186" s="8">
        <v>1.1553800000000001</v>
      </c>
      <c r="G1186" s="8">
        <f>IF(F1186&gt;F1185,1,0)</f>
        <v>1</v>
      </c>
      <c r="H1186" s="10">
        <f>LN(F1186/F1185)</f>
        <v>6.5822275005797889E-3</v>
      </c>
      <c r="I1186" s="10">
        <f>IF(A1186&gt;$R$1, AVERAGE(INDEX($H$2:$H$3898, A1186-$R$1):H1186), "")</f>
        <v>2.0471100188822334E-3</v>
      </c>
      <c r="J1186" s="10">
        <f>IF(A1186&gt;$R$1, STDEV(INDEX($H$2:$H$3898, A1186-$R$1):H1186), "")</f>
        <v>5.1084714708261834E-3</v>
      </c>
      <c r="K1186" s="10">
        <f t="shared" si="96"/>
        <v>5.1084714708261834E-3</v>
      </c>
      <c r="L1186" s="10">
        <f t="shared" si="100"/>
        <v>5.4498127594122163E-3</v>
      </c>
      <c r="M1186" s="8">
        <f t="shared" si="97"/>
        <v>-39.499999999998977</v>
      </c>
      <c r="N1186" s="8">
        <f t="shared" si="98"/>
        <v>0</v>
      </c>
      <c r="O1186" s="8">
        <f t="shared" si="99"/>
        <v>0</v>
      </c>
    </row>
    <row r="1187" spans="1:15" x14ac:dyDescent="0.25">
      <c r="A1187" s="8">
        <v>1186</v>
      </c>
      <c r="B1187" s="9">
        <v>42934.958333333336</v>
      </c>
      <c r="C1187" s="8">
        <v>1.15537</v>
      </c>
      <c r="D1187" s="8">
        <v>1.15561</v>
      </c>
      <c r="E1187" s="8">
        <v>1.15099</v>
      </c>
      <c r="F1187" s="8">
        <v>1.1514200000000001</v>
      </c>
      <c r="G1187" s="8">
        <f>IF(F1187&gt;F1186,1,0)</f>
        <v>0</v>
      </c>
      <c r="H1187" s="10">
        <f>LN(F1187/F1186)</f>
        <v>-3.4333309259237227E-3</v>
      </c>
      <c r="I1187" s="10">
        <f>IF(A1187&gt;$R$1, AVERAGE(INDEX($H$2:$H$3898, A1187-$R$1):H1187), "")</f>
        <v>9.6106511516391593E-4</v>
      </c>
      <c r="J1187" s="10">
        <f>IF(A1187&gt;$R$1, STDEV(INDEX($H$2:$H$3898, A1187-$R$1):H1187), "")</f>
        <v>4.1720428987923113E-3</v>
      </c>
      <c r="K1187" s="10">
        <f t="shared" si="96"/>
        <v>-4.1720428987923113E-3</v>
      </c>
      <c r="L1187" s="10">
        <f t="shared" si="100"/>
        <v>-3.4328695184335399E-3</v>
      </c>
      <c r="M1187" s="8">
        <f t="shared" si="97"/>
        <v>116.00000000000054</v>
      </c>
      <c r="N1187" s="8">
        <f t="shared" si="98"/>
        <v>0</v>
      </c>
      <c r="O1187" s="8">
        <f t="shared" si="99"/>
        <v>0</v>
      </c>
    </row>
    <row r="1188" spans="1:15" x14ac:dyDescent="0.25">
      <c r="A1188" s="8">
        <v>1187</v>
      </c>
      <c r="B1188" s="9">
        <v>42935.958333333336</v>
      </c>
      <c r="C1188" s="8">
        <v>1.15144</v>
      </c>
      <c r="D1188" s="8">
        <v>1.1657999999999999</v>
      </c>
      <c r="E1188" s="8">
        <v>1.1479200000000001</v>
      </c>
      <c r="F1188" s="8">
        <v>1.1630400000000001</v>
      </c>
      <c r="G1188" s="8">
        <f>IF(F1188&gt;F1187,1,0)</f>
        <v>1</v>
      </c>
      <c r="H1188" s="10">
        <f>LN(F1188/F1187)</f>
        <v>1.0041303487407055E-2</v>
      </c>
      <c r="I1188" s="10">
        <f>IF(A1188&gt;$R$1, AVERAGE(INDEX($H$2:$H$3898, A1188-$R$1):H1188), "")</f>
        <v>1.3740399274733655E-3</v>
      </c>
      <c r="J1188" s="10">
        <f>IF(A1188&gt;$R$1, STDEV(INDEX($H$2:$H$3898, A1188-$R$1):H1188), "")</f>
        <v>4.7236788744703983E-3</v>
      </c>
      <c r="K1188" s="10">
        <f t="shared" si="96"/>
        <v>4.7236788744703983E-3</v>
      </c>
      <c r="L1188" s="10">
        <f t="shared" si="100"/>
        <v>-3.5236093419158806E-3</v>
      </c>
      <c r="M1188" s="8">
        <f t="shared" si="97"/>
        <v>33.600000000000293</v>
      </c>
      <c r="N1188" s="8">
        <f t="shared" si="98"/>
        <v>0</v>
      </c>
      <c r="O1188" s="8">
        <f t="shared" si="99"/>
        <v>0</v>
      </c>
    </row>
    <row r="1189" spans="1:15" x14ac:dyDescent="0.25">
      <c r="A1189" s="8">
        <v>1188</v>
      </c>
      <c r="B1189" s="9">
        <v>42936.958333333336</v>
      </c>
      <c r="C1189" s="8">
        <v>1.16286</v>
      </c>
      <c r="D1189" s="8">
        <v>1.16828</v>
      </c>
      <c r="E1189" s="8">
        <v>1.1618999999999999</v>
      </c>
      <c r="F1189" s="8">
        <v>1.16622</v>
      </c>
      <c r="G1189" s="8">
        <f>IF(F1189&gt;F1188,1,0)</f>
        <v>1</v>
      </c>
      <c r="H1189" s="10">
        <f>LN(F1189/F1188)</f>
        <v>2.7304826217052019E-3</v>
      </c>
      <c r="I1189" s="10">
        <f>IF(A1189&gt;$R$1, AVERAGE(INDEX($H$2:$H$3898, A1189-$R$1):H1189), "")</f>
        <v>1.2012108783513835E-3</v>
      </c>
      <c r="J1189" s="10">
        <f>IF(A1189&gt;$R$1, STDEV(INDEX($H$2:$H$3898, A1189-$R$1):H1189), "")</f>
        <v>4.6120904716753352E-3</v>
      </c>
      <c r="K1189" s="10">
        <f t="shared" si="96"/>
        <v>4.6120904716753352E-3</v>
      </c>
      <c r="L1189" s="10">
        <f t="shared" si="100"/>
        <v>5.7724798128386441E-3</v>
      </c>
      <c r="M1189" s="8">
        <f t="shared" si="97"/>
        <v>-22.199999999998887</v>
      </c>
      <c r="N1189" s="8">
        <f t="shared" si="98"/>
        <v>0</v>
      </c>
      <c r="O1189" s="8">
        <f t="shared" si="99"/>
        <v>0</v>
      </c>
    </row>
    <row r="1190" spans="1:15" x14ac:dyDescent="0.25">
      <c r="A1190" s="8">
        <v>1189</v>
      </c>
      <c r="B1190" s="9">
        <v>42939.958333333336</v>
      </c>
      <c r="C1190" s="8">
        <v>1.16635</v>
      </c>
      <c r="D1190" s="8">
        <v>1.16842</v>
      </c>
      <c r="E1190" s="8">
        <v>1.16259</v>
      </c>
      <c r="F1190" s="8">
        <v>1.1641300000000001</v>
      </c>
      <c r="G1190" s="8">
        <f>IF(F1190&gt;F1189,1,0)</f>
        <v>0</v>
      </c>
      <c r="H1190" s="10">
        <f>LN(F1190/F1189)</f>
        <v>-1.7937224540268775E-3</v>
      </c>
      <c r="I1190" s="10">
        <f>IF(A1190&gt;$R$1, AVERAGE(INDEX($H$2:$H$3898, A1190-$R$1):H1190), "")</f>
        <v>1.1716519024199414E-3</v>
      </c>
      <c r="J1190" s="10">
        <f>IF(A1190&gt;$R$1, STDEV(INDEX($H$2:$H$3898, A1190-$R$1):H1190), "")</f>
        <v>4.6308090839879967E-3</v>
      </c>
      <c r="K1190" s="10">
        <f t="shared" si="96"/>
        <v>-4.6308090839879967E-3</v>
      </c>
      <c r="L1190" s="10">
        <f t="shared" si="100"/>
        <v>6.0614405511242551E-3</v>
      </c>
      <c r="M1190" s="8">
        <f t="shared" si="97"/>
        <v>6.0000000000015596</v>
      </c>
      <c r="N1190" s="8">
        <f t="shared" si="98"/>
        <v>0</v>
      </c>
      <c r="O1190" s="8">
        <f t="shared" si="99"/>
        <v>0</v>
      </c>
    </row>
    <row r="1191" spans="1:15" x14ac:dyDescent="0.25">
      <c r="A1191" s="8">
        <v>1190</v>
      </c>
      <c r="B1191" s="9">
        <v>42940.958333333336</v>
      </c>
      <c r="C1191" s="8">
        <v>1.1640699999999999</v>
      </c>
      <c r="D1191" s="8">
        <v>1.1712100000000001</v>
      </c>
      <c r="E1191" s="8">
        <v>1.1630799999999999</v>
      </c>
      <c r="F1191" s="8">
        <v>1.1646700000000001</v>
      </c>
      <c r="G1191" s="8">
        <f>IF(F1191&gt;F1190,1,0)</f>
        <v>1</v>
      </c>
      <c r="H1191" s="10">
        <f>LN(F1191/F1190)</f>
        <v>4.6375816702001375E-4</v>
      </c>
      <c r="I1191" s="10">
        <f>IF(A1191&gt;$R$1, AVERAGE(INDEX($H$2:$H$3898, A1191-$R$1):H1191), "")</f>
        <v>1.5352259007061888E-3</v>
      </c>
      <c r="J1191" s="10">
        <f>IF(A1191&gt;$R$1, STDEV(INDEX($H$2:$H$3898, A1191-$R$1):H1191), "")</f>
        <v>4.3009718994273145E-3</v>
      </c>
      <c r="K1191" s="10">
        <f t="shared" si="96"/>
        <v>4.3009718994273145E-3</v>
      </c>
      <c r="L1191" s="10">
        <f t="shared" si="100"/>
        <v>1.5332880772718879E-2</v>
      </c>
      <c r="M1191" s="8">
        <f t="shared" si="97"/>
        <v>86.80000000000021</v>
      </c>
      <c r="N1191" s="8">
        <f t="shared" si="98"/>
        <v>0</v>
      </c>
      <c r="O1191" s="8">
        <f t="shared" si="99"/>
        <v>0</v>
      </c>
    </row>
    <row r="1192" spans="1:15" x14ac:dyDescent="0.25">
      <c r="A1192" s="8">
        <v>1191</v>
      </c>
      <c r="B1192" s="9">
        <v>42941.958333333336</v>
      </c>
      <c r="C1192" s="8">
        <v>1.1646399999999999</v>
      </c>
      <c r="D1192" s="8">
        <v>1.1739900000000001</v>
      </c>
      <c r="E1192" s="8">
        <v>1.1612499999999999</v>
      </c>
      <c r="F1192" s="8">
        <v>1.1733199999999999</v>
      </c>
      <c r="G1192" s="8">
        <f>IF(F1192&gt;F1191,1,0)</f>
        <v>1</v>
      </c>
      <c r="H1192" s="10">
        <f>LN(F1192/F1191)</f>
        <v>7.3995521520790249E-3</v>
      </c>
      <c r="I1192" s="10">
        <f>IF(A1192&gt;$R$1, AVERAGE(INDEX($H$2:$H$3898, A1192-$R$1):H1192), "")</f>
        <v>2.115504064842681E-3</v>
      </c>
      <c r="J1192" s="10">
        <f>IF(A1192&gt;$R$1, STDEV(INDEX($H$2:$H$3898, A1192-$R$1):H1192), "")</f>
        <v>4.4330643793651153E-3</v>
      </c>
      <c r="K1192" s="10">
        <f t="shared" si="96"/>
        <v>4.4330643793651153E-3</v>
      </c>
      <c r="L1192" s="10">
        <f t="shared" si="100"/>
        <v>1.4795518412770148E-2</v>
      </c>
      <c r="M1192" s="8">
        <f t="shared" si="97"/>
        <v>-57.700000000000529</v>
      </c>
      <c r="N1192" s="8">
        <f t="shared" si="98"/>
        <v>0</v>
      </c>
      <c r="O1192" s="8">
        <f t="shared" si="99"/>
        <v>0</v>
      </c>
    </row>
    <row r="1193" spans="1:15" x14ac:dyDescent="0.25">
      <c r="A1193" s="8">
        <v>1192</v>
      </c>
      <c r="B1193" s="9">
        <v>42942.958333333336</v>
      </c>
      <c r="C1193" s="8">
        <v>1.1733</v>
      </c>
      <c r="D1193" s="8">
        <v>1.17767</v>
      </c>
      <c r="E1193" s="8">
        <v>1.1650100000000001</v>
      </c>
      <c r="F1193" s="8">
        <v>1.16753</v>
      </c>
      <c r="G1193" s="8">
        <f>IF(F1193&gt;F1192,1,0)</f>
        <v>0</v>
      </c>
      <c r="H1193" s="10">
        <f>LN(F1193/F1192)</f>
        <v>-4.946931078707706E-3</v>
      </c>
      <c r="I1193" s="10">
        <f>IF(A1193&gt;$R$1, AVERAGE(INDEX($H$2:$H$3898, A1193-$R$1):H1193), "")</f>
        <v>1.7589515214293863E-3</v>
      </c>
      <c r="J1193" s="10">
        <f>IF(A1193&gt;$R$1, STDEV(INDEX($H$2:$H$3898, A1193-$R$1):H1193), "")</f>
        <v>4.7664224801107352E-3</v>
      </c>
      <c r="K1193" s="10">
        <f t="shared" si="96"/>
        <v>-4.7664224801107352E-3</v>
      </c>
      <c r="L1193" s="10">
        <f t="shared" si="100"/>
        <v>4.8726868317207246E-3</v>
      </c>
      <c r="M1193" s="8">
        <f t="shared" si="97"/>
        <v>72.600000000000449</v>
      </c>
      <c r="N1193" s="8">
        <f t="shared" si="98"/>
        <v>0</v>
      </c>
      <c r="O1193" s="8">
        <f t="shared" si="99"/>
        <v>0</v>
      </c>
    </row>
    <row r="1194" spans="1:15" x14ac:dyDescent="0.25">
      <c r="A1194" s="8">
        <v>1193</v>
      </c>
      <c r="B1194" s="9">
        <v>42943.958333333336</v>
      </c>
      <c r="C1194" s="8">
        <v>1.1675199999999999</v>
      </c>
      <c r="D1194" s="8">
        <v>1.17639</v>
      </c>
      <c r="E1194" s="8">
        <v>1.1671100000000001</v>
      </c>
      <c r="F1194" s="8">
        <v>1.1747799999999999</v>
      </c>
      <c r="G1194" s="8">
        <f>IF(F1194&gt;F1193,1,0)</f>
        <v>1</v>
      </c>
      <c r="H1194" s="10">
        <f>LN(F1194/F1193)</f>
        <v>6.1904898608293535E-3</v>
      </c>
      <c r="I1194" s="10">
        <f>IF(A1194&gt;$R$1, AVERAGE(INDEX($H$2:$H$3898, A1194-$R$1):H1194), "")</f>
        <v>1.7528672857091943E-3</v>
      </c>
      <c r="J1194" s="10">
        <f>IF(A1194&gt;$R$1, STDEV(INDEX($H$2:$H$3898, A1194-$R$1):H1194), "")</f>
        <v>4.760314270050147E-3</v>
      </c>
      <c r="K1194" s="10">
        <f t="shared" si="96"/>
        <v>4.760314270050147E-3</v>
      </c>
      <c r="L1194" s="10">
        <f t="shared" si="100"/>
        <v>1.4465683874204084E-2</v>
      </c>
      <c r="M1194" s="8">
        <f t="shared" si="97"/>
        <v>95.799999999999216</v>
      </c>
      <c r="N1194" s="8">
        <f t="shared" si="98"/>
        <v>0</v>
      </c>
      <c r="O1194" s="8">
        <f t="shared" si="99"/>
        <v>0</v>
      </c>
    </row>
    <row r="1195" spans="1:15" x14ac:dyDescent="0.25">
      <c r="A1195" s="8">
        <v>1194</v>
      </c>
      <c r="B1195" s="9">
        <v>42946.958333333336</v>
      </c>
      <c r="C1195" s="8">
        <v>1.17456</v>
      </c>
      <c r="D1195" s="8">
        <v>1.1845399999999999</v>
      </c>
      <c r="E1195" s="8">
        <v>1.17231</v>
      </c>
      <c r="F1195" s="8">
        <v>1.18414</v>
      </c>
      <c r="G1195" s="8">
        <f>IF(F1195&gt;F1194,1,0)</f>
        <v>1</v>
      </c>
      <c r="H1195" s="10">
        <f>LN(F1195/F1194)</f>
        <v>7.935876691788378E-3</v>
      </c>
      <c r="I1195" s="10">
        <f>IF(A1195&gt;$R$1, AVERAGE(INDEX($H$2:$H$3898, A1195-$R$1):H1195), "")</f>
        <v>2.3764749152098809E-3</v>
      </c>
      <c r="J1195" s="10">
        <f>IF(A1195&gt;$R$1, STDEV(INDEX($H$2:$H$3898, A1195-$R$1):H1195), "")</f>
        <v>4.882051868727485E-3</v>
      </c>
      <c r="K1195" s="10">
        <f t="shared" si="96"/>
        <v>4.882051868727485E-3</v>
      </c>
      <c r="L1195" s="10">
        <f t="shared" si="100"/>
        <v>2.4113367568956309E-2</v>
      </c>
      <c r="M1195" s="8">
        <f t="shared" si="97"/>
        <v>-40.000000000000036</v>
      </c>
      <c r="N1195" s="8">
        <f t="shared" si="98"/>
        <v>0</v>
      </c>
      <c r="O1195" s="8">
        <f t="shared" si="99"/>
        <v>40.000000000000036</v>
      </c>
    </row>
    <row r="1196" spans="1:15" x14ac:dyDescent="0.25">
      <c r="A1196" s="8">
        <v>1195</v>
      </c>
      <c r="B1196" s="9">
        <v>42947.958333333336</v>
      </c>
      <c r="C1196" s="8">
        <v>1.18414</v>
      </c>
      <c r="D1196" s="8">
        <v>1.1844300000000001</v>
      </c>
      <c r="E1196" s="8">
        <v>1.17852</v>
      </c>
      <c r="F1196" s="8">
        <v>1.18014</v>
      </c>
      <c r="G1196" s="8">
        <f>IF(F1196&gt;F1195,1,0)</f>
        <v>0</v>
      </c>
      <c r="H1196" s="10">
        <f>LN(F1196/F1195)</f>
        <v>-3.3836972071566709E-3</v>
      </c>
      <c r="I1196" s="10">
        <f>IF(A1196&gt;$R$1, AVERAGE(INDEX($H$2:$H$3898, A1196-$R$1):H1196), "")</f>
        <v>2.167735224140213E-3</v>
      </c>
      <c r="J1196" s="10">
        <f>IF(A1196&gt;$R$1, STDEV(INDEX($H$2:$H$3898, A1196-$R$1):H1196), "")</f>
        <v>5.0605721149951282E-3</v>
      </c>
      <c r="K1196" s="10">
        <f t="shared" si="96"/>
        <v>-5.0605721149951282E-3</v>
      </c>
      <c r="L1196" s="10">
        <f t="shared" si="100"/>
        <v>1.437822904815618E-2</v>
      </c>
      <c r="M1196" s="8">
        <f t="shared" si="97"/>
        <v>54.100000000001373</v>
      </c>
      <c r="N1196" s="8">
        <f t="shared" si="98"/>
        <v>0</v>
      </c>
      <c r="O1196" s="8">
        <f t="shared" si="99"/>
        <v>0</v>
      </c>
    </row>
    <row r="1197" spans="1:15" x14ac:dyDescent="0.25">
      <c r="A1197" s="8">
        <v>1196</v>
      </c>
      <c r="B1197" s="9">
        <v>42948.958333333336</v>
      </c>
      <c r="C1197" s="8">
        <v>1.18014</v>
      </c>
      <c r="D1197" s="8">
        <v>1.1910000000000001</v>
      </c>
      <c r="E1197" s="8">
        <v>1.17937</v>
      </c>
      <c r="F1197" s="8">
        <v>1.1855500000000001</v>
      </c>
      <c r="G1197" s="8">
        <f>IF(F1197&gt;F1196,1,0)</f>
        <v>1</v>
      </c>
      <c r="H1197" s="10">
        <f>LN(F1197/F1196)</f>
        <v>4.573726423130163E-3</v>
      </c>
      <c r="I1197" s="10">
        <f>IF(A1197&gt;$R$1, AVERAGE(INDEX($H$2:$H$3898, A1197-$R$1):H1197), "")</f>
        <v>2.0802292356385493E-3</v>
      </c>
      <c r="J1197" s="10">
        <f>IF(A1197&gt;$R$1, STDEV(INDEX($H$2:$H$3898, A1197-$R$1):H1197), "")</f>
        <v>5.0021384125948564E-3</v>
      </c>
      <c r="K1197" s="10">
        <f t="shared" si="96"/>
        <v>5.0021384125948564E-3</v>
      </c>
      <c r="L1197" s="10">
        <f t="shared" si="100"/>
        <v>2.4290135570865838E-2</v>
      </c>
      <c r="M1197" s="8">
        <f t="shared" si="97"/>
        <v>13.499999999999623</v>
      </c>
      <c r="N1197" s="8">
        <f t="shared" si="98"/>
        <v>0</v>
      </c>
      <c r="O1197" s="8">
        <f t="shared" si="99"/>
        <v>-13.499999999999623</v>
      </c>
    </row>
    <row r="1198" spans="1:15" x14ac:dyDescent="0.25">
      <c r="A1198" s="8">
        <v>1197</v>
      </c>
      <c r="B1198" s="9">
        <v>42949.958333333336</v>
      </c>
      <c r="C1198" s="8">
        <v>1.1855500000000001</v>
      </c>
      <c r="D1198" s="8">
        <v>1.1893</v>
      </c>
      <c r="E1198" s="8">
        <v>1.1830499999999999</v>
      </c>
      <c r="F1198" s="8">
        <v>1.1869000000000001</v>
      </c>
      <c r="G1198" s="8">
        <f>IF(F1198&gt;F1197,1,0)</f>
        <v>1</v>
      </c>
      <c r="H1198" s="10">
        <f>LN(F1198/F1197)</f>
        <v>1.1380641494732455E-3</v>
      </c>
      <c r="I1198" s="10">
        <f>IF(A1198&gt;$R$1, AVERAGE(INDEX($H$2:$H$3898, A1198-$R$1):H1198), "")</f>
        <v>2.4562235725689601E-3</v>
      </c>
      <c r="J1198" s="10">
        <f>IF(A1198&gt;$R$1, STDEV(INDEX($H$2:$H$3898, A1198-$R$1):H1198), "")</f>
        <v>4.6585531175840651E-3</v>
      </c>
      <c r="K1198" s="10">
        <f t="shared" si="96"/>
        <v>4.6585531175840651E-3</v>
      </c>
      <c r="L1198" s="10">
        <f t="shared" si="100"/>
        <v>3.3887257905209557E-2</v>
      </c>
      <c r="M1198" s="8">
        <f t="shared" si="97"/>
        <v>-95.799999999999216</v>
      </c>
      <c r="N1198" s="8">
        <f t="shared" si="98"/>
        <v>0</v>
      </c>
      <c r="O1198" s="8">
        <f t="shared" si="99"/>
        <v>95.799999999999216</v>
      </c>
    </row>
    <row r="1199" spans="1:15" x14ac:dyDescent="0.25">
      <c r="A1199" s="8">
        <v>1198</v>
      </c>
      <c r="B1199" s="9">
        <v>42950.958333333336</v>
      </c>
      <c r="C1199" s="8">
        <v>1.1868799999999999</v>
      </c>
      <c r="D1199" s="8">
        <v>1.1889099999999999</v>
      </c>
      <c r="E1199" s="8">
        <v>1.1728099999999999</v>
      </c>
      <c r="F1199" s="8">
        <v>1.1773</v>
      </c>
      <c r="G1199" s="8">
        <f>IF(F1199&gt;F1198,1,0)</f>
        <v>0</v>
      </c>
      <c r="H1199" s="10">
        <f>LN(F1199/F1198)</f>
        <v>-8.1211849783084222E-3</v>
      </c>
      <c r="I1199" s="10">
        <f>IF(A1199&gt;$R$1, AVERAGE(INDEX($H$2:$H$3898, A1199-$R$1):H1199), "")</f>
        <v>2.0270180532746085E-3</v>
      </c>
      <c r="J1199" s="10">
        <f>IF(A1199&gt;$R$1, STDEV(INDEX($H$2:$H$3898, A1199-$R$1):H1199), "")</f>
        <v>5.2959157762463866E-3</v>
      </c>
      <c r="K1199" s="10">
        <f t="shared" si="96"/>
        <v>-5.2959157762463866E-3</v>
      </c>
      <c r="L1199" s="10">
        <f t="shared" si="100"/>
        <v>2.3563364000776514E-2</v>
      </c>
      <c r="M1199" s="8">
        <f t="shared" si="97"/>
        <v>21.700000000000053</v>
      </c>
      <c r="N1199" s="8">
        <f t="shared" si="98"/>
        <v>0</v>
      </c>
      <c r="O1199" s="8">
        <f t="shared" si="99"/>
        <v>-21.700000000000053</v>
      </c>
    </row>
    <row r="1200" spans="1:15" x14ac:dyDescent="0.25">
      <c r="A1200" s="8">
        <v>1199</v>
      </c>
      <c r="B1200" s="9">
        <v>42953.958333333336</v>
      </c>
      <c r="C1200" s="8">
        <v>1.1773400000000001</v>
      </c>
      <c r="D1200" s="8">
        <v>1.1814</v>
      </c>
      <c r="E1200" s="8">
        <v>1.17706</v>
      </c>
      <c r="F1200" s="8">
        <v>1.1795100000000001</v>
      </c>
      <c r="G1200" s="8">
        <f>IF(F1200&gt;F1199,1,0)</f>
        <v>1</v>
      </c>
      <c r="H1200" s="10">
        <f>LN(F1200/F1199)</f>
        <v>1.8754168963546788E-3</v>
      </c>
      <c r="I1200" s="10">
        <f>IF(A1200&gt;$R$1, AVERAGE(INDEX($H$2:$H$3898, A1200-$R$1):H1200), "")</f>
        <v>1.7550027712675586E-3</v>
      </c>
      <c r="J1200" s="10">
        <f>IF(A1200&gt;$R$1, STDEV(INDEX($H$2:$H$3898, A1200-$R$1):H1200), "")</f>
        <v>5.1761926801550317E-3</v>
      </c>
      <c r="K1200" s="10">
        <f t="shared" si="96"/>
        <v>5.1761926801550317E-3</v>
      </c>
      <c r="L1200" s="10">
        <f t="shared" si="100"/>
        <v>2.373176509074338E-2</v>
      </c>
      <c r="M1200" s="8">
        <f t="shared" si="97"/>
        <v>-44.299999999999343</v>
      </c>
      <c r="N1200" s="8">
        <f t="shared" si="98"/>
        <v>0</v>
      </c>
      <c r="O1200" s="8">
        <f t="shared" si="99"/>
        <v>44.299999999999343</v>
      </c>
    </row>
    <row r="1201" spans="1:15" x14ac:dyDescent="0.25">
      <c r="A1201" s="8">
        <v>1200</v>
      </c>
      <c r="B1201" s="9">
        <v>42954.958333333336</v>
      </c>
      <c r="C1201" s="8">
        <v>1.1795199999999999</v>
      </c>
      <c r="D1201" s="8">
        <v>1.18238</v>
      </c>
      <c r="E1201" s="8">
        <v>1.1715100000000001</v>
      </c>
      <c r="F1201" s="8">
        <v>1.17509</v>
      </c>
      <c r="G1201" s="8">
        <f>IF(F1201&gt;F1200,1,0)</f>
        <v>0</v>
      </c>
      <c r="H1201" s="10">
        <f>LN(F1201/F1200)</f>
        <v>-3.7543575908699322E-3</v>
      </c>
      <c r="I1201" s="10">
        <f>IF(A1201&gt;$R$1, AVERAGE(INDEX($H$2:$H$3898, A1201-$R$1):H1201), "")</f>
        <v>1.4686046072108481E-3</v>
      </c>
      <c r="J1201" s="10">
        <f>IF(A1201&gt;$R$1, STDEV(INDEX($H$2:$H$3898, A1201-$R$1):H1201), "")</f>
        <v>5.3545987650761087E-3</v>
      </c>
      <c r="K1201" s="10">
        <f t="shared" si="96"/>
        <v>-5.3545987650761087E-3</v>
      </c>
      <c r="L1201" s="10">
        <f t="shared" si="100"/>
        <v>1.3268694854841081E-2</v>
      </c>
      <c r="M1201" s="8">
        <f t="shared" si="97"/>
        <v>7.699999999999374</v>
      </c>
      <c r="N1201" s="8">
        <f t="shared" si="98"/>
        <v>0</v>
      </c>
      <c r="O1201" s="8">
        <f t="shared" si="99"/>
        <v>0</v>
      </c>
    </row>
    <row r="1202" spans="1:15" x14ac:dyDescent="0.25">
      <c r="A1202" s="8">
        <v>1201</v>
      </c>
      <c r="B1202" s="9">
        <v>42955.958333333336</v>
      </c>
      <c r="C1202" s="8">
        <v>1.17509</v>
      </c>
      <c r="D1202" s="8">
        <v>1.17639</v>
      </c>
      <c r="E1202" s="8">
        <v>1.1689099999999999</v>
      </c>
      <c r="F1202" s="8">
        <v>1.1758599999999999</v>
      </c>
      <c r="G1202" s="8">
        <f>IF(F1202&gt;F1201,1,0)</f>
        <v>1</v>
      </c>
      <c r="H1202" s="10">
        <f>LN(F1202/F1201)</f>
        <v>6.5505436315837942E-4</v>
      </c>
      <c r="I1202" s="10">
        <f>IF(A1202&gt;$R$1, AVERAGE(INDEX($H$2:$H$3898, A1202-$R$1):H1202), "")</f>
        <v>1.0981562861220101E-3</v>
      </c>
      <c r="J1202" s="10">
        <f>IF(A1202&gt;$R$1, STDEV(INDEX($H$2:$H$3898, A1202-$R$1):H1202), "")</f>
        <v>5.1794010759981966E-3</v>
      </c>
      <c r="K1202" s="10">
        <f t="shared" si="96"/>
        <v>5.1794010759981966E-3</v>
      </c>
      <c r="L1202" s="10">
        <f t="shared" si="100"/>
        <v>2.2620138829631594E-2</v>
      </c>
      <c r="M1202" s="8">
        <f t="shared" si="97"/>
        <v>13.100000000001444</v>
      </c>
      <c r="N1202" s="8">
        <f t="shared" si="98"/>
        <v>0</v>
      </c>
      <c r="O1202" s="8">
        <f t="shared" si="99"/>
        <v>-13.100000000001444</v>
      </c>
    </row>
    <row r="1203" spans="1:15" x14ac:dyDescent="0.25">
      <c r="A1203" s="8">
        <v>1202</v>
      </c>
      <c r="B1203" s="9">
        <v>42956.958333333336</v>
      </c>
      <c r="C1203" s="8">
        <v>1.1758299999999999</v>
      </c>
      <c r="D1203" s="8">
        <v>1.1785099999999999</v>
      </c>
      <c r="E1203" s="8">
        <v>1.17041</v>
      </c>
      <c r="F1203" s="8">
        <v>1.1771400000000001</v>
      </c>
      <c r="G1203" s="8">
        <f>IF(F1203&gt;F1202,1,0)</f>
        <v>1</v>
      </c>
      <c r="H1203" s="10">
        <f>LN(F1203/F1202)</f>
        <v>1.0879729079981595E-3</v>
      </c>
      <c r="I1203" s="10">
        <f>IF(A1203&gt;$R$1, AVERAGE(INDEX($H$2:$H$3898, A1203-$R$1):H1203), "")</f>
        <v>1.3807377757421278E-3</v>
      </c>
      <c r="J1203" s="10">
        <f>IF(A1203&gt;$R$1, STDEV(INDEX($H$2:$H$3898, A1203-$R$1):H1203), "")</f>
        <v>5.0370694070170753E-3</v>
      </c>
      <c r="K1203" s="10">
        <f t="shared" si="96"/>
        <v>5.0370694070170753E-3</v>
      </c>
      <c r="L1203" s="10">
        <f t="shared" si="100"/>
        <v>2.2933529362178264E-2</v>
      </c>
      <c r="M1203" s="8">
        <f t="shared" si="97"/>
        <v>48.400000000001775</v>
      </c>
      <c r="N1203" s="8">
        <f t="shared" si="98"/>
        <v>0</v>
      </c>
      <c r="O1203" s="8">
        <f t="shared" si="99"/>
        <v>-48.400000000001775</v>
      </c>
    </row>
    <row r="1204" spans="1:15" x14ac:dyDescent="0.25">
      <c r="A1204" s="8">
        <v>1203</v>
      </c>
      <c r="B1204" s="9">
        <v>42957.958333333336</v>
      </c>
      <c r="C1204" s="8">
        <v>1.1771499999999999</v>
      </c>
      <c r="D1204" s="8">
        <v>1.18472</v>
      </c>
      <c r="E1204" s="8">
        <v>1.1748499999999999</v>
      </c>
      <c r="F1204" s="8">
        <v>1.1819900000000001</v>
      </c>
      <c r="G1204" s="8">
        <f>IF(F1204&gt;F1203,1,0)</f>
        <v>1</v>
      </c>
      <c r="H1204" s="10">
        <f>LN(F1204/F1203)</f>
        <v>4.1116910325763529E-3</v>
      </c>
      <c r="I1204" s="10">
        <f>IF(A1204&gt;$R$1, AVERAGE(INDEX($H$2:$H$3898, A1204-$R$1):H1204), "")</f>
        <v>1.0101369973152087E-3</v>
      </c>
      <c r="J1204" s="10">
        <f>IF(A1204&gt;$R$1, STDEV(INDEX($H$2:$H$3898, A1204-$R$1):H1204), "")</f>
        <v>4.5521878360485612E-3</v>
      </c>
      <c r="K1204" s="10">
        <f t="shared" si="96"/>
        <v>4.5521878360485612E-3</v>
      </c>
      <c r="L1204" s="10">
        <f t="shared" si="100"/>
        <v>2.2873626726551494E-2</v>
      </c>
      <c r="M1204" s="8">
        <f t="shared" si="97"/>
        <v>-41.400000000000325</v>
      </c>
      <c r="N1204" s="8">
        <f t="shared" si="98"/>
        <v>0</v>
      </c>
      <c r="O1204" s="8">
        <f t="shared" si="99"/>
        <v>41.400000000000325</v>
      </c>
    </row>
    <row r="1205" spans="1:15" x14ac:dyDescent="0.25">
      <c r="A1205" s="8">
        <v>1204</v>
      </c>
      <c r="B1205" s="9">
        <v>42960.958333333336</v>
      </c>
      <c r="C1205" s="8">
        <v>1.1819999999999999</v>
      </c>
      <c r="D1205" s="8">
        <v>1.1838200000000001</v>
      </c>
      <c r="E1205" s="8">
        <v>1.17699</v>
      </c>
      <c r="F1205" s="8">
        <v>1.1778599999999999</v>
      </c>
      <c r="G1205" s="8">
        <f>IF(F1205&gt;F1204,1,0)</f>
        <v>0</v>
      </c>
      <c r="H1205" s="10">
        <f>LN(F1205/F1204)</f>
        <v>-3.500226045372009E-3</v>
      </c>
      <c r="I1205" s="10">
        <f>IF(A1205&gt;$R$1, AVERAGE(INDEX($H$2:$H$3898, A1205-$R$1):H1205), "")</f>
        <v>6.2071770562288295E-4</v>
      </c>
      <c r="J1205" s="10">
        <f>IF(A1205&gt;$R$1, STDEV(INDEX($H$2:$H$3898, A1205-$R$1):H1205), "")</f>
        <v>4.6604265825754181E-3</v>
      </c>
      <c r="K1205" s="10">
        <f t="shared" si="96"/>
        <v>-4.6604265825754181E-3</v>
      </c>
      <c r="L1205" s="10">
        <f t="shared" si="100"/>
        <v>2.2844009227964073E-2</v>
      </c>
      <c r="M1205" s="8">
        <f t="shared" si="97"/>
        <v>-44.199999999998681</v>
      </c>
      <c r="N1205" s="8">
        <f t="shared" si="98"/>
        <v>0</v>
      </c>
      <c r="O1205" s="8">
        <f t="shared" si="99"/>
        <v>44.199999999998681</v>
      </c>
    </row>
    <row r="1206" spans="1:15" x14ac:dyDescent="0.25">
      <c r="A1206" s="8">
        <v>1205</v>
      </c>
      <c r="B1206" s="9">
        <v>42961.958333333336</v>
      </c>
      <c r="C1206" s="8">
        <v>1.1778599999999999</v>
      </c>
      <c r="D1206" s="8">
        <v>1.1792800000000001</v>
      </c>
      <c r="E1206" s="8">
        <v>1.16872</v>
      </c>
      <c r="F1206" s="8">
        <v>1.17344</v>
      </c>
      <c r="G1206" s="8">
        <f>IF(F1206&gt;F1205,1,0)</f>
        <v>0</v>
      </c>
      <c r="H1206" s="10">
        <f>LN(F1206/F1205)</f>
        <v>-3.7596267650357117E-3</v>
      </c>
      <c r="I1206" s="10">
        <f>IF(A1206&gt;$R$1, AVERAGE(INDEX($H$2:$H$3898, A1206-$R$1):H1206), "")</f>
        <v>4.9784868618483091E-4</v>
      </c>
      <c r="J1206" s="10">
        <f>IF(A1206&gt;$R$1, STDEV(INDEX($H$2:$H$3898, A1206-$R$1):H1206), "")</f>
        <v>4.7533145392503447E-3</v>
      </c>
      <c r="K1206" s="10">
        <f t="shared" si="96"/>
        <v>-4.7533145392503447E-3</v>
      </c>
      <c r="L1206" s="10">
        <f t="shared" si="100"/>
        <v>1.3789722789286411E-2</v>
      </c>
      <c r="M1206" s="8">
        <f t="shared" si="97"/>
        <v>32.099999999999355</v>
      </c>
      <c r="N1206" s="8">
        <f t="shared" si="98"/>
        <v>0</v>
      </c>
      <c r="O1206" s="8">
        <f t="shared" si="99"/>
        <v>0</v>
      </c>
    </row>
    <row r="1207" spans="1:15" x14ac:dyDescent="0.25">
      <c r="A1207" s="8">
        <v>1206</v>
      </c>
      <c r="B1207" s="9">
        <v>42962.958333333336</v>
      </c>
      <c r="C1207" s="8">
        <v>1.17344</v>
      </c>
      <c r="D1207" s="8">
        <v>1.1778599999999999</v>
      </c>
      <c r="E1207" s="8">
        <v>1.1681600000000001</v>
      </c>
      <c r="F1207" s="8">
        <v>1.17665</v>
      </c>
      <c r="G1207" s="8">
        <f>IF(F1207&gt;F1206,1,0)</f>
        <v>1</v>
      </c>
      <c r="H1207" s="10">
        <f>LN(F1207/F1206)</f>
        <v>2.7318119700077774E-3</v>
      </c>
      <c r="I1207" s="10">
        <f>IF(A1207&gt;$R$1, AVERAGE(INDEX($H$2:$H$3898, A1207-$R$1):H1207), "")</f>
        <v>6.3960204887156594E-4</v>
      </c>
      <c r="J1207" s="10">
        <f>IF(A1207&gt;$R$1, STDEV(INDEX($H$2:$H$3898, A1207-$R$1):H1207), "")</f>
        <v>4.7859371229493804E-3</v>
      </c>
      <c r="K1207" s="10">
        <f t="shared" si="96"/>
        <v>4.7859371229493804E-3</v>
      </c>
      <c r="L1207" s="10">
        <f t="shared" si="100"/>
        <v>1.4142595532870676E-2</v>
      </c>
      <c r="M1207" s="8">
        <f t="shared" si="97"/>
        <v>-43.89999999999894</v>
      </c>
      <c r="N1207" s="8">
        <f t="shared" si="98"/>
        <v>0</v>
      </c>
      <c r="O1207" s="8">
        <f t="shared" si="99"/>
        <v>0</v>
      </c>
    </row>
    <row r="1208" spans="1:15" x14ac:dyDescent="0.25">
      <c r="A1208" s="8">
        <v>1207</v>
      </c>
      <c r="B1208" s="9">
        <v>42963.958333333336</v>
      </c>
      <c r="C1208" s="8">
        <v>1.17665</v>
      </c>
      <c r="D1208" s="8">
        <v>1.17899</v>
      </c>
      <c r="E1208" s="8">
        <v>1.16622</v>
      </c>
      <c r="F1208" s="8">
        <v>1.1722600000000001</v>
      </c>
      <c r="G1208" s="8">
        <f>IF(F1208&gt;F1207,1,0)</f>
        <v>0</v>
      </c>
      <c r="H1208" s="10">
        <f>LN(F1208/F1207)</f>
        <v>-3.737908316118426E-3</v>
      </c>
      <c r="I1208" s="10">
        <f>IF(A1208&gt;$R$1, AVERAGE(INDEX($H$2:$H$3898, A1208-$R$1):H1208), "")</f>
        <v>-5.6489230390774391E-5</v>
      </c>
      <c r="J1208" s="10">
        <f>IF(A1208&gt;$R$1, STDEV(INDEX($H$2:$H$3898, A1208-$R$1):H1208), "")</f>
        <v>4.5408581763441581E-3</v>
      </c>
      <c r="K1208" s="10">
        <f t="shared" si="96"/>
        <v>-4.5408581763441581E-3</v>
      </c>
      <c r="L1208" s="10">
        <f t="shared" si="100"/>
        <v>1.4368159836637253E-2</v>
      </c>
      <c r="M1208" s="8">
        <f t="shared" si="97"/>
        <v>36.499999999999311</v>
      </c>
      <c r="N1208" s="8">
        <f t="shared" si="98"/>
        <v>0</v>
      </c>
      <c r="O1208" s="8">
        <f t="shared" si="99"/>
        <v>0</v>
      </c>
    </row>
    <row r="1209" spans="1:15" x14ac:dyDescent="0.25">
      <c r="A1209" s="8">
        <v>1208</v>
      </c>
      <c r="B1209" s="9">
        <v>42964.958333333336</v>
      </c>
      <c r="C1209" s="8">
        <v>1.1722600000000001</v>
      </c>
      <c r="D1209" s="8">
        <v>1.17743</v>
      </c>
      <c r="E1209" s="8">
        <v>1.17083</v>
      </c>
      <c r="F1209" s="8">
        <v>1.17591</v>
      </c>
      <c r="G1209" s="8">
        <f>IF(F1209&gt;F1208,1,0)</f>
        <v>1</v>
      </c>
      <c r="H1209" s="10">
        <f>LN(F1209/F1208)</f>
        <v>3.1088063808601186E-3</v>
      </c>
      <c r="I1209" s="10">
        <f>IF(A1209&gt;$R$1, AVERAGE(INDEX($H$2:$H$3898, A1209-$R$1):H1209), "")</f>
        <v>4.4699436083221451E-4</v>
      </c>
      <c r="J1209" s="10">
        <f>IF(A1209&gt;$R$1, STDEV(INDEX($H$2:$H$3898, A1209-$R$1):H1209), "")</f>
        <v>4.4070975927006338E-3</v>
      </c>
      <c r="K1209" s="10">
        <f t="shared" si="96"/>
        <v>4.4070975927006338E-3</v>
      </c>
      <c r="L1209" s="10">
        <f t="shared" si="100"/>
        <v>1.4014943159287743E-2</v>
      </c>
      <c r="M1209" s="8">
        <f t="shared" si="97"/>
        <v>56.699999999998418</v>
      </c>
      <c r="N1209" s="8">
        <f t="shared" si="98"/>
        <v>0</v>
      </c>
      <c r="O1209" s="8">
        <f t="shared" si="99"/>
        <v>0</v>
      </c>
    </row>
    <row r="1210" spans="1:15" x14ac:dyDescent="0.25">
      <c r="A1210" s="8">
        <v>1209</v>
      </c>
      <c r="B1210" s="9">
        <v>42967.958333333336</v>
      </c>
      <c r="C1210" s="8">
        <v>1.17578</v>
      </c>
      <c r="D1210" s="8">
        <v>1.1828000000000001</v>
      </c>
      <c r="E1210" s="8">
        <v>1.1731100000000001</v>
      </c>
      <c r="F1210" s="8">
        <v>1.1814499999999999</v>
      </c>
      <c r="G1210" s="8">
        <f>IF(F1210&gt;F1209,1,0)</f>
        <v>1</v>
      </c>
      <c r="H1210" s="10">
        <f>LN(F1210/F1209)</f>
        <v>4.7001817278663821E-3</v>
      </c>
      <c r="I1210" s="10">
        <f>IF(A1210&gt;$R$1, AVERAGE(INDEX($H$2:$H$3898, A1210-$R$1):H1210), "")</f>
        <v>3.5385010252202891E-4</v>
      </c>
      <c r="J1210" s="10">
        <f>IF(A1210&gt;$R$1, STDEV(INDEX($H$2:$H$3898, A1210-$R$1):H1210), "")</f>
        <v>4.2918580781811273E-3</v>
      </c>
      <c r="K1210" s="10">
        <f t="shared" si="96"/>
        <v>4.2918580781811273E-3</v>
      </c>
      <c r="L1210" s="10">
        <f t="shared" si="100"/>
        <v>1.3424749368741383E-2</v>
      </c>
      <c r="M1210" s="8">
        <f t="shared" si="97"/>
        <v>-53.499999999999659</v>
      </c>
      <c r="N1210" s="8">
        <f t="shared" si="98"/>
        <v>0</v>
      </c>
      <c r="O1210" s="8">
        <f t="shared" si="99"/>
        <v>0</v>
      </c>
    </row>
    <row r="1211" spans="1:15" x14ac:dyDescent="0.25">
      <c r="A1211" s="8">
        <v>1210</v>
      </c>
      <c r="B1211" s="9">
        <v>42968.958333333336</v>
      </c>
      <c r="C1211" s="8">
        <v>1.18147</v>
      </c>
      <c r="D1211" s="8">
        <v>1.18241</v>
      </c>
      <c r="E1211" s="8">
        <v>1.1745099999999999</v>
      </c>
      <c r="F1211" s="8">
        <v>1.1761200000000001</v>
      </c>
      <c r="G1211" s="8">
        <f>IF(F1211&gt;F1210,1,0)</f>
        <v>0</v>
      </c>
      <c r="H1211" s="10">
        <f>LN(F1211/F1210)</f>
        <v>-4.5216125764880773E-3</v>
      </c>
      <c r="I1211" s="10">
        <f>IF(A1211&gt;$R$1, AVERAGE(INDEX($H$2:$H$3898, A1211-$R$1):H1211), "")</f>
        <v>-4.247429767452496E-4</v>
      </c>
      <c r="J1211" s="10">
        <f>IF(A1211&gt;$R$1, STDEV(INDEX($H$2:$H$3898, A1211-$R$1):H1211), "")</f>
        <v>3.9402570191421184E-3</v>
      </c>
      <c r="K1211" s="10">
        <f t="shared" si="96"/>
        <v>-3.9402570191421184E-3</v>
      </c>
      <c r="L1211" s="10">
        <f t="shared" si="100"/>
        <v>1.4545064464594391E-2</v>
      </c>
      <c r="M1211" s="8">
        <f t="shared" si="97"/>
        <v>45.50000000000054</v>
      </c>
      <c r="N1211" s="8">
        <f t="shared" si="98"/>
        <v>0</v>
      </c>
      <c r="O1211" s="8">
        <f t="shared" si="99"/>
        <v>0</v>
      </c>
    </row>
    <row r="1212" spans="1:15" x14ac:dyDescent="0.25">
      <c r="A1212" s="8">
        <v>1211</v>
      </c>
      <c r="B1212" s="9">
        <v>42969.958333333336</v>
      </c>
      <c r="C1212" s="8">
        <v>1.17611</v>
      </c>
      <c r="D1212" s="8">
        <v>1.18232</v>
      </c>
      <c r="E1212" s="8">
        <v>1.1740299999999999</v>
      </c>
      <c r="F1212" s="8">
        <v>1.18066</v>
      </c>
      <c r="G1212" s="8">
        <f>IF(F1212&gt;F1211,1,0)</f>
        <v>1</v>
      </c>
      <c r="H1212" s="10">
        <f>LN(F1212/F1211)</f>
        <v>3.8527190622530262E-3</v>
      </c>
      <c r="I1212" s="10">
        <f>IF(A1212&gt;$R$1, AVERAGE(INDEX($H$2:$H$3898, A1212-$R$1):H1212), "")</f>
        <v>2.7533040092856602E-5</v>
      </c>
      <c r="J1212" s="10">
        <f>IF(A1212&gt;$R$1, STDEV(INDEX($H$2:$H$3898, A1212-$R$1):H1212), "")</f>
        <v>3.9929337124840229E-3</v>
      </c>
      <c r="K1212" s="10">
        <f t="shared" si="96"/>
        <v>3.9929337124840229E-3</v>
      </c>
      <c r="L1212" s="10">
        <f t="shared" si="100"/>
        <v>1.3535859764483561E-2</v>
      </c>
      <c r="M1212" s="8">
        <f t="shared" si="97"/>
        <v>-7.5000000000002842</v>
      </c>
      <c r="N1212" s="8">
        <f t="shared" si="98"/>
        <v>0</v>
      </c>
      <c r="O1212" s="8">
        <f t="shared" si="99"/>
        <v>0</v>
      </c>
    </row>
    <row r="1213" spans="1:15" x14ac:dyDescent="0.25">
      <c r="A1213" s="8">
        <v>1212</v>
      </c>
      <c r="B1213" s="9">
        <v>42970.958333333336</v>
      </c>
      <c r="C1213" s="8">
        <v>1.18065</v>
      </c>
      <c r="D1213" s="8">
        <v>1.1817800000000001</v>
      </c>
      <c r="E1213" s="8">
        <v>1.17841</v>
      </c>
      <c r="F1213" s="8">
        <v>1.1798999999999999</v>
      </c>
      <c r="G1213" s="8">
        <f>IF(F1213&gt;F1212,1,0)</f>
        <v>0</v>
      </c>
      <c r="H1213" s="10">
        <f>LN(F1213/F1212)</f>
        <v>-6.4391502546834207E-4</v>
      </c>
      <c r="I1213" s="10">
        <f>IF(A1213&gt;$R$1, AVERAGE(INDEX($H$2:$H$3898, A1213-$R$1):H1213), "")</f>
        <v>-2.9856955044455007E-4</v>
      </c>
      <c r="J1213" s="10">
        <f>IF(A1213&gt;$R$1, STDEV(INDEX($H$2:$H$3898, A1213-$R$1):H1213), "")</f>
        <v>3.8055597601427131E-3</v>
      </c>
      <c r="K1213" s="10">
        <f t="shared" si="96"/>
        <v>-3.8055597601427131E-3</v>
      </c>
      <c r="L1213" s="10">
        <f t="shared" si="100"/>
        <v>5.0717468867567828E-3</v>
      </c>
      <c r="M1213" s="8">
        <f t="shared" si="97"/>
        <v>122.90000000000134</v>
      </c>
      <c r="N1213" s="8">
        <f t="shared" si="98"/>
        <v>0</v>
      </c>
      <c r="O1213" s="8">
        <f t="shared" si="99"/>
        <v>0</v>
      </c>
    </row>
    <row r="1214" spans="1:15" x14ac:dyDescent="0.25">
      <c r="A1214" s="8">
        <v>1213</v>
      </c>
      <c r="B1214" s="9">
        <v>42971.958333333336</v>
      </c>
      <c r="C1214" s="8">
        <v>1.1798999999999999</v>
      </c>
      <c r="D1214" s="8">
        <v>1.19414</v>
      </c>
      <c r="E1214" s="8">
        <v>1.17733</v>
      </c>
      <c r="F1214" s="8">
        <v>1.1921900000000001</v>
      </c>
      <c r="G1214" s="8">
        <f>IF(F1214&gt;F1213,1,0)</f>
        <v>1</v>
      </c>
      <c r="H1214" s="10">
        <f>LN(F1214/F1213)</f>
        <v>1.0362262790387744E-2</v>
      </c>
      <c r="I1214" s="10">
        <f>IF(A1214&gt;$R$1, AVERAGE(INDEX($H$2:$H$3898, A1214-$R$1):H1214), "")</f>
        <v>2.7794286461260595E-4</v>
      </c>
      <c r="J1214" s="10">
        <f>IF(A1214&gt;$R$1, STDEV(INDEX($H$2:$H$3898, A1214-$R$1):H1214), "")</f>
        <v>4.6440344607996302E-3</v>
      </c>
      <c r="K1214" s="10">
        <f t="shared" si="96"/>
        <v>4.6440344607996302E-3</v>
      </c>
      <c r="L1214" s="10">
        <f t="shared" si="100"/>
        <v>1.5011697123802799E-2</v>
      </c>
      <c r="M1214" s="8">
        <f t="shared" si="97"/>
        <v>35.300000000000331</v>
      </c>
      <c r="N1214" s="8">
        <f t="shared" si="98"/>
        <v>0</v>
      </c>
      <c r="O1214" s="8">
        <f t="shared" si="99"/>
        <v>0</v>
      </c>
    </row>
    <row r="1215" spans="1:15" x14ac:dyDescent="0.25">
      <c r="A1215" s="8">
        <v>1214</v>
      </c>
      <c r="B1215" s="9">
        <v>42974.958333333336</v>
      </c>
      <c r="C1215" s="8">
        <v>1.19431</v>
      </c>
      <c r="D1215" s="8">
        <v>1.1983600000000001</v>
      </c>
      <c r="E1215" s="8">
        <v>1.1916800000000001</v>
      </c>
      <c r="F1215" s="8">
        <v>1.19784</v>
      </c>
      <c r="G1215" s="8">
        <f>IF(F1215&gt;F1214,1,0)</f>
        <v>1</v>
      </c>
      <c r="H1215" s="10">
        <f>LN(F1215/F1214)</f>
        <v>4.72798293320233E-3</v>
      </c>
      <c r="I1215" s="10">
        <f>IF(A1215&gt;$R$1, AVERAGE(INDEX($H$2:$H$3898, A1215-$R$1):H1215), "")</f>
        <v>1.081015859082028E-3</v>
      </c>
      <c r="J1215" s="10">
        <f>IF(A1215&gt;$R$1, STDEV(INDEX($H$2:$H$3898, A1215-$R$1):H1215), "")</f>
        <v>4.1828581092804877E-3</v>
      </c>
      <c r="K1215" s="10">
        <f t="shared" si="96"/>
        <v>4.1828581092804877E-3</v>
      </c>
      <c r="L1215" s="10">
        <f t="shared" si="100"/>
        <v>1.4018362552928255E-2</v>
      </c>
      <c r="M1215" s="8">
        <f t="shared" si="97"/>
        <v>-6.8999999999985739</v>
      </c>
      <c r="N1215" s="8">
        <f t="shared" si="98"/>
        <v>0</v>
      </c>
      <c r="O1215" s="8">
        <f t="shared" si="99"/>
        <v>0</v>
      </c>
    </row>
    <row r="1216" spans="1:15" x14ac:dyDescent="0.25">
      <c r="A1216" s="8">
        <v>1215</v>
      </c>
      <c r="B1216" s="9">
        <v>42975.958333333336</v>
      </c>
      <c r="C1216" s="8">
        <v>1.1978599999999999</v>
      </c>
      <c r="D1216" s="8">
        <v>1.2070099999999999</v>
      </c>
      <c r="E1216" s="8">
        <v>1.19465</v>
      </c>
      <c r="F1216" s="8">
        <v>1.1971700000000001</v>
      </c>
      <c r="G1216" s="8">
        <f>IF(F1216&gt;F1215,1,0)</f>
        <v>0</v>
      </c>
      <c r="H1216" s="10">
        <f>LN(F1216/F1215)</f>
        <v>-5.5949663465103174E-4</v>
      </c>
      <c r="I1216" s="10">
        <f>IF(A1216&gt;$R$1, AVERAGE(INDEX($H$2:$H$3898, A1216-$R$1):H1216), "")</f>
        <v>9.2883376339417123E-4</v>
      </c>
      <c r="J1216" s="10">
        <f>IF(A1216&gt;$R$1, STDEV(INDEX($H$2:$H$3898, A1216-$R$1):H1216), "")</f>
        <v>4.1963014463192094E-3</v>
      </c>
      <c r="K1216" s="10">
        <f t="shared" si="96"/>
        <v>-4.1963014463192094E-3</v>
      </c>
      <c r="L1216" s="10">
        <f t="shared" si="100"/>
        <v>1.5176659871685153E-2</v>
      </c>
      <c r="M1216" s="8">
        <f t="shared" si="97"/>
        <v>-88.500000000000242</v>
      </c>
      <c r="N1216" s="8">
        <f t="shared" si="98"/>
        <v>0</v>
      </c>
      <c r="O1216" s="8">
        <f t="shared" si="99"/>
        <v>0</v>
      </c>
    </row>
    <row r="1217" spans="1:15" x14ac:dyDescent="0.25">
      <c r="A1217" s="8">
        <v>1216</v>
      </c>
      <c r="B1217" s="9">
        <v>42976.958333333336</v>
      </c>
      <c r="C1217" s="8">
        <v>1.1971700000000001</v>
      </c>
      <c r="D1217" s="8">
        <v>1.1984300000000001</v>
      </c>
      <c r="E1217" s="8">
        <v>1.18804</v>
      </c>
      <c r="F1217" s="8">
        <v>1.18832</v>
      </c>
      <c r="G1217" s="8">
        <f>IF(F1217&gt;F1216,1,0)</f>
        <v>0</v>
      </c>
      <c r="H1217" s="10">
        <f>LN(F1217/F1216)</f>
        <v>-7.4198932738261123E-3</v>
      </c>
      <c r="I1217" s="10">
        <f>IF(A1217&gt;$R$1, AVERAGE(INDEX($H$2:$H$3898, A1217-$R$1):H1217), "")</f>
        <v>6.9973778320941006E-4</v>
      </c>
      <c r="J1217" s="10">
        <f>IF(A1217&gt;$R$1, STDEV(INDEX($H$2:$H$3898, A1217-$R$1):H1217), "")</f>
        <v>4.5538510429223907E-3</v>
      </c>
      <c r="K1217" s="10">
        <f t="shared" si="96"/>
        <v>-4.5538510429223907E-3</v>
      </c>
      <c r="L1217" s="10">
        <f t="shared" si="100"/>
        <v>5.4434077527645685E-3</v>
      </c>
      <c r="M1217" s="8">
        <f t="shared" si="97"/>
        <v>25.999999999999357</v>
      </c>
      <c r="N1217" s="8">
        <f t="shared" si="98"/>
        <v>0</v>
      </c>
      <c r="O1217" s="8">
        <f t="shared" si="99"/>
        <v>0</v>
      </c>
    </row>
    <row r="1218" spans="1:15" x14ac:dyDescent="0.25">
      <c r="A1218" s="8">
        <v>1217</v>
      </c>
      <c r="B1218" s="9">
        <v>42977.958333333336</v>
      </c>
      <c r="C1218" s="8">
        <v>1.1883300000000001</v>
      </c>
      <c r="D1218" s="8">
        <v>1.19126</v>
      </c>
      <c r="E1218" s="8">
        <v>1.18231</v>
      </c>
      <c r="F1218" s="8">
        <v>1.19093</v>
      </c>
      <c r="G1218" s="8">
        <f>IF(F1218&gt;F1217,1,0)</f>
        <v>1</v>
      </c>
      <c r="H1218" s="10">
        <f>LN(F1218/F1217)</f>
        <v>2.1939695676677774E-3</v>
      </c>
      <c r="I1218" s="10">
        <f>IF(A1218&gt;$R$1, AVERAGE(INDEX($H$2:$H$3898, A1218-$R$1):H1218), "")</f>
        <v>7.9591998349124739E-4</v>
      </c>
      <c r="J1218" s="10">
        <f>IF(A1218&gt;$R$1, STDEV(INDEX($H$2:$H$3898, A1218-$R$1):H1218), "")</f>
        <v>4.5690706975206052E-3</v>
      </c>
      <c r="K1218" s="10">
        <f t="shared" si="96"/>
        <v>4.5690706975206052E-3</v>
      </c>
      <c r="L1218" s="10">
        <f t="shared" si="100"/>
        <v>4.9754090432680967E-3</v>
      </c>
      <c r="M1218" s="8">
        <f t="shared" si="97"/>
        <v>-49.300000000001006</v>
      </c>
      <c r="N1218" s="8">
        <f t="shared" si="98"/>
        <v>0</v>
      </c>
      <c r="O1218" s="8">
        <f t="shared" si="99"/>
        <v>0</v>
      </c>
    </row>
    <row r="1219" spans="1:15" x14ac:dyDescent="0.25">
      <c r="A1219" s="8">
        <v>1218</v>
      </c>
      <c r="B1219" s="9">
        <v>42978.958333333336</v>
      </c>
      <c r="C1219" s="8">
        <v>1.1909000000000001</v>
      </c>
      <c r="D1219" s="8">
        <v>1.19798</v>
      </c>
      <c r="E1219" s="8">
        <v>1.18499</v>
      </c>
      <c r="F1219" s="8">
        <v>1.18597</v>
      </c>
      <c r="G1219" s="8">
        <f>IF(F1219&gt;F1218,1,0)</f>
        <v>0</v>
      </c>
      <c r="H1219" s="10">
        <f>LN(F1219/F1218)</f>
        <v>-4.1735093605221544E-3</v>
      </c>
      <c r="I1219" s="10">
        <f>IF(A1219&gt;$R$1, AVERAGE(INDEX($H$2:$H$3898, A1219-$R$1):H1219), "")</f>
        <v>4.6707734170872782E-4</v>
      </c>
      <c r="J1219" s="10">
        <f>IF(A1219&gt;$R$1, STDEV(INDEX($H$2:$H$3898, A1219-$R$1):H1219), "")</f>
        <v>4.7330458054666222E-3</v>
      </c>
      <c r="K1219" s="10">
        <f t="shared" ref="K1219:K1282" si="101">IF(G1219=0,-1*J1219,J1219)</f>
        <v>-4.7330458054666222E-3</v>
      </c>
      <c r="L1219" s="10">
        <f t="shared" si="100"/>
        <v>-4.3098245982470867E-3</v>
      </c>
      <c r="M1219" s="8">
        <f t="shared" ref="M1219:M1282" si="102">(F1220-C1220)*10000</f>
        <v>15.000000000000568</v>
      </c>
      <c r="N1219" s="8">
        <f t="shared" ref="N1219:N1282" si="103">IF(AND(L1219&gt;-1,L1219&lt;=-0.0173992495600104),M1219,0)</f>
        <v>0</v>
      </c>
      <c r="O1219" s="8">
        <f t="shared" ref="O1219:O1282" si="104">IF(OR(AND(L1219&gt;0.0176007504399896)),-M1219,0)</f>
        <v>0</v>
      </c>
    </row>
    <row r="1220" spans="1:15" x14ac:dyDescent="0.25">
      <c r="A1220" s="8">
        <v>1219</v>
      </c>
      <c r="B1220" s="9">
        <v>42981.958333333336</v>
      </c>
      <c r="C1220" s="8">
        <v>1.18815</v>
      </c>
      <c r="D1220" s="8">
        <v>1.19218</v>
      </c>
      <c r="E1220" s="8">
        <v>1.1873800000000001</v>
      </c>
      <c r="F1220" s="8">
        <v>1.1896500000000001</v>
      </c>
      <c r="G1220" s="8">
        <f>IF(F1220&gt;F1219,1,0)</f>
        <v>1</v>
      </c>
      <c r="H1220" s="10">
        <f>LN(F1220/F1219)</f>
        <v>3.0981410693064512E-3</v>
      </c>
      <c r="I1220" s="10">
        <f>IF(A1220&gt;$R$1, AVERAGE(INDEX($H$2:$H$3898, A1220-$R$1):H1220), "")</f>
        <v>4.0373046900435893E-4</v>
      </c>
      <c r="J1220" s="10">
        <f>IF(A1220&gt;$R$1, STDEV(INDEX($H$2:$H$3898, A1220-$R$1):H1220), "")</f>
        <v>4.6875787716915271E-3</v>
      </c>
      <c r="K1220" s="10">
        <f t="shared" si="101"/>
        <v>4.6875787716915271E-3</v>
      </c>
      <c r="L1220" s="10">
        <f t="shared" si="100"/>
        <v>5.0381807560198593E-3</v>
      </c>
      <c r="M1220" s="8">
        <f t="shared" si="102"/>
        <v>16.999999999998128</v>
      </c>
      <c r="N1220" s="8">
        <f t="shared" si="103"/>
        <v>0</v>
      </c>
      <c r="O1220" s="8">
        <f t="shared" si="104"/>
        <v>0</v>
      </c>
    </row>
    <row r="1221" spans="1:15" x14ac:dyDescent="0.25">
      <c r="A1221" s="8">
        <v>1220</v>
      </c>
      <c r="B1221" s="9">
        <v>42982.958333333336</v>
      </c>
      <c r="C1221" s="8">
        <v>1.1896500000000001</v>
      </c>
      <c r="D1221" s="8">
        <v>1.1940599999999999</v>
      </c>
      <c r="E1221" s="8">
        <v>1.18682</v>
      </c>
      <c r="F1221" s="8">
        <v>1.1913499999999999</v>
      </c>
      <c r="G1221" s="8">
        <f>IF(F1221&gt;F1220,1,0)</f>
        <v>1</v>
      </c>
      <c r="H1221" s="10">
        <f>LN(F1221/F1220)</f>
        <v>1.4279716832194243E-3</v>
      </c>
      <c r="I1221" s="10">
        <f>IF(A1221&gt;$R$1, AVERAGE(INDEX($H$2:$H$3898, A1221-$R$1):H1221), "")</f>
        <v>7.1174282704132346E-4</v>
      </c>
      <c r="J1221" s="10">
        <f>IF(A1221&gt;$R$1, STDEV(INDEX($H$2:$H$3898, A1221-$R$1):H1221), "")</f>
        <v>4.5745030251579969E-3</v>
      </c>
      <c r="K1221" s="10">
        <f t="shared" si="101"/>
        <v>4.5745030251579969E-3</v>
      </c>
      <c r="L1221" s="10">
        <f t="shared" si="100"/>
        <v>1.4365998320428199E-2</v>
      </c>
      <c r="M1221" s="8">
        <f t="shared" si="102"/>
        <v>2.9999999999996696</v>
      </c>
      <c r="N1221" s="8">
        <f t="shared" si="103"/>
        <v>0</v>
      </c>
      <c r="O1221" s="8">
        <f t="shared" si="104"/>
        <v>0</v>
      </c>
    </row>
    <row r="1222" spans="1:15" x14ac:dyDescent="0.25">
      <c r="A1222" s="8">
        <v>1221</v>
      </c>
      <c r="B1222" s="9">
        <v>42983.958333333336</v>
      </c>
      <c r="C1222" s="8">
        <v>1.19136</v>
      </c>
      <c r="D1222" s="8">
        <v>1.19499</v>
      </c>
      <c r="E1222" s="8">
        <v>1.19028</v>
      </c>
      <c r="F1222" s="8">
        <v>1.1916599999999999</v>
      </c>
      <c r="G1222" s="8">
        <f>IF(F1222&gt;F1221,1,0)</f>
        <v>1</v>
      </c>
      <c r="H1222" s="10">
        <f>LN(F1222/F1221)</f>
        <v>2.6017515809740178E-4</v>
      </c>
      <c r="I1222" s="10">
        <f>IF(A1222&gt;$R$1, AVERAGE(INDEX($H$2:$H$3898, A1222-$R$1):H1222), "")</f>
        <v>9.6298044723714315E-4</v>
      </c>
      <c r="J1222" s="10">
        <f>IF(A1222&gt;$R$1, STDEV(INDEX($H$2:$H$3898, A1222-$R$1):H1222), "")</f>
        <v>4.4203469755933009E-3</v>
      </c>
      <c r="K1222" s="10">
        <f t="shared" si="101"/>
        <v>4.4203469755933009E-3</v>
      </c>
      <c r="L1222" s="10">
        <f t="shared" si="100"/>
        <v>1.400040817307212E-2</v>
      </c>
      <c r="M1222" s="8">
        <f t="shared" si="102"/>
        <v>106.20000000000074</v>
      </c>
      <c r="N1222" s="8">
        <f t="shared" si="103"/>
        <v>0</v>
      </c>
      <c r="O1222" s="8">
        <f t="shared" si="104"/>
        <v>0</v>
      </c>
    </row>
    <row r="1223" spans="1:15" x14ac:dyDescent="0.25">
      <c r="A1223" s="8">
        <v>1222</v>
      </c>
      <c r="B1223" s="9">
        <v>42984.958333333336</v>
      </c>
      <c r="C1223" s="8">
        <v>1.19164</v>
      </c>
      <c r="D1223" s="8">
        <v>1.2059200000000001</v>
      </c>
      <c r="E1223" s="8">
        <v>1.1914</v>
      </c>
      <c r="F1223" s="8">
        <v>1.2022600000000001</v>
      </c>
      <c r="G1223" s="8">
        <f>IF(F1223&gt;F1222,1,0)</f>
        <v>1</v>
      </c>
      <c r="H1223" s="10">
        <f>LN(F1223/F1222)</f>
        <v>8.8558258220002659E-3</v>
      </c>
      <c r="I1223" s="10">
        <f>IF(A1223&gt;$R$1, AVERAGE(INDEX($H$2:$H$3898, A1223-$R$1):H1223), "")</f>
        <v>1.3457313129866737E-3</v>
      </c>
      <c r="J1223" s="10">
        <f>IF(A1223&gt;$R$1, STDEV(INDEX($H$2:$H$3898, A1223-$R$1):H1223), "")</f>
        <v>4.8298811739683825E-3</v>
      </c>
      <c r="K1223" s="10">
        <f t="shared" si="101"/>
        <v>4.8298811739683825E-3</v>
      </c>
      <c r="L1223" s="10">
        <f t="shared" si="100"/>
        <v>2.3371147523384664E-2</v>
      </c>
      <c r="M1223" s="8">
        <f t="shared" si="102"/>
        <v>13.100000000001444</v>
      </c>
      <c r="N1223" s="8">
        <f t="shared" si="103"/>
        <v>0</v>
      </c>
      <c r="O1223" s="8">
        <f t="shared" si="104"/>
        <v>-13.100000000001444</v>
      </c>
    </row>
    <row r="1224" spans="1:15" x14ac:dyDescent="0.25">
      <c r="A1224" s="8">
        <v>1223</v>
      </c>
      <c r="B1224" s="9">
        <v>42985.958333333336</v>
      </c>
      <c r="C1224" s="8">
        <v>1.2021599999999999</v>
      </c>
      <c r="D1224" s="8">
        <v>1.20923</v>
      </c>
      <c r="E1224" s="8">
        <v>1.20146</v>
      </c>
      <c r="F1224" s="8">
        <v>1.20347</v>
      </c>
      <c r="G1224" s="8">
        <f>IF(F1224&gt;F1223,1,0)</f>
        <v>1</v>
      </c>
      <c r="H1224" s="10">
        <f>LN(F1224/F1223)</f>
        <v>1.005931756292716E-3</v>
      </c>
      <c r="I1224" s="10">
        <f>IF(A1224&gt;$R$1, AVERAGE(INDEX($H$2:$H$3898, A1224-$R$1):H1224), "")</f>
        <v>1.6422213175123703E-3</v>
      </c>
      <c r="J1224" s="10">
        <f>IF(A1224&gt;$R$1, STDEV(INDEX($H$2:$H$3898, A1224-$R$1):H1224), "")</f>
        <v>4.6388350047211653E-3</v>
      </c>
      <c r="K1224" s="10">
        <f t="shared" si="101"/>
        <v>4.6388350047211653E-3</v>
      </c>
      <c r="L1224" s="10">
        <f t="shared" si="100"/>
        <v>2.3602884935405192E-2</v>
      </c>
      <c r="M1224" s="8">
        <f t="shared" si="102"/>
        <v>-61.599999999999433</v>
      </c>
      <c r="N1224" s="8">
        <f t="shared" si="103"/>
        <v>0</v>
      </c>
      <c r="O1224" s="8">
        <f t="shared" si="104"/>
        <v>61.599999999999433</v>
      </c>
    </row>
    <row r="1225" spans="1:15" x14ac:dyDescent="0.25">
      <c r="A1225" s="8">
        <v>1224</v>
      </c>
      <c r="B1225" s="9">
        <v>42988.958333333336</v>
      </c>
      <c r="C1225" s="8">
        <v>1.2013799999999999</v>
      </c>
      <c r="D1225" s="8">
        <v>1.20295</v>
      </c>
      <c r="E1225" s="8">
        <v>1.19476</v>
      </c>
      <c r="F1225" s="8">
        <v>1.1952199999999999</v>
      </c>
      <c r="G1225" s="8">
        <f>IF(F1225&gt;F1224,1,0)</f>
        <v>0</v>
      </c>
      <c r="H1225" s="10">
        <f>LN(F1225/F1224)</f>
        <v>-6.8787817774294277E-3</v>
      </c>
      <c r="I1225" s="10">
        <f>IF(A1225&gt;$R$1, AVERAGE(INDEX($H$2:$H$3898, A1225-$R$1):H1225), "")</f>
        <v>1.0179970576192736E-3</v>
      </c>
      <c r="J1225" s="10">
        <f>IF(A1225&gt;$R$1, STDEV(INDEX($H$2:$H$3898, A1225-$R$1):H1225), "")</f>
        <v>5.079396159552458E-3</v>
      </c>
      <c r="K1225" s="10">
        <f t="shared" si="101"/>
        <v>-5.079396159552458E-3</v>
      </c>
      <c r="L1225" s="10">
        <f t="shared" si="100"/>
        <v>1.4231630697671607E-2</v>
      </c>
      <c r="M1225" s="8">
        <f t="shared" si="102"/>
        <v>14.199999999999768</v>
      </c>
      <c r="N1225" s="8">
        <f t="shared" si="103"/>
        <v>0</v>
      </c>
      <c r="O1225" s="8">
        <f t="shared" si="104"/>
        <v>0</v>
      </c>
    </row>
    <row r="1226" spans="1:15" x14ac:dyDescent="0.25">
      <c r="A1226" s="8">
        <v>1225</v>
      </c>
      <c r="B1226" s="9">
        <v>42989.958333333336</v>
      </c>
      <c r="C1226" s="8">
        <v>1.1952</v>
      </c>
      <c r="D1226" s="8">
        <v>1.1978</v>
      </c>
      <c r="E1226" s="8">
        <v>1.19262</v>
      </c>
      <c r="F1226" s="8">
        <v>1.19662</v>
      </c>
      <c r="G1226" s="8">
        <f>IF(F1226&gt;F1225,1,0)</f>
        <v>1</v>
      </c>
      <c r="H1226" s="10">
        <f>LN(F1226/F1225)</f>
        <v>1.1706469997004938E-3</v>
      </c>
      <c r="I1226" s="10">
        <f>IF(A1226&gt;$R$1, AVERAGE(INDEX($H$2:$H$3898, A1226-$R$1):H1226), "")</f>
        <v>7.9740113710890549E-4</v>
      </c>
      <c r="J1226" s="10">
        <f>IF(A1226&gt;$R$1, STDEV(INDEX($H$2:$H$3898, A1226-$R$1):H1226), "")</f>
        <v>4.9845775299539362E-3</v>
      </c>
      <c r="K1226" s="10">
        <f t="shared" si="101"/>
        <v>4.9845775299539362E-3</v>
      </c>
      <c r="L1226" s="10">
        <f t="shared" si="100"/>
        <v>2.3156465246767659E-2</v>
      </c>
      <c r="M1226" s="8">
        <f t="shared" si="102"/>
        <v>-80.999999999999957</v>
      </c>
      <c r="N1226" s="8">
        <f t="shared" si="103"/>
        <v>0</v>
      </c>
      <c r="O1226" s="8">
        <f t="shared" si="104"/>
        <v>80.999999999999957</v>
      </c>
    </row>
    <row r="1227" spans="1:15" x14ac:dyDescent="0.25">
      <c r="A1227" s="8">
        <v>1226</v>
      </c>
      <c r="B1227" s="9">
        <v>42990.958333333336</v>
      </c>
      <c r="C1227" s="8">
        <v>1.19658</v>
      </c>
      <c r="D1227" s="8">
        <v>1.19947</v>
      </c>
      <c r="E1227" s="8">
        <v>1.1873</v>
      </c>
      <c r="F1227" s="8">
        <v>1.18848</v>
      </c>
      <c r="G1227" s="8">
        <f>IF(F1227&gt;F1226,1,0)</f>
        <v>0</v>
      </c>
      <c r="H1227" s="10">
        <f>LN(F1227/F1226)</f>
        <v>-6.8257361150327565E-3</v>
      </c>
      <c r="I1227" s="10">
        <f>IF(A1227&gt;$R$1, AVERAGE(INDEX($H$2:$H$3898, A1227-$R$1):H1227), "")</f>
        <v>6.5339341594986282E-4</v>
      </c>
      <c r="J1227" s="10">
        <f>IF(A1227&gt;$R$1, STDEV(INDEX($H$2:$H$3898, A1227-$R$1):H1227), "")</f>
        <v>5.178022147379749E-3</v>
      </c>
      <c r="K1227" s="10">
        <f t="shared" si="101"/>
        <v>-5.178022147379749E-3</v>
      </c>
      <c r="L1227" s="10">
        <f t="shared" si="100"/>
        <v>1.3985509386903891E-2</v>
      </c>
      <c r="M1227" s="8">
        <f t="shared" si="102"/>
        <v>33.799999999999386</v>
      </c>
      <c r="N1227" s="8">
        <f t="shared" si="103"/>
        <v>0</v>
      </c>
      <c r="O1227" s="8">
        <f t="shared" si="104"/>
        <v>0</v>
      </c>
    </row>
    <row r="1228" spans="1:15" x14ac:dyDescent="0.25">
      <c r="A1228" s="8">
        <v>1227</v>
      </c>
      <c r="B1228" s="9">
        <v>42991.958333333336</v>
      </c>
      <c r="C1228" s="8">
        <v>1.18848</v>
      </c>
      <c r="D1228" s="8">
        <v>1.1921999999999999</v>
      </c>
      <c r="E1228" s="8">
        <v>1.1838</v>
      </c>
      <c r="F1228" s="8">
        <v>1.1918599999999999</v>
      </c>
      <c r="G1228" s="8">
        <f>IF(F1228&gt;F1227,1,0)</f>
        <v>1</v>
      </c>
      <c r="H1228" s="10">
        <f>LN(F1228/F1227)</f>
        <v>2.8399323388273463E-3</v>
      </c>
      <c r="I1228" s="10">
        <f>IF(A1228&gt;$R$1, AVERAGE(INDEX($H$2:$H$3898, A1228-$R$1):H1228), "")</f>
        <v>5.900942457357578E-4</v>
      </c>
      <c r="J1228" s="10">
        <f>IF(A1228&gt;$R$1, STDEV(INDEX($H$2:$H$3898, A1228-$R$1):H1228), "")</f>
        <v>5.1423720835965456E-3</v>
      </c>
      <c r="K1228" s="10">
        <f t="shared" si="101"/>
        <v>5.1423720835965456E-3</v>
      </c>
      <c r="L1228" s="10">
        <f t="shared" si="100"/>
        <v>2.2933441230643149E-2</v>
      </c>
      <c r="M1228" s="8">
        <f t="shared" si="102"/>
        <v>26.299999999999102</v>
      </c>
      <c r="N1228" s="8">
        <f t="shared" si="103"/>
        <v>0</v>
      </c>
      <c r="O1228" s="8">
        <f t="shared" si="104"/>
        <v>-26.299999999999102</v>
      </c>
    </row>
    <row r="1229" spans="1:15" x14ac:dyDescent="0.25">
      <c r="A1229" s="8">
        <v>1228</v>
      </c>
      <c r="B1229" s="9">
        <v>42992.958333333336</v>
      </c>
      <c r="C1229" s="8">
        <v>1.19184</v>
      </c>
      <c r="D1229" s="8">
        <v>1.1987300000000001</v>
      </c>
      <c r="E1229" s="8">
        <v>1.19011</v>
      </c>
      <c r="F1229" s="8">
        <v>1.1944699999999999</v>
      </c>
      <c r="G1229" s="8">
        <f>IF(F1229&gt;F1228,1,0)</f>
        <v>1</v>
      </c>
      <c r="H1229" s="10">
        <f>LN(F1229/F1228)</f>
        <v>2.1874602764359536E-3</v>
      </c>
      <c r="I1229" s="10">
        <f>IF(A1229&gt;$R$1, AVERAGE(INDEX($H$2:$H$3898, A1229-$R$1):H1229), "")</f>
        <v>7.6705520210477648E-4</v>
      </c>
      <c r="J1229" s="10">
        <f>IF(A1229&gt;$R$1, STDEV(INDEX($H$2:$H$3898, A1229-$R$1):H1229), "")</f>
        <v>5.1457919129171224E-3</v>
      </c>
      <c r="K1229" s="10">
        <f t="shared" si="101"/>
        <v>5.1457919129171224E-3</v>
      </c>
      <c r="L1229" s="10">
        <f t="shared" si="100"/>
        <v>2.3435198682760644E-2</v>
      </c>
      <c r="M1229" s="8">
        <f t="shared" si="102"/>
        <v>33.900000000000041</v>
      </c>
      <c r="N1229" s="8">
        <f t="shared" si="103"/>
        <v>0</v>
      </c>
      <c r="O1229" s="8">
        <f t="shared" si="104"/>
        <v>-33.900000000000041</v>
      </c>
    </row>
    <row r="1230" spans="1:15" x14ac:dyDescent="0.25">
      <c r="A1230" s="8">
        <v>1229</v>
      </c>
      <c r="B1230" s="9">
        <v>42995.958333333336</v>
      </c>
      <c r="C1230" s="8">
        <v>1.1919599999999999</v>
      </c>
      <c r="D1230" s="8">
        <v>1.19692</v>
      </c>
      <c r="E1230" s="8">
        <v>1.1915</v>
      </c>
      <c r="F1230" s="8">
        <v>1.1953499999999999</v>
      </c>
      <c r="G1230" s="8">
        <f>IF(F1230&gt;F1229,1,0)</f>
        <v>1</v>
      </c>
      <c r="H1230" s="10">
        <f>LN(F1230/F1229)</f>
        <v>7.3645717231740225E-4</v>
      </c>
      <c r="I1230" s="10">
        <f>IF(A1230&gt;$R$1, AVERAGE(INDEX($H$2:$H$3898, A1230-$R$1):H1230), "")</f>
        <v>1.6544235097537996E-4</v>
      </c>
      <c r="J1230" s="10">
        <f>IF(A1230&gt;$R$1, STDEV(INDEX($H$2:$H$3898, A1230-$R$1):H1230), "")</f>
        <v>4.4671358115353811E-3</v>
      </c>
      <c r="K1230" s="10">
        <f t="shared" si="101"/>
        <v>4.4671358115353811E-3</v>
      </c>
      <c r="L1230" s="10">
        <f t="shared" si="100"/>
        <v>2.3719476385015533E-2</v>
      </c>
      <c r="M1230" s="8">
        <f t="shared" si="102"/>
        <v>41.999999999999815</v>
      </c>
      <c r="N1230" s="8">
        <f t="shared" si="103"/>
        <v>0</v>
      </c>
      <c r="O1230" s="8">
        <f t="shared" si="104"/>
        <v>-41.999999999999815</v>
      </c>
    </row>
    <row r="1231" spans="1:15" x14ac:dyDescent="0.25">
      <c r="A1231" s="8">
        <v>1230</v>
      </c>
      <c r="B1231" s="9">
        <v>42996.958333333336</v>
      </c>
      <c r="C1231" s="8">
        <v>1.1952</v>
      </c>
      <c r="D1231" s="8">
        <v>1.2006399999999999</v>
      </c>
      <c r="E1231" s="8">
        <v>1.19499</v>
      </c>
      <c r="F1231" s="8">
        <v>1.1994</v>
      </c>
      <c r="G1231" s="8">
        <f>IF(F1231&gt;F1230,1,0)</f>
        <v>1</v>
      </c>
      <c r="H1231" s="10">
        <f>LN(F1231/F1230)</f>
        <v>3.38240222254254E-3</v>
      </c>
      <c r="I1231" s="10">
        <f>IF(A1231&gt;$R$1, AVERAGE(INDEX($H$2:$H$3898, A1231-$R$1):H1231), "")</f>
        <v>8.1343556559143116E-5</v>
      </c>
      <c r="J1231" s="10">
        <f>IF(A1231&gt;$R$1, STDEV(INDEX($H$2:$H$3898, A1231-$R$1):H1231), "")</f>
        <v>4.3874702499715201E-3</v>
      </c>
      <c r="K1231" s="10">
        <f t="shared" si="101"/>
        <v>4.3874702499715201E-3</v>
      </c>
      <c r="L1231" s="10">
        <f t="shared" si="100"/>
        <v>3.230324808130626E-2</v>
      </c>
      <c r="M1231" s="8">
        <f t="shared" si="102"/>
        <v>-101.49999999999881</v>
      </c>
      <c r="N1231" s="8">
        <f t="shared" si="103"/>
        <v>0</v>
      </c>
      <c r="O1231" s="8">
        <f t="shared" si="104"/>
        <v>101.49999999999881</v>
      </c>
    </row>
    <row r="1232" spans="1:15" x14ac:dyDescent="0.25">
      <c r="A1232" s="8">
        <v>1231</v>
      </c>
      <c r="B1232" s="9">
        <v>42997.958333333336</v>
      </c>
      <c r="C1232" s="8">
        <v>1.19939</v>
      </c>
      <c r="D1232" s="8">
        <v>1.2034199999999999</v>
      </c>
      <c r="E1232" s="8">
        <v>1.1861299999999999</v>
      </c>
      <c r="F1232" s="8">
        <v>1.1892400000000001</v>
      </c>
      <c r="G1232" s="8">
        <f>IF(F1232&gt;F1231,1,0)</f>
        <v>0</v>
      </c>
      <c r="H1232" s="10">
        <f>LN(F1232/F1231)</f>
        <v>-8.5069841182922219E-3</v>
      </c>
      <c r="I1232" s="10">
        <f>IF(A1232&gt;$R$1, AVERAGE(INDEX($H$2:$H$3898, A1232-$R$1):H1232), "")</f>
        <v>-4.1537441116843132E-4</v>
      </c>
      <c r="J1232" s="10">
        <f>IF(A1232&gt;$R$1, STDEV(INDEX($H$2:$H$3898, A1232-$R$1):H1232), "")</f>
        <v>4.8863719614475401E-3</v>
      </c>
      <c r="K1232" s="10">
        <f t="shared" si="101"/>
        <v>-4.8863719614475401E-3</v>
      </c>
      <c r="L1232" s="10">
        <f t="shared" si="100"/>
        <v>3.1970727162781119E-2</v>
      </c>
      <c r="M1232" s="8">
        <f t="shared" si="102"/>
        <v>48.500000000000213</v>
      </c>
      <c r="N1232" s="8">
        <f t="shared" si="103"/>
        <v>0</v>
      </c>
      <c r="O1232" s="8">
        <f t="shared" si="104"/>
        <v>-48.500000000000213</v>
      </c>
    </row>
    <row r="1233" spans="1:15" x14ac:dyDescent="0.25">
      <c r="A1233" s="8">
        <v>1232</v>
      </c>
      <c r="B1233" s="9">
        <v>42998.958333333336</v>
      </c>
      <c r="C1233" s="8">
        <v>1.18923</v>
      </c>
      <c r="D1233" s="8">
        <v>1.1953499999999999</v>
      </c>
      <c r="E1233" s="8">
        <v>1.1865600000000001</v>
      </c>
      <c r="F1233" s="8">
        <v>1.19408</v>
      </c>
      <c r="G1233" s="8">
        <f>IF(F1233&gt;F1232,1,0)</f>
        <v>1</v>
      </c>
      <c r="H1233" s="10">
        <f>LN(F1233/F1232)</f>
        <v>4.0615667669601152E-3</v>
      </c>
      <c r="I1233" s="10">
        <f>IF(A1233&gt;$R$1, AVERAGE(INDEX($H$2:$H$3898, A1233-$R$1):H1233), "")</f>
        <v>3.022168413807079E-4</v>
      </c>
      <c r="J1233" s="10">
        <f>IF(A1233&gt;$R$1, STDEV(INDEX($H$2:$H$3898, A1233-$R$1):H1233), "")</f>
        <v>4.6252220610304784E-3</v>
      </c>
      <c r="K1233" s="10">
        <f t="shared" si="101"/>
        <v>4.6252220610304784E-3</v>
      </c>
      <c r="L1233" s="10">
        <f t="shared" si="100"/>
        <v>3.2026878526290992E-2</v>
      </c>
      <c r="M1233" s="8">
        <f t="shared" si="102"/>
        <v>5.6999999999995943</v>
      </c>
      <c r="N1233" s="8">
        <f t="shared" si="103"/>
        <v>0</v>
      </c>
      <c r="O1233" s="8">
        <f t="shared" si="104"/>
        <v>-5.6999999999995943</v>
      </c>
    </row>
    <row r="1234" spans="1:15" x14ac:dyDescent="0.25">
      <c r="A1234" s="8">
        <v>1233</v>
      </c>
      <c r="B1234" s="9">
        <v>42999.958333333336</v>
      </c>
      <c r="C1234" s="8">
        <v>1.1940900000000001</v>
      </c>
      <c r="D1234" s="8">
        <v>1.20044</v>
      </c>
      <c r="E1234" s="8">
        <v>1.1936899999999999</v>
      </c>
      <c r="F1234" s="8">
        <v>1.1946600000000001</v>
      </c>
      <c r="G1234" s="8">
        <f>IF(F1234&gt;F1233,1,0)</f>
        <v>1</v>
      </c>
      <c r="H1234" s="10">
        <f>LN(F1234/F1233)</f>
        <v>4.8561167092094033E-4</v>
      </c>
      <c r="I1234" s="10">
        <f>IF(A1234&gt;$R$1, AVERAGE(INDEX($H$2:$H$3898, A1234-$R$1):H1234), "")</f>
        <v>1.954444728340306E-4</v>
      </c>
      <c r="J1234" s="10">
        <f>IF(A1234&gt;$R$1, STDEV(INDEX($H$2:$H$3898, A1234-$R$1):H1234), "")</f>
        <v>4.5982800159390883E-3</v>
      </c>
      <c r="K1234" s="10">
        <f t="shared" si="101"/>
        <v>4.5982800159390883E-3</v>
      </c>
      <c r="L1234" s="10">
        <f t="shared" ref="L1234:L1297" si="105">SUM(K1220:K1234)</f>
        <v>4.1358204347696693E-2</v>
      </c>
      <c r="M1234" s="8">
        <f t="shared" si="102"/>
        <v>-47.099999999999923</v>
      </c>
      <c r="N1234" s="8">
        <f t="shared" si="103"/>
        <v>0</v>
      </c>
      <c r="O1234" s="8">
        <f t="shared" si="104"/>
        <v>47.099999999999923</v>
      </c>
    </row>
    <row r="1235" spans="1:15" x14ac:dyDescent="0.25">
      <c r="A1235" s="8">
        <v>1234</v>
      </c>
      <c r="B1235" s="9">
        <v>43002.958333333336</v>
      </c>
      <c r="C1235" s="8">
        <v>1.18947</v>
      </c>
      <c r="D1235" s="8">
        <v>1.1936500000000001</v>
      </c>
      <c r="E1235" s="8">
        <v>1.18319</v>
      </c>
      <c r="F1235" s="8">
        <v>1.18476</v>
      </c>
      <c r="G1235" s="8">
        <f>IF(F1235&gt;F1234,1,0)</f>
        <v>0</v>
      </c>
      <c r="H1235" s="10">
        <f>LN(F1235/F1234)</f>
        <v>-8.3214036426397364E-3</v>
      </c>
      <c r="I1235" s="10">
        <f>IF(A1235&gt;$R$1, AVERAGE(INDEX($H$2:$H$3898, A1235-$R$1):H1235), "")</f>
        <v>-6.3798919798318296E-5</v>
      </c>
      <c r="J1235" s="10">
        <f>IF(A1235&gt;$R$1, STDEV(INDEX($H$2:$H$3898, A1235-$R$1):H1235), "")</f>
        <v>4.963441793841894E-3</v>
      </c>
      <c r="K1235" s="10">
        <f t="shared" si="101"/>
        <v>-4.963441793841894E-3</v>
      </c>
      <c r="L1235" s="10">
        <f t="shared" si="105"/>
        <v>3.1707183782163272E-2</v>
      </c>
      <c r="M1235" s="8">
        <f t="shared" si="102"/>
        <v>-55.100000000001259</v>
      </c>
      <c r="N1235" s="8">
        <f t="shared" si="103"/>
        <v>0</v>
      </c>
      <c r="O1235" s="8">
        <f t="shared" si="104"/>
        <v>55.100000000001259</v>
      </c>
    </row>
    <row r="1236" spans="1:15" x14ac:dyDescent="0.25">
      <c r="A1236" s="8">
        <v>1235</v>
      </c>
      <c r="B1236" s="9">
        <v>43003.958333333336</v>
      </c>
      <c r="C1236" s="8">
        <v>1.18476</v>
      </c>
      <c r="D1236" s="8">
        <v>1.18615</v>
      </c>
      <c r="E1236" s="8">
        <v>1.17574</v>
      </c>
      <c r="F1236" s="8">
        <v>1.1792499999999999</v>
      </c>
      <c r="G1236" s="8">
        <f>IF(F1236&gt;F1235,1,0)</f>
        <v>0</v>
      </c>
      <c r="H1236" s="10">
        <f>LN(F1236/F1235)</f>
        <v>-4.6615792469876464E-3</v>
      </c>
      <c r="I1236" s="10">
        <f>IF(A1236&gt;$R$1, AVERAGE(INDEX($H$2:$H$3898, A1236-$R$1):H1236), "")</f>
        <v>-5.4878143956669937E-4</v>
      </c>
      <c r="J1236" s="10">
        <f>IF(A1236&gt;$R$1, STDEV(INDEX($H$2:$H$3898, A1236-$R$1):H1236), "")</f>
        <v>5.0127484632919812E-3</v>
      </c>
      <c r="K1236" s="10">
        <f t="shared" si="101"/>
        <v>-5.0127484632919812E-3</v>
      </c>
      <c r="L1236" s="10">
        <f t="shared" si="105"/>
        <v>2.2119932293713302E-2</v>
      </c>
      <c r="M1236" s="8">
        <f t="shared" si="102"/>
        <v>-48.200000000000465</v>
      </c>
      <c r="N1236" s="8">
        <f t="shared" si="103"/>
        <v>0</v>
      </c>
      <c r="O1236" s="8">
        <f t="shared" si="104"/>
        <v>48.200000000000465</v>
      </c>
    </row>
    <row r="1237" spans="1:15" x14ac:dyDescent="0.25">
      <c r="A1237" s="8">
        <v>1236</v>
      </c>
      <c r="B1237" s="9">
        <v>43004.958333333336</v>
      </c>
      <c r="C1237" s="8">
        <v>1.1792800000000001</v>
      </c>
      <c r="D1237" s="8">
        <v>1.1795</v>
      </c>
      <c r="E1237" s="8">
        <v>1.17171</v>
      </c>
      <c r="F1237" s="8">
        <v>1.1744600000000001</v>
      </c>
      <c r="G1237" s="8">
        <f>IF(F1237&gt;F1236,1,0)</f>
        <v>0</v>
      </c>
      <c r="H1237" s="10">
        <f>LN(F1237/F1236)</f>
        <v>-4.0701756909091317E-3</v>
      </c>
      <c r="I1237" s="10">
        <f>IF(A1237&gt;$R$1, AVERAGE(INDEX($H$2:$H$3898, A1237-$R$1):H1237), "")</f>
        <v>-8.9241565044973414E-4</v>
      </c>
      <c r="J1237" s="10">
        <f>IF(A1237&gt;$R$1, STDEV(INDEX($H$2:$H$3898, A1237-$R$1):H1237), "")</f>
        <v>5.0564679396739465E-3</v>
      </c>
      <c r="K1237" s="10">
        <f t="shared" si="101"/>
        <v>-5.0564679396739465E-3</v>
      </c>
      <c r="L1237" s="10">
        <f t="shared" si="105"/>
        <v>1.2643117378446049E-2</v>
      </c>
      <c r="M1237" s="8">
        <f t="shared" si="102"/>
        <v>40.899999999999267</v>
      </c>
      <c r="N1237" s="8">
        <f t="shared" si="103"/>
        <v>0</v>
      </c>
      <c r="O1237" s="8">
        <f t="shared" si="104"/>
        <v>0</v>
      </c>
    </row>
    <row r="1238" spans="1:15" x14ac:dyDescent="0.25">
      <c r="A1238" s="8">
        <v>1237</v>
      </c>
      <c r="B1238" s="9">
        <v>43005.958333333336</v>
      </c>
      <c r="C1238" s="8">
        <v>1.1744600000000001</v>
      </c>
      <c r="D1238" s="8">
        <v>1.1803999999999999</v>
      </c>
      <c r="E1238" s="8">
        <v>1.1721200000000001</v>
      </c>
      <c r="F1238" s="8">
        <v>1.17855</v>
      </c>
      <c r="G1238" s="8">
        <f>IF(F1238&gt;F1237,1,0)</f>
        <v>1</v>
      </c>
      <c r="H1238" s="10">
        <f>LN(F1238/F1237)</f>
        <v>3.4764018164783785E-3</v>
      </c>
      <c r="I1238" s="10">
        <f>IF(A1238&gt;$R$1, AVERAGE(INDEX($H$2:$H$3898, A1238-$R$1):H1238), "")</f>
        <v>-6.9140148430092306E-4</v>
      </c>
      <c r="J1238" s="10">
        <f>IF(A1238&gt;$R$1, STDEV(INDEX($H$2:$H$3898, A1238-$R$1):H1238), "")</f>
        <v>5.1680403361542898E-3</v>
      </c>
      <c r="K1238" s="10">
        <f t="shared" si="101"/>
        <v>5.1680403361542898E-3</v>
      </c>
      <c r="L1238" s="10">
        <f t="shared" si="105"/>
        <v>1.2981276540631956E-2</v>
      </c>
      <c r="M1238" s="8">
        <f t="shared" si="102"/>
        <v>27.500000000000302</v>
      </c>
      <c r="N1238" s="8">
        <f t="shared" si="103"/>
        <v>0</v>
      </c>
      <c r="O1238" s="8">
        <f t="shared" si="104"/>
        <v>0</v>
      </c>
    </row>
    <row r="1239" spans="1:15" x14ac:dyDescent="0.25">
      <c r="A1239" s="8">
        <v>1238</v>
      </c>
      <c r="B1239" s="9">
        <v>43006.958333333336</v>
      </c>
      <c r="C1239" s="8">
        <v>1.17862</v>
      </c>
      <c r="D1239" s="8">
        <v>1.1832499999999999</v>
      </c>
      <c r="E1239" s="8">
        <v>1.17726</v>
      </c>
      <c r="F1239" s="8">
        <v>1.18137</v>
      </c>
      <c r="G1239" s="8">
        <f>IF(F1239&gt;F1238,1,0)</f>
        <v>1</v>
      </c>
      <c r="H1239" s="10">
        <f>LN(F1239/F1238)</f>
        <v>2.3899126599590775E-3</v>
      </c>
      <c r="I1239" s="10">
        <f>IF(A1239&gt;$R$1, AVERAGE(INDEX($H$2:$H$3898, A1239-$R$1):H1239), "")</f>
        <v>-1.0955210569284974E-3</v>
      </c>
      <c r="J1239" s="10">
        <f>IF(A1239&gt;$R$1, STDEV(INDEX($H$2:$H$3898, A1239-$R$1):H1239), "")</f>
        <v>4.5924689024206336E-3</v>
      </c>
      <c r="K1239" s="10">
        <f t="shared" si="101"/>
        <v>4.5924689024206336E-3</v>
      </c>
      <c r="L1239" s="10">
        <f t="shared" si="105"/>
        <v>1.2934910438331428E-2</v>
      </c>
      <c r="M1239" s="8">
        <f t="shared" si="102"/>
        <v>-56.199999999999584</v>
      </c>
      <c r="N1239" s="8">
        <f t="shared" si="103"/>
        <v>0</v>
      </c>
      <c r="O1239" s="8">
        <f t="shared" si="104"/>
        <v>0</v>
      </c>
    </row>
    <row r="1240" spans="1:15" x14ac:dyDescent="0.25">
      <c r="A1240" s="8">
        <v>1239</v>
      </c>
      <c r="B1240" s="9">
        <v>43009.958333333336</v>
      </c>
      <c r="C1240" s="8">
        <v>1.17886</v>
      </c>
      <c r="D1240" s="8">
        <v>1.1815100000000001</v>
      </c>
      <c r="E1240" s="8">
        <v>1.1730100000000001</v>
      </c>
      <c r="F1240" s="8">
        <v>1.1732400000000001</v>
      </c>
      <c r="G1240" s="8">
        <f>IF(F1240&gt;F1239,1,0)</f>
        <v>0</v>
      </c>
      <c r="H1240" s="10">
        <f>LN(F1240/F1239)</f>
        <v>-6.9056296443191154E-3</v>
      </c>
      <c r="I1240" s="10">
        <f>IF(A1240&gt;$R$1, AVERAGE(INDEX($H$2:$H$3898, A1240-$R$1):H1240), "")</f>
        <v>-1.5899936444667365E-3</v>
      </c>
      <c r="J1240" s="10">
        <f>IF(A1240&gt;$R$1, STDEV(INDEX($H$2:$H$3898, A1240-$R$1):H1240), "")</f>
        <v>4.7734736962325138E-3</v>
      </c>
      <c r="K1240" s="10">
        <f t="shared" si="101"/>
        <v>-4.7734736962325138E-3</v>
      </c>
      <c r="L1240" s="10">
        <f t="shared" si="105"/>
        <v>1.3240832901651369E-2</v>
      </c>
      <c r="M1240" s="8">
        <f t="shared" si="102"/>
        <v>10.799999999999699</v>
      </c>
      <c r="N1240" s="8">
        <f t="shared" si="103"/>
        <v>0</v>
      </c>
      <c r="O1240" s="8">
        <f t="shared" si="104"/>
        <v>0</v>
      </c>
    </row>
    <row r="1241" spans="1:15" x14ac:dyDescent="0.25">
      <c r="A1241" s="8">
        <v>1240</v>
      </c>
      <c r="B1241" s="9">
        <v>43010.958333333336</v>
      </c>
      <c r="C1241" s="8">
        <v>1.1732400000000001</v>
      </c>
      <c r="D1241" s="8">
        <v>1.1773199999999999</v>
      </c>
      <c r="E1241" s="8">
        <v>1.16961</v>
      </c>
      <c r="F1241" s="8">
        <v>1.17432</v>
      </c>
      <c r="G1241" s="8">
        <f>IF(F1241&gt;F1240,1,0)</f>
        <v>1</v>
      </c>
      <c r="H1241" s="10">
        <f>LN(F1241/F1240)</f>
        <v>9.2010434339759642E-4</v>
      </c>
      <c r="I1241" s="10">
        <f>IF(A1241&gt;$R$1, AVERAGE(INDEX($H$2:$H$3898, A1241-$R$1):H1241), "")</f>
        <v>-1.1025632619150478E-3</v>
      </c>
      <c r="J1241" s="10">
        <f>IF(A1241&gt;$R$1, STDEV(INDEX($H$2:$H$3898, A1241-$R$1):H1241), "")</f>
        <v>4.5921575530268061E-3</v>
      </c>
      <c r="K1241" s="10">
        <f t="shared" si="101"/>
        <v>4.5921575530268061E-3</v>
      </c>
      <c r="L1241" s="10">
        <f t="shared" si="105"/>
        <v>1.2848412924724236E-2</v>
      </c>
      <c r="M1241" s="8">
        <f t="shared" si="102"/>
        <v>15.600000000000058</v>
      </c>
      <c r="N1241" s="8">
        <f t="shared" si="103"/>
        <v>0</v>
      </c>
      <c r="O1241" s="8">
        <f t="shared" si="104"/>
        <v>0</v>
      </c>
    </row>
    <row r="1242" spans="1:15" x14ac:dyDescent="0.25">
      <c r="A1242" s="8">
        <v>1241</v>
      </c>
      <c r="B1242" s="9">
        <v>43011.958333333336</v>
      </c>
      <c r="C1242" s="8">
        <v>1.17431</v>
      </c>
      <c r="D1242" s="8">
        <v>1.1787700000000001</v>
      </c>
      <c r="E1242" s="8">
        <v>1.1735</v>
      </c>
      <c r="F1242" s="8">
        <v>1.17587</v>
      </c>
      <c r="G1242" s="8">
        <f>IF(F1242&gt;F1241,1,0)</f>
        <v>1</v>
      </c>
      <c r="H1242" s="10">
        <f>LN(F1242/F1241)</f>
        <v>1.319042481444891E-3</v>
      </c>
      <c r="I1242" s="10">
        <f>IF(A1242&gt;$R$1, AVERAGE(INDEX($H$2:$H$3898, A1242-$R$1):H1242), "")</f>
        <v>-1.093288544306023E-3</v>
      </c>
      <c r="J1242" s="10">
        <f>IF(A1242&gt;$R$1, STDEV(INDEX($H$2:$H$3898, A1242-$R$1):H1242), "")</f>
        <v>4.5972018883511396E-3</v>
      </c>
      <c r="K1242" s="10">
        <f t="shared" si="101"/>
        <v>4.5972018883511396E-3</v>
      </c>
      <c r="L1242" s="10">
        <f t="shared" si="105"/>
        <v>2.2623636960455128E-2</v>
      </c>
      <c r="M1242" s="8">
        <f t="shared" si="102"/>
        <v>-48.500000000000213</v>
      </c>
      <c r="N1242" s="8">
        <f t="shared" si="103"/>
        <v>0</v>
      </c>
      <c r="O1242" s="8">
        <f t="shared" si="104"/>
        <v>48.500000000000213</v>
      </c>
    </row>
    <row r="1243" spans="1:15" x14ac:dyDescent="0.25">
      <c r="A1243" s="8">
        <v>1242</v>
      </c>
      <c r="B1243" s="9">
        <v>43012.958333333336</v>
      </c>
      <c r="C1243" s="8">
        <v>1.1758999999999999</v>
      </c>
      <c r="D1243" s="8">
        <v>1.17787</v>
      </c>
      <c r="E1243" s="8">
        <v>1.1698999999999999</v>
      </c>
      <c r="F1243" s="8">
        <v>1.1710499999999999</v>
      </c>
      <c r="G1243" s="8">
        <f>IF(F1243&gt;F1242,1,0)</f>
        <v>0</v>
      </c>
      <c r="H1243" s="10">
        <f>LN(F1243/F1242)</f>
        <v>-4.1075168960131711E-3</v>
      </c>
      <c r="I1243" s="10">
        <f>IF(A1243&gt;$R$1, AVERAGE(INDEX($H$2:$H$3898, A1243-$R$1):H1243), "")</f>
        <v>-9.2339984311729894E-4</v>
      </c>
      <c r="J1243" s="10">
        <f>IF(A1243&gt;$R$1, STDEV(INDEX($H$2:$H$3898, A1243-$R$1):H1243), "")</f>
        <v>4.4179693729610517E-3</v>
      </c>
      <c r="K1243" s="10">
        <f t="shared" si="101"/>
        <v>-4.4179693729610517E-3</v>
      </c>
      <c r="L1243" s="10">
        <f t="shared" si="105"/>
        <v>1.306329550389753E-2</v>
      </c>
      <c r="M1243" s="8">
        <f t="shared" si="102"/>
        <v>18.599999999999728</v>
      </c>
      <c r="N1243" s="8">
        <f t="shared" si="103"/>
        <v>0</v>
      </c>
      <c r="O1243" s="8">
        <f t="shared" si="104"/>
        <v>0</v>
      </c>
    </row>
    <row r="1244" spans="1:15" x14ac:dyDescent="0.25">
      <c r="A1244" s="8">
        <v>1243</v>
      </c>
      <c r="B1244" s="9">
        <v>43013.958333333336</v>
      </c>
      <c r="C1244" s="8">
        <v>1.17113</v>
      </c>
      <c r="D1244" s="8">
        <v>1.17387</v>
      </c>
      <c r="E1244" s="8">
        <v>1.16692</v>
      </c>
      <c r="F1244" s="8">
        <v>1.17299</v>
      </c>
      <c r="G1244" s="8">
        <f>IF(F1244&gt;F1243,1,0)</f>
        <v>1</v>
      </c>
      <c r="H1244" s="10">
        <f>LN(F1244/F1243)</f>
        <v>1.6552622335363658E-3</v>
      </c>
      <c r="I1244" s="10">
        <f>IF(A1244&gt;$R$1, AVERAGE(INDEX($H$2:$H$3898, A1244-$R$1):H1244), "")</f>
        <v>-9.9744172469798517E-4</v>
      </c>
      <c r="J1244" s="10">
        <f>IF(A1244&gt;$R$1, STDEV(INDEX($H$2:$H$3898, A1244-$R$1):H1244), "")</f>
        <v>4.360243987795419E-3</v>
      </c>
      <c r="K1244" s="10">
        <f t="shared" si="101"/>
        <v>4.360243987795419E-3</v>
      </c>
      <c r="L1244" s="10">
        <f t="shared" si="105"/>
        <v>1.2277747578775828E-2</v>
      </c>
      <c r="M1244" s="8">
        <f t="shared" si="102"/>
        <v>13.000000000000789</v>
      </c>
      <c r="N1244" s="8">
        <f t="shared" si="103"/>
        <v>0</v>
      </c>
      <c r="O1244" s="8">
        <f t="shared" si="104"/>
        <v>0</v>
      </c>
    </row>
    <row r="1245" spans="1:15" x14ac:dyDescent="0.25">
      <c r="A1245" s="8">
        <v>1244</v>
      </c>
      <c r="B1245" s="9">
        <v>43016.958333333336</v>
      </c>
      <c r="C1245" s="8">
        <v>1.1727099999999999</v>
      </c>
      <c r="D1245" s="8">
        <v>1.17561</v>
      </c>
      <c r="E1245" s="8">
        <v>1.17195</v>
      </c>
      <c r="F1245" s="8">
        <v>1.17401</v>
      </c>
      <c r="G1245" s="8">
        <f>IF(F1245&gt;F1244,1,0)</f>
        <v>1</v>
      </c>
      <c r="H1245" s="10">
        <f>LN(F1245/F1244)</f>
        <v>8.6919477138268353E-4</v>
      </c>
      <c r="I1245" s="10">
        <f>IF(A1245&gt;$R$1, AVERAGE(INDEX($H$2:$H$3898, A1245-$R$1):H1245), "")</f>
        <v>-1.0798333187638147E-3</v>
      </c>
      <c r="J1245" s="10">
        <f>IF(A1245&gt;$R$1, STDEV(INDEX($H$2:$H$3898, A1245-$R$1):H1245), "")</f>
        <v>4.3081939878321903E-3</v>
      </c>
      <c r="K1245" s="10">
        <f t="shared" si="101"/>
        <v>4.3081939878321903E-3</v>
      </c>
      <c r="L1245" s="10">
        <f t="shared" si="105"/>
        <v>1.2118805755072638E-2</v>
      </c>
      <c r="M1245" s="8">
        <f t="shared" si="102"/>
        <v>67.300000000001248</v>
      </c>
      <c r="N1245" s="8">
        <f t="shared" si="103"/>
        <v>0</v>
      </c>
      <c r="O1245" s="8">
        <f t="shared" si="104"/>
        <v>0</v>
      </c>
    </row>
    <row r="1246" spans="1:15" x14ac:dyDescent="0.25">
      <c r="A1246" s="8">
        <v>1245</v>
      </c>
      <c r="B1246" s="9">
        <v>43017.958333333336</v>
      </c>
      <c r="C1246" s="8">
        <v>1.1740299999999999</v>
      </c>
      <c r="D1246" s="8">
        <v>1.1825399999999999</v>
      </c>
      <c r="E1246" s="8">
        <v>1.1739200000000001</v>
      </c>
      <c r="F1246" s="8">
        <v>1.18076</v>
      </c>
      <c r="G1246" s="8">
        <f>IF(F1246&gt;F1245,1,0)</f>
        <v>1</v>
      </c>
      <c r="H1246" s="10">
        <f>LN(F1246/F1245)</f>
        <v>5.7330596943437348E-3</v>
      </c>
      <c r="I1246" s="10">
        <f>IF(A1246&gt;$R$1, AVERAGE(INDEX($H$2:$H$3898, A1246-$R$1):H1246), "")</f>
        <v>-7.67545661137169E-4</v>
      </c>
      <c r="J1246" s="10">
        <f>IF(A1246&gt;$R$1, STDEV(INDEX($H$2:$H$3898, A1246-$R$1):H1246), "")</f>
        <v>4.6185441740463637E-3</v>
      </c>
      <c r="K1246" s="10">
        <f t="shared" si="101"/>
        <v>4.6185441740463637E-3</v>
      </c>
      <c r="L1246" s="10">
        <f t="shared" si="105"/>
        <v>1.2349879679147482E-2</v>
      </c>
      <c r="M1246" s="8">
        <f t="shared" si="102"/>
        <v>50.600000000000648</v>
      </c>
      <c r="N1246" s="8">
        <f t="shared" si="103"/>
        <v>0</v>
      </c>
      <c r="O1246" s="8">
        <f t="shared" si="104"/>
        <v>0</v>
      </c>
    </row>
    <row r="1247" spans="1:15" x14ac:dyDescent="0.25">
      <c r="A1247" s="8">
        <v>1246</v>
      </c>
      <c r="B1247" s="9">
        <v>43018.958333333336</v>
      </c>
      <c r="C1247" s="8">
        <v>1.1807399999999999</v>
      </c>
      <c r="D1247" s="8">
        <v>1.1869000000000001</v>
      </c>
      <c r="E1247" s="8">
        <v>1.1795199999999999</v>
      </c>
      <c r="F1247" s="8">
        <v>1.1858</v>
      </c>
      <c r="G1247" s="8">
        <f>IF(F1247&gt;F1246,1,0)</f>
        <v>1</v>
      </c>
      <c r="H1247" s="10">
        <f>LN(F1247/F1246)</f>
        <v>4.2593533395949039E-3</v>
      </c>
      <c r="I1247" s="10">
        <f>IF(A1247&gt;$R$1, AVERAGE(INDEX($H$2:$H$3898, A1247-$R$1):H1247), "")</f>
        <v>-7.1273621632139618E-4</v>
      </c>
      <c r="J1247" s="10">
        <f>IF(A1247&gt;$R$1, STDEV(INDEX($H$2:$H$3898, A1247-$R$1):H1247), "")</f>
        <v>4.6759229765306679E-3</v>
      </c>
      <c r="K1247" s="10">
        <f t="shared" si="101"/>
        <v>4.6759229765306679E-3</v>
      </c>
      <c r="L1247" s="10">
        <f t="shared" si="105"/>
        <v>2.1912174617125687E-2</v>
      </c>
      <c r="M1247" s="8">
        <f t="shared" si="102"/>
        <v>-27.299999999998992</v>
      </c>
      <c r="N1247" s="8">
        <f t="shared" si="103"/>
        <v>0</v>
      </c>
      <c r="O1247" s="8">
        <f t="shared" si="104"/>
        <v>27.299999999998992</v>
      </c>
    </row>
    <row r="1248" spans="1:15" x14ac:dyDescent="0.25">
      <c r="A1248" s="8">
        <v>1247</v>
      </c>
      <c r="B1248" s="9">
        <v>43019.958333333336</v>
      </c>
      <c r="C1248" s="8">
        <v>1.18567</v>
      </c>
      <c r="D1248" s="8">
        <v>1.18797</v>
      </c>
      <c r="E1248" s="8">
        <v>1.18269</v>
      </c>
      <c r="F1248" s="8">
        <v>1.1829400000000001</v>
      </c>
      <c r="G1248" s="8">
        <f>IF(F1248&gt;F1247,1,0)</f>
        <v>0</v>
      </c>
      <c r="H1248" s="10">
        <f>LN(F1248/F1247)</f>
        <v>-2.4147870933646509E-3</v>
      </c>
      <c r="I1248" s="10">
        <f>IF(A1248&gt;$R$1, AVERAGE(INDEX($H$2:$H$3898, A1248-$R$1):H1248), "")</f>
        <v>-3.3197390226342278E-4</v>
      </c>
      <c r="J1248" s="10">
        <f>IF(A1248&gt;$R$1, STDEV(INDEX($H$2:$H$3898, A1248-$R$1):H1248), "")</f>
        <v>4.2252481823002218E-3</v>
      </c>
      <c r="K1248" s="10">
        <f t="shared" si="101"/>
        <v>-4.2252481823002218E-3</v>
      </c>
      <c r="L1248" s="10">
        <f t="shared" si="105"/>
        <v>1.3061704373794988E-2</v>
      </c>
      <c r="M1248" s="8">
        <f t="shared" si="102"/>
        <v>-10.099999999999554</v>
      </c>
      <c r="N1248" s="8">
        <f t="shared" si="103"/>
        <v>0</v>
      </c>
      <c r="O1248" s="8">
        <f t="shared" si="104"/>
        <v>0</v>
      </c>
    </row>
    <row r="1249" spans="1:15" x14ac:dyDescent="0.25">
      <c r="A1249" s="8">
        <v>1248</v>
      </c>
      <c r="B1249" s="9">
        <v>43020.958333333336</v>
      </c>
      <c r="C1249" s="8">
        <v>1.18292</v>
      </c>
      <c r="D1249" s="8">
        <v>1.1874800000000001</v>
      </c>
      <c r="E1249" s="8">
        <v>1.1805300000000001</v>
      </c>
      <c r="F1249" s="8">
        <v>1.18191</v>
      </c>
      <c r="G1249" s="8">
        <f>IF(F1249&gt;F1248,1,0)</f>
        <v>0</v>
      </c>
      <c r="H1249" s="10">
        <f>LN(F1249/F1248)</f>
        <v>-8.7109124479817061E-4</v>
      </c>
      <c r="I1249" s="10">
        <f>IF(A1249&gt;$R$1, AVERAGE(INDEX($H$2:$H$3898, A1249-$R$1):H1249), "")</f>
        <v>-6.4026502799831568E-4</v>
      </c>
      <c r="J1249" s="10">
        <f>IF(A1249&gt;$R$1, STDEV(INDEX($H$2:$H$3898, A1249-$R$1):H1249), "")</f>
        <v>4.0600294435390507E-3</v>
      </c>
      <c r="K1249" s="10">
        <f t="shared" si="101"/>
        <v>-4.0600294435390507E-3</v>
      </c>
      <c r="L1249" s="10">
        <f t="shared" si="105"/>
        <v>4.4033949143168511E-3</v>
      </c>
      <c r="M1249" s="8">
        <f t="shared" si="102"/>
        <v>-15.100000000001224</v>
      </c>
      <c r="N1249" s="8">
        <f t="shared" si="103"/>
        <v>0</v>
      </c>
      <c r="O1249" s="8">
        <f t="shared" si="104"/>
        <v>0</v>
      </c>
    </row>
    <row r="1250" spans="1:15" x14ac:dyDescent="0.25">
      <c r="A1250" s="8">
        <v>1249</v>
      </c>
      <c r="B1250" s="9">
        <v>43023.958333333336</v>
      </c>
      <c r="C1250" s="8">
        <v>1.1810700000000001</v>
      </c>
      <c r="D1250" s="8">
        <v>1.1819599999999999</v>
      </c>
      <c r="E1250" s="8">
        <v>1.17805</v>
      </c>
      <c r="F1250" s="8">
        <v>1.1795599999999999</v>
      </c>
      <c r="G1250" s="8">
        <f>IF(F1250&gt;F1249,1,0)</f>
        <v>0</v>
      </c>
      <c r="H1250" s="10">
        <f>LN(F1250/F1249)</f>
        <v>-1.9902863688659013E-3</v>
      </c>
      <c r="I1250" s="10">
        <f>IF(A1250&gt;$R$1, AVERAGE(INDEX($H$2:$H$3898, A1250-$R$1):H1250), "")</f>
        <v>-7.9500865548499337E-4</v>
      </c>
      <c r="J1250" s="10">
        <f>IF(A1250&gt;$R$1, STDEV(INDEX($H$2:$H$3898, A1250-$R$1):H1250), "")</f>
        <v>4.0614399422842229E-3</v>
      </c>
      <c r="K1250" s="10">
        <f t="shared" si="101"/>
        <v>-4.0614399422842229E-3</v>
      </c>
      <c r="L1250" s="10">
        <f t="shared" si="105"/>
        <v>5.3053967658745222E-3</v>
      </c>
      <c r="M1250" s="8">
        <f t="shared" si="102"/>
        <v>-30.000000000001137</v>
      </c>
      <c r="N1250" s="8">
        <f t="shared" si="103"/>
        <v>0</v>
      </c>
      <c r="O1250" s="8">
        <f t="shared" si="104"/>
        <v>0</v>
      </c>
    </row>
    <row r="1251" spans="1:15" x14ac:dyDescent="0.25">
      <c r="A1251" s="8">
        <v>1250</v>
      </c>
      <c r="B1251" s="9">
        <v>43024.958333333336</v>
      </c>
      <c r="C1251" s="8">
        <v>1.1795800000000001</v>
      </c>
      <c r="D1251" s="8">
        <v>1.18</v>
      </c>
      <c r="E1251" s="8">
        <v>1.17361</v>
      </c>
      <c r="F1251" s="8">
        <v>1.17658</v>
      </c>
      <c r="G1251" s="8">
        <f>IF(F1251&gt;F1250,1,0)</f>
        <v>0</v>
      </c>
      <c r="H1251" s="10">
        <f>LN(F1251/F1250)</f>
        <v>-2.5295624105587007E-3</v>
      </c>
      <c r="I1251" s="10">
        <f>IF(A1251&gt;$R$1, AVERAGE(INDEX($H$2:$H$3898, A1251-$R$1):H1251), "")</f>
        <v>-4.3301857847992848E-4</v>
      </c>
      <c r="J1251" s="10">
        <f>IF(A1251&gt;$R$1, STDEV(INDEX($H$2:$H$3898, A1251-$R$1):H1251), "")</f>
        <v>3.5748648668604264E-3</v>
      </c>
      <c r="K1251" s="10">
        <f t="shared" si="101"/>
        <v>-3.5748648668604264E-3</v>
      </c>
      <c r="L1251" s="10">
        <f t="shared" si="105"/>
        <v>6.7432803623060748E-3</v>
      </c>
      <c r="M1251" s="8">
        <f t="shared" si="102"/>
        <v>20.999999999999908</v>
      </c>
      <c r="N1251" s="8">
        <f t="shared" si="103"/>
        <v>0</v>
      </c>
      <c r="O1251" s="8">
        <f t="shared" si="104"/>
        <v>0</v>
      </c>
    </row>
    <row r="1252" spans="1:15" x14ac:dyDescent="0.25">
      <c r="A1252" s="8">
        <v>1251</v>
      </c>
      <c r="B1252" s="9">
        <v>43025.958333333336</v>
      </c>
      <c r="C1252" s="8">
        <v>1.1766000000000001</v>
      </c>
      <c r="D1252" s="8">
        <v>1.1805300000000001</v>
      </c>
      <c r="E1252" s="8">
        <v>1.17302</v>
      </c>
      <c r="F1252" s="8">
        <v>1.1787000000000001</v>
      </c>
      <c r="G1252" s="8">
        <f>IF(F1252&gt;F1251,1,0)</f>
        <v>1</v>
      </c>
      <c r="H1252" s="10">
        <f>LN(F1252/F1251)</f>
        <v>1.8002110768437509E-3</v>
      </c>
      <c r="I1252" s="10">
        <f>IF(A1252&gt;$R$1, AVERAGE(INDEX($H$2:$H$3898, A1252-$R$1):H1252), "")</f>
        <v>-2.9156683240466201E-5</v>
      </c>
      <c r="J1252" s="10">
        <f>IF(A1252&gt;$R$1, STDEV(INDEX($H$2:$H$3898, A1252-$R$1):H1252), "")</f>
        <v>3.4272613043462691E-3</v>
      </c>
      <c r="K1252" s="10">
        <f t="shared" si="101"/>
        <v>3.4272613043462691E-3</v>
      </c>
      <c r="L1252" s="10">
        <f t="shared" si="105"/>
        <v>1.5227009606326294E-2</v>
      </c>
      <c r="M1252" s="8">
        <f t="shared" si="102"/>
        <v>64.599999999999099</v>
      </c>
      <c r="N1252" s="8">
        <f t="shared" si="103"/>
        <v>0</v>
      </c>
      <c r="O1252" s="8">
        <f t="shared" si="104"/>
        <v>0</v>
      </c>
    </row>
    <row r="1253" spans="1:15" x14ac:dyDescent="0.25">
      <c r="A1253" s="8">
        <v>1252</v>
      </c>
      <c r="B1253" s="9">
        <v>43026.958333333336</v>
      </c>
      <c r="C1253" s="8">
        <v>1.17872</v>
      </c>
      <c r="D1253" s="8">
        <v>1.1857899999999999</v>
      </c>
      <c r="E1253" s="8">
        <v>1.17679</v>
      </c>
      <c r="F1253" s="8">
        <v>1.1851799999999999</v>
      </c>
      <c r="G1253" s="8">
        <f>IF(F1253&gt;F1252,1,0)</f>
        <v>1</v>
      </c>
      <c r="H1253" s="10">
        <f>LN(F1253/F1252)</f>
        <v>5.4825255354402176E-3</v>
      </c>
      <c r="I1253" s="10">
        <f>IF(A1253&gt;$R$1, AVERAGE(INDEX($H$2:$H$3898, A1253-$R$1):H1253), "")</f>
        <v>5.6788714340636815E-4</v>
      </c>
      <c r="J1253" s="10">
        <f>IF(A1253&gt;$R$1, STDEV(INDEX($H$2:$H$3898, A1253-$R$1):H1253), "")</f>
        <v>3.5074893745472434E-3</v>
      </c>
      <c r="K1253" s="10">
        <f t="shared" si="101"/>
        <v>3.5074893745472434E-3</v>
      </c>
      <c r="L1253" s="10">
        <f t="shared" si="105"/>
        <v>1.3566458644719245E-2</v>
      </c>
      <c r="M1253" s="8">
        <f t="shared" si="102"/>
        <v>-70.099999999999611</v>
      </c>
      <c r="N1253" s="8">
        <f t="shared" si="103"/>
        <v>0</v>
      </c>
      <c r="O1253" s="8">
        <f t="shared" si="104"/>
        <v>0</v>
      </c>
    </row>
    <row r="1254" spans="1:15" x14ac:dyDescent="0.25">
      <c r="A1254" s="8">
        <v>1253</v>
      </c>
      <c r="B1254" s="9">
        <v>43027.958333333336</v>
      </c>
      <c r="C1254" s="8">
        <v>1.1851799999999999</v>
      </c>
      <c r="D1254" s="8">
        <v>1.1857899999999999</v>
      </c>
      <c r="E1254" s="8">
        <v>1.17624</v>
      </c>
      <c r="F1254" s="8">
        <v>1.1781699999999999</v>
      </c>
      <c r="G1254" s="8">
        <f>IF(F1254&gt;F1253,1,0)</f>
        <v>0</v>
      </c>
      <c r="H1254" s="10">
        <f>LN(F1254/F1253)</f>
        <v>-5.9322745745759974E-3</v>
      </c>
      <c r="I1254" s="10">
        <f>IF(A1254&gt;$R$1, AVERAGE(INDEX($H$2:$H$3898, A1254-$R$1):H1254), "")</f>
        <v>-2.0155131034530339E-5</v>
      </c>
      <c r="J1254" s="10">
        <f>IF(A1254&gt;$R$1, STDEV(INDEX($H$2:$H$3898, A1254-$R$1):H1254), "")</f>
        <v>3.7664941345182125E-3</v>
      </c>
      <c r="K1254" s="10">
        <f t="shared" si="101"/>
        <v>-3.7664941345182125E-3</v>
      </c>
      <c r="L1254" s="10">
        <f t="shared" si="105"/>
        <v>5.2074956077803984E-3</v>
      </c>
      <c r="M1254" s="8">
        <f t="shared" si="102"/>
        <v>-15.600000000000058</v>
      </c>
      <c r="N1254" s="8">
        <f t="shared" si="103"/>
        <v>0</v>
      </c>
      <c r="O1254" s="8">
        <f t="shared" si="104"/>
        <v>0</v>
      </c>
    </row>
    <row r="1255" spans="1:15" x14ac:dyDescent="0.25">
      <c r="A1255" s="8">
        <v>1254</v>
      </c>
      <c r="B1255" s="9">
        <v>43030.958333333336</v>
      </c>
      <c r="C1255" s="8">
        <v>1.17641</v>
      </c>
      <c r="D1255" s="8">
        <v>1.17774</v>
      </c>
      <c r="E1255" s="8">
        <v>1.1725000000000001</v>
      </c>
      <c r="F1255" s="8">
        <v>1.1748499999999999</v>
      </c>
      <c r="G1255" s="8">
        <f>IF(F1255&gt;F1254,1,0)</f>
        <v>0</v>
      </c>
      <c r="H1255" s="10">
        <f>LN(F1255/F1254)</f>
        <v>-2.8219073387739315E-3</v>
      </c>
      <c r="I1255" s="10">
        <f>IF(A1255&gt;$R$1, AVERAGE(INDEX($H$2:$H$3898, A1255-$R$1):H1255), "")</f>
        <v>-3.458938809553434E-4</v>
      </c>
      <c r="J1255" s="10">
        <f>IF(A1255&gt;$R$1, STDEV(INDEX($H$2:$H$3898, A1255-$R$1):H1255), "")</f>
        <v>3.7695346125270306E-3</v>
      </c>
      <c r="K1255" s="10">
        <f t="shared" si="101"/>
        <v>-3.7695346125270306E-3</v>
      </c>
      <c r="L1255" s="10">
        <f t="shared" si="105"/>
        <v>6.2114346914858808E-3</v>
      </c>
      <c r="M1255" s="8">
        <f t="shared" si="102"/>
        <v>12.300000000000644</v>
      </c>
      <c r="N1255" s="8">
        <f t="shared" si="103"/>
        <v>0</v>
      </c>
      <c r="O1255" s="8">
        <f t="shared" si="104"/>
        <v>0</v>
      </c>
    </row>
    <row r="1256" spans="1:15" x14ac:dyDescent="0.25">
      <c r="A1256" s="8">
        <v>1255</v>
      </c>
      <c r="B1256" s="9">
        <v>43031.958333333336</v>
      </c>
      <c r="C1256" s="8">
        <v>1.17486</v>
      </c>
      <c r="D1256" s="8">
        <v>1.17927</v>
      </c>
      <c r="E1256" s="8">
        <v>1.17428</v>
      </c>
      <c r="F1256" s="8">
        <v>1.1760900000000001</v>
      </c>
      <c r="G1256" s="8">
        <f>IF(F1256&gt;F1255,1,0)</f>
        <v>1</v>
      </c>
      <c r="H1256" s="10">
        <f>LN(F1256/F1255)</f>
        <v>1.0548972878851965E-3</v>
      </c>
      <c r="I1256" s="10">
        <f>IF(A1256&gt;$R$1, AVERAGE(INDEX($H$2:$H$3898, A1256-$R$1):H1256), "")</f>
        <v>1.5163905230742607E-4</v>
      </c>
      <c r="J1256" s="10">
        <f>IF(A1256&gt;$R$1, STDEV(INDEX($H$2:$H$3898, A1256-$R$1):H1256), "")</f>
        <v>3.3477587151629347E-3</v>
      </c>
      <c r="K1256" s="10">
        <f t="shared" si="101"/>
        <v>3.3477587151629347E-3</v>
      </c>
      <c r="L1256" s="10">
        <f t="shared" si="105"/>
        <v>4.9670358536220115E-3</v>
      </c>
      <c r="M1256" s="8">
        <f t="shared" si="102"/>
        <v>51.999999999998714</v>
      </c>
      <c r="N1256" s="8">
        <f t="shared" si="103"/>
        <v>0</v>
      </c>
      <c r="O1256" s="8">
        <f t="shared" si="104"/>
        <v>0</v>
      </c>
    </row>
    <row r="1257" spans="1:15" x14ac:dyDescent="0.25">
      <c r="A1257" s="8">
        <v>1256</v>
      </c>
      <c r="B1257" s="9">
        <v>43032.958333333336</v>
      </c>
      <c r="C1257" s="8">
        <v>1.17605</v>
      </c>
      <c r="D1257" s="8">
        <v>1.1817599999999999</v>
      </c>
      <c r="E1257" s="8">
        <v>1.1753</v>
      </c>
      <c r="F1257" s="8">
        <v>1.1812499999999999</v>
      </c>
      <c r="G1257" s="8">
        <f>IF(F1257&gt;F1256,1,0)</f>
        <v>1</v>
      </c>
      <c r="H1257" s="10">
        <f>LN(F1257/F1256)</f>
        <v>4.3778226654531665E-3</v>
      </c>
      <c r="I1257" s="10">
        <f>IF(A1257&gt;$R$1, AVERAGE(INDEX($H$2:$H$3898, A1257-$R$1):H1257), "")</f>
        <v>3.6774644743589927E-4</v>
      </c>
      <c r="J1257" s="10">
        <f>IF(A1257&gt;$R$1, STDEV(INDEX($H$2:$H$3898, A1257-$R$1):H1257), "")</f>
        <v>3.5084201264290317E-3</v>
      </c>
      <c r="K1257" s="10">
        <f t="shared" si="101"/>
        <v>3.5084201264290317E-3</v>
      </c>
      <c r="L1257" s="10">
        <f t="shared" si="105"/>
        <v>3.8782540916999053E-3</v>
      </c>
      <c r="M1257" s="8">
        <f t="shared" si="102"/>
        <v>-162.29999999999967</v>
      </c>
      <c r="N1257" s="8">
        <f t="shared" si="103"/>
        <v>0</v>
      </c>
      <c r="O1257" s="8">
        <f t="shared" si="104"/>
        <v>0</v>
      </c>
    </row>
    <row r="1258" spans="1:15" x14ac:dyDescent="0.25">
      <c r="A1258" s="8">
        <v>1257</v>
      </c>
      <c r="B1258" s="9">
        <v>43033.958333333336</v>
      </c>
      <c r="C1258" s="8">
        <v>1.18126</v>
      </c>
      <c r="D1258" s="8">
        <v>1.18367</v>
      </c>
      <c r="E1258" s="8">
        <v>1.16404</v>
      </c>
      <c r="F1258" s="8">
        <v>1.16503</v>
      </c>
      <c r="G1258" s="8">
        <f>IF(F1258&gt;F1257,1,0)</f>
        <v>0</v>
      </c>
      <c r="H1258" s="10">
        <f>LN(F1258/F1257)</f>
        <v>-1.3826362066743267E-2</v>
      </c>
      <c r="I1258" s="10">
        <f>IF(A1258&gt;$R$1, AVERAGE(INDEX($H$2:$H$3898, A1258-$R$1):H1258), "")</f>
        <v>-5.7884133682586068E-4</v>
      </c>
      <c r="J1258" s="10">
        <f>IF(A1258&gt;$R$1, STDEV(INDEX($H$2:$H$3898, A1258-$R$1):H1258), "")</f>
        <v>4.972366801889146E-3</v>
      </c>
      <c r="K1258" s="10">
        <f t="shared" si="101"/>
        <v>-4.972366801889146E-3</v>
      </c>
      <c r="L1258" s="10">
        <f t="shared" si="105"/>
        <v>3.3238566627718114E-3</v>
      </c>
      <c r="M1258" s="8">
        <f t="shared" si="102"/>
        <v>-42.199999999998909</v>
      </c>
      <c r="N1258" s="8">
        <f t="shared" si="103"/>
        <v>0</v>
      </c>
      <c r="O1258" s="8">
        <f t="shared" si="104"/>
        <v>0</v>
      </c>
    </row>
    <row r="1259" spans="1:15" x14ac:dyDescent="0.25">
      <c r="A1259" s="8">
        <v>1258</v>
      </c>
      <c r="B1259" s="9">
        <v>43034.958333333336</v>
      </c>
      <c r="C1259" s="8">
        <v>1.1650499999999999</v>
      </c>
      <c r="D1259" s="8">
        <v>1.16571</v>
      </c>
      <c r="E1259" s="8">
        <v>1.15741</v>
      </c>
      <c r="F1259" s="8">
        <v>1.16083</v>
      </c>
      <c r="G1259" s="8">
        <f>IF(F1259&gt;F1258,1,0)</f>
        <v>0</v>
      </c>
      <c r="H1259" s="10">
        <f>LN(F1259/F1258)</f>
        <v>-3.6115712598397713E-3</v>
      </c>
      <c r="I1259" s="10">
        <f>IF(A1259&gt;$R$1, AVERAGE(INDEX($H$2:$H$3898, A1259-$R$1):H1259), "")</f>
        <v>-5.4784473456502341E-4</v>
      </c>
      <c r="J1259" s="10">
        <f>IF(A1259&gt;$R$1, STDEV(INDEX($H$2:$H$3898, A1259-$R$1):H1259), "")</f>
        <v>4.9504006648772051E-3</v>
      </c>
      <c r="K1259" s="10">
        <f t="shared" si="101"/>
        <v>-4.9504006648772051E-3</v>
      </c>
      <c r="L1259" s="10">
        <f t="shared" si="105"/>
        <v>-5.9867879899008153E-3</v>
      </c>
      <c r="M1259" s="8">
        <f t="shared" si="102"/>
        <v>43.799999999998285</v>
      </c>
      <c r="N1259" s="8">
        <f t="shared" si="103"/>
        <v>0</v>
      </c>
      <c r="O1259" s="8">
        <f t="shared" si="104"/>
        <v>0</v>
      </c>
    </row>
    <row r="1260" spans="1:15" x14ac:dyDescent="0.25">
      <c r="A1260" s="8">
        <v>1259</v>
      </c>
      <c r="B1260" s="9">
        <v>43037.958333333336</v>
      </c>
      <c r="C1260" s="8">
        <v>1.1606700000000001</v>
      </c>
      <c r="D1260" s="8">
        <v>1.1657900000000001</v>
      </c>
      <c r="E1260" s="8">
        <v>1.15937</v>
      </c>
      <c r="F1260" s="8">
        <v>1.1650499999999999</v>
      </c>
      <c r="G1260" s="8">
        <f>IF(F1260&gt;F1259,1,0)</f>
        <v>1</v>
      </c>
      <c r="H1260" s="10">
        <f>LN(F1260/F1259)</f>
        <v>3.6287380523965006E-3</v>
      </c>
      <c r="I1260" s="10">
        <f>IF(A1260&gt;$R$1, AVERAGE(INDEX($H$2:$H$3898, A1260-$R$1):H1260), "")</f>
        <v>-4.2450249588626493E-4</v>
      </c>
      <c r="J1260" s="10">
        <f>IF(A1260&gt;$R$1, STDEV(INDEX($H$2:$H$3898, A1260-$R$1):H1260), "")</f>
        <v>5.0328504294632074E-3</v>
      </c>
      <c r="K1260" s="10">
        <f t="shared" si="101"/>
        <v>5.0328504294632074E-3</v>
      </c>
      <c r="L1260" s="10">
        <f t="shared" si="105"/>
        <v>-5.2621315482698E-3</v>
      </c>
      <c r="M1260" s="8">
        <f t="shared" si="102"/>
        <v>-4.9000000000010147</v>
      </c>
      <c r="N1260" s="8">
        <f t="shared" si="103"/>
        <v>0</v>
      </c>
      <c r="O1260" s="8">
        <f t="shared" si="104"/>
        <v>0</v>
      </c>
    </row>
    <row r="1261" spans="1:15" x14ac:dyDescent="0.25">
      <c r="A1261" s="8">
        <v>1260</v>
      </c>
      <c r="B1261" s="9">
        <v>43038.958333333336</v>
      </c>
      <c r="C1261" s="8">
        <v>1.16503</v>
      </c>
      <c r="D1261" s="8">
        <v>1.1661300000000001</v>
      </c>
      <c r="E1261" s="8">
        <v>1.16248</v>
      </c>
      <c r="F1261" s="8">
        <v>1.1645399999999999</v>
      </c>
      <c r="G1261" s="8">
        <f>IF(F1261&gt;F1260,1,0)</f>
        <v>0</v>
      </c>
      <c r="H1261" s="10">
        <f>LN(F1261/F1260)</f>
        <v>-4.3784529307525099E-4</v>
      </c>
      <c r="I1261" s="10">
        <f>IF(A1261&gt;$R$1, AVERAGE(INDEX($H$2:$H$3898, A1261-$R$1):H1261), "")</f>
        <v>-5.0619249991488589E-4</v>
      </c>
      <c r="J1261" s="10">
        <f>IF(A1261&gt;$R$1, STDEV(INDEX($H$2:$H$3898, A1261-$R$1):H1261), "")</f>
        <v>5.0210457408989108E-3</v>
      </c>
      <c r="K1261" s="10">
        <f t="shared" si="101"/>
        <v>-5.0210457408989108E-3</v>
      </c>
      <c r="L1261" s="10">
        <f t="shared" si="105"/>
        <v>-1.4901721463215074E-2</v>
      </c>
      <c r="M1261" s="8">
        <f t="shared" si="102"/>
        <v>-27.000000000001467</v>
      </c>
      <c r="N1261" s="8">
        <f t="shared" si="103"/>
        <v>0</v>
      </c>
      <c r="O1261" s="8">
        <f t="shared" si="104"/>
        <v>0</v>
      </c>
    </row>
    <row r="1262" spans="1:15" x14ac:dyDescent="0.25">
      <c r="A1262" s="8">
        <v>1261</v>
      </c>
      <c r="B1262" s="9">
        <v>43039.958333333336</v>
      </c>
      <c r="C1262" s="8">
        <v>1.1645300000000001</v>
      </c>
      <c r="D1262" s="8">
        <v>1.1657</v>
      </c>
      <c r="E1262" s="8">
        <v>1.1606399999999999</v>
      </c>
      <c r="F1262" s="8">
        <v>1.1618299999999999</v>
      </c>
      <c r="G1262" s="8">
        <f>IF(F1262&gt;F1261,1,0)</f>
        <v>0</v>
      </c>
      <c r="H1262" s="10">
        <f>LN(F1262/F1261)</f>
        <v>-2.3298110152964032E-3</v>
      </c>
      <c r="I1262" s="10">
        <f>IF(A1262&gt;$R$1, AVERAGE(INDEX($H$2:$H$3898, A1262-$R$1):H1262), "")</f>
        <v>-1.0101219192673945E-3</v>
      </c>
      <c r="J1262" s="10">
        <f>IF(A1262&gt;$R$1, STDEV(INDEX($H$2:$H$3898, A1262-$R$1):H1262), "")</f>
        <v>4.7504224638379583E-3</v>
      </c>
      <c r="K1262" s="10">
        <f t="shared" si="101"/>
        <v>-4.7504224638379583E-3</v>
      </c>
      <c r="L1262" s="10">
        <f t="shared" si="105"/>
        <v>-2.43280669035837E-2</v>
      </c>
      <c r="M1262" s="8">
        <f t="shared" si="102"/>
        <v>40.100000000000691</v>
      </c>
      <c r="N1262" s="8">
        <f t="shared" si="103"/>
        <v>40.100000000000691</v>
      </c>
      <c r="O1262" s="8">
        <f t="shared" si="104"/>
        <v>0</v>
      </c>
    </row>
    <row r="1263" spans="1:15" x14ac:dyDescent="0.25">
      <c r="A1263" s="8">
        <v>1262</v>
      </c>
      <c r="B1263" s="9">
        <v>43040.958333333336</v>
      </c>
      <c r="C1263" s="8">
        <v>1.16178</v>
      </c>
      <c r="D1263" s="8">
        <v>1.16873</v>
      </c>
      <c r="E1263" s="8">
        <v>1.1613</v>
      </c>
      <c r="F1263" s="8">
        <v>1.1657900000000001</v>
      </c>
      <c r="G1263" s="8">
        <f>IF(F1263&gt;F1262,1,0)</f>
        <v>1</v>
      </c>
      <c r="H1263" s="10">
        <f>LN(F1263/F1262)</f>
        <v>3.4026205486138821E-3</v>
      </c>
      <c r="I1263" s="10">
        <f>IF(A1263&gt;$R$1, AVERAGE(INDEX($H$2:$H$3898, A1263-$R$1):H1263), "")</f>
        <v>-1.0636677187037084E-3</v>
      </c>
      <c r="J1263" s="10">
        <f>IF(A1263&gt;$R$1, STDEV(INDEX($H$2:$H$3898, A1263-$R$1):H1263), "")</f>
        <v>4.6915296433461097E-3</v>
      </c>
      <c r="K1263" s="10">
        <f t="shared" si="101"/>
        <v>4.6915296433461097E-3</v>
      </c>
      <c r="L1263" s="10">
        <f t="shared" si="105"/>
        <v>-1.5411289077937367E-2</v>
      </c>
      <c r="M1263" s="8">
        <f t="shared" si="102"/>
        <v>-51.799999999999628</v>
      </c>
      <c r="N1263" s="8">
        <f t="shared" si="103"/>
        <v>0</v>
      </c>
      <c r="O1263" s="8">
        <f t="shared" si="104"/>
        <v>0</v>
      </c>
    </row>
    <row r="1264" spans="1:15" x14ac:dyDescent="0.25">
      <c r="A1264" s="8">
        <v>1263</v>
      </c>
      <c r="B1264" s="9">
        <v>43041.958333333336</v>
      </c>
      <c r="C1264" s="8">
        <v>1.16578</v>
      </c>
      <c r="D1264" s="8">
        <v>1.1690400000000001</v>
      </c>
      <c r="E1264" s="8">
        <v>1.15991</v>
      </c>
      <c r="F1264" s="8">
        <v>1.1606000000000001</v>
      </c>
      <c r="G1264" s="8">
        <f>IF(F1264&gt;F1263,1,0)</f>
        <v>0</v>
      </c>
      <c r="H1264" s="10">
        <f>LN(F1264/F1263)</f>
        <v>-4.4618560175000649E-3</v>
      </c>
      <c r="I1264" s="10">
        <f>IF(A1264&gt;$R$1, AVERAGE(INDEX($H$2:$H$3898, A1264-$R$1):H1264), "")</f>
        <v>-1.1916095264621715E-3</v>
      </c>
      <c r="J1264" s="10">
        <f>IF(A1264&gt;$R$1, STDEV(INDEX($H$2:$H$3898, A1264-$R$1):H1264), "")</f>
        <v>4.7582700663627835E-3</v>
      </c>
      <c r="K1264" s="10">
        <f t="shared" si="101"/>
        <v>-4.7582700663627835E-3</v>
      </c>
      <c r="L1264" s="10">
        <f t="shared" si="105"/>
        <v>-1.6109529700761099E-2</v>
      </c>
      <c r="M1264" s="8">
        <f t="shared" si="102"/>
        <v>-6.2000000000006494</v>
      </c>
      <c r="N1264" s="8">
        <f t="shared" si="103"/>
        <v>0</v>
      </c>
      <c r="O1264" s="8">
        <f t="shared" si="104"/>
        <v>0</v>
      </c>
    </row>
    <row r="1265" spans="1:15" x14ac:dyDescent="0.25">
      <c r="A1265" s="8">
        <v>1264</v>
      </c>
      <c r="B1265" s="9">
        <v>43045</v>
      </c>
      <c r="C1265" s="8">
        <v>1.1615500000000001</v>
      </c>
      <c r="D1265" s="8">
        <v>1.1624000000000001</v>
      </c>
      <c r="E1265" s="8">
        <v>1.15802</v>
      </c>
      <c r="F1265" s="8">
        <v>1.16093</v>
      </c>
      <c r="G1265" s="8">
        <f>IF(F1265&gt;F1264,1,0)</f>
        <v>1</v>
      </c>
      <c r="H1265" s="10">
        <f>LN(F1265/F1264)</f>
        <v>2.8429527270604736E-4</v>
      </c>
      <c r="I1265" s="10">
        <f>IF(A1265&gt;$R$1, AVERAGE(INDEX($H$2:$H$3898, A1265-$R$1):H1265), "")</f>
        <v>-1.1193978691181579E-3</v>
      </c>
      <c r="J1265" s="10">
        <f>IF(A1265&gt;$R$1, STDEV(INDEX($H$2:$H$3898, A1265-$R$1):H1265), "")</f>
        <v>4.7722052274861097E-3</v>
      </c>
      <c r="K1265" s="10">
        <f t="shared" si="101"/>
        <v>4.7722052274861097E-3</v>
      </c>
      <c r="L1265" s="10">
        <f t="shared" si="105"/>
        <v>-7.2758845309907668E-3</v>
      </c>
      <c r="M1265" s="8">
        <f t="shared" si="102"/>
        <v>-23.400000000000087</v>
      </c>
      <c r="N1265" s="8">
        <f t="shared" si="103"/>
        <v>0</v>
      </c>
      <c r="O1265" s="8">
        <f t="shared" si="104"/>
        <v>0</v>
      </c>
    </row>
    <row r="1266" spans="1:15" x14ac:dyDescent="0.25">
      <c r="A1266" s="8">
        <v>1265</v>
      </c>
      <c r="B1266" s="9">
        <v>43046</v>
      </c>
      <c r="C1266" s="8">
        <v>1.1609100000000001</v>
      </c>
      <c r="D1266" s="8">
        <v>1.16154</v>
      </c>
      <c r="E1266" s="8">
        <v>1.1553899999999999</v>
      </c>
      <c r="F1266" s="8">
        <v>1.1585700000000001</v>
      </c>
      <c r="G1266" s="8">
        <f>IF(F1266&gt;F1265,1,0)</f>
        <v>0</v>
      </c>
      <c r="H1266" s="10">
        <f>LN(F1266/F1265)</f>
        <v>-2.0349220214514502E-3</v>
      </c>
      <c r="I1266" s="10">
        <f>IF(A1266&gt;$R$1, AVERAGE(INDEX($H$2:$H$3898, A1266-$R$1):H1266), "")</f>
        <v>-1.122187597404755E-3</v>
      </c>
      <c r="J1266" s="10">
        <f>IF(A1266&gt;$R$1, STDEV(INDEX($H$2:$H$3898, A1266-$R$1):H1266), "")</f>
        <v>4.7727612844268427E-3</v>
      </c>
      <c r="K1266" s="10">
        <f t="shared" si="101"/>
        <v>-4.7727612844268427E-3</v>
      </c>
      <c r="L1266" s="10">
        <f t="shared" si="105"/>
        <v>-8.4737809485571809E-3</v>
      </c>
      <c r="M1266" s="8">
        <f t="shared" si="102"/>
        <v>8.399999999999519</v>
      </c>
      <c r="N1266" s="8">
        <f t="shared" si="103"/>
        <v>0</v>
      </c>
      <c r="O1266" s="8">
        <f t="shared" si="104"/>
        <v>0</v>
      </c>
    </row>
    <row r="1267" spans="1:15" x14ac:dyDescent="0.25">
      <c r="A1267" s="8">
        <v>1266</v>
      </c>
      <c r="B1267" s="9">
        <v>43047</v>
      </c>
      <c r="C1267" s="8">
        <v>1.15859</v>
      </c>
      <c r="D1267" s="8">
        <v>1.1611100000000001</v>
      </c>
      <c r="E1267" s="8">
        <v>1.1579200000000001</v>
      </c>
      <c r="F1267" s="8">
        <v>1.15943</v>
      </c>
      <c r="G1267" s="8">
        <f>IF(F1267&gt;F1266,1,0)</f>
        <v>1</v>
      </c>
      <c r="H1267" s="10">
        <f>LN(F1267/F1266)</f>
        <v>7.4201901592666983E-4</v>
      </c>
      <c r="I1267" s="10">
        <f>IF(A1267&gt;$R$1, AVERAGE(INDEX($H$2:$H$3898, A1267-$R$1):H1267), "")</f>
        <v>-9.1771375824941921E-4</v>
      </c>
      <c r="J1267" s="10">
        <f>IF(A1267&gt;$R$1, STDEV(INDEX($H$2:$H$3898, A1267-$R$1):H1267), "")</f>
        <v>4.7785239268346045E-3</v>
      </c>
      <c r="K1267" s="10">
        <f t="shared" si="101"/>
        <v>4.7785239268346045E-3</v>
      </c>
      <c r="L1267" s="10">
        <f t="shared" si="105"/>
        <v>-7.1225183260688477E-3</v>
      </c>
      <c r="M1267" s="8">
        <f t="shared" si="102"/>
        <v>47.000000000001485</v>
      </c>
      <c r="N1267" s="8">
        <f t="shared" si="103"/>
        <v>0</v>
      </c>
      <c r="O1267" s="8">
        <f t="shared" si="104"/>
        <v>0</v>
      </c>
    </row>
    <row r="1268" spans="1:15" x14ac:dyDescent="0.25">
      <c r="A1268" s="8">
        <v>1267</v>
      </c>
      <c r="B1268" s="9">
        <v>43048</v>
      </c>
      <c r="C1268" s="8">
        <v>1.1594199999999999</v>
      </c>
      <c r="D1268" s="8">
        <v>1.1654800000000001</v>
      </c>
      <c r="E1268" s="8">
        <v>1.15856</v>
      </c>
      <c r="F1268" s="8">
        <v>1.16412</v>
      </c>
      <c r="G1268" s="8">
        <f>IF(F1268&gt;F1267,1,0)</f>
        <v>1</v>
      </c>
      <c r="H1268" s="10">
        <f>LN(F1268/F1267)</f>
        <v>4.0369317375034191E-3</v>
      </c>
      <c r="I1268" s="10">
        <f>IF(A1268&gt;$R$1, AVERAGE(INDEX($H$2:$H$3898, A1268-$R$1):H1268), "")</f>
        <v>-7.7791871695818992E-4</v>
      </c>
      <c r="J1268" s="10">
        <f>IF(A1268&gt;$R$1, STDEV(INDEX($H$2:$H$3898, A1268-$R$1):H1268), "")</f>
        <v>4.8946438611487423E-3</v>
      </c>
      <c r="K1268" s="10">
        <f t="shared" si="101"/>
        <v>4.8946438611487423E-3</v>
      </c>
      <c r="L1268" s="10">
        <f t="shared" si="105"/>
        <v>-5.7353638394673509E-3</v>
      </c>
      <c r="M1268" s="8">
        <f t="shared" si="102"/>
        <v>22.800000000000598</v>
      </c>
      <c r="N1268" s="8">
        <f t="shared" si="103"/>
        <v>0</v>
      </c>
      <c r="O1268" s="8">
        <f t="shared" si="104"/>
        <v>0</v>
      </c>
    </row>
    <row r="1269" spans="1:15" x14ac:dyDescent="0.25">
      <c r="A1269" s="8">
        <v>1268</v>
      </c>
      <c r="B1269" s="9">
        <v>43049</v>
      </c>
      <c r="C1269" s="8">
        <v>1.1640999999999999</v>
      </c>
      <c r="D1269" s="8">
        <v>1.16778</v>
      </c>
      <c r="E1269" s="8">
        <v>1.1622699999999999</v>
      </c>
      <c r="F1269" s="8">
        <v>1.16638</v>
      </c>
      <c r="G1269" s="8">
        <f>IF(F1269&gt;F1268,1,0)</f>
        <v>1</v>
      </c>
      <c r="H1269" s="10">
        <f>LN(F1269/F1268)</f>
        <v>1.9394985697874163E-3</v>
      </c>
      <c r="I1269" s="10">
        <f>IF(A1269&gt;$R$1, AVERAGE(INDEX($H$2:$H$3898, A1269-$R$1):H1269), "")</f>
        <v>-9.9935790231149004E-4</v>
      </c>
      <c r="J1269" s="10">
        <f>IF(A1269&gt;$R$1, STDEV(INDEX($H$2:$H$3898, A1269-$R$1):H1269), "")</f>
        <v>4.6674026137326291E-3</v>
      </c>
      <c r="K1269" s="10">
        <f t="shared" si="101"/>
        <v>4.6674026137326291E-3</v>
      </c>
      <c r="L1269" s="10">
        <f t="shared" si="105"/>
        <v>2.6985329087834921E-3</v>
      </c>
      <c r="M1269" s="8">
        <f t="shared" si="102"/>
        <v>9.7999999999998089</v>
      </c>
      <c r="N1269" s="8">
        <f t="shared" si="103"/>
        <v>0</v>
      </c>
      <c r="O1269" s="8">
        <f t="shared" si="104"/>
        <v>0</v>
      </c>
    </row>
    <row r="1270" spans="1:15" x14ac:dyDescent="0.25">
      <c r="A1270" s="8">
        <v>1269</v>
      </c>
      <c r="B1270" s="9">
        <v>43052</v>
      </c>
      <c r="C1270" s="8">
        <v>1.1657200000000001</v>
      </c>
      <c r="D1270" s="8">
        <v>1.16751</v>
      </c>
      <c r="E1270" s="8">
        <v>1.1637299999999999</v>
      </c>
      <c r="F1270" s="8">
        <v>1.1667000000000001</v>
      </c>
      <c r="G1270" s="8">
        <f>IF(F1270&gt;F1269,1,0)</f>
        <v>1</v>
      </c>
      <c r="H1270" s="10">
        <f>LN(F1270/F1269)</f>
        <v>2.7431549883136556E-4</v>
      </c>
      <c r="I1270" s="10">
        <f>IF(A1270&gt;$R$1, AVERAGE(INDEX($H$2:$H$3898, A1270-$R$1):H1270), "")</f>
        <v>-6.1144602272352974E-4</v>
      </c>
      <c r="J1270" s="10">
        <f>IF(A1270&gt;$R$1, STDEV(INDEX($H$2:$H$3898, A1270-$R$1):H1270), "")</f>
        <v>4.4844224778391763E-3</v>
      </c>
      <c r="K1270" s="10">
        <f t="shared" si="101"/>
        <v>4.4844224778391763E-3</v>
      </c>
      <c r="L1270" s="10">
        <f t="shared" si="105"/>
        <v>1.09524899991497E-2</v>
      </c>
      <c r="M1270" s="8">
        <f t="shared" si="102"/>
        <v>130.90000000000046</v>
      </c>
      <c r="N1270" s="8">
        <f t="shared" si="103"/>
        <v>0</v>
      </c>
      <c r="O1270" s="8">
        <f t="shared" si="104"/>
        <v>0</v>
      </c>
    </row>
    <row r="1271" spans="1:15" x14ac:dyDescent="0.25">
      <c r="A1271" s="8">
        <v>1270</v>
      </c>
      <c r="B1271" s="9">
        <v>43053</v>
      </c>
      <c r="C1271" s="8">
        <v>1.16666</v>
      </c>
      <c r="D1271" s="8">
        <v>1.1805000000000001</v>
      </c>
      <c r="E1271" s="8">
        <v>1.16614</v>
      </c>
      <c r="F1271" s="8">
        <v>1.1797500000000001</v>
      </c>
      <c r="G1271" s="8">
        <f>IF(F1271&gt;F1270,1,0)</f>
        <v>1</v>
      </c>
      <c r="H1271" s="10">
        <f>LN(F1271/F1270)</f>
        <v>1.1123300776685618E-2</v>
      </c>
      <c r="I1271" s="10">
        <f>IF(A1271&gt;$R$1, AVERAGE(INDEX($H$2:$H$3898, A1271-$R$1):H1271), "")</f>
        <v>2.6012948449269206E-4</v>
      </c>
      <c r="J1271" s="10">
        <f>IF(A1271&gt;$R$1, STDEV(INDEX($H$2:$H$3898, A1271-$R$1):H1271), "")</f>
        <v>5.3060626694141693E-3</v>
      </c>
      <c r="K1271" s="10">
        <f t="shared" si="101"/>
        <v>5.3060626694141693E-3</v>
      </c>
      <c r="L1271" s="10">
        <f t="shared" si="105"/>
        <v>1.2910793953400933E-2</v>
      </c>
      <c r="M1271" s="8">
        <f t="shared" si="102"/>
        <v>-6.8000000000001393</v>
      </c>
      <c r="N1271" s="8">
        <f t="shared" si="103"/>
        <v>0</v>
      </c>
      <c r="O1271" s="8">
        <f t="shared" si="104"/>
        <v>0</v>
      </c>
    </row>
    <row r="1272" spans="1:15" x14ac:dyDescent="0.25">
      <c r="A1272" s="8">
        <v>1271</v>
      </c>
      <c r="B1272" s="9">
        <v>43054</v>
      </c>
      <c r="C1272" s="8">
        <v>1.1797500000000001</v>
      </c>
      <c r="D1272" s="8">
        <v>1.18604</v>
      </c>
      <c r="E1272" s="8">
        <v>1.1784600000000001</v>
      </c>
      <c r="F1272" s="8">
        <v>1.1790700000000001</v>
      </c>
      <c r="G1272" s="8">
        <f>IF(F1272&gt;F1271,1,0)</f>
        <v>0</v>
      </c>
      <c r="H1272" s="10">
        <f>LN(F1272/F1271)</f>
        <v>-5.7655948214542171E-4</v>
      </c>
      <c r="I1272" s="10">
        <f>IF(A1272&gt;$R$1, AVERAGE(INDEX($H$2:$H$3898, A1272-$R$1):H1272), "")</f>
        <v>1.5816343636577837E-4</v>
      </c>
      <c r="J1272" s="10">
        <f>IF(A1272&gt;$R$1, STDEV(INDEX($H$2:$H$3898, A1272-$R$1):H1272), "")</f>
        <v>5.3054472330634804E-3</v>
      </c>
      <c r="K1272" s="10">
        <f t="shared" si="101"/>
        <v>-5.3054472330634804E-3</v>
      </c>
      <c r="L1272" s="10">
        <f t="shared" si="105"/>
        <v>4.0969265939084223E-3</v>
      </c>
      <c r="M1272" s="8">
        <f t="shared" si="102"/>
        <v>-20.799999999998597</v>
      </c>
      <c r="N1272" s="8">
        <f t="shared" si="103"/>
        <v>0</v>
      </c>
      <c r="O1272" s="8">
        <f t="shared" si="104"/>
        <v>0</v>
      </c>
    </row>
    <row r="1273" spans="1:15" x14ac:dyDescent="0.25">
      <c r="A1273" s="8">
        <v>1272</v>
      </c>
      <c r="B1273" s="9">
        <v>43055</v>
      </c>
      <c r="C1273" s="8">
        <v>1.1790499999999999</v>
      </c>
      <c r="D1273" s="8">
        <v>1.18008</v>
      </c>
      <c r="E1273" s="8">
        <v>1.1756899999999999</v>
      </c>
      <c r="F1273" s="8">
        <v>1.1769700000000001</v>
      </c>
      <c r="G1273" s="8">
        <f>IF(F1273&gt;F1272,1,0)</f>
        <v>0</v>
      </c>
      <c r="H1273" s="10">
        <f>LN(F1273/F1272)</f>
        <v>-1.7826527190742062E-3</v>
      </c>
      <c r="I1273" s="10">
        <f>IF(A1273&gt;$R$1, AVERAGE(INDEX($H$2:$H$3898, A1273-$R$1):H1273), "")</f>
        <v>-2.2686627516718233E-4</v>
      </c>
      <c r="J1273" s="10">
        <f>IF(A1273&gt;$R$1, STDEV(INDEX($H$2:$H$3898, A1273-$R$1):H1273), "")</f>
        <v>5.2013192712471075E-3</v>
      </c>
      <c r="K1273" s="10">
        <f t="shared" si="101"/>
        <v>-5.2013192712471075E-3</v>
      </c>
      <c r="L1273" s="10">
        <f t="shared" si="105"/>
        <v>3.8679741245504634E-3</v>
      </c>
      <c r="M1273" s="8">
        <f t="shared" si="102"/>
        <v>18.499999999999073</v>
      </c>
      <c r="N1273" s="8">
        <f t="shared" si="103"/>
        <v>0</v>
      </c>
      <c r="O1273" s="8">
        <f t="shared" si="104"/>
        <v>0</v>
      </c>
    </row>
    <row r="1274" spans="1:15" x14ac:dyDescent="0.25">
      <c r="A1274" s="8">
        <v>1273</v>
      </c>
      <c r="B1274" s="9">
        <v>43056</v>
      </c>
      <c r="C1274" s="8">
        <v>1.1769400000000001</v>
      </c>
      <c r="D1274" s="8">
        <v>1.1821699999999999</v>
      </c>
      <c r="E1274" s="8">
        <v>1.1765300000000001</v>
      </c>
      <c r="F1274" s="8">
        <v>1.17879</v>
      </c>
      <c r="G1274" s="8">
        <f>IF(F1274&gt;F1273,1,0)</f>
        <v>1</v>
      </c>
      <c r="H1274" s="10">
        <f>LN(F1274/F1273)</f>
        <v>1.545149219022294E-3</v>
      </c>
      <c r="I1274" s="10">
        <f>IF(A1274&gt;$R$1, AVERAGE(INDEX($H$2:$H$3898, A1274-$R$1):H1274), "")</f>
        <v>7.3385318019316532E-4</v>
      </c>
      <c r="J1274" s="10">
        <f>IF(A1274&gt;$R$1, STDEV(INDEX($H$2:$H$3898, A1274-$R$1):H1274), "")</f>
        <v>3.7348081217801442E-3</v>
      </c>
      <c r="K1274" s="10">
        <f t="shared" si="101"/>
        <v>3.7348081217801442E-3</v>
      </c>
      <c r="L1274" s="10">
        <f t="shared" si="105"/>
        <v>1.255318291120781E-2</v>
      </c>
      <c r="M1274" s="8">
        <f t="shared" si="102"/>
        <v>-52.899999999997945</v>
      </c>
      <c r="N1274" s="8">
        <f t="shared" si="103"/>
        <v>0</v>
      </c>
      <c r="O1274" s="8">
        <f t="shared" si="104"/>
        <v>0</v>
      </c>
    </row>
    <row r="1275" spans="1:15" x14ac:dyDescent="0.25">
      <c r="A1275" s="8">
        <v>1274</v>
      </c>
      <c r="B1275" s="9">
        <v>43059</v>
      </c>
      <c r="C1275" s="8">
        <v>1.1785699999999999</v>
      </c>
      <c r="D1275" s="8">
        <v>1.18085</v>
      </c>
      <c r="E1275" s="8">
        <v>1.1722300000000001</v>
      </c>
      <c r="F1275" s="8">
        <v>1.1732800000000001</v>
      </c>
      <c r="G1275" s="8">
        <f>IF(F1275&gt;F1274,1,0)</f>
        <v>0</v>
      </c>
      <c r="H1275" s="10">
        <f>LN(F1275/F1274)</f>
        <v>-4.6852432788100423E-3</v>
      </c>
      <c r="I1275" s="10">
        <f>IF(A1275&gt;$R$1, AVERAGE(INDEX($H$2:$H$3898, A1275-$R$1):H1275), "")</f>
        <v>6.6674867900752338E-4</v>
      </c>
      <c r="J1275" s="10">
        <f>IF(A1275&gt;$R$1, STDEV(INDEX($H$2:$H$3898, A1275-$R$1):H1275), "")</f>
        <v>3.8266061572486522E-3</v>
      </c>
      <c r="K1275" s="10">
        <f t="shared" si="101"/>
        <v>-3.8266061572486522E-3</v>
      </c>
      <c r="L1275" s="10">
        <f t="shared" si="105"/>
        <v>3.6937263244959549E-3</v>
      </c>
      <c r="M1275" s="8">
        <f t="shared" si="102"/>
        <v>5.5000000000005045</v>
      </c>
      <c r="N1275" s="8">
        <f t="shared" si="103"/>
        <v>0</v>
      </c>
      <c r="O1275" s="8">
        <f t="shared" si="104"/>
        <v>0</v>
      </c>
    </row>
    <row r="1276" spans="1:15" x14ac:dyDescent="0.25">
      <c r="A1276" s="8">
        <v>1275</v>
      </c>
      <c r="B1276" s="9">
        <v>43060</v>
      </c>
      <c r="C1276" s="8">
        <v>1.17323</v>
      </c>
      <c r="D1276" s="8">
        <v>1.17577</v>
      </c>
      <c r="E1276" s="8">
        <v>1.1712800000000001</v>
      </c>
      <c r="F1276" s="8">
        <v>1.17378</v>
      </c>
      <c r="G1276" s="8">
        <f>IF(F1276&gt;F1275,1,0)</f>
        <v>1</v>
      </c>
      <c r="H1276" s="10">
        <f>LN(F1276/F1275)</f>
        <v>4.2606495578611359E-4</v>
      </c>
      <c r="I1276" s="10">
        <f>IF(A1276&gt;$R$1, AVERAGE(INDEX($H$2:$H$3898, A1276-$R$1):H1276), "")</f>
        <v>4.665816104693742E-4</v>
      </c>
      <c r="J1276" s="10">
        <f>IF(A1276&gt;$R$1, STDEV(INDEX($H$2:$H$3898, A1276-$R$1):H1276), "")</f>
        <v>3.7442150771709991E-3</v>
      </c>
      <c r="K1276" s="10">
        <f t="shared" si="101"/>
        <v>3.7442150771709991E-3</v>
      </c>
      <c r="L1276" s="10">
        <f t="shared" si="105"/>
        <v>1.2458987142565861E-2</v>
      </c>
      <c r="M1276" s="8">
        <f t="shared" si="102"/>
        <v>83.699999999999889</v>
      </c>
      <c r="N1276" s="8">
        <f t="shared" si="103"/>
        <v>0</v>
      </c>
      <c r="O1276" s="8">
        <f t="shared" si="104"/>
        <v>0</v>
      </c>
    </row>
    <row r="1277" spans="1:15" x14ac:dyDescent="0.25">
      <c r="A1277" s="8">
        <v>1276</v>
      </c>
      <c r="B1277" s="9">
        <v>43061</v>
      </c>
      <c r="C1277" s="8">
        <v>1.17378</v>
      </c>
      <c r="D1277" s="8">
        <v>1.18269</v>
      </c>
      <c r="E1277" s="8">
        <v>1.1732100000000001</v>
      </c>
      <c r="F1277" s="8">
        <v>1.18215</v>
      </c>
      <c r="G1277" s="8">
        <f>IF(F1277&gt;F1276,1,0)</f>
        <v>1</v>
      </c>
      <c r="H1277" s="10">
        <f>LN(F1277/F1276)</f>
        <v>7.1055041664926655E-3</v>
      </c>
      <c r="I1277" s="10">
        <f>IF(A1277&gt;$R$1, AVERAGE(INDEX($H$2:$H$3898, A1277-$R$1):H1277), "")</f>
        <v>9.3804095169236891E-4</v>
      </c>
      <c r="J1277" s="10">
        <f>IF(A1277&gt;$R$1, STDEV(INDEX($H$2:$H$3898, A1277-$R$1):H1277), "")</f>
        <v>4.0823859059453318E-3</v>
      </c>
      <c r="K1277" s="10">
        <f t="shared" si="101"/>
        <v>4.0823859059453318E-3</v>
      </c>
      <c r="L1277" s="10">
        <f t="shared" si="105"/>
        <v>2.1291795512349151E-2</v>
      </c>
      <c r="M1277" s="8">
        <f t="shared" si="102"/>
        <v>27.699999999999392</v>
      </c>
      <c r="N1277" s="8">
        <f t="shared" si="103"/>
        <v>0</v>
      </c>
      <c r="O1277" s="8">
        <f t="shared" si="104"/>
        <v>-27.699999999999392</v>
      </c>
    </row>
    <row r="1278" spans="1:15" x14ac:dyDescent="0.25">
      <c r="A1278" s="8">
        <v>1277</v>
      </c>
      <c r="B1278" s="9">
        <v>43062</v>
      </c>
      <c r="C1278" s="8">
        <v>1.18214</v>
      </c>
      <c r="D1278" s="8">
        <v>1.1855899999999999</v>
      </c>
      <c r="E1278" s="8">
        <v>1.1813199999999999</v>
      </c>
      <c r="F1278" s="8">
        <v>1.1849099999999999</v>
      </c>
      <c r="G1278" s="8">
        <f>IF(F1278&gt;F1277,1,0)</f>
        <v>1</v>
      </c>
      <c r="H1278" s="10">
        <f>LN(F1278/F1277)</f>
        <v>2.3320078500754207E-3</v>
      </c>
      <c r="I1278" s="10">
        <f>IF(A1278&gt;$R$1, AVERAGE(INDEX($H$2:$H$3898, A1278-$R$1):H1278), "")</f>
        <v>1.229404630778108E-3</v>
      </c>
      <c r="J1278" s="10">
        <f>IF(A1278&gt;$R$1, STDEV(INDEX($H$2:$H$3898, A1278-$R$1):H1278), "")</f>
        <v>3.9991175928005707E-3</v>
      </c>
      <c r="K1278" s="10">
        <f t="shared" si="101"/>
        <v>3.9991175928005707E-3</v>
      </c>
      <c r="L1278" s="10">
        <f t="shared" si="105"/>
        <v>2.0599383461803615E-2</v>
      </c>
      <c r="M1278" s="8">
        <f t="shared" si="102"/>
        <v>79.500000000001236</v>
      </c>
      <c r="N1278" s="8">
        <f t="shared" si="103"/>
        <v>0</v>
      </c>
      <c r="O1278" s="8">
        <f t="shared" si="104"/>
        <v>-79.500000000001236</v>
      </c>
    </row>
    <row r="1279" spans="1:15" x14ac:dyDescent="0.25">
      <c r="A1279" s="8">
        <v>1278</v>
      </c>
      <c r="B1279" s="9">
        <v>43063</v>
      </c>
      <c r="C1279" s="8">
        <v>1.1849099999999999</v>
      </c>
      <c r="D1279" s="8">
        <v>1.1944300000000001</v>
      </c>
      <c r="E1279" s="8">
        <v>1.18367</v>
      </c>
      <c r="F1279" s="8">
        <v>1.19286</v>
      </c>
      <c r="G1279" s="8">
        <f>IF(F1279&gt;F1278,1,0)</f>
        <v>1</v>
      </c>
      <c r="H1279" s="10">
        <f>LN(F1279/F1278)</f>
        <v>6.6869626784566054E-3</v>
      </c>
      <c r="I1279" s="10">
        <f>IF(A1279&gt;$R$1, AVERAGE(INDEX($H$2:$H$3898, A1279-$R$1):H1279), "")</f>
        <v>1.434676013893278E-3</v>
      </c>
      <c r="J1279" s="10">
        <f>IF(A1279&gt;$R$1, STDEV(INDEX($H$2:$H$3898, A1279-$R$1):H1279), "")</f>
        <v>4.1974755411821425E-3</v>
      </c>
      <c r="K1279" s="10">
        <f t="shared" si="101"/>
        <v>4.1974755411821425E-3</v>
      </c>
      <c r="L1279" s="10">
        <f t="shared" si="105"/>
        <v>2.9555129069348537E-2</v>
      </c>
      <c r="M1279" s="8">
        <f t="shared" si="102"/>
        <v>-27.299999999998992</v>
      </c>
      <c r="N1279" s="8">
        <f t="shared" si="103"/>
        <v>0</v>
      </c>
      <c r="O1279" s="8">
        <f t="shared" si="104"/>
        <v>27.299999999998992</v>
      </c>
    </row>
    <row r="1280" spans="1:15" x14ac:dyDescent="0.25">
      <c r="A1280" s="8">
        <v>1279</v>
      </c>
      <c r="B1280" s="9">
        <v>43066</v>
      </c>
      <c r="C1280" s="8">
        <v>1.19255</v>
      </c>
      <c r="D1280" s="8">
        <v>1.19611</v>
      </c>
      <c r="E1280" s="8">
        <v>1.18956</v>
      </c>
      <c r="F1280" s="8">
        <v>1.1898200000000001</v>
      </c>
      <c r="G1280" s="8">
        <f>IF(F1280&gt;F1279,1,0)</f>
        <v>0</v>
      </c>
      <c r="H1280" s="10">
        <f>LN(F1280/F1279)</f>
        <v>-2.5517498359505109E-3</v>
      </c>
      <c r="I1280" s="10">
        <f>IF(A1280&gt;$R$1, AVERAGE(INDEX($H$2:$H$3898, A1280-$R$1):H1280), "")</f>
        <v>1.5540576502401254E-3</v>
      </c>
      <c r="J1280" s="10">
        <f>IF(A1280&gt;$R$1, STDEV(INDEX($H$2:$H$3898, A1280-$R$1):H1280), "")</f>
        <v>4.0429072315174399E-3</v>
      </c>
      <c r="K1280" s="10">
        <f t="shared" si="101"/>
        <v>-4.0429072315174399E-3</v>
      </c>
      <c r="L1280" s="10">
        <f t="shared" si="105"/>
        <v>2.074001661034499E-2</v>
      </c>
      <c r="M1280" s="8">
        <f t="shared" si="102"/>
        <v>-59.000000000000163</v>
      </c>
      <c r="N1280" s="8">
        <f t="shared" si="103"/>
        <v>0</v>
      </c>
      <c r="O1280" s="8">
        <f t="shared" si="104"/>
        <v>59.000000000000163</v>
      </c>
    </row>
    <row r="1281" spans="1:15" x14ac:dyDescent="0.25">
      <c r="A1281" s="8">
        <v>1280</v>
      </c>
      <c r="B1281" s="9">
        <v>43067</v>
      </c>
      <c r="C1281" s="8">
        <v>1.18977</v>
      </c>
      <c r="D1281" s="8">
        <v>1.19198</v>
      </c>
      <c r="E1281" s="8">
        <v>1.1827099999999999</v>
      </c>
      <c r="F1281" s="8">
        <v>1.18387</v>
      </c>
      <c r="G1281" s="8">
        <f>IF(F1281&gt;F1280,1,0)</f>
        <v>0</v>
      </c>
      <c r="H1281" s="10">
        <f>LN(F1281/F1280)</f>
        <v>-5.013302041860475E-3</v>
      </c>
      <c r="I1281" s="10">
        <f>IF(A1281&gt;$R$1, AVERAGE(INDEX($H$2:$H$3898, A1281-$R$1):H1281), "")</f>
        <v>1.2229578180797177E-3</v>
      </c>
      <c r="J1281" s="10">
        <f>IF(A1281&gt;$R$1, STDEV(INDEX($H$2:$H$3898, A1281-$R$1):H1281), "")</f>
        <v>4.3584428908205325E-3</v>
      </c>
      <c r="K1281" s="10">
        <f t="shared" si="101"/>
        <v>-4.3584428908205325E-3</v>
      </c>
      <c r="L1281" s="10">
        <f t="shared" si="105"/>
        <v>2.1154335003951301E-2</v>
      </c>
      <c r="M1281" s="8">
        <f t="shared" si="102"/>
        <v>8.5999999999986088</v>
      </c>
      <c r="N1281" s="8">
        <f t="shared" si="103"/>
        <v>0</v>
      </c>
      <c r="O1281" s="8">
        <f t="shared" si="104"/>
        <v>-8.5999999999986088</v>
      </c>
    </row>
    <row r="1282" spans="1:15" x14ac:dyDescent="0.25">
      <c r="A1282" s="8">
        <v>1281</v>
      </c>
      <c r="B1282" s="9">
        <v>43068</v>
      </c>
      <c r="C1282" s="8">
        <v>1.1838200000000001</v>
      </c>
      <c r="D1282" s="8">
        <v>1.1882699999999999</v>
      </c>
      <c r="E1282" s="8">
        <v>1.18167</v>
      </c>
      <c r="F1282" s="8">
        <v>1.18468</v>
      </c>
      <c r="G1282" s="8">
        <f>IF(F1282&gt;F1281,1,0)</f>
        <v>1</v>
      </c>
      <c r="H1282" s="10">
        <f>LN(F1282/F1281)</f>
        <v>6.8396278869082682E-4</v>
      </c>
      <c r="I1282" s="10">
        <f>IF(A1282&gt;$R$1, AVERAGE(INDEX($H$2:$H$3898, A1282-$R$1):H1282), "")</f>
        <v>1.3928881187136098E-3</v>
      </c>
      <c r="J1282" s="10">
        <f>IF(A1282&gt;$R$1, STDEV(INDEX($H$2:$H$3898, A1282-$R$1):H1282), "")</f>
        <v>4.2751614407557093E-3</v>
      </c>
      <c r="K1282" s="10">
        <f t="shared" si="101"/>
        <v>4.2751614407557093E-3</v>
      </c>
      <c r="L1282" s="10">
        <f t="shared" si="105"/>
        <v>2.0650972517872408E-2</v>
      </c>
      <c r="M1282" s="8">
        <f t="shared" si="102"/>
        <v>56.80000000000129</v>
      </c>
      <c r="N1282" s="8">
        <f t="shared" si="103"/>
        <v>0</v>
      </c>
      <c r="O1282" s="8">
        <f t="shared" si="104"/>
        <v>-56.80000000000129</v>
      </c>
    </row>
    <row r="1283" spans="1:15" x14ac:dyDescent="0.25">
      <c r="A1283" s="8">
        <v>1282</v>
      </c>
      <c r="B1283" s="9">
        <v>43069</v>
      </c>
      <c r="C1283" s="8">
        <v>1.18468</v>
      </c>
      <c r="D1283" s="8">
        <v>1.1931499999999999</v>
      </c>
      <c r="E1283" s="8">
        <v>1.1809000000000001</v>
      </c>
      <c r="F1283" s="8">
        <v>1.1903600000000001</v>
      </c>
      <c r="G1283" s="8">
        <f>IF(F1283&gt;F1282,1,0)</f>
        <v>1</v>
      </c>
      <c r="H1283" s="10">
        <f>LN(F1283/F1282)</f>
        <v>4.7830864565448477E-3</v>
      </c>
      <c r="I1283" s="10">
        <f>IF(A1283&gt;$R$1, AVERAGE(INDEX($H$2:$H$3898, A1283-$R$1):H1283), "")</f>
        <v>1.6454548337522463E-3</v>
      </c>
      <c r="J1283" s="10">
        <f>IF(A1283&gt;$R$1, STDEV(INDEX($H$2:$H$3898, A1283-$R$1):H1283), "")</f>
        <v>4.3528094775674171E-3</v>
      </c>
      <c r="K1283" s="10">
        <f t="shared" ref="K1283:K1346" si="106">IF(G1283=0,-1*J1283,J1283)</f>
        <v>4.3528094775674171E-3</v>
      </c>
      <c r="L1283" s="10">
        <f t="shared" si="105"/>
        <v>2.0109138134291077E-2</v>
      </c>
      <c r="M1283" s="8">
        <f t="shared" ref="M1283:M1346" si="107">(F1284-C1284)*10000</f>
        <v>-9.4000000000016293</v>
      </c>
      <c r="N1283" s="8">
        <f t="shared" ref="N1283:N1346" si="108">IF(AND(L1283&gt;-1,L1283&lt;=-0.0173992495600104),M1283,0)</f>
        <v>0</v>
      </c>
      <c r="O1283" s="8">
        <f t="shared" ref="O1283:O1346" si="109">IF(OR(AND(L1283&gt;0.0176007504399896)),-M1283,0)</f>
        <v>9.4000000000016293</v>
      </c>
    </row>
    <row r="1284" spans="1:15" x14ac:dyDescent="0.25">
      <c r="A1284" s="8">
        <v>1283</v>
      </c>
      <c r="B1284" s="9">
        <v>43070</v>
      </c>
      <c r="C1284" s="8">
        <v>1.1903600000000001</v>
      </c>
      <c r="D1284" s="8">
        <v>1.1940299999999999</v>
      </c>
      <c r="E1284" s="8">
        <v>1.1850799999999999</v>
      </c>
      <c r="F1284" s="8">
        <v>1.1894199999999999</v>
      </c>
      <c r="G1284" s="8">
        <f>IF(F1284&gt;F1283,1,0)</f>
        <v>0</v>
      </c>
      <c r="H1284" s="10">
        <f>LN(F1284/F1283)</f>
        <v>-7.8998903166400947E-4</v>
      </c>
      <c r="I1284" s="10">
        <f>IF(A1284&gt;$R$1, AVERAGE(INDEX($H$2:$H$3898, A1284-$R$1):H1284), "")</f>
        <v>1.3437722856792819E-3</v>
      </c>
      <c r="J1284" s="10">
        <f>IF(A1284&gt;$R$1, STDEV(INDEX($H$2:$H$3898, A1284-$R$1):H1284), "")</f>
        <v>4.3432728251357527E-3</v>
      </c>
      <c r="K1284" s="10">
        <f t="shared" si="106"/>
        <v>-4.3432728251357527E-3</v>
      </c>
      <c r="L1284" s="10">
        <f t="shared" si="105"/>
        <v>1.1098462695422699E-2</v>
      </c>
      <c r="M1284" s="8">
        <f t="shared" si="107"/>
        <v>4.8000000000003595</v>
      </c>
      <c r="N1284" s="8">
        <f t="shared" si="108"/>
        <v>0</v>
      </c>
      <c r="O1284" s="8">
        <f t="shared" si="109"/>
        <v>0</v>
      </c>
    </row>
    <row r="1285" spans="1:15" x14ac:dyDescent="0.25">
      <c r="A1285" s="8">
        <v>1284</v>
      </c>
      <c r="B1285" s="9">
        <v>43073</v>
      </c>
      <c r="C1285" s="8">
        <v>1.18607</v>
      </c>
      <c r="D1285" s="8">
        <v>1.1878500000000001</v>
      </c>
      <c r="E1285" s="8">
        <v>1.1829099999999999</v>
      </c>
      <c r="F1285" s="8">
        <v>1.18655</v>
      </c>
      <c r="G1285" s="8">
        <f>IF(F1285&gt;F1284,1,0)</f>
        <v>0</v>
      </c>
      <c r="H1285" s="10">
        <f>LN(F1285/F1284)</f>
        <v>-2.4158565940338543E-3</v>
      </c>
      <c r="I1285" s="10">
        <f>IF(A1285&gt;$R$1, AVERAGE(INDEX($H$2:$H$3898, A1285-$R$1):H1285), "")</f>
        <v>1.0715625879404525E-3</v>
      </c>
      <c r="J1285" s="10">
        <f>IF(A1285&gt;$R$1, STDEV(INDEX($H$2:$H$3898, A1285-$R$1):H1285), "")</f>
        <v>4.4388784777114375E-3</v>
      </c>
      <c r="K1285" s="10">
        <f t="shared" si="106"/>
        <v>-4.4388784777114375E-3</v>
      </c>
      <c r="L1285" s="10">
        <f t="shared" si="105"/>
        <v>2.1751617398720821E-3</v>
      </c>
      <c r="M1285" s="8">
        <f t="shared" si="107"/>
        <v>-39.599999999999639</v>
      </c>
      <c r="N1285" s="8">
        <f t="shared" si="108"/>
        <v>0</v>
      </c>
      <c r="O1285" s="8">
        <f t="shared" si="109"/>
        <v>0</v>
      </c>
    </row>
    <row r="1286" spans="1:15" x14ac:dyDescent="0.25">
      <c r="A1286" s="8">
        <v>1285</v>
      </c>
      <c r="B1286" s="9">
        <v>43074</v>
      </c>
      <c r="C1286" s="8">
        <v>1.18655</v>
      </c>
      <c r="D1286" s="8">
        <v>1.1876599999999999</v>
      </c>
      <c r="E1286" s="8">
        <v>1.18007</v>
      </c>
      <c r="F1286" s="8">
        <v>1.18259</v>
      </c>
      <c r="G1286" s="8">
        <f>IF(F1286&gt;F1285,1,0)</f>
        <v>0</v>
      </c>
      <c r="H1286" s="10">
        <f>LN(F1286/F1285)</f>
        <v>-3.3429883315783055E-3</v>
      </c>
      <c r="I1286" s="10">
        <f>IF(A1286&gt;$R$1, AVERAGE(INDEX($H$2:$H$3898, A1286-$R$1):H1286), "")</f>
        <v>8.454810985398483E-4</v>
      </c>
      <c r="J1286" s="10">
        <f>IF(A1286&gt;$R$1, STDEV(INDEX($H$2:$H$3898, A1286-$R$1):H1286), "")</f>
        <v>4.5723041861530072E-3</v>
      </c>
      <c r="K1286" s="10">
        <f t="shared" si="106"/>
        <v>-4.5723041861530072E-3</v>
      </c>
      <c r="L1286" s="10">
        <f t="shared" si="105"/>
        <v>-7.7032051156950936E-3</v>
      </c>
      <c r="M1286" s="8">
        <f t="shared" si="107"/>
        <v>-30.499999999999972</v>
      </c>
      <c r="N1286" s="8">
        <f t="shared" si="108"/>
        <v>0</v>
      </c>
      <c r="O1286" s="8">
        <f t="shared" si="109"/>
        <v>0</v>
      </c>
    </row>
    <row r="1287" spans="1:15" x14ac:dyDescent="0.25">
      <c r="A1287" s="8">
        <v>1286</v>
      </c>
      <c r="B1287" s="9">
        <v>43075</v>
      </c>
      <c r="C1287" s="8">
        <v>1.1825699999999999</v>
      </c>
      <c r="D1287" s="8">
        <v>1.1848000000000001</v>
      </c>
      <c r="E1287" s="8">
        <v>1.1780600000000001</v>
      </c>
      <c r="F1287" s="8">
        <v>1.1795199999999999</v>
      </c>
      <c r="G1287" s="8">
        <f>IF(F1287&gt;F1286,1,0)</f>
        <v>0</v>
      </c>
      <c r="H1287" s="10">
        <f>LN(F1287/F1286)</f>
        <v>-2.599372365045172E-3</v>
      </c>
      <c r="I1287" s="10">
        <f>IF(A1287&gt;$R$1, AVERAGE(INDEX($H$2:$H$3898, A1287-$R$1):H1287), "")</f>
        <v>-1.2185972818326443E-5</v>
      </c>
      <c r="J1287" s="10">
        <f>IF(A1287&gt;$R$1, STDEV(INDEX($H$2:$H$3898, A1287-$R$1):H1287), "")</f>
        <v>3.7242756497078665E-3</v>
      </c>
      <c r="K1287" s="10">
        <f t="shared" si="106"/>
        <v>-3.7242756497078665E-3</v>
      </c>
      <c r="L1287" s="10">
        <f t="shared" si="105"/>
        <v>-6.1220335323394822E-3</v>
      </c>
      <c r="M1287" s="8">
        <f t="shared" si="107"/>
        <v>-22.500000000000853</v>
      </c>
      <c r="N1287" s="8">
        <f t="shared" si="108"/>
        <v>0</v>
      </c>
      <c r="O1287" s="8">
        <f t="shared" si="109"/>
        <v>0</v>
      </c>
    </row>
    <row r="1288" spans="1:15" x14ac:dyDescent="0.25">
      <c r="A1288" s="8">
        <v>1287</v>
      </c>
      <c r="B1288" s="9">
        <v>43076</v>
      </c>
      <c r="C1288" s="8">
        <v>1.1795</v>
      </c>
      <c r="D1288" s="8">
        <v>1.18146</v>
      </c>
      <c r="E1288" s="8">
        <v>1.1771799999999999</v>
      </c>
      <c r="F1288" s="8">
        <v>1.1772499999999999</v>
      </c>
      <c r="G1288" s="8">
        <f>IF(F1288&gt;F1287,1,0)</f>
        <v>0</v>
      </c>
      <c r="H1288" s="10">
        <f>LN(F1288/F1287)</f>
        <v>-1.9263659177398171E-3</v>
      </c>
      <c r="I1288" s="10">
        <f>IF(A1288&gt;$R$1, AVERAGE(INDEX($H$2:$H$3898, A1288-$R$1):H1288), "")</f>
        <v>-9.6548875042976159E-5</v>
      </c>
      <c r="J1288" s="10">
        <f>IF(A1288&gt;$R$1, STDEV(INDEX($H$2:$H$3898, A1288-$R$1):H1288), "")</f>
        <v>3.7530887771742138E-3</v>
      </c>
      <c r="K1288" s="10">
        <f t="shared" si="106"/>
        <v>-3.7530887771742138E-3</v>
      </c>
      <c r="L1288" s="10">
        <f t="shared" si="105"/>
        <v>-4.6738030382665859E-3</v>
      </c>
      <c r="M1288" s="8">
        <f t="shared" si="107"/>
        <v>-0.70000000000014495</v>
      </c>
      <c r="N1288" s="8">
        <f t="shared" si="108"/>
        <v>0</v>
      </c>
      <c r="O1288" s="8">
        <f t="shared" si="109"/>
        <v>0</v>
      </c>
    </row>
    <row r="1289" spans="1:15" x14ac:dyDescent="0.25">
      <c r="A1289" s="8">
        <v>1288</v>
      </c>
      <c r="B1289" s="9">
        <v>43077</v>
      </c>
      <c r="C1289" s="8">
        <v>1.17727</v>
      </c>
      <c r="D1289" s="8">
        <v>1.1776500000000001</v>
      </c>
      <c r="E1289" s="8">
        <v>1.1730100000000001</v>
      </c>
      <c r="F1289" s="8">
        <v>1.1772</v>
      </c>
      <c r="G1289" s="8">
        <f>IF(F1289&gt;F1288,1,0)</f>
        <v>0</v>
      </c>
      <c r="H1289" s="10">
        <f>LN(F1289/F1288)</f>
        <v>-4.2472764346121887E-5</v>
      </c>
      <c r="I1289" s="10">
        <f>IF(A1289&gt;$R$1, AVERAGE(INDEX($H$2:$H$3898, A1289-$R$1):H1289), "")</f>
        <v>1.2212372127529072E-5</v>
      </c>
      <c r="J1289" s="10">
        <f>IF(A1289&gt;$R$1, STDEV(INDEX($H$2:$H$3898, A1289-$R$1):H1289), "")</f>
        <v>3.7260868164065404E-3</v>
      </c>
      <c r="K1289" s="10">
        <f t="shared" si="106"/>
        <v>-3.7260868164065404E-3</v>
      </c>
      <c r="L1289" s="10">
        <f t="shared" si="105"/>
        <v>-1.2134697976453269E-2</v>
      </c>
      <c r="M1289" s="8">
        <f t="shared" si="107"/>
        <v>3.4000000000000696</v>
      </c>
      <c r="N1289" s="8">
        <f t="shared" si="108"/>
        <v>0</v>
      </c>
      <c r="O1289" s="8">
        <f t="shared" si="109"/>
        <v>0</v>
      </c>
    </row>
    <row r="1290" spans="1:15" x14ac:dyDescent="0.25">
      <c r="A1290" s="8">
        <v>1289</v>
      </c>
      <c r="B1290" s="9">
        <v>43080</v>
      </c>
      <c r="C1290" s="8">
        <v>1.1765099999999999</v>
      </c>
      <c r="D1290" s="8">
        <v>1.1811700000000001</v>
      </c>
      <c r="E1290" s="8">
        <v>1.1763600000000001</v>
      </c>
      <c r="F1290" s="8">
        <v>1.17685</v>
      </c>
      <c r="G1290" s="8">
        <f>IF(F1290&gt;F1289,1,0)</f>
        <v>0</v>
      </c>
      <c r="H1290" s="10">
        <f>LN(F1290/F1289)</f>
        <v>-2.9735987135289031E-4</v>
      </c>
      <c r="I1290" s="10">
        <f>IF(A1290&gt;$R$1, AVERAGE(INDEX($H$2:$H$3898, A1290-$R$1):H1290), "")</f>
        <v>-1.0294444602091986E-4</v>
      </c>
      <c r="J1290" s="10">
        <f>IF(A1290&gt;$R$1, STDEV(INDEX($H$2:$H$3898, A1290-$R$1):H1290), "")</f>
        <v>3.7039583021778923E-3</v>
      </c>
      <c r="K1290" s="10">
        <f t="shared" si="106"/>
        <v>-3.7039583021778923E-3</v>
      </c>
      <c r="L1290" s="10">
        <f t="shared" si="105"/>
        <v>-1.2012050121382511E-2</v>
      </c>
      <c r="M1290" s="8">
        <f t="shared" si="107"/>
        <v>-27.200000000000557</v>
      </c>
      <c r="N1290" s="8">
        <f t="shared" si="108"/>
        <v>0</v>
      </c>
      <c r="O1290" s="8">
        <f t="shared" si="109"/>
        <v>0</v>
      </c>
    </row>
    <row r="1291" spans="1:15" x14ac:dyDescent="0.25">
      <c r="A1291" s="8">
        <v>1290</v>
      </c>
      <c r="B1291" s="9">
        <v>43081</v>
      </c>
      <c r="C1291" s="8">
        <v>1.17685</v>
      </c>
      <c r="D1291" s="8">
        <v>1.17926</v>
      </c>
      <c r="E1291" s="8">
        <v>1.17174</v>
      </c>
      <c r="F1291" s="8">
        <v>1.1741299999999999</v>
      </c>
      <c r="G1291" s="8">
        <f>IF(F1291&gt;F1290,1,0)</f>
        <v>0</v>
      </c>
      <c r="H1291" s="10">
        <f>LN(F1291/F1290)</f>
        <v>-2.313929691987677E-3</v>
      </c>
      <c r="I1291" s="10">
        <f>IF(A1291&gt;$R$1, AVERAGE(INDEX($H$2:$H$3898, A1291-$R$1):H1291), "")</f>
        <v>4.5262653155477771E-5</v>
      </c>
      <c r="J1291" s="10">
        <f>IF(A1291&gt;$R$1, STDEV(INDEX($H$2:$H$3898, A1291-$R$1):H1291), "")</f>
        <v>3.5527374818211158E-3</v>
      </c>
      <c r="K1291" s="10">
        <f t="shared" si="106"/>
        <v>-3.5527374818211158E-3</v>
      </c>
      <c r="L1291" s="10">
        <f t="shared" si="105"/>
        <v>-1.930900268037462E-2</v>
      </c>
      <c r="M1291" s="8">
        <f t="shared" si="107"/>
        <v>84.400000000000034</v>
      </c>
      <c r="N1291" s="8">
        <f t="shared" si="108"/>
        <v>84.400000000000034</v>
      </c>
      <c r="O1291" s="8">
        <f t="shared" si="109"/>
        <v>0</v>
      </c>
    </row>
    <row r="1292" spans="1:15" x14ac:dyDescent="0.25">
      <c r="A1292" s="8">
        <v>1291</v>
      </c>
      <c r="B1292" s="9">
        <v>43082</v>
      </c>
      <c r="C1292" s="8">
        <v>1.1741200000000001</v>
      </c>
      <c r="D1292" s="8">
        <v>1.18316</v>
      </c>
      <c r="E1292" s="8">
        <v>1.1729400000000001</v>
      </c>
      <c r="F1292" s="8">
        <v>1.1825600000000001</v>
      </c>
      <c r="G1292" s="8">
        <f>IF(F1292&gt;F1291,1,0)</f>
        <v>1</v>
      </c>
      <c r="H1292" s="10">
        <f>LN(F1292/F1291)</f>
        <v>7.1541322405995721E-3</v>
      </c>
      <c r="I1292" s="10">
        <f>IF(A1292&gt;$R$1, AVERAGE(INDEX($H$2:$H$3898, A1292-$R$1):H1292), "")</f>
        <v>4.65766858456319E-4</v>
      </c>
      <c r="J1292" s="10">
        <f>IF(A1292&gt;$R$1, STDEV(INDEX($H$2:$H$3898, A1292-$R$1):H1292), "")</f>
        <v>3.9740071301046362E-3</v>
      </c>
      <c r="K1292" s="10">
        <f t="shared" si="106"/>
        <v>3.9740071301046362E-3</v>
      </c>
      <c r="L1292" s="10">
        <f t="shared" si="105"/>
        <v>-1.9417381456215323E-2</v>
      </c>
      <c r="M1292" s="8">
        <f t="shared" si="107"/>
        <v>-48.09999999999981</v>
      </c>
      <c r="N1292" s="8">
        <f t="shared" si="108"/>
        <v>-48.09999999999981</v>
      </c>
      <c r="O1292" s="8">
        <f t="shared" si="109"/>
        <v>0</v>
      </c>
    </row>
    <row r="1293" spans="1:15" x14ac:dyDescent="0.25">
      <c r="A1293" s="8">
        <v>1292</v>
      </c>
      <c r="B1293" s="9">
        <v>43083</v>
      </c>
      <c r="C1293" s="8">
        <v>1.1825399999999999</v>
      </c>
      <c r="D1293" s="8">
        <v>1.18625</v>
      </c>
      <c r="E1293" s="8">
        <v>1.1770700000000001</v>
      </c>
      <c r="F1293" s="8">
        <v>1.1777299999999999</v>
      </c>
      <c r="G1293" s="8">
        <f>IF(F1293&gt;F1292,1,0)</f>
        <v>0</v>
      </c>
      <c r="H1293" s="10">
        <f>LN(F1293/F1292)</f>
        <v>-4.0927231331974448E-3</v>
      </c>
      <c r="I1293" s="10">
        <f>IF(A1293&gt;$R$1, AVERAGE(INDEX($H$2:$H$3898, A1293-$R$1):H1293), "")</f>
        <v>-2.3412234777431279E-4</v>
      </c>
      <c r="J1293" s="10">
        <f>IF(A1293&gt;$R$1, STDEV(INDEX($H$2:$H$3898, A1293-$R$1):H1293), "")</f>
        <v>3.7035765697511444E-3</v>
      </c>
      <c r="K1293" s="10">
        <f t="shared" si="106"/>
        <v>-3.7035765697511444E-3</v>
      </c>
      <c r="L1293" s="10">
        <f t="shared" si="105"/>
        <v>-2.7120075618767038E-2</v>
      </c>
      <c r="M1293" s="8">
        <f t="shared" si="107"/>
        <v>-28.799999999999937</v>
      </c>
      <c r="N1293" s="8">
        <f t="shared" si="108"/>
        <v>-28.799999999999937</v>
      </c>
      <c r="O1293" s="8">
        <f t="shared" si="109"/>
        <v>0</v>
      </c>
    </row>
    <row r="1294" spans="1:15" x14ac:dyDescent="0.25">
      <c r="A1294" s="8">
        <v>1293</v>
      </c>
      <c r="B1294" s="9">
        <v>43084</v>
      </c>
      <c r="C1294" s="8">
        <v>1.1778</v>
      </c>
      <c r="D1294" s="8">
        <v>1.18123</v>
      </c>
      <c r="E1294" s="8">
        <v>1.1748799999999999</v>
      </c>
      <c r="F1294" s="8">
        <v>1.17492</v>
      </c>
      <c r="G1294" s="8">
        <f>IF(F1294&gt;F1293,1,0)</f>
        <v>0</v>
      </c>
      <c r="H1294" s="10">
        <f>LN(F1294/F1293)</f>
        <v>-2.3887967493990514E-3</v>
      </c>
      <c r="I1294" s="10">
        <f>IF(A1294&gt;$R$1, AVERAGE(INDEX($H$2:$H$3898, A1294-$R$1):H1294), "")</f>
        <v>-5.2917263524146735E-4</v>
      </c>
      <c r="J1294" s="10">
        <f>IF(A1294&gt;$R$1, STDEV(INDEX($H$2:$H$3898, A1294-$R$1):H1294), "")</f>
        <v>3.6734353943839748E-3</v>
      </c>
      <c r="K1294" s="10">
        <f t="shared" si="106"/>
        <v>-3.6734353943839748E-3</v>
      </c>
      <c r="L1294" s="10">
        <f t="shared" si="105"/>
        <v>-3.4990986554333151E-2</v>
      </c>
      <c r="M1294" s="8">
        <f t="shared" si="107"/>
        <v>37.199999999999456</v>
      </c>
      <c r="N1294" s="8">
        <f t="shared" si="108"/>
        <v>37.199999999999456</v>
      </c>
      <c r="O1294" s="8">
        <f t="shared" si="109"/>
        <v>0</v>
      </c>
    </row>
    <row r="1295" spans="1:15" x14ac:dyDescent="0.25">
      <c r="A1295" s="8">
        <v>1294</v>
      </c>
      <c r="B1295" s="9">
        <v>43087</v>
      </c>
      <c r="C1295" s="8">
        <v>1.17441</v>
      </c>
      <c r="D1295" s="8">
        <v>1.1834199999999999</v>
      </c>
      <c r="E1295" s="8">
        <v>1.17377</v>
      </c>
      <c r="F1295" s="8">
        <v>1.1781299999999999</v>
      </c>
      <c r="G1295" s="8">
        <f>IF(F1295&gt;F1294,1,0)</f>
        <v>1</v>
      </c>
      <c r="H1295" s="10">
        <f>LN(F1295/F1294)</f>
        <v>2.7283755052195974E-3</v>
      </c>
      <c r="I1295" s="10">
        <f>IF(A1295&gt;$R$1, AVERAGE(INDEX($H$2:$H$3898, A1295-$R$1):H1295), "")</f>
        <v>-7.7658433356878054E-4</v>
      </c>
      <c r="J1295" s="10">
        <f>IF(A1295&gt;$R$1, STDEV(INDEX($H$2:$H$3898, A1295-$R$1):H1295), "")</f>
        <v>3.2656956808313491E-3</v>
      </c>
      <c r="K1295" s="10">
        <f t="shared" si="106"/>
        <v>3.2656956808313491E-3</v>
      </c>
      <c r="L1295" s="10">
        <f t="shared" si="105"/>
        <v>-2.7682383641984363E-2</v>
      </c>
      <c r="M1295" s="8">
        <f t="shared" si="107"/>
        <v>57.600000000002098</v>
      </c>
      <c r="N1295" s="8">
        <f t="shared" si="108"/>
        <v>57.600000000002098</v>
      </c>
      <c r="O1295" s="8">
        <f t="shared" si="109"/>
        <v>0</v>
      </c>
    </row>
    <row r="1296" spans="1:15" x14ac:dyDescent="0.25">
      <c r="A1296" s="8">
        <v>1295</v>
      </c>
      <c r="B1296" s="9">
        <v>43088</v>
      </c>
      <c r="C1296" s="8">
        <v>1.1781299999999999</v>
      </c>
      <c r="D1296" s="8">
        <v>1.1848700000000001</v>
      </c>
      <c r="E1296" s="8">
        <v>1.17764</v>
      </c>
      <c r="F1296" s="8">
        <v>1.1838900000000001</v>
      </c>
      <c r="G1296" s="8">
        <f>IF(F1296&gt;F1295,1,0)</f>
        <v>1</v>
      </c>
      <c r="H1296" s="10">
        <f>LN(F1296/F1295)</f>
        <v>4.8771910633712825E-3</v>
      </c>
      <c r="I1296" s="10">
        <f>IF(A1296&gt;$R$1, AVERAGE(INDEX($H$2:$H$3898, A1296-$R$1):H1296), "")</f>
        <v>-3.1227552736116834E-4</v>
      </c>
      <c r="J1296" s="10">
        <f>IF(A1296&gt;$R$1, STDEV(INDEX($H$2:$H$3898, A1296-$R$1):H1296), "")</f>
        <v>3.5150738749454044E-3</v>
      </c>
      <c r="K1296" s="10">
        <f t="shared" si="106"/>
        <v>3.5150738749454044E-3</v>
      </c>
      <c r="L1296" s="10">
        <f t="shared" si="105"/>
        <v>-1.9808866876218433E-2</v>
      </c>
      <c r="M1296" s="8">
        <f t="shared" si="107"/>
        <v>31.900000000000261</v>
      </c>
      <c r="N1296" s="8">
        <f t="shared" si="108"/>
        <v>31.900000000000261</v>
      </c>
      <c r="O1296" s="8">
        <f t="shared" si="109"/>
        <v>0</v>
      </c>
    </row>
    <row r="1297" spans="1:15" x14ac:dyDescent="0.25">
      <c r="A1297" s="8">
        <v>1296</v>
      </c>
      <c r="B1297" s="9">
        <v>43089</v>
      </c>
      <c r="C1297" s="8">
        <v>1.18388</v>
      </c>
      <c r="D1297" s="8">
        <v>1.19017</v>
      </c>
      <c r="E1297" s="8">
        <v>1.18289</v>
      </c>
      <c r="F1297" s="8">
        <v>1.1870700000000001</v>
      </c>
      <c r="G1297" s="8">
        <f>IF(F1297&gt;F1296,1,0)</f>
        <v>1</v>
      </c>
      <c r="H1297" s="10">
        <f>LN(F1297/F1296)</f>
        <v>2.6824593471257989E-3</v>
      </c>
      <c r="I1297" s="10">
        <f>IF(A1297&gt;$R$1, AVERAGE(INDEX($H$2:$H$3898, A1297-$R$1):H1297), "")</f>
        <v>1.6870955945047384E-4</v>
      </c>
      <c r="J1297" s="10">
        <f>IF(A1297&gt;$R$1, STDEV(INDEX($H$2:$H$3898, A1297-$R$1):H1297), "")</f>
        <v>3.3516503935975103E-3</v>
      </c>
      <c r="K1297" s="10">
        <f t="shared" si="106"/>
        <v>3.3516503935975103E-3</v>
      </c>
      <c r="L1297" s="10">
        <f t="shared" si="105"/>
        <v>-2.0732377923376625E-2</v>
      </c>
      <c r="M1297" s="8">
        <f t="shared" si="107"/>
        <v>3.1000000000003247</v>
      </c>
      <c r="N1297" s="8">
        <f t="shared" si="108"/>
        <v>3.1000000000003247</v>
      </c>
      <c r="O1297" s="8">
        <f t="shared" si="109"/>
        <v>0</v>
      </c>
    </row>
    <row r="1298" spans="1:15" x14ac:dyDescent="0.25">
      <c r="A1298" s="8">
        <v>1297</v>
      </c>
      <c r="B1298" s="9">
        <v>43090</v>
      </c>
      <c r="C1298" s="8">
        <v>1.18703</v>
      </c>
      <c r="D1298" s="8">
        <v>1.18895</v>
      </c>
      <c r="E1298" s="8">
        <v>1.18493</v>
      </c>
      <c r="F1298" s="8">
        <v>1.1873400000000001</v>
      </c>
      <c r="G1298" s="8">
        <f>IF(F1298&gt;F1297,1,0)</f>
        <v>1</v>
      </c>
      <c r="H1298" s="10">
        <f>LN(F1298/F1297)</f>
        <v>2.2742491917048346E-4</v>
      </c>
      <c r="I1298" s="10">
        <f>IF(A1298&gt;$R$1, AVERAGE(INDEX($H$2:$H$3898, A1298-$R$1):H1298), "")</f>
        <v>1.4017594260545244E-4</v>
      </c>
      <c r="J1298" s="10">
        <f>IF(A1298&gt;$R$1, STDEV(INDEX($H$2:$H$3898, A1298-$R$1):H1298), "")</f>
        <v>3.348913658089894E-3</v>
      </c>
      <c r="K1298" s="10">
        <f t="shared" si="106"/>
        <v>3.348913658089894E-3</v>
      </c>
      <c r="L1298" s="10">
        <f t="shared" ref="L1298:L1361" si="110">SUM(K1284:K1298)</f>
        <v>-2.173627374285415E-2</v>
      </c>
      <c r="M1298" s="8">
        <f t="shared" si="107"/>
        <v>-12.199999999999989</v>
      </c>
      <c r="N1298" s="8">
        <f t="shared" si="108"/>
        <v>-12.199999999999989</v>
      </c>
      <c r="O1298" s="8">
        <f t="shared" si="109"/>
        <v>0</v>
      </c>
    </row>
    <row r="1299" spans="1:15" x14ac:dyDescent="0.25">
      <c r="A1299" s="8">
        <v>1298</v>
      </c>
      <c r="B1299" s="9">
        <v>43091</v>
      </c>
      <c r="C1299" s="8">
        <v>1.18729</v>
      </c>
      <c r="D1299" s="8">
        <v>1.18754</v>
      </c>
      <c r="E1299" s="8">
        <v>1.1816899999999999</v>
      </c>
      <c r="F1299" s="8">
        <v>1.18607</v>
      </c>
      <c r="G1299" s="8">
        <f>IF(F1299&gt;F1298,1,0)</f>
        <v>0</v>
      </c>
      <c r="H1299" s="10">
        <f>LN(F1299/F1298)</f>
        <v>-1.070190250493355E-3</v>
      </c>
      <c r="I1299" s="10">
        <f>IF(A1299&gt;$R$1, AVERAGE(INDEX($H$2:$H$3898, A1299-$R$1):H1299), "")</f>
        <v>-2.2565385158443532E-4</v>
      </c>
      <c r="J1299" s="10">
        <f>IF(A1299&gt;$R$1, STDEV(INDEX($H$2:$H$3898, A1299-$R$1):H1299), "")</f>
        <v>3.1197799666855867E-3</v>
      </c>
      <c r="K1299" s="10">
        <f t="shared" si="106"/>
        <v>-3.1197799666855867E-3</v>
      </c>
      <c r="L1299" s="10">
        <f t="shared" si="110"/>
        <v>-2.0512780884403985E-2</v>
      </c>
      <c r="M1299" s="8">
        <f t="shared" si="107"/>
        <v>31.500000000002082</v>
      </c>
      <c r="N1299" s="8">
        <f t="shared" si="108"/>
        <v>31.500000000002082</v>
      </c>
      <c r="O1299" s="8">
        <f t="shared" si="109"/>
        <v>0</v>
      </c>
    </row>
    <row r="1300" spans="1:15" x14ac:dyDescent="0.25">
      <c r="A1300" s="8">
        <v>1299</v>
      </c>
      <c r="B1300" s="9">
        <v>43094</v>
      </c>
      <c r="C1300" s="8">
        <v>1.1843999999999999</v>
      </c>
      <c r="D1300" s="8">
        <v>1.1876599999999999</v>
      </c>
      <c r="E1300" s="8">
        <v>1.1842900000000001</v>
      </c>
      <c r="F1300" s="8">
        <v>1.1875500000000001</v>
      </c>
      <c r="G1300" s="8">
        <f>IF(F1300&gt;F1299,1,0)</f>
        <v>1</v>
      </c>
      <c r="H1300" s="10">
        <f>LN(F1300/F1299)</f>
        <v>1.2470405471787043E-3</v>
      </c>
      <c r="I1300" s="10">
        <f>IF(A1300&gt;$R$1, AVERAGE(INDEX($H$2:$H$3898, A1300-$R$1):H1300), "")</f>
        <v>-9.8339502906765732E-5</v>
      </c>
      <c r="J1300" s="10">
        <f>IF(A1300&gt;$R$1, STDEV(INDEX($H$2:$H$3898, A1300-$R$1):H1300), "")</f>
        <v>3.1367330893845181E-3</v>
      </c>
      <c r="K1300" s="10">
        <f t="shared" si="106"/>
        <v>3.1367330893845181E-3</v>
      </c>
      <c r="L1300" s="10">
        <f t="shared" si="110"/>
        <v>-1.2937169317308027E-2</v>
      </c>
      <c r="M1300" s="8">
        <f t="shared" si="107"/>
        <v>-13.000000000000789</v>
      </c>
      <c r="N1300" s="8">
        <f t="shared" si="108"/>
        <v>0</v>
      </c>
      <c r="O1300" s="8">
        <f t="shared" si="109"/>
        <v>0</v>
      </c>
    </row>
    <row r="1301" spans="1:15" x14ac:dyDescent="0.25">
      <c r="A1301" s="8">
        <v>1300</v>
      </c>
      <c r="B1301" s="9">
        <v>43095</v>
      </c>
      <c r="C1301" s="8">
        <v>1.1871100000000001</v>
      </c>
      <c r="D1301" s="8">
        <v>1.18787</v>
      </c>
      <c r="E1301" s="8">
        <v>1.18465</v>
      </c>
      <c r="F1301" s="8">
        <v>1.18581</v>
      </c>
      <c r="G1301" s="8">
        <f>IF(F1301&gt;F1300,1,0)</f>
        <v>0</v>
      </c>
      <c r="H1301" s="10">
        <f>LN(F1301/F1300)</f>
        <v>-1.4662759225275992E-3</v>
      </c>
      <c r="I1301" s="10">
        <f>IF(A1301&gt;$R$1, AVERAGE(INDEX($H$2:$H$3898, A1301-$R$1):H1301), "")</f>
        <v>-3.8990710937624564E-5</v>
      </c>
      <c r="J1301" s="10">
        <f>IF(A1301&gt;$R$1, STDEV(INDEX($H$2:$H$3898, A1301-$R$1):H1301), "")</f>
        <v>3.0987139829863177E-3</v>
      </c>
      <c r="K1301" s="10">
        <f t="shared" si="106"/>
        <v>-3.0987139829863177E-3</v>
      </c>
      <c r="L1301" s="10">
        <f t="shared" si="110"/>
        <v>-1.1463579114141344E-2</v>
      </c>
      <c r="M1301" s="8">
        <f t="shared" si="107"/>
        <v>29.300000000000992</v>
      </c>
      <c r="N1301" s="8">
        <f t="shared" si="108"/>
        <v>0</v>
      </c>
      <c r="O1301" s="8">
        <f t="shared" si="109"/>
        <v>0</v>
      </c>
    </row>
    <row r="1302" spans="1:15" x14ac:dyDescent="0.25">
      <c r="A1302" s="8">
        <v>1301</v>
      </c>
      <c r="B1302" s="9">
        <v>43096</v>
      </c>
      <c r="C1302" s="8">
        <v>1.1857899999999999</v>
      </c>
      <c r="D1302" s="8">
        <v>1.19102</v>
      </c>
      <c r="E1302" s="8">
        <v>1.1855</v>
      </c>
      <c r="F1302" s="8">
        <v>1.18872</v>
      </c>
      <c r="G1302" s="8">
        <f>IF(F1302&gt;F1301,1,0)</f>
        <v>1</v>
      </c>
      <c r="H1302" s="10">
        <f>LN(F1302/F1301)</f>
        <v>2.4510125850669348E-3</v>
      </c>
      <c r="I1302" s="10">
        <f>IF(A1302&gt;$R$1, AVERAGE(INDEX($H$2:$H$3898, A1302-$R$1):H1302), "")</f>
        <v>3.231343463527028E-4</v>
      </c>
      <c r="J1302" s="10">
        <f>IF(A1302&gt;$R$1, STDEV(INDEX($H$2:$H$3898, A1302-$R$1):H1302), "")</f>
        <v>3.0245218734907264E-3</v>
      </c>
      <c r="K1302" s="10">
        <f t="shared" si="106"/>
        <v>3.0245218734907264E-3</v>
      </c>
      <c r="L1302" s="10">
        <f t="shared" si="110"/>
        <v>-4.7147815909427482E-3</v>
      </c>
      <c r="M1302" s="8">
        <f t="shared" si="107"/>
        <v>55.19999999999969</v>
      </c>
      <c r="N1302" s="8">
        <f t="shared" si="108"/>
        <v>0</v>
      </c>
      <c r="O1302" s="8">
        <f t="shared" si="109"/>
        <v>0</v>
      </c>
    </row>
    <row r="1303" spans="1:15" x14ac:dyDescent="0.25">
      <c r="A1303" s="8">
        <v>1302</v>
      </c>
      <c r="B1303" s="9">
        <v>43097</v>
      </c>
      <c r="C1303" s="8">
        <v>1.1887000000000001</v>
      </c>
      <c r="D1303" s="8">
        <v>1.1958899999999999</v>
      </c>
      <c r="E1303" s="8">
        <v>1.18865</v>
      </c>
      <c r="F1303" s="8">
        <v>1.1942200000000001</v>
      </c>
      <c r="G1303" s="8">
        <f>IF(F1303&gt;F1302,1,0)</f>
        <v>1</v>
      </c>
      <c r="H1303" s="10">
        <f>LN(F1303/F1302)</f>
        <v>4.6161546380255741E-3</v>
      </c>
      <c r="I1303" s="10">
        <f>IF(A1303&gt;$R$1, AVERAGE(INDEX($H$2:$H$3898, A1303-$R$1):H1303), "")</f>
        <v>7.7410478404462443E-4</v>
      </c>
      <c r="J1303" s="10">
        <f>IF(A1303&gt;$R$1, STDEV(INDEX($H$2:$H$3898, A1303-$R$1):H1303), "")</f>
        <v>3.096783027854922E-3</v>
      </c>
      <c r="K1303" s="10">
        <f t="shared" si="106"/>
        <v>3.096783027854922E-3</v>
      </c>
      <c r="L1303" s="10">
        <f t="shared" si="110"/>
        <v>2.1350902140863885E-3</v>
      </c>
      <c r="M1303" s="8">
        <f t="shared" si="107"/>
        <v>56.300000000000239</v>
      </c>
      <c r="N1303" s="8">
        <f t="shared" si="108"/>
        <v>0</v>
      </c>
      <c r="O1303" s="8">
        <f t="shared" si="109"/>
        <v>0</v>
      </c>
    </row>
    <row r="1304" spans="1:15" x14ac:dyDescent="0.25">
      <c r="A1304" s="8">
        <v>1303</v>
      </c>
      <c r="B1304" s="9">
        <v>43098</v>
      </c>
      <c r="C1304" s="8">
        <v>1.1942200000000001</v>
      </c>
      <c r="D1304" s="8">
        <v>1.2025399999999999</v>
      </c>
      <c r="E1304" s="8">
        <v>1.1936</v>
      </c>
      <c r="F1304" s="8">
        <v>1.1998500000000001</v>
      </c>
      <c r="G1304" s="8">
        <f>IF(F1304&gt;F1303,1,0)</f>
        <v>1</v>
      </c>
      <c r="H1304" s="10">
        <f>LN(F1304/F1303)</f>
        <v>4.7032963768232662E-3</v>
      </c>
      <c r="I1304" s="10">
        <f>IF(A1304&gt;$R$1, AVERAGE(INDEX($H$2:$H$3898, A1304-$R$1):H1304), "")</f>
        <v>1.1884586774548172E-3</v>
      </c>
      <c r="J1304" s="10">
        <f>IF(A1304&gt;$R$1, STDEV(INDEX($H$2:$H$3898, A1304-$R$1):H1304), "")</f>
        <v>3.1543615836063538E-3</v>
      </c>
      <c r="K1304" s="10">
        <f t="shared" si="106"/>
        <v>3.1543615836063538E-3</v>
      </c>
      <c r="L1304" s="10">
        <f t="shared" si="110"/>
        <v>9.0155386140992819E-3</v>
      </c>
      <c r="M1304" s="8">
        <f t="shared" si="107"/>
        <v>48.09999999999981</v>
      </c>
      <c r="N1304" s="8">
        <f t="shared" si="108"/>
        <v>0</v>
      </c>
      <c r="O1304" s="8">
        <f t="shared" si="109"/>
        <v>0</v>
      </c>
    </row>
    <row r="1305" spans="1:15" x14ac:dyDescent="0.25">
      <c r="A1305" s="8">
        <v>1304</v>
      </c>
      <c r="B1305" s="9">
        <v>43102</v>
      </c>
      <c r="C1305" s="8">
        <v>1.20102</v>
      </c>
      <c r="D1305" s="8">
        <v>1.20811</v>
      </c>
      <c r="E1305" s="8">
        <v>1.20007</v>
      </c>
      <c r="F1305" s="8">
        <v>1.20583</v>
      </c>
      <c r="G1305" s="8">
        <f>IF(F1305&gt;F1304,1,0)</f>
        <v>1</v>
      </c>
      <c r="H1305" s="10">
        <f>LN(F1305/F1304)</f>
        <v>4.97157753075391E-3</v>
      </c>
      <c r="I1305" s="10">
        <f>IF(A1305&gt;$R$1, AVERAGE(INDEX($H$2:$H$3898, A1305-$R$1):H1305), "")</f>
        <v>1.5018368208985691E-3</v>
      </c>
      <c r="J1305" s="10">
        <f>IF(A1305&gt;$R$1, STDEV(INDEX($H$2:$H$3898, A1305-$R$1):H1305), "")</f>
        <v>3.2708353395132831E-3</v>
      </c>
      <c r="K1305" s="10">
        <f t="shared" si="106"/>
        <v>3.2708353395132831E-3</v>
      </c>
      <c r="L1305" s="10">
        <f t="shared" si="110"/>
        <v>1.5990332255790458E-2</v>
      </c>
      <c r="M1305" s="8">
        <f t="shared" si="107"/>
        <v>-43.999999999999595</v>
      </c>
      <c r="N1305" s="8">
        <f t="shared" si="108"/>
        <v>0</v>
      </c>
      <c r="O1305" s="8">
        <f t="shared" si="109"/>
        <v>0</v>
      </c>
    </row>
    <row r="1306" spans="1:15" x14ac:dyDescent="0.25">
      <c r="A1306" s="8">
        <v>1305</v>
      </c>
      <c r="B1306" s="9">
        <v>43103</v>
      </c>
      <c r="C1306" s="8">
        <v>1.20581</v>
      </c>
      <c r="D1306" s="8">
        <v>1.20662</v>
      </c>
      <c r="E1306" s="8">
        <v>1.20011</v>
      </c>
      <c r="F1306" s="8">
        <v>1.2014100000000001</v>
      </c>
      <c r="G1306" s="8">
        <f>IF(F1306&gt;F1305,1,0)</f>
        <v>0</v>
      </c>
      <c r="H1306" s="10">
        <f>LN(F1306/F1305)</f>
        <v>-3.6722594898341097E-3</v>
      </c>
      <c r="I1306" s="10">
        <f>IF(A1306&gt;$R$1, AVERAGE(INDEX($H$2:$H$3898, A1306-$R$1):H1306), "")</f>
        <v>1.2909055947434929E-3</v>
      </c>
      <c r="J1306" s="10">
        <f>IF(A1306&gt;$R$1, STDEV(INDEX($H$2:$H$3898, A1306-$R$1):H1306), "")</f>
        <v>3.4956901984566375E-3</v>
      </c>
      <c r="K1306" s="10">
        <f t="shared" si="106"/>
        <v>-3.4956901984566375E-3</v>
      </c>
      <c r="L1306" s="10">
        <f t="shared" si="110"/>
        <v>1.604737953915493E-2</v>
      </c>
      <c r="M1306" s="8">
        <f t="shared" si="107"/>
        <v>53.800000000001624</v>
      </c>
      <c r="N1306" s="8">
        <f t="shared" si="108"/>
        <v>0</v>
      </c>
      <c r="O1306" s="8">
        <f t="shared" si="109"/>
        <v>0</v>
      </c>
    </row>
    <row r="1307" spans="1:15" x14ac:dyDescent="0.25">
      <c r="A1307" s="8">
        <v>1306</v>
      </c>
      <c r="B1307" s="9">
        <v>43104</v>
      </c>
      <c r="C1307" s="8">
        <v>1.2014199999999999</v>
      </c>
      <c r="D1307" s="8">
        <v>1.20889</v>
      </c>
      <c r="E1307" s="8">
        <v>1.20044</v>
      </c>
      <c r="F1307" s="8">
        <v>1.2068000000000001</v>
      </c>
      <c r="G1307" s="8">
        <f>IF(F1307&gt;F1306,1,0)</f>
        <v>1</v>
      </c>
      <c r="H1307" s="10">
        <f>LN(F1307/F1306)</f>
        <v>4.4763612810455999E-3</v>
      </c>
      <c r="I1307" s="10">
        <f>IF(A1307&gt;$R$1, AVERAGE(INDEX($H$2:$H$3898, A1307-$R$1):H1307), "")</f>
        <v>1.7152987805580727E-3</v>
      </c>
      <c r="J1307" s="10">
        <f>IF(A1307&gt;$R$1, STDEV(INDEX($H$2:$H$3898, A1307-$R$1):H1307), "")</f>
        <v>3.4406228769421547E-3</v>
      </c>
      <c r="K1307" s="10">
        <f t="shared" si="106"/>
        <v>3.4406228769421547E-3</v>
      </c>
      <c r="L1307" s="10">
        <f t="shared" si="110"/>
        <v>1.5513995285992456E-2</v>
      </c>
      <c r="M1307" s="8">
        <f t="shared" si="107"/>
        <v>-37.499999999999204</v>
      </c>
      <c r="N1307" s="8">
        <f t="shared" si="108"/>
        <v>0</v>
      </c>
      <c r="O1307" s="8">
        <f t="shared" si="109"/>
        <v>0</v>
      </c>
    </row>
    <row r="1308" spans="1:15" x14ac:dyDescent="0.25">
      <c r="A1308" s="8">
        <v>1307</v>
      </c>
      <c r="B1308" s="9">
        <v>43105</v>
      </c>
      <c r="C1308" s="8">
        <v>1.20679</v>
      </c>
      <c r="D1308" s="8">
        <v>1.2082900000000001</v>
      </c>
      <c r="E1308" s="8">
        <v>1.2020500000000001</v>
      </c>
      <c r="F1308" s="8">
        <v>1.2030400000000001</v>
      </c>
      <c r="G1308" s="8">
        <f>IF(F1308&gt;F1307,1,0)</f>
        <v>0</v>
      </c>
      <c r="H1308" s="10">
        <f>LN(F1308/F1307)</f>
        <v>-3.1205416551892177E-3</v>
      </c>
      <c r="I1308" s="10">
        <f>IF(A1308&gt;$R$1, AVERAGE(INDEX($H$2:$H$3898, A1308-$R$1):H1308), "")</f>
        <v>1.0731316620712736E-3</v>
      </c>
      <c r="J1308" s="10">
        <f>IF(A1308&gt;$R$1, STDEV(INDEX($H$2:$H$3898, A1308-$R$1):H1308), "")</f>
        <v>3.3143593881267311E-3</v>
      </c>
      <c r="K1308" s="10">
        <f t="shared" si="106"/>
        <v>-3.3143593881267311E-3</v>
      </c>
      <c r="L1308" s="10">
        <f t="shared" si="110"/>
        <v>1.5903212467616865E-2</v>
      </c>
      <c r="M1308" s="8">
        <f t="shared" si="107"/>
        <v>-59.899999999999395</v>
      </c>
      <c r="N1308" s="8">
        <f t="shared" si="108"/>
        <v>0</v>
      </c>
      <c r="O1308" s="8">
        <f t="shared" si="109"/>
        <v>0</v>
      </c>
    </row>
    <row r="1309" spans="1:15" x14ac:dyDescent="0.25">
      <c r="A1309" s="8">
        <v>1308</v>
      </c>
      <c r="B1309" s="9">
        <v>43108</v>
      </c>
      <c r="C1309" s="8">
        <v>1.20265</v>
      </c>
      <c r="D1309" s="8">
        <v>1.2052099999999999</v>
      </c>
      <c r="E1309" s="8">
        <v>1.1956</v>
      </c>
      <c r="F1309" s="8">
        <v>1.1966600000000001</v>
      </c>
      <c r="G1309" s="8">
        <f>IF(F1309&gt;F1308,1,0)</f>
        <v>0</v>
      </c>
      <c r="H1309" s="10">
        <f>LN(F1309/F1308)</f>
        <v>-5.3173438616608256E-3</v>
      </c>
      <c r="I1309" s="10">
        <f>IF(A1309&gt;$R$1, AVERAGE(INDEX($H$2:$H$3898, A1309-$R$1):H1309), "")</f>
        <v>9.9659286654231244E-4</v>
      </c>
      <c r="J1309" s="10">
        <f>IF(A1309&gt;$R$1, STDEV(INDEX($H$2:$H$3898, A1309-$R$1):H1309), "")</f>
        <v>3.4528544999081448E-3</v>
      </c>
      <c r="K1309" s="10">
        <f t="shared" si="106"/>
        <v>-3.4528544999081448E-3</v>
      </c>
      <c r="L1309" s="10">
        <f t="shared" si="110"/>
        <v>1.6123793362092693E-2</v>
      </c>
      <c r="M1309" s="8">
        <f t="shared" si="107"/>
        <v>-30.300000000000882</v>
      </c>
      <c r="N1309" s="8">
        <f t="shared" si="108"/>
        <v>0</v>
      </c>
      <c r="O1309" s="8">
        <f t="shared" si="109"/>
        <v>0</v>
      </c>
    </row>
    <row r="1310" spans="1:15" x14ac:dyDescent="0.25">
      <c r="A1310" s="8">
        <v>1309</v>
      </c>
      <c r="B1310" s="9">
        <v>43109</v>
      </c>
      <c r="C1310" s="8">
        <v>1.1966600000000001</v>
      </c>
      <c r="D1310" s="8">
        <v>1.1975499999999999</v>
      </c>
      <c r="E1310" s="8">
        <v>1.19156</v>
      </c>
      <c r="F1310" s="8">
        <v>1.19363</v>
      </c>
      <c r="G1310" s="8">
        <f>IF(F1310&gt;F1309,1,0)</f>
        <v>0</v>
      </c>
      <c r="H1310" s="10">
        <f>LN(F1310/F1309)</f>
        <v>-2.5352585861571379E-3</v>
      </c>
      <c r="I1310" s="10">
        <f>IF(A1310&gt;$R$1, AVERAGE(INDEX($H$2:$H$3898, A1310-$R$1):H1310), "")</f>
        <v>9.8743900174493178E-4</v>
      </c>
      <c r="J1310" s="10">
        <f>IF(A1310&gt;$R$1, STDEV(INDEX($H$2:$H$3898, A1310-$R$1):H1310), "")</f>
        <v>3.4626082086908496E-3</v>
      </c>
      <c r="K1310" s="10">
        <f t="shared" si="106"/>
        <v>-3.4626082086908496E-3</v>
      </c>
      <c r="L1310" s="10">
        <f t="shared" si="110"/>
        <v>9.3954894725704948E-3</v>
      </c>
      <c r="M1310" s="8">
        <f t="shared" si="107"/>
        <v>10.799999999999699</v>
      </c>
      <c r="N1310" s="8">
        <f t="shared" si="108"/>
        <v>0</v>
      </c>
      <c r="O1310" s="8">
        <f t="shared" si="109"/>
        <v>0</v>
      </c>
    </row>
    <row r="1311" spans="1:15" x14ac:dyDescent="0.25">
      <c r="A1311" s="8">
        <v>1310</v>
      </c>
      <c r="B1311" s="9">
        <v>43110</v>
      </c>
      <c r="C1311" s="8">
        <v>1.19363</v>
      </c>
      <c r="D1311" s="8">
        <v>1.2017899999999999</v>
      </c>
      <c r="E1311" s="8">
        <v>1.19231</v>
      </c>
      <c r="F1311" s="8">
        <v>1.1947099999999999</v>
      </c>
      <c r="G1311" s="8">
        <f>IF(F1311&gt;F1310,1,0)</f>
        <v>1</v>
      </c>
      <c r="H1311" s="10">
        <f>LN(F1311/F1310)</f>
        <v>9.0439390841621462E-4</v>
      </c>
      <c r="I1311" s="10">
        <f>IF(A1311&gt;$R$1, AVERAGE(INDEX($H$2:$H$3898, A1311-$R$1):H1311), "")</f>
        <v>8.7344015194472065E-4</v>
      </c>
      <c r="J1311" s="10">
        <f>IF(A1311&gt;$R$1, STDEV(INDEX($H$2:$H$3898, A1311-$R$1):H1311), "")</f>
        <v>3.4313548235616969E-3</v>
      </c>
      <c r="K1311" s="10">
        <f t="shared" si="106"/>
        <v>3.4313548235616969E-3</v>
      </c>
      <c r="L1311" s="10">
        <f t="shared" si="110"/>
        <v>9.3117704211867908E-3</v>
      </c>
      <c r="M1311" s="8">
        <f t="shared" si="107"/>
        <v>84.899999999998869</v>
      </c>
      <c r="N1311" s="8">
        <f t="shared" si="108"/>
        <v>0</v>
      </c>
      <c r="O1311" s="8">
        <f t="shared" si="109"/>
        <v>0</v>
      </c>
    </row>
    <row r="1312" spans="1:15" x14ac:dyDescent="0.25">
      <c r="A1312" s="8">
        <v>1311</v>
      </c>
      <c r="B1312" s="9">
        <v>43111</v>
      </c>
      <c r="C1312" s="8">
        <v>1.1947000000000001</v>
      </c>
      <c r="D1312" s="8">
        <v>1.2058899999999999</v>
      </c>
      <c r="E1312" s="8">
        <v>1.1929099999999999</v>
      </c>
      <c r="F1312" s="8">
        <v>1.20319</v>
      </c>
      <c r="G1312" s="8">
        <f>IF(F1312&gt;F1311,1,0)</f>
        <v>1</v>
      </c>
      <c r="H1312" s="10">
        <f>LN(F1312/F1311)</f>
        <v>7.0728849005093587E-3</v>
      </c>
      <c r="I1312" s="10">
        <f>IF(A1312&gt;$R$1, AVERAGE(INDEX($H$2:$H$3898, A1312-$R$1):H1312), "")</f>
        <v>1.0106710167658501E-3</v>
      </c>
      <c r="J1312" s="10">
        <f>IF(A1312&gt;$R$1, STDEV(INDEX($H$2:$H$3898, A1312-$R$1):H1312), "")</f>
        <v>3.6397318192719053E-3</v>
      </c>
      <c r="K1312" s="10">
        <f t="shared" si="106"/>
        <v>3.6397318192719053E-3</v>
      </c>
      <c r="L1312" s="10">
        <f t="shared" si="110"/>
        <v>9.5998518468611883E-3</v>
      </c>
      <c r="M1312" s="8">
        <f t="shared" si="107"/>
        <v>167.39999999999978</v>
      </c>
      <c r="N1312" s="8">
        <f t="shared" si="108"/>
        <v>0</v>
      </c>
      <c r="O1312" s="8">
        <f t="shared" si="109"/>
        <v>0</v>
      </c>
    </row>
    <row r="1313" spans="1:15" x14ac:dyDescent="0.25">
      <c r="A1313" s="8">
        <v>1312</v>
      </c>
      <c r="B1313" s="9">
        <v>43112</v>
      </c>
      <c r="C1313" s="8">
        <v>1.20319</v>
      </c>
      <c r="D1313" s="8">
        <v>1.22184</v>
      </c>
      <c r="E1313" s="8">
        <v>1.2030799999999999</v>
      </c>
      <c r="F1313" s="8">
        <v>1.21993</v>
      </c>
      <c r="G1313" s="8">
        <f>IF(F1313&gt;F1312,1,0)</f>
        <v>1</v>
      </c>
      <c r="H1313" s="10">
        <f>LN(F1313/F1312)</f>
        <v>1.3817117041171419E-2</v>
      </c>
      <c r="I1313" s="10">
        <f>IF(A1313&gt;$R$1, AVERAGE(INDEX($H$2:$H$3898, A1313-$R$1):H1313), "")</f>
        <v>1.706587122643701E-3</v>
      </c>
      <c r="J1313" s="10">
        <f>IF(A1313&gt;$R$1, STDEV(INDEX($H$2:$H$3898, A1313-$R$1):H1313), "")</f>
        <v>4.8454522435996145E-3</v>
      </c>
      <c r="K1313" s="10">
        <f t="shared" si="106"/>
        <v>4.8454522435996145E-3</v>
      </c>
      <c r="L1313" s="10">
        <f t="shared" si="110"/>
        <v>1.1096390432370908E-2</v>
      </c>
      <c r="M1313" s="8">
        <f t="shared" si="107"/>
        <v>70.099999999999611</v>
      </c>
      <c r="N1313" s="8">
        <f t="shared" si="108"/>
        <v>0</v>
      </c>
      <c r="O1313" s="8">
        <f t="shared" si="109"/>
        <v>0</v>
      </c>
    </row>
    <row r="1314" spans="1:15" x14ac:dyDescent="0.25">
      <c r="A1314" s="8">
        <v>1313</v>
      </c>
      <c r="B1314" s="9">
        <v>43115</v>
      </c>
      <c r="C1314" s="8">
        <v>1.21933</v>
      </c>
      <c r="D1314" s="8">
        <v>1.2296400000000001</v>
      </c>
      <c r="E1314" s="8">
        <v>1.2187600000000001</v>
      </c>
      <c r="F1314" s="8">
        <v>1.22634</v>
      </c>
      <c r="G1314" s="8">
        <f>IF(F1314&gt;F1313,1,0)</f>
        <v>1</v>
      </c>
      <c r="H1314" s="10">
        <f>LN(F1314/F1313)</f>
        <v>5.2406436497455001E-3</v>
      </c>
      <c r="I1314" s="10">
        <f>IF(A1314&gt;$R$1, AVERAGE(INDEX($H$2:$H$3898, A1314-$R$1):H1314), "")</f>
        <v>2.01991329330464E-3</v>
      </c>
      <c r="J1314" s="10">
        <f>IF(A1314&gt;$R$1, STDEV(INDEX($H$2:$H$3898, A1314-$R$1):H1314), "")</f>
        <v>4.9051467783686031E-3</v>
      </c>
      <c r="K1314" s="10">
        <f t="shared" si="106"/>
        <v>4.9051467783686031E-3</v>
      </c>
      <c r="L1314" s="10">
        <f t="shared" si="110"/>
        <v>1.9121317177425101E-2</v>
      </c>
      <c r="M1314" s="8">
        <f t="shared" si="107"/>
        <v>-3.2999999999994145</v>
      </c>
      <c r="N1314" s="8">
        <f t="shared" si="108"/>
        <v>0</v>
      </c>
      <c r="O1314" s="8">
        <f t="shared" si="109"/>
        <v>3.2999999999994145</v>
      </c>
    </row>
    <row r="1315" spans="1:15" x14ac:dyDescent="0.25">
      <c r="A1315" s="8">
        <v>1314</v>
      </c>
      <c r="B1315" s="9">
        <v>43116</v>
      </c>
      <c r="C1315" s="8">
        <v>1.22634</v>
      </c>
      <c r="D1315" s="8">
        <v>1.22828</v>
      </c>
      <c r="E1315" s="8">
        <v>1.2195199999999999</v>
      </c>
      <c r="F1315" s="8">
        <v>1.22601</v>
      </c>
      <c r="G1315" s="8">
        <f>IF(F1315&gt;F1314,1,0)</f>
        <v>0</v>
      </c>
      <c r="H1315" s="10">
        <f>LN(F1315/F1314)</f>
        <v>-2.6912961199816878E-4</v>
      </c>
      <c r="I1315" s="10">
        <f>IF(A1315&gt;$R$1, AVERAGE(INDEX($H$2:$H$3898, A1315-$R$1):H1315), "")</f>
        <v>2.0699795832105888E-3</v>
      </c>
      <c r="J1315" s="10">
        <f>IF(A1315&gt;$R$1, STDEV(INDEX($H$2:$H$3898, A1315-$R$1):H1315), "")</f>
        <v>4.8755023340292056E-3</v>
      </c>
      <c r="K1315" s="10">
        <f t="shared" si="106"/>
        <v>-4.8755023340292056E-3</v>
      </c>
      <c r="L1315" s="10">
        <f t="shared" si="110"/>
        <v>1.1109081754011372E-2</v>
      </c>
      <c r="M1315" s="8">
        <f t="shared" si="107"/>
        <v>-74.400000000001128</v>
      </c>
      <c r="N1315" s="8">
        <f t="shared" si="108"/>
        <v>0</v>
      </c>
      <c r="O1315" s="8">
        <f t="shared" si="109"/>
        <v>0</v>
      </c>
    </row>
    <row r="1316" spans="1:15" x14ac:dyDescent="0.25">
      <c r="A1316" s="8">
        <v>1315</v>
      </c>
      <c r="B1316" s="9">
        <v>43117</v>
      </c>
      <c r="C1316" s="8">
        <v>1.2259500000000001</v>
      </c>
      <c r="D1316" s="8">
        <v>1.23231</v>
      </c>
      <c r="E1316" s="8">
        <v>1.2177</v>
      </c>
      <c r="F1316" s="8">
        <v>1.21851</v>
      </c>
      <c r="G1316" s="8">
        <f>IF(F1316&gt;F1315,1,0)</f>
        <v>0</v>
      </c>
      <c r="H1316" s="10">
        <f>LN(F1316/F1315)</f>
        <v>-6.1361932265044323E-3</v>
      </c>
      <c r="I1316" s="10">
        <f>IF(A1316&gt;$R$1, AVERAGE(INDEX($H$2:$H$3898, A1316-$R$1):H1316), "")</f>
        <v>1.6085274723553933E-3</v>
      </c>
      <c r="J1316" s="10">
        <f>IF(A1316&gt;$R$1, STDEV(INDEX($H$2:$H$3898, A1316-$R$1):H1316), "")</f>
        <v>5.2903363462886493E-3</v>
      </c>
      <c r="K1316" s="10">
        <f t="shared" si="106"/>
        <v>-5.2903363462886493E-3</v>
      </c>
      <c r="L1316" s="10">
        <f t="shared" si="110"/>
        <v>8.9174593907090441E-3</v>
      </c>
      <c r="M1316" s="8">
        <f t="shared" si="107"/>
        <v>53.099999999999255</v>
      </c>
      <c r="N1316" s="8">
        <f t="shared" si="108"/>
        <v>0</v>
      </c>
      <c r="O1316" s="8">
        <f t="shared" si="109"/>
        <v>0</v>
      </c>
    </row>
    <row r="1317" spans="1:15" x14ac:dyDescent="0.25">
      <c r="A1317" s="8">
        <v>1316</v>
      </c>
      <c r="B1317" s="9">
        <v>43118</v>
      </c>
      <c r="C1317" s="8">
        <v>1.2184600000000001</v>
      </c>
      <c r="D1317" s="8">
        <v>1.22648</v>
      </c>
      <c r="E1317" s="8">
        <v>1.2164999999999999</v>
      </c>
      <c r="F1317" s="8">
        <v>1.22377</v>
      </c>
      <c r="G1317" s="8">
        <f>IF(F1317&gt;F1316,1,0)</f>
        <v>1</v>
      </c>
      <c r="H1317" s="10">
        <f>LN(F1317/F1316)</f>
        <v>4.3074570752869561E-3</v>
      </c>
      <c r="I1317" s="10">
        <f>IF(A1317&gt;$R$1, AVERAGE(INDEX($H$2:$H$3898, A1317-$R$1):H1317), "")</f>
        <v>1.9693857847188031E-3</v>
      </c>
      <c r="J1317" s="10">
        <f>IF(A1317&gt;$R$1, STDEV(INDEX($H$2:$H$3898, A1317-$R$1):H1317), "")</f>
        <v>5.2634664458048874E-3</v>
      </c>
      <c r="K1317" s="10">
        <f t="shared" si="106"/>
        <v>5.2634664458048874E-3</v>
      </c>
      <c r="L1317" s="10">
        <f t="shared" si="110"/>
        <v>1.1156403963023205E-2</v>
      </c>
      <c r="M1317" s="8">
        <f t="shared" si="107"/>
        <v>-22.900000000001253</v>
      </c>
      <c r="N1317" s="8">
        <f t="shared" si="108"/>
        <v>0</v>
      </c>
      <c r="O1317" s="8">
        <f t="shared" si="109"/>
        <v>0</v>
      </c>
    </row>
    <row r="1318" spans="1:15" x14ac:dyDescent="0.25">
      <c r="A1318" s="8">
        <v>1317</v>
      </c>
      <c r="B1318" s="9">
        <v>43119</v>
      </c>
      <c r="C1318" s="8">
        <v>1.22374</v>
      </c>
      <c r="D1318" s="8">
        <v>1.22953</v>
      </c>
      <c r="E1318" s="8">
        <v>1.2214499999999999</v>
      </c>
      <c r="F1318" s="8">
        <v>1.2214499999999999</v>
      </c>
      <c r="G1318" s="8">
        <f>IF(F1318&gt;F1317,1,0)</f>
        <v>0</v>
      </c>
      <c r="H1318" s="10">
        <f>LN(F1318/F1317)</f>
        <v>-1.8975803372758577E-3</v>
      </c>
      <c r="I1318" s="10">
        <f>IF(A1318&gt;$R$1, AVERAGE(INDEX($H$2:$H$3898, A1318-$R$1):H1318), "")</f>
        <v>1.6975987270723782E-3</v>
      </c>
      <c r="J1318" s="10">
        <f>IF(A1318&gt;$R$1, STDEV(INDEX($H$2:$H$3898, A1318-$R$1):H1318), "")</f>
        <v>5.3485247606561833E-3</v>
      </c>
      <c r="K1318" s="10">
        <f t="shared" si="106"/>
        <v>-5.3485247606561833E-3</v>
      </c>
      <c r="L1318" s="10">
        <f t="shared" si="110"/>
        <v>2.7110961745120997E-3</v>
      </c>
      <c r="M1318" s="8">
        <f t="shared" si="107"/>
        <v>-8.799999999999919</v>
      </c>
      <c r="N1318" s="8">
        <f t="shared" si="108"/>
        <v>0</v>
      </c>
      <c r="O1318" s="8">
        <f t="shared" si="109"/>
        <v>0</v>
      </c>
    </row>
    <row r="1319" spans="1:15" x14ac:dyDescent="0.25">
      <c r="A1319" s="8">
        <v>1318</v>
      </c>
      <c r="B1319" s="9">
        <v>43122</v>
      </c>
      <c r="C1319" s="8">
        <v>1.22702</v>
      </c>
      <c r="D1319" s="8">
        <v>1.22726</v>
      </c>
      <c r="E1319" s="8">
        <v>1.2213799999999999</v>
      </c>
      <c r="F1319" s="8">
        <v>1.22614</v>
      </c>
      <c r="G1319" s="8">
        <f>IF(F1319&gt;F1318,1,0)</f>
        <v>1</v>
      </c>
      <c r="H1319" s="10">
        <f>LN(F1319/F1318)</f>
        <v>3.8323458913616191E-3</v>
      </c>
      <c r="I1319" s="10">
        <f>IF(A1319&gt;$R$1, AVERAGE(INDEX($H$2:$H$3898, A1319-$R$1):H1319), "")</f>
        <v>1.6486106804058809E-3</v>
      </c>
      <c r="J1319" s="10">
        <f>IF(A1319&gt;$R$1, STDEV(INDEX($H$2:$H$3898, A1319-$R$1):H1319), "")</f>
        <v>5.3235422813568177E-3</v>
      </c>
      <c r="K1319" s="10">
        <f t="shared" si="106"/>
        <v>5.3235422813568177E-3</v>
      </c>
      <c r="L1319" s="10">
        <f t="shared" si="110"/>
        <v>4.880276872262561E-3</v>
      </c>
      <c r="M1319" s="8">
        <f t="shared" si="107"/>
        <v>36.999999999998145</v>
      </c>
      <c r="N1319" s="8">
        <f t="shared" si="108"/>
        <v>0</v>
      </c>
      <c r="O1319" s="8">
        <f t="shared" si="109"/>
        <v>0</v>
      </c>
    </row>
    <row r="1320" spans="1:15" x14ac:dyDescent="0.25">
      <c r="A1320" s="8">
        <v>1319</v>
      </c>
      <c r="B1320" s="9">
        <v>43123</v>
      </c>
      <c r="C1320" s="8">
        <v>1.2261200000000001</v>
      </c>
      <c r="D1320" s="8">
        <v>1.23061</v>
      </c>
      <c r="E1320" s="8">
        <v>1.2222999999999999</v>
      </c>
      <c r="F1320" s="8">
        <v>1.2298199999999999</v>
      </c>
      <c r="G1320" s="8">
        <f>IF(F1320&gt;F1319,1,0)</f>
        <v>1</v>
      </c>
      <c r="H1320" s="10">
        <f>LN(F1320/F1319)</f>
        <v>2.996793721479997E-3</v>
      </c>
      <c r="I1320" s="10">
        <f>IF(A1320&gt;$R$1, AVERAGE(INDEX($H$2:$H$3898, A1320-$R$1):H1320), "")</f>
        <v>1.5419542644469269E-3</v>
      </c>
      <c r="J1320" s="10">
        <f>IF(A1320&gt;$R$1, STDEV(INDEX($H$2:$H$3898, A1320-$R$1):H1320), "")</f>
        <v>5.2751367734066431E-3</v>
      </c>
      <c r="K1320" s="10">
        <f t="shared" si="106"/>
        <v>5.2751367734066431E-3</v>
      </c>
      <c r="L1320" s="10">
        <f t="shared" si="110"/>
        <v>6.8845783061559224E-3</v>
      </c>
      <c r="M1320" s="8">
        <f t="shared" si="107"/>
        <v>109.20000000000041</v>
      </c>
      <c r="N1320" s="8">
        <f t="shared" si="108"/>
        <v>0</v>
      </c>
      <c r="O1320" s="8">
        <f t="shared" si="109"/>
        <v>0</v>
      </c>
    </row>
    <row r="1321" spans="1:15" x14ac:dyDescent="0.25">
      <c r="A1321" s="8">
        <v>1320</v>
      </c>
      <c r="B1321" s="9">
        <v>43124</v>
      </c>
      <c r="C1321" s="8">
        <v>1.22984</v>
      </c>
      <c r="D1321" s="8">
        <v>1.24149</v>
      </c>
      <c r="E1321" s="8">
        <v>1.2292000000000001</v>
      </c>
      <c r="F1321" s="8">
        <v>1.2407600000000001</v>
      </c>
      <c r="G1321" s="8">
        <f>IF(F1321&gt;F1320,1,0)</f>
        <v>1</v>
      </c>
      <c r="H1321" s="10">
        <f>LN(F1321/F1320)</f>
        <v>8.8562778823258401E-3</v>
      </c>
      <c r="I1321" s="10">
        <f>IF(A1321&gt;$R$1, AVERAGE(INDEX($H$2:$H$3898, A1321-$R$1):H1321), "")</f>
        <v>1.7847480364201725E-3</v>
      </c>
      <c r="J1321" s="10">
        <f>IF(A1321&gt;$R$1, STDEV(INDEX($H$2:$H$3898, A1321-$R$1):H1321), "")</f>
        <v>5.5269030077680264E-3</v>
      </c>
      <c r="K1321" s="10">
        <f t="shared" si="106"/>
        <v>5.5269030077680264E-3</v>
      </c>
      <c r="L1321" s="10">
        <f t="shared" si="110"/>
        <v>1.5907171512380584E-2</v>
      </c>
      <c r="M1321" s="8">
        <f t="shared" si="107"/>
        <v>-14.300000000000423</v>
      </c>
      <c r="N1321" s="8">
        <f t="shared" si="108"/>
        <v>0</v>
      </c>
      <c r="O1321" s="8">
        <f t="shared" si="109"/>
        <v>0</v>
      </c>
    </row>
    <row r="1322" spans="1:15" x14ac:dyDescent="0.25">
      <c r="A1322" s="8">
        <v>1321</v>
      </c>
      <c r="B1322" s="9">
        <v>43125</v>
      </c>
      <c r="C1322" s="8">
        <v>1.24071</v>
      </c>
      <c r="D1322" s="8">
        <v>1.25373</v>
      </c>
      <c r="E1322" s="8">
        <v>1.2363900000000001</v>
      </c>
      <c r="F1322" s="8">
        <v>1.2392799999999999</v>
      </c>
      <c r="G1322" s="8">
        <f>IF(F1322&gt;F1321,1,0)</f>
        <v>0</v>
      </c>
      <c r="H1322" s="10">
        <f>LN(F1322/F1321)</f>
        <v>-1.19352927831003E-3</v>
      </c>
      <c r="I1322" s="10">
        <f>IF(A1322&gt;$R$1, AVERAGE(INDEX($H$2:$H$3898, A1322-$R$1):H1322), "")</f>
        <v>1.9396686746404274E-3</v>
      </c>
      <c r="J1322" s="10">
        <f>IF(A1322&gt;$R$1, STDEV(INDEX($H$2:$H$3898, A1322-$R$1):H1322), "")</f>
        <v>5.3969562472108564E-3</v>
      </c>
      <c r="K1322" s="10">
        <f t="shared" si="106"/>
        <v>-5.3969562472108564E-3</v>
      </c>
      <c r="L1322" s="10">
        <f t="shared" si="110"/>
        <v>7.0695923882275755E-3</v>
      </c>
      <c r="M1322" s="8">
        <f t="shared" si="107"/>
        <v>35.500000000001641</v>
      </c>
      <c r="N1322" s="8">
        <f t="shared" si="108"/>
        <v>0</v>
      </c>
      <c r="O1322" s="8">
        <f t="shared" si="109"/>
        <v>0</v>
      </c>
    </row>
    <row r="1323" spans="1:15" x14ac:dyDescent="0.25">
      <c r="A1323" s="8">
        <v>1322</v>
      </c>
      <c r="B1323" s="9">
        <v>43126</v>
      </c>
      <c r="C1323" s="8">
        <v>1.2392799999999999</v>
      </c>
      <c r="D1323" s="8">
        <v>1.24936</v>
      </c>
      <c r="E1323" s="8">
        <v>1.23699</v>
      </c>
      <c r="F1323" s="8">
        <v>1.2428300000000001</v>
      </c>
      <c r="G1323" s="8">
        <f>IF(F1323&gt;F1322,1,0)</f>
        <v>1</v>
      </c>
      <c r="H1323" s="10">
        <f>LN(F1323/F1322)</f>
        <v>2.8604714703184776E-3</v>
      </c>
      <c r="I1323" s="10">
        <f>IF(A1323&gt;$R$1, AVERAGE(INDEX($H$2:$H$3898, A1323-$R$1):H1323), "")</f>
        <v>1.8386755614699826E-3</v>
      </c>
      <c r="J1323" s="10">
        <f>IF(A1323&gt;$R$1, STDEV(INDEX($H$2:$H$3898, A1323-$R$1):H1323), "")</f>
        <v>5.3613240011601386E-3</v>
      </c>
      <c r="K1323" s="10">
        <f t="shared" si="106"/>
        <v>5.3613240011601386E-3</v>
      </c>
      <c r="L1323" s="10">
        <f t="shared" si="110"/>
        <v>1.5745275777514441E-2</v>
      </c>
      <c r="M1323" s="8">
        <f t="shared" si="107"/>
        <v>-40.900000000001491</v>
      </c>
      <c r="N1323" s="8">
        <f t="shared" si="108"/>
        <v>0</v>
      </c>
      <c r="O1323" s="8">
        <f t="shared" si="109"/>
        <v>0</v>
      </c>
    </row>
    <row r="1324" spans="1:15" x14ac:dyDescent="0.25">
      <c r="A1324" s="8">
        <v>1323</v>
      </c>
      <c r="B1324" s="9">
        <v>43129</v>
      </c>
      <c r="C1324" s="8">
        <v>1.2423200000000001</v>
      </c>
      <c r="D1324" s="8">
        <v>1.24322</v>
      </c>
      <c r="E1324" s="8">
        <v>1.23367</v>
      </c>
      <c r="F1324" s="8">
        <v>1.2382299999999999</v>
      </c>
      <c r="G1324" s="8">
        <f>IF(F1324&gt;F1323,1,0)</f>
        <v>0</v>
      </c>
      <c r="H1324" s="10">
        <f>LN(F1324/F1323)</f>
        <v>-3.7080967576964621E-3</v>
      </c>
      <c r="I1324" s="10">
        <f>IF(A1324&gt;$R$1, AVERAGE(INDEX($H$2:$H$3898, A1324-$R$1):H1324), "")</f>
        <v>1.8019533675632795E-3</v>
      </c>
      <c r="J1324" s="10">
        <f>IF(A1324&gt;$R$1, STDEV(INDEX($H$2:$H$3898, A1324-$R$1):H1324), "")</f>
        <v>5.3994332858643196E-3</v>
      </c>
      <c r="K1324" s="10">
        <f t="shared" si="106"/>
        <v>-5.3994332858643196E-3</v>
      </c>
      <c r="L1324" s="10">
        <f t="shared" si="110"/>
        <v>1.3798696991558265E-2</v>
      </c>
      <c r="M1324" s="8">
        <f t="shared" si="107"/>
        <v>20.499999999998852</v>
      </c>
      <c r="N1324" s="8">
        <f t="shared" si="108"/>
        <v>0</v>
      </c>
      <c r="O1324" s="8">
        <f t="shared" si="109"/>
        <v>0</v>
      </c>
    </row>
    <row r="1325" spans="1:15" x14ac:dyDescent="0.25">
      <c r="A1325" s="8">
        <v>1324</v>
      </c>
      <c r="B1325" s="9">
        <v>43130</v>
      </c>
      <c r="C1325" s="8">
        <v>1.2381800000000001</v>
      </c>
      <c r="D1325" s="8">
        <v>1.2453799999999999</v>
      </c>
      <c r="E1325" s="8">
        <v>1.2335</v>
      </c>
      <c r="F1325" s="8">
        <v>1.2402299999999999</v>
      </c>
      <c r="G1325" s="8">
        <f>IF(F1325&gt;F1324,1,0)</f>
        <v>1</v>
      </c>
      <c r="H1325" s="10">
        <f>LN(F1325/F1324)</f>
        <v>1.6139057593143856E-3</v>
      </c>
      <c r="I1325" s="10">
        <f>IF(A1325&gt;$R$1, AVERAGE(INDEX($H$2:$H$3898, A1325-$R$1):H1325), "")</f>
        <v>2.2351564688742305E-3</v>
      </c>
      <c r="J1325" s="10">
        <f>IF(A1325&gt;$R$1, STDEV(INDEX($H$2:$H$3898, A1325-$R$1):H1325), "")</f>
        <v>5.0573809240268275E-3</v>
      </c>
      <c r="K1325" s="10">
        <f t="shared" si="106"/>
        <v>5.0573809240268275E-3</v>
      </c>
      <c r="L1325" s="10">
        <f t="shared" si="110"/>
        <v>2.2318686124275944E-2</v>
      </c>
      <c r="M1325" s="8">
        <f t="shared" si="107"/>
        <v>11.200000000000099</v>
      </c>
      <c r="N1325" s="8">
        <f t="shared" si="108"/>
        <v>0</v>
      </c>
      <c r="O1325" s="8">
        <f t="shared" si="109"/>
        <v>-11.200000000000099</v>
      </c>
    </row>
    <row r="1326" spans="1:15" x14ac:dyDescent="0.25">
      <c r="A1326" s="8">
        <v>1325</v>
      </c>
      <c r="B1326" s="9">
        <v>43131</v>
      </c>
      <c r="C1326" s="8">
        <v>1.2401800000000001</v>
      </c>
      <c r="D1326" s="8">
        <v>1.2474799999999999</v>
      </c>
      <c r="E1326" s="8">
        <v>1.23868</v>
      </c>
      <c r="F1326" s="8">
        <v>1.2413000000000001</v>
      </c>
      <c r="G1326" s="8">
        <f>IF(F1326&gt;F1325,1,0)</f>
        <v>1</v>
      </c>
      <c r="H1326" s="10">
        <f>LN(F1326/F1325)</f>
        <v>8.6237125185840047E-4</v>
      </c>
      <c r="I1326" s="10">
        <f>IF(A1326&gt;$R$1, AVERAGE(INDEX($H$2:$H$3898, A1326-$R$1):H1326), "")</f>
        <v>2.4475083337502017E-3</v>
      </c>
      <c r="J1326" s="10">
        <f>IF(A1326&gt;$R$1, STDEV(INDEX($H$2:$H$3898, A1326-$R$1):H1326), "")</f>
        <v>4.9129944269130687E-3</v>
      </c>
      <c r="K1326" s="10">
        <f t="shared" si="106"/>
        <v>4.9129944269130687E-3</v>
      </c>
      <c r="L1326" s="10">
        <f t="shared" si="110"/>
        <v>2.3800325727627313E-2</v>
      </c>
      <c r="M1326" s="8">
        <f t="shared" si="107"/>
        <v>94.500000000001805</v>
      </c>
      <c r="N1326" s="8">
        <f t="shared" si="108"/>
        <v>0</v>
      </c>
      <c r="O1326" s="8">
        <f t="shared" si="109"/>
        <v>-94.500000000001805</v>
      </c>
    </row>
    <row r="1327" spans="1:15" x14ac:dyDescent="0.25">
      <c r="A1327" s="8">
        <v>1326</v>
      </c>
      <c r="B1327" s="9">
        <v>43132</v>
      </c>
      <c r="C1327" s="8">
        <v>1.2413099999999999</v>
      </c>
      <c r="D1327" s="8">
        <v>1.2522899999999999</v>
      </c>
      <c r="E1327" s="8">
        <v>1.23854</v>
      </c>
      <c r="F1327" s="8">
        <v>1.2507600000000001</v>
      </c>
      <c r="G1327" s="8">
        <f>IF(F1327&gt;F1326,1,0)</f>
        <v>1</v>
      </c>
      <c r="H1327" s="10">
        <f>LN(F1327/F1326)</f>
        <v>7.5921490173292095E-3</v>
      </c>
      <c r="I1327" s="10">
        <f>IF(A1327&gt;$R$1, AVERAGE(INDEX($H$2:$H$3898, A1327-$R$1):H1327), "")</f>
        <v>2.8654930280572633E-3</v>
      </c>
      <c r="J1327" s="10">
        <f>IF(A1327&gt;$R$1, STDEV(INDEX($H$2:$H$3898, A1327-$R$1):H1327), "")</f>
        <v>5.055383005218933E-3</v>
      </c>
      <c r="K1327" s="10">
        <f t="shared" si="106"/>
        <v>5.055383005218933E-3</v>
      </c>
      <c r="L1327" s="10">
        <f t="shared" si="110"/>
        <v>2.5215976913574342E-2</v>
      </c>
      <c r="M1327" s="8">
        <f t="shared" si="107"/>
        <v>-51.600000000000534</v>
      </c>
      <c r="N1327" s="8">
        <f t="shared" si="108"/>
        <v>0</v>
      </c>
      <c r="O1327" s="8">
        <f t="shared" si="109"/>
        <v>51.600000000000534</v>
      </c>
    </row>
    <row r="1328" spans="1:15" x14ac:dyDescent="0.25">
      <c r="A1328" s="8">
        <v>1327</v>
      </c>
      <c r="B1328" s="9">
        <v>43133</v>
      </c>
      <c r="C1328" s="8">
        <v>1.25075</v>
      </c>
      <c r="D1328" s="8">
        <v>1.2518199999999999</v>
      </c>
      <c r="E1328" s="8">
        <v>1.24092</v>
      </c>
      <c r="F1328" s="8">
        <v>1.24559</v>
      </c>
      <c r="G1328" s="8">
        <f>IF(F1328&gt;F1327,1,0)</f>
        <v>0</v>
      </c>
      <c r="H1328" s="10">
        <f>LN(F1328/F1327)</f>
        <v>-4.1420533111427389E-3</v>
      </c>
      <c r="I1328" s="10">
        <f>IF(A1328&gt;$R$1, AVERAGE(INDEX($H$2:$H$3898, A1328-$R$1):H1328), "")</f>
        <v>2.1645593898290075E-3</v>
      </c>
      <c r="J1328" s="10">
        <f>IF(A1328&gt;$R$1, STDEV(INDEX($H$2:$H$3898, A1328-$R$1):H1328), "")</f>
        <v>5.2083016542586891E-3</v>
      </c>
      <c r="K1328" s="10">
        <f t="shared" si="106"/>
        <v>-5.2083016542586891E-3</v>
      </c>
      <c r="L1328" s="10">
        <f t="shared" si="110"/>
        <v>1.516222301571604E-2</v>
      </c>
      <c r="M1328" s="8">
        <f t="shared" si="107"/>
        <v>-65.900000000000958</v>
      </c>
      <c r="N1328" s="8">
        <f t="shared" si="108"/>
        <v>0</v>
      </c>
      <c r="O1328" s="8">
        <f t="shared" si="109"/>
        <v>0</v>
      </c>
    </row>
    <row r="1329" spans="1:15" x14ac:dyDescent="0.25">
      <c r="A1329" s="8">
        <v>1328</v>
      </c>
      <c r="B1329" s="9">
        <v>43136</v>
      </c>
      <c r="C1329" s="8">
        <v>1.2432000000000001</v>
      </c>
      <c r="D1329" s="8">
        <v>1.2474799999999999</v>
      </c>
      <c r="E1329" s="8">
        <v>1.2362599999999999</v>
      </c>
      <c r="F1329" s="8">
        <v>1.23661</v>
      </c>
      <c r="G1329" s="8">
        <f>IF(F1329&gt;F1328,1,0)</f>
        <v>0</v>
      </c>
      <c r="H1329" s="10">
        <f>LN(F1329/F1328)</f>
        <v>-7.2355484470079268E-3</v>
      </c>
      <c r="I1329" s="10">
        <f>IF(A1329&gt;$R$1, AVERAGE(INDEX($H$2:$H$3898, A1329-$R$1):H1329), "")</f>
        <v>8.487677968177981E-4</v>
      </c>
      <c r="J1329" s="10">
        <f>IF(A1329&gt;$R$1, STDEV(INDEX($H$2:$H$3898, A1329-$R$1):H1329), "")</f>
        <v>4.7030139208298341E-3</v>
      </c>
      <c r="K1329" s="10">
        <f t="shared" si="106"/>
        <v>-4.7030139208298341E-3</v>
      </c>
      <c r="L1329" s="10">
        <f t="shared" si="110"/>
        <v>5.5540623165176049E-3</v>
      </c>
      <c r="M1329" s="8">
        <f t="shared" si="107"/>
        <v>10.499999999999954</v>
      </c>
      <c r="N1329" s="8">
        <f t="shared" si="108"/>
        <v>0</v>
      </c>
      <c r="O1329" s="8">
        <f t="shared" si="109"/>
        <v>0</v>
      </c>
    </row>
    <row r="1330" spans="1:15" x14ac:dyDescent="0.25">
      <c r="A1330" s="8">
        <v>1329</v>
      </c>
      <c r="B1330" s="9">
        <v>43137</v>
      </c>
      <c r="C1330" s="8">
        <v>1.23661</v>
      </c>
      <c r="D1330" s="8">
        <v>1.24343</v>
      </c>
      <c r="E1330" s="8">
        <v>1.2313799999999999</v>
      </c>
      <c r="F1330" s="8">
        <v>1.23766</v>
      </c>
      <c r="G1330" s="8">
        <f>IF(F1330&gt;F1329,1,0)</f>
        <v>1</v>
      </c>
      <c r="H1330" s="10">
        <f>LN(F1330/F1329)</f>
        <v>8.4873523344729512E-4</v>
      </c>
      <c r="I1330" s="10">
        <f>IF(A1330&gt;$R$1, AVERAGE(INDEX($H$2:$H$3898, A1330-$R$1):H1330), "")</f>
        <v>5.7427352079916024E-4</v>
      </c>
      <c r="J1330" s="10">
        <f>IF(A1330&gt;$R$1, STDEV(INDEX($H$2:$H$3898, A1330-$R$1):H1330), "")</f>
        <v>4.555443424192257E-3</v>
      </c>
      <c r="K1330" s="10">
        <f t="shared" si="106"/>
        <v>4.555443424192257E-3</v>
      </c>
      <c r="L1330" s="10">
        <f t="shared" si="110"/>
        <v>1.4985008074739067E-2</v>
      </c>
      <c r="M1330" s="8">
        <f t="shared" si="107"/>
        <v>-114.00000000000077</v>
      </c>
      <c r="N1330" s="8">
        <f t="shared" si="108"/>
        <v>0</v>
      </c>
      <c r="O1330" s="8">
        <f t="shared" si="109"/>
        <v>0</v>
      </c>
    </row>
    <row r="1331" spans="1:15" x14ac:dyDescent="0.25">
      <c r="A1331" s="8">
        <v>1330</v>
      </c>
      <c r="B1331" s="9">
        <v>43138</v>
      </c>
      <c r="C1331" s="8">
        <v>1.23766</v>
      </c>
      <c r="D1331" s="8">
        <v>1.24055</v>
      </c>
      <c r="E1331" s="8">
        <v>1.2245900000000001</v>
      </c>
      <c r="F1331" s="8">
        <v>1.2262599999999999</v>
      </c>
      <c r="G1331" s="8">
        <f>IF(F1331&gt;F1330,1,0)</f>
        <v>0</v>
      </c>
      <c r="H1331" s="10">
        <f>LN(F1331/F1330)</f>
        <v>-9.2536132242717756E-3</v>
      </c>
      <c r="I1331" s="10">
        <f>IF(A1331&gt;$R$1, AVERAGE(INDEX($H$2:$H$3898, A1331-$R$1):H1331), "")</f>
        <v>1.2743295032059936E-5</v>
      </c>
      <c r="J1331" s="10">
        <f>IF(A1331&gt;$R$1, STDEV(INDEX($H$2:$H$3898, A1331-$R$1):H1331), "")</f>
        <v>5.1775923734465289E-3</v>
      </c>
      <c r="K1331" s="10">
        <f t="shared" si="106"/>
        <v>-5.1775923734465289E-3</v>
      </c>
      <c r="L1331" s="10">
        <f t="shared" si="110"/>
        <v>1.5097752047581185E-2</v>
      </c>
      <c r="M1331" s="8">
        <f t="shared" si="107"/>
        <v>-16.000000000000458</v>
      </c>
      <c r="N1331" s="8">
        <f t="shared" si="108"/>
        <v>0</v>
      </c>
      <c r="O1331" s="8">
        <f t="shared" si="109"/>
        <v>0</v>
      </c>
    </row>
    <row r="1332" spans="1:15" x14ac:dyDescent="0.25">
      <c r="A1332" s="8">
        <v>1331</v>
      </c>
      <c r="B1332" s="9">
        <v>43139</v>
      </c>
      <c r="C1332" s="8">
        <v>1.2262500000000001</v>
      </c>
      <c r="D1332" s="8">
        <v>1.2294799999999999</v>
      </c>
      <c r="E1332" s="8">
        <v>1.2212000000000001</v>
      </c>
      <c r="F1332" s="8">
        <v>1.22465</v>
      </c>
      <c r="G1332" s="8">
        <f>IF(F1332&gt;F1331,1,0)</f>
        <v>0</v>
      </c>
      <c r="H1332" s="10">
        <f>LN(F1332/F1331)</f>
        <v>-1.3137979212457696E-3</v>
      </c>
      <c r="I1332" s="10">
        <f>IF(A1332&gt;$R$1, AVERAGE(INDEX($H$2:$H$3898, A1332-$R$1):H1332), "")</f>
        <v>3.1414300161072611E-4</v>
      </c>
      <c r="J1332" s="10">
        <f>IF(A1332&gt;$R$1, STDEV(INDEX($H$2:$H$3898, A1332-$R$1):H1332), "")</f>
        <v>4.9302384290293181E-3</v>
      </c>
      <c r="K1332" s="10">
        <f t="shared" si="106"/>
        <v>-4.9302384290293181E-3</v>
      </c>
      <c r="L1332" s="10">
        <f t="shared" si="110"/>
        <v>4.9040471727469824E-3</v>
      </c>
      <c r="M1332" s="8">
        <f t="shared" si="107"/>
        <v>4.3999999999999595</v>
      </c>
      <c r="N1332" s="8">
        <f t="shared" si="108"/>
        <v>0</v>
      </c>
      <c r="O1332" s="8">
        <f t="shared" si="109"/>
        <v>0</v>
      </c>
    </row>
    <row r="1333" spans="1:15" x14ac:dyDescent="0.25">
      <c r="A1333" s="8">
        <v>1332</v>
      </c>
      <c r="B1333" s="9">
        <v>43140</v>
      </c>
      <c r="C1333" s="8">
        <v>1.2246600000000001</v>
      </c>
      <c r="D1333" s="8">
        <v>1.2287300000000001</v>
      </c>
      <c r="E1333" s="8">
        <v>1.22054</v>
      </c>
      <c r="F1333" s="8">
        <v>1.2251000000000001</v>
      </c>
      <c r="G1333" s="8">
        <f>IF(F1333&gt;F1332,1,0)</f>
        <v>1</v>
      </c>
      <c r="H1333" s="10">
        <f>LN(F1333/F1332)</f>
        <v>3.6738443111457574E-4</v>
      </c>
      <c r="I1333" s="10">
        <f>IF(A1333&gt;$R$1, AVERAGE(INDEX($H$2:$H$3898, A1333-$R$1):H1333), "")</f>
        <v>6.788846134995242E-5</v>
      </c>
      <c r="J1333" s="10">
        <f>IF(A1333&gt;$R$1, STDEV(INDEX($H$2:$H$3898, A1333-$R$1):H1333), "")</f>
        <v>4.8145251139122217E-3</v>
      </c>
      <c r="K1333" s="10">
        <f t="shared" si="106"/>
        <v>4.8145251139122217E-3</v>
      </c>
      <c r="L1333" s="10">
        <f t="shared" si="110"/>
        <v>1.5067097047315384E-2</v>
      </c>
      <c r="M1333" s="8">
        <f t="shared" si="107"/>
        <v>43.09999999999814</v>
      </c>
      <c r="N1333" s="8">
        <f t="shared" si="108"/>
        <v>0</v>
      </c>
      <c r="O1333" s="8">
        <f t="shared" si="109"/>
        <v>0</v>
      </c>
    </row>
    <row r="1334" spans="1:15" x14ac:dyDescent="0.25">
      <c r="A1334" s="8">
        <v>1333</v>
      </c>
      <c r="B1334" s="9">
        <v>43143</v>
      </c>
      <c r="C1334" s="8">
        <v>1.2248300000000001</v>
      </c>
      <c r="D1334" s="8">
        <v>1.2297</v>
      </c>
      <c r="E1334" s="8">
        <v>1.2235</v>
      </c>
      <c r="F1334" s="8">
        <v>1.2291399999999999</v>
      </c>
      <c r="G1334" s="8">
        <f>IF(F1334&gt;F1333,1,0)</f>
        <v>1</v>
      </c>
      <c r="H1334" s="10">
        <f>LN(F1334/F1333)</f>
        <v>3.292264529248298E-3</v>
      </c>
      <c r="I1334" s="10">
        <f>IF(A1334&gt;$R$1, AVERAGE(INDEX($H$2:$H$3898, A1334-$R$1):H1334), "")</f>
        <v>3.9225376550771225E-4</v>
      </c>
      <c r="J1334" s="10">
        <f>IF(A1334&gt;$R$1, STDEV(INDEX($H$2:$H$3898, A1334-$R$1):H1334), "")</f>
        <v>4.8479886475910451E-3</v>
      </c>
      <c r="K1334" s="10">
        <f t="shared" si="106"/>
        <v>4.8479886475910451E-3</v>
      </c>
      <c r="L1334" s="10">
        <f t="shared" si="110"/>
        <v>1.4591543413549613E-2</v>
      </c>
      <c r="M1334" s="8">
        <f t="shared" si="107"/>
        <v>58.900000000001725</v>
      </c>
      <c r="N1334" s="8">
        <f t="shared" si="108"/>
        <v>0</v>
      </c>
      <c r="O1334" s="8">
        <f t="shared" si="109"/>
        <v>0</v>
      </c>
    </row>
    <row r="1335" spans="1:15" x14ac:dyDescent="0.25">
      <c r="A1335" s="8">
        <v>1334</v>
      </c>
      <c r="B1335" s="9">
        <v>43144</v>
      </c>
      <c r="C1335" s="8">
        <v>1.2291399999999999</v>
      </c>
      <c r="D1335" s="8">
        <v>1.2371000000000001</v>
      </c>
      <c r="E1335" s="8">
        <v>1.22844</v>
      </c>
      <c r="F1335" s="8">
        <v>1.2350300000000001</v>
      </c>
      <c r="G1335" s="8">
        <f>IF(F1335&gt;F1334,1,0)</f>
        <v>1</v>
      </c>
      <c r="H1335" s="10">
        <f>LN(F1335/F1334)</f>
        <v>4.780523435646505E-3</v>
      </c>
      <c r="I1335" s="10">
        <f>IF(A1335&gt;$R$1, AVERAGE(INDEX($H$2:$H$3898, A1335-$R$1):H1335), "")</f>
        <v>4.5151486202551751E-4</v>
      </c>
      <c r="J1335" s="10">
        <f>IF(A1335&gt;$R$1, STDEV(INDEX($H$2:$H$3898, A1335-$R$1):H1335), "")</f>
        <v>4.8983765727711927E-3</v>
      </c>
      <c r="K1335" s="10">
        <f t="shared" si="106"/>
        <v>4.8983765727711927E-3</v>
      </c>
      <c r="L1335" s="10">
        <f t="shared" si="110"/>
        <v>1.4214783212914165E-2</v>
      </c>
      <c r="M1335" s="8">
        <f t="shared" si="107"/>
        <v>98.700000000000458</v>
      </c>
      <c r="N1335" s="8">
        <f t="shared" si="108"/>
        <v>0</v>
      </c>
      <c r="O1335" s="8">
        <f t="shared" si="109"/>
        <v>0</v>
      </c>
    </row>
    <row r="1336" spans="1:15" x14ac:dyDescent="0.25">
      <c r="A1336" s="8">
        <v>1335</v>
      </c>
      <c r="B1336" s="9">
        <v>43145</v>
      </c>
      <c r="C1336" s="8">
        <v>1.23499</v>
      </c>
      <c r="D1336" s="8">
        <v>1.24651</v>
      </c>
      <c r="E1336" s="8">
        <v>1.2275799999999999</v>
      </c>
      <c r="F1336" s="8">
        <v>1.2448600000000001</v>
      </c>
      <c r="G1336" s="8">
        <f>IF(F1336&gt;F1335,1,0)</f>
        <v>1</v>
      </c>
      <c r="H1336" s="10">
        <f>LN(F1336/F1335)</f>
        <v>7.9278125116389059E-3</v>
      </c>
      <c r="I1336" s="10">
        <f>IF(A1336&gt;$R$1, AVERAGE(INDEX($H$2:$H$3898, A1336-$R$1):H1336), "")</f>
        <v>7.5970353641044951E-4</v>
      </c>
      <c r="J1336" s="10">
        <f>IF(A1336&gt;$R$1, STDEV(INDEX($H$2:$H$3898, A1336-$R$1):H1336), "")</f>
        <v>5.2141365131024801E-3</v>
      </c>
      <c r="K1336" s="10">
        <f t="shared" si="106"/>
        <v>5.2141365131024801E-3</v>
      </c>
      <c r="L1336" s="10">
        <f t="shared" si="110"/>
        <v>1.3902016718248618E-2</v>
      </c>
      <c r="M1336" s="8">
        <f t="shared" si="107"/>
        <v>56.199999999999584</v>
      </c>
      <c r="N1336" s="8">
        <f t="shared" si="108"/>
        <v>0</v>
      </c>
      <c r="O1336" s="8">
        <f t="shared" si="109"/>
        <v>0</v>
      </c>
    </row>
    <row r="1337" spans="1:15" x14ac:dyDescent="0.25">
      <c r="A1337" s="8">
        <v>1336</v>
      </c>
      <c r="B1337" s="9">
        <v>43146</v>
      </c>
      <c r="C1337" s="8">
        <v>1.2449600000000001</v>
      </c>
      <c r="D1337" s="8">
        <v>1.2510300000000001</v>
      </c>
      <c r="E1337" s="8">
        <v>1.24478</v>
      </c>
      <c r="F1337" s="8">
        <v>1.25058</v>
      </c>
      <c r="G1337" s="8">
        <f>IF(F1337&gt;F1336,1,0)</f>
        <v>1</v>
      </c>
      <c r="H1337" s="10">
        <f>LN(F1337/F1336)</f>
        <v>4.5843699049757042E-3</v>
      </c>
      <c r="I1337" s="10">
        <f>IF(A1337&gt;$R$1, AVERAGE(INDEX($H$2:$H$3898, A1337-$R$1):H1337), "")</f>
        <v>4.9270928782606596E-4</v>
      </c>
      <c r="J1337" s="10">
        <f>IF(A1337&gt;$R$1, STDEV(INDEX($H$2:$H$3898, A1337-$R$1):H1337), "")</f>
        <v>4.8699163270737485E-3</v>
      </c>
      <c r="K1337" s="10">
        <f t="shared" si="106"/>
        <v>4.8699163270737485E-3</v>
      </c>
      <c r="L1337" s="10">
        <f t="shared" si="110"/>
        <v>2.4168889292533222E-2</v>
      </c>
      <c r="M1337" s="8">
        <f t="shared" si="107"/>
        <v>-101.49999999999881</v>
      </c>
      <c r="N1337" s="8">
        <f t="shared" si="108"/>
        <v>0</v>
      </c>
      <c r="O1337" s="8">
        <f t="shared" si="109"/>
        <v>101.49999999999881</v>
      </c>
    </row>
    <row r="1338" spans="1:15" x14ac:dyDescent="0.25">
      <c r="A1338" s="8">
        <v>1337</v>
      </c>
      <c r="B1338" s="9">
        <v>43147</v>
      </c>
      <c r="C1338" s="8">
        <v>1.2505599999999999</v>
      </c>
      <c r="D1338" s="8">
        <v>1.25553</v>
      </c>
      <c r="E1338" s="8">
        <v>1.2393099999999999</v>
      </c>
      <c r="F1338" s="8">
        <v>1.24041</v>
      </c>
      <c r="G1338" s="8">
        <f>IF(F1338&gt;F1337,1,0)</f>
        <v>0</v>
      </c>
      <c r="H1338" s="10">
        <f>LN(F1338/F1337)</f>
        <v>-8.1654735723264166E-3</v>
      </c>
      <c r="I1338" s="10">
        <f>IF(A1338&gt;$R$1, AVERAGE(INDEX($H$2:$H$3898, A1338-$R$1):H1338), "")</f>
        <v>5.6962769450041796E-5</v>
      </c>
      <c r="J1338" s="10">
        <f>IF(A1338&gt;$R$1, STDEV(INDEX($H$2:$H$3898, A1338-$R$1):H1338), "")</f>
        <v>5.3218042365096212E-3</v>
      </c>
      <c r="K1338" s="10">
        <f t="shared" si="106"/>
        <v>-5.3218042365096212E-3</v>
      </c>
      <c r="L1338" s="10">
        <f t="shared" si="110"/>
        <v>1.3485761054863463E-2</v>
      </c>
      <c r="M1338" s="8">
        <f t="shared" si="107"/>
        <v>4.9999999999994493</v>
      </c>
      <c r="N1338" s="8">
        <f t="shared" si="108"/>
        <v>0</v>
      </c>
      <c r="O1338" s="8">
        <f t="shared" si="109"/>
        <v>0</v>
      </c>
    </row>
    <row r="1339" spans="1:15" x14ac:dyDescent="0.25">
      <c r="A1339" s="8">
        <v>1338</v>
      </c>
      <c r="B1339" s="12">
        <v>43150</v>
      </c>
      <c r="C1339" s="8">
        <v>1.2401500000000001</v>
      </c>
      <c r="D1339" s="8">
        <v>1.24349</v>
      </c>
      <c r="E1339" s="8">
        <v>1.2369000000000001</v>
      </c>
      <c r="F1339" s="8">
        <v>1.24065</v>
      </c>
      <c r="G1339" s="8">
        <f>IF(F1339&gt;F1338,1,0)</f>
        <v>1</v>
      </c>
      <c r="H1339" s="10">
        <f>LN(F1339/F1338)</f>
        <v>1.9346569671723849E-4</v>
      </c>
      <c r="I1339" s="10">
        <f>IF(A1339&gt;$R$1, AVERAGE(INDEX($H$2:$H$3898, A1339-$R$1):H1339), "")</f>
        <v>-1.0972509140003565E-4</v>
      </c>
      <c r="J1339" s="10">
        <f>IF(A1339&gt;$R$1, STDEV(INDEX($H$2:$H$3898, A1339-$R$1):H1339), "")</f>
        <v>5.2696515982368795E-3</v>
      </c>
      <c r="K1339" s="10">
        <f t="shared" si="106"/>
        <v>5.2696515982368795E-3</v>
      </c>
      <c r="L1339" s="10">
        <f t="shared" si="110"/>
        <v>2.4154845938964664E-2</v>
      </c>
      <c r="M1339" s="8">
        <f t="shared" si="107"/>
        <v>-69.09999999999971</v>
      </c>
      <c r="N1339" s="8">
        <f t="shared" si="108"/>
        <v>0</v>
      </c>
      <c r="O1339" s="8">
        <f t="shared" si="109"/>
        <v>69.09999999999971</v>
      </c>
    </row>
    <row r="1340" spans="1:15" x14ac:dyDescent="0.25">
      <c r="A1340" s="8">
        <v>1339</v>
      </c>
      <c r="B1340" s="12">
        <v>43151</v>
      </c>
      <c r="C1340" s="8">
        <v>1.24064</v>
      </c>
      <c r="D1340" s="8">
        <v>1.24122</v>
      </c>
      <c r="E1340" s="8">
        <v>1.2319899999999999</v>
      </c>
      <c r="F1340" s="8">
        <v>1.23373</v>
      </c>
      <c r="G1340" s="8">
        <f>IF(F1340&gt;F1339,1,0)</f>
        <v>0</v>
      </c>
      <c r="H1340" s="10">
        <f>LN(F1340/F1339)</f>
        <v>-5.5933349293442753E-3</v>
      </c>
      <c r="I1340" s="10">
        <f>IF(A1340&gt;$R$1, AVERAGE(INDEX($H$2:$H$3898, A1340-$R$1):H1340), "")</f>
        <v>-2.2755247712802403E-4</v>
      </c>
      <c r="J1340" s="10">
        <f>IF(A1340&gt;$R$1, STDEV(INDEX($H$2:$H$3898, A1340-$R$1):H1340), "")</f>
        <v>5.375487481911208E-3</v>
      </c>
      <c r="K1340" s="10">
        <f t="shared" si="106"/>
        <v>-5.375487481911208E-3</v>
      </c>
      <c r="L1340" s="10">
        <f t="shared" si="110"/>
        <v>1.372197753302663E-2</v>
      </c>
      <c r="M1340" s="8">
        <f t="shared" si="107"/>
        <v>-54.699999999998639</v>
      </c>
      <c r="N1340" s="8">
        <f t="shared" si="108"/>
        <v>0</v>
      </c>
      <c r="O1340" s="8">
        <f t="shared" si="109"/>
        <v>0</v>
      </c>
    </row>
    <row r="1341" spans="1:15" x14ac:dyDescent="0.25">
      <c r="A1341" s="8">
        <v>1340</v>
      </c>
      <c r="B1341" s="12">
        <v>43152</v>
      </c>
      <c r="C1341" s="8">
        <v>1.23376</v>
      </c>
      <c r="D1341" s="8">
        <v>1.2359800000000001</v>
      </c>
      <c r="E1341" s="8">
        <v>1.2281</v>
      </c>
      <c r="F1341" s="8">
        <v>1.2282900000000001</v>
      </c>
      <c r="G1341" s="8">
        <f>IF(F1341&gt;F1340,1,0)</f>
        <v>0</v>
      </c>
      <c r="H1341" s="10">
        <f>LN(F1341/F1340)</f>
        <v>-4.4191426983233367E-3</v>
      </c>
      <c r="I1341" s="10">
        <f>IF(A1341&gt;$R$1, AVERAGE(INDEX($H$2:$H$3898, A1341-$R$1):H1341), "")</f>
        <v>-6.0461800573038157E-4</v>
      </c>
      <c r="J1341" s="10">
        <f>IF(A1341&gt;$R$1, STDEV(INDEX($H$2:$H$3898, A1341-$R$1):H1341), "")</f>
        <v>5.4488016453948067E-3</v>
      </c>
      <c r="K1341" s="10">
        <f t="shared" si="106"/>
        <v>-5.4488016453948067E-3</v>
      </c>
      <c r="L1341" s="10">
        <f t="shared" si="110"/>
        <v>3.3601814607187551E-3</v>
      </c>
      <c r="M1341" s="8">
        <f t="shared" si="107"/>
        <v>47.699999999999406</v>
      </c>
      <c r="N1341" s="8">
        <f t="shared" si="108"/>
        <v>0</v>
      </c>
      <c r="O1341" s="8">
        <f t="shared" si="109"/>
        <v>0</v>
      </c>
    </row>
    <row r="1342" spans="1:15" x14ac:dyDescent="0.25">
      <c r="A1342" s="8">
        <v>1341</v>
      </c>
      <c r="B1342" s="12">
        <v>43153</v>
      </c>
      <c r="C1342" s="8">
        <v>1.22828</v>
      </c>
      <c r="D1342" s="8">
        <v>1.2352000000000001</v>
      </c>
      <c r="E1342" s="8">
        <v>1.22597</v>
      </c>
      <c r="F1342" s="8">
        <v>1.23305</v>
      </c>
      <c r="G1342" s="8">
        <f>IF(F1342&gt;F1341,1,0)</f>
        <v>1</v>
      </c>
      <c r="H1342" s="10">
        <f>LN(F1342/F1341)</f>
        <v>3.8678166642024821E-3</v>
      </c>
      <c r="I1342" s="10">
        <f>IF(A1342&gt;$R$1, AVERAGE(INDEX($H$2:$H$3898, A1342-$R$1):H1342), "")</f>
        <v>-4.1677766745887659E-4</v>
      </c>
      <c r="J1342" s="10">
        <f>IF(A1342&gt;$R$1, STDEV(INDEX($H$2:$H$3898, A1342-$R$1):H1342), "")</f>
        <v>5.5535433798304702E-3</v>
      </c>
      <c r="K1342" s="10">
        <f t="shared" si="106"/>
        <v>5.5535433798304702E-3</v>
      </c>
      <c r="L1342" s="10">
        <f t="shared" si="110"/>
        <v>3.8583418353302897E-3</v>
      </c>
      <c r="M1342" s="8">
        <f t="shared" si="107"/>
        <v>-36.399999999998656</v>
      </c>
      <c r="N1342" s="8">
        <f t="shared" si="108"/>
        <v>0</v>
      </c>
      <c r="O1342" s="8">
        <f t="shared" si="109"/>
        <v>0</v>
      </c>
    </row>
    <row r="1343" spans="1:15" x14ac:dyDescent="0.25">
      <c r="A1343" s="8">
        <v>1342</v>
      </c>
      <c r="B1343" s="12">
        <v>43154</v>
      </c>
      <c r="C1343" s="8">
        <v>1.2330099999999999</v>
      </c>
      <c r="D1343" s="8">
        <v>1.2337199999999999</v>
      </c>
      <c r="E1343" s="8">
        <v>1.2297800000000001</v>
      </c>
      <c r="F1343" s="8">
        <v>1.2293700000000001</v>
      </c>
      <c r="G1343" s="8">
        <f>IF(F1343&gt;F1342,1,0)</f>
        <v>0</v>
      </c>
      <c r="H1343" s="10">
        <f>LN(F1343/F1342)</f>
        <v>-2.9889318147770039E-3</v>
      </c>
      <c r="I1343" s="10">
        <f>IF(A1343&gt;$R$1, AVERAGE(INDEX($H$2:$H$3898, A1343-$R$1):H1343), "")</f>
        <v>-1.0780952194655148E-3</v>
      </c>
      <c r="J1343" s="10">
        <f>IF(A1343&gt;$R$1, STDEV(INDEX($H$2:$H$3898, A1343-$R$1):H1343), "")</f>
        <v>5.1517199517356338E-3</v>
      </c>
      <c r="K1343" s="10">
        <f t="shared" si="106"/>
        <v>-5.1517199517356338E-3</v>
      </c>
      <c r="L1343" s="10">
        <f t="shared" si="110"/>
        <v>3.9149235378533459E-3</v>
      </c>
      <c r="M1343" s="8">
        <f t="shared" si="107"/>
        <v>26.000000000001577</v>
      </c>
      <c r="N1343" s="8">
        <f t="shared" si="108"/>
        <v>0</v>
      </c>
      <c r="O1343" s="8">
        <f t="shared" si="109"/>
        <v>0</v>
      </c>
    </row>
    <row r="1344" spans="1:15" x14ac:dyDescent="0.25">
      <c r="A1344" s="8">
        <v>1343</v>
      </c>
      <c r="B1344" s="12">
        <v>43157</v>
      </c>
      <c r="C1344" s="8">
        <v>1.2292799999999999</v>
      </c>
      <c r="D1344" s="8">
        <v>1.2355</v>
      </c>
      <c r="E1344" s="8">
        <v>1.22776</v>
      </c>
      <c r="F1344" s="8">
        <v>1.2318800000000001</v>
      </c>
      <c r="G1344" s="8">
        <f>IF(F1344&gt;F1343,1,0)</f>
        <v>1</v>
      </c>
      <c r="H1344" s="10">
        <f>LN(F1344/F1343)</f>
        <v>2.0396147243385778E-3</v>
      </c>
      <c r="I1344" s="10">
        <f>IF(A1344&gt;$R$1, AVERAGE(INDEX($H$2:$H$3898, A1344-$R$1):H1344), "")</f>
        <v>-6.9174096724793272E-4</v>
      </c>
      <c r="J1344" s="10">
        <f>IF(A1344&gt;$R$1, STDEV(INDEX($H$2:$H$3898, A1344-$R$1):H1344), "")</f>
        <v>5.1383994868149348E-3</v>
      </c>
      <c r="K1344" s="10">
        <f t="shared" si="106"/>
        <v>5.1383994868149348E-3</v>
      </c>
      <c r="L1344" s="10">
        <f t="shared" si="110"/>
        <v>1.3756336945498115E-2</v>
      </c>
      <c r="M1344" s="8">
        <f t="shared" si="107"/>
        <v>-88.299999999998931</v>
      </c>
      <c r="N1344" s="8">
        <f t="shared" si="108"/>
        <v>0</v>
      </c>
      <c r="O1344" s="8">
        <f t="shared" si="109"/>
        <v>0</v>
      </c>
    </row>
    <row r="1345" spans="1:15" x14ac:dyDescent="0.25">
      <c r="A1345" s="8">
        <v>1344</v>
      </c>
      <c r="B1345" s="12">
        <v>43158</v>
      </c>
      <c r="C1345" s="8">
        <v>1.23169</v>
      </c>
      <c r="D1345" s="8">
        <v>1.2346200000000001</v>
      </c>
      <c r="E1345" s="8">
        <v>1.2221599999999999</v>
      </c>
      <c r="F1345" s="8">
        <v>1.2228600000000001</v>
      </c>
      <c r="G1345" s="8">
        <f>IF(F1345&gt;F1344,1,0)</f>
        <v>0</v>
      </c>
      <c r="H1345" s="10">
        <f>LN(F1345/F1344)</f>
        <v>-7.3490802257783535E-3</v>
      </c>
      <c r="I1345" s="10">
        <f>IF(A1345&gt;$R$1, AVERAGE(INDEX($H$2:$H$3898, A1345-$R$1):H1345), "")</f>
        <v>-6.9883670342108428E-4</v>
      </c>
      <c r="J1345" s="10">
        <f>IF(A1345&gt;$R$1, STDEV(INDEX($H$2:$H$3898, A1345-$R$1):H1345), "")</f>
        <v>5.1481076353093597E-3</v>
      </c>
      <c r="K1345" s="10">
        <f t="shared" si="106"/>
        <v>-5.1481076353093597E-3</v>
      </c>
      <c r="L1345" s="10">
        <f t="shared" si="110"/>
        <v>4.0527858859964981E-3</v>
      </c>
      <c r="M1345" s="8">
        <f t="shared" si="107"/>
        <v>-39.100000000000804</v>
      </c>
      <c r="N1345" s="8">
        <f t="shared" si="108"/>
        <v>0</v>
      </c>
      <c r="O1345" s="8">
        <f t="shared" si="109"/>
        <v>0</v>
      </c>
    </row>
    <row r="1346" spans="1:15" x14ac:dyDescent="0.25">
      <c r="A1346" s="8">
        <v>1345</v>
      </c>
      <c r="B1346" s="12">
        <v>43159</v>
      </c>
      <c r="C1346" s="8">
        <v>1.2233000000000001</v>
      </c>
      <c r="D1346" s="8">
        <v>1.2241200000000001</v>
      </c>
      <c r="E1346" s="8">
        <v>1.21878</v>
      </c>
      <c r="F1346" s="8">
        <v>1.21939</v>
      </c>
      <c r="G1346" s="8">
        <f>IF(F1346&gt;F1345,1,0)</f>
        <v>0</v>
      </c>
      <c r="H1346" s="10">
        <f>LN(F1346/F1345)</f>
        <v>-2.8416438407232428E-3</v>
      </c>
      <c r="I1346" s="10">
        <f>IF(A1346&gt;$R$1, AVERAGE(INDEX($H$2:$H$3898, A1346-$R$1):H1346), "")</f>
        <v>-9.2948539555674293E-4</v>
      </c>
      <c r="J1346" s="10">
        <f>IF(A1346&gt;$R$1, STDEV(INDEX($H$2:$H$3898, A1346-$R$1):H1346), "")</f>
        <v>5.1568119724748947E-3</v>
      </c>
      <c r="K1346" s="10">
        <f t="shared" si="106"/>
        <v>-5.1568119724748947E-3</v>
      </c>
      <c r="L1346" s="10">
        <f t="shared" si="110"/>
        <v>4.0735662869681322E-3</v>
      </c>
      <c r="M1346" s="8">
        <f t="shared" si="107"/>
        <v>73.499999999999673</v>
      </c>
      <c r="N1346" s="8">
        <f t="shared" si="108"/>
        <v>0</v>
      </c>
      <c r="O1346" s="8">
        <f t="shared" si="109"/>
        <v>0</v>
      </c>
    </row>
    <row r="1347" spans="1:15" x14ac:dyDescent="0.25">
      <c r="A1347" s="8">
        <v>1346</v>
      </c>
      <c r="B1347" s="12">
        <v>43160</v>
      </c>
      <c r="C1347" s="8">
        <v>1.21936</v>
      </c>
      <c r="D1347" s="8">
        <v>1.2222200000000001</v>
      </c>
      <c r="E1347" s="8">
        <v>1.21546</v>
      </c>
      <c r="F1347" s="8">
        <v>1.22671</v>
      </c>
      <c r="G1347" s="8">
        <f>IF(F1347&gt;F1346,1,0)</f>
        <v>1</v>
      </c>
      <c r="H1347" s="10">
        <f>LN(F1347/F1346)</f>
        <v>5.9850552722520017E-3</v>
      </c>
      <c r="I1347" s="10">
        <f>IF(A1347&gt;$R$1, AVERAGE(INDEX($H$2:$H$3898, A1347-$R$1):H1347), "")</f>
        <v>2.2931385475993154E-5</v>
      </c>
      <c r="J1347" s="10">
        <f>IF(A1347&gt;$R$1, STDEV(INDEX($H$2:$H$3898, A1347-$R$1):H1347), "")</f>
        <v>4.9186505651666627E-3</v>
      </c>
      <c r="K1347" s="10">
        <f t="shared" ref="K1347:K1373" si="111">IF(G1347=0,-1*J1347,J1347)</f>
        <v>4.9186505651666627E-3</v>
      </c>
      <c r="L1347" s="10">
        <f t="shared" si="110"/>
        <v>1.3922455281164113E-2</v>
      </c>
      <c r="M1347" s="8">
        <f t="shared" ref="M1347:M1373" si="112">(F1348-C1348)*10000</f>
        <v>52.799999999999514</v>
      </c>
      <c r="N1347" s="8">
        <f t="shared" ref="N1347:N1373" si="113">IF(AND(L1347&gt;-1,L1347&lt;=-0.0173992495600104),M1347,0)</f>
        <v>0</v>
      </c>
      <c r="O1347" s="8">
        <f t="shared" ref="O1347:O1373" si="114">IF(OR(AND(L1347&gt;0.0176007504399896)),-M1347,0)</f>
        <v>0</v>
      </c>
    </row>
    <row r="1348" spans="1:15" x14ac:dyDescent="0.25">
      <c r="A1348" s="8">
        <v>1347</v>
      </c>
      <c r="B1348" s="12">
        <v>43161</v>
      </c>
      <c r="C1348" s="8">
        <v>1.22658</v>
      </c>
      <c r="D1348" s="8">
        <v>1.2335799999999999</v>
      </c>
      <c r="E1348" s="8">
        <v>1.2251399999999999</v>
      </c>
      <c r="F1348" s="8">
        <v>1.23186</v>
      </c>
      <c r="G1348" s="8">
        <f>IF(F1348&gt;F1347,1,0)</f>
        <v>1</v>
      </c>
      <c r="H1348" s="10">
        <f>LN(F1348/F1347)</f>
        <v>4.1894333148560173E-3</v>
      </c>
      <c r="I1348" s="10">
        <f>IF(A1348&gt;$R$1, AVERAGE(INDEX($H$2:$H$3898, A1348-$R$1):H1348), "")</f>
        <v>3.6688333773235481E-4</v>
      </c>
      <c r="J1348" s="10">
        <f>IF(A1348&gt;$R$1, STDEV(INDEX($H$2:$H$3898, A1348-$R$1):H1348), "")</f>
        <v>5.0105016162317736E-3</v>
      </c>
      <c r="K1348" s="10">
        <f t="shared" si="111"/>
        <v>5.0105016162317736E-3</v>
      </c>
      <c r="L1348" s="10">
        <f t="shared" si="110"/>
        <v>1.4118431783483664E-2</v>
      </c>
      <c r="M1348" s="8">
        <f t="shared" si="112"/>
        <v>10.799999999999699</v>
      </c>
      <c r="N1348" s="8">
        <f t="shared" si="113"/>
        <v>0</v>
      </c>
      <c r="O1348" s="8">
        <f t="shared" si="114"/>
        <v>0</v>
      </c>
    </row>
    <row r="1349" spans="1:15" x14ac:dyDescent="0.25">
      <c r="A1349" s="8">
        <v>1348</v>
      </c>
      <c r="B1349" s="12">
        <v>43164</v>
      </c>
      <c r="C1349" s="8">
        <v>1.23248</v>
      </c>
      <c r="D1349" s="8">
        <v>1.23641</v>
      </c>
      <c r="E1349" s="8">
        <v>1.22688</v>
      </c>
      <c r="F1349" s="8">
        <v>1.23356</v>
      </c>
      <c r="G1349" s="8">
        <f>IF(F1349&gt;F1348,1,0)</f>
        <v>1</v>
      </c>
      <c r="H1349" s="10">
        <f>LN(F1349/F1348)</f>
        <v>1.3790755890912797E-3</v>
      </c>
      <c r="I1349" s="10">
        <f>IF(A1349&gt;$R$1, AVERAGE(INDEX($H$2:$H$3898, A1349-$R$1):H1349), "")</f>
        <v>4.3011403510589876E-4</v>
      </c>
      <c r="J1349" s="10">
        <f>IF(A1349&gt;$R$1, STDEV(INDEX($H$2:$H$3898, A1349-$R$1):H1349), "")</f>
        <v>5.0168878776859875E-3</v>
      </c>
      <c r="K1349" s="10">
        <f t="shared" si="111"/>
        <v>5.0168878776859875E-3</v>
      </c>
      <c r="L1349" s="10">
        <f t="shared" si="110"/>
        <v>1.4287331013578607E-2</v>
      </c>
      <c r="M1349" s="8">
        <f t="shared" si="112"/>
        <v>68.200000000000486</v>
      </c>
      <c r="N1349" s="8">
        <f t="shared" si="113"/>
        <v>0</v>
      </c>
      <c r="O1349" s="8">
        <f t="shared" si="114"/>
        <v>0</v>
      </c>
    </row>
    <row r="1350" spans="1:15" x14ac:dyDescent="0.25">
      <c r="A1350" s="8">
        <v>1349</v>
      </c>
      <c r="B1350" s="12">
        <v>43165</v>
      </c>
      <c r="C1350" s="8">
        <v>1.23356</v>
      </c>
      <c r="D1350" s="8">
        <v>1.2419899999999999</v>
      </c>
      <c r="E1350" s="8">
        <v>1.23281</v>
      </c>
      <c r="F1350" s="8">
        <v>1.24038</v>
      </c>
      <c r="G1350" s="8">
        <f>IF(F1350&gt;F1349,1,0)</f>
        <v>1</v>
      </c>
      <c r="H1350" s="10">
        <f>LN(F1350/F1349)</f>
        <v>5.5134864034620422E-3</v>
      </c>
      <c r="I1350" s="10">
        <f>IF(A1350&gt;$R$1, AVERAGE(INDEX($H$2:$H$3898, A1350-$R$1):H1350), "")</f>
        <v>5.6894040224425785E-4</v>
      </c>
      <c r="J1350" s="10">
        <f>IF(A1350&gt;$R$1, STDEV(INDEX($H$2:$H$3898, A1350-$R$1):H1350), "")</f>
        <v>5.1308080239531534E-3</v>
      </c>
      <c r="K1350" s="10">
        <f t="shared" si="111"/>
        <v>5.1308080239531534E-3</v>
      </c>
      <c r="L1350" s="10">
        <f t="shared" si="110"/>
        <v>1.4519762464760565E-2</v>
      </c>
      <c r="M1350" s="8">
        <f t="shared" si="112"/>
        <v>7.3000000000011944</v>
      </c>
      <c r="N1350" s="8">
        <f t="shared" si="113"/>
        <v>0</v>
      </c>
      <c r="O1350" s="8">
        <f t="shared" si="114"/>
        <v>0</v>
      </c>
    </row>
    <row r="1351" spans="1:15" x14ac:dyDescent="0.25">
      <c r="A1351" s="8">
        <v>1350</v>
      </c>
      <c r="B1351" s="12">
        <v>43166</v>
      </c>
      <c r="C1351" s="8">
        <v>1.24037</v>
      </c>
      <c r="D1351" s="8">
        <v>1.2444999999999999</v>
      </c>
      <c r="E1351" s="8">
        <v>1.23847</v>
      </c>
      <c r="F1351" s="8">
        <v>1.2411000000000001</v>
      </c>
      <c r="G1351" s="8">
        <f>IF(F1351&gt;F1350,1,0)</f>
        <v>1</v>
      </c>
      <c r="H1351" s="10">
        <f>LN(F1351/F1350)</f>
        <v>5.802988701942858E-4</v>
      </c>
      <c r="I1351" s="10">
        <f>IF(A1351&gt;$R$1, AVERAGE(INDEX($H$2:$H$3898, A1351-$R$1):H1351), "")</f>
        <v>3.0642636690349418E-4</v>
      </c>
      <c r="J1351" s="10">
        <f>IF(A1351&gt;$R$1, STDEV(INDEX($H$2:$H$3898, A1351-$R$1):H1351), "")</f>
        <v>5.0069148461400802E-3</v>
      </c>
      <c r="K1351" s="10">
        <f t="shared" si="111"/>
        <v>5.0069148461400802E-3</v>
      </c>
      <c r="L1351" s="10">
        <f t="shared" si="110"/>
        <v>1.4312540797798166E-2</v>
      </c>
      <c r="M1351" s="8">
        <f t="shared" si="112"/>
        <v>-100.40000000000049</v>
      </c>
      <c r="N1351" s="8">
        <f t="shared" si="113"/>
        <v>0</v>
      </c>
      <c r="O1351" s="8">
        <f t="shared" si="114"/>
        <v>0</v>
      </c>
    </row>
    <row r="1352" spans="1:15" x14ac:dyDescent="0.25">
      <c r="A1352" s="8">
        <v>1351</v>
      </c>
      <c r="B1352" s="12">
        <v>43167</v>
      </c>
      <c r="C1352" s="8">
        <v>1.24108</v>
      </c>
      <c r="D1352" s="8">
        <v>1.2445999999999999</v>
      </c>
      <c r="E1352" s="8">
        <v>1.2297899999999999</v>
      </c>
      <c r="F1352" s="8">
        <v>1.2310399999999999</v>
      </c>
      <c r="G1352" s="8">
        <f>IF(F1352&gt;F1351,1,0)</f>
        <v>0</v>
      </c>
      <c r="H1352" s="10">
        <f>LN(F1352/F1351)</f>
        <v>-8.1387425715453796E-3</v>
      </c>
      <c r="I1352" s="10">
        <f>IF(A1352&gt;$R$1, AVERAGE(INDEX($H$2:$H$3898, A1352-$R$1):H1352), "")</f>
        <v>-6.9773332579552388E-4</v>
      </c>
      <c r="J1352" s="10">
        <f>IF(A1352&gt;$R$1, STDEV(INDEX($H$2:$H$3898, A1352-$R$1):H1352), "")</f>
        <v>4.9875839759960187E-3</v>
      </c>
      <c r="K1352" s="10">
        <f t="shared" si="111"/>
        <v>-4.9875839759960187E-3</v>
      </c>
      <c r="L1352" s="10">
        <f t="shared" si="110"/>
        <v>4.4550404947283993E-3</v>
      </c>
      <c r="M1352" s="8">
        <f t="shared" si="112"/>
        <v>-6.2000000000006494</v>
      </c>
      <c r="N1352" s="8">
        <f t="shared" si="113"/>
        <v>0</v>
      </c>
      <c r="O1352" s="8">
        <f t="shared" si="114"/>
        <v>0</v>
      </c>
    </row>
    <row r="1353" spans="1:15" x14ac:dyDescent="0.25">
      <c r="A1353" s="8">
        <v>1352</v>
      </c>
      <c r="B1353" s="12">
        <v>43168</v>
      </c>
      <c r="C1353" s="8">
        <v>1.2310300000000001</v>
      </c>
      <c r="D1353" s="8">
        <v>1.23342</v>
      </c>
      <c r="E1353" s="8">
        <v>1.2273000000000001</v>
      </c>
      <c r="F1353" s="8">
        <v>1.23041</v>
      </c>
      <c r="G1353" s="8">
        <f>IF(F1353&gt;F1352,1,0)</f>
        <v>0</v>
      </c>
      <c r="H1353" s="10">
        <f>LN(F1353/F1352)</f>
        <v>-5.1189340734669568E-4</v>
      </c>
      <c r="I1353" s="10">
        <f>IF(A1353&gt;$R$1, AVERAGE(INDEX($H$2:$H$3898, A1353-$R$1):H1353), "")</f>
        <v>-1.0162497828156737E-3</v>
      </c>
      <c r="J1353" s="10">
        <f>IF(A1353&gt;$R$1, STDEV(INDEX($H$2:$H$3898, A1353-$R$1):H1353), "")</f>
        <v>4.7864432651999293E-3</v>
      </c>
      <c r="K1353" s="10">
        <f t="shared" si="111"/>
        <v>-4.7864432651999293E-3</v>
      </c>
      <c r="L1353" s="10">
        <f t="shared" si="110"/>
        <v>4.9904014660380903E-3</v>
      </c>
      <c r="M1353" s="8">
        <f t="shared" si="112"/>
        <v>24.500000000000632</v>
      </c>
      <c r="N1353" s="8">
        <f t="shared" si="113"/>
        <v>0</v>
      </c>
      <c r="O1353" s="8">
        <f t="shared" si="114"/>
        <v>0</v>
      </c>
    </row>
    <row r="1354" spans="1:15" x14ac:dyDescent="0.25">
      <c r="A1354" s="8">
        <v>1353</v>
      </c>
      <c r="B1354" s="12">
        <v>43171</v>
      </c>
      <c r="C1354" s="8">
        <v>1.2309399999999999</v>
      </c>
      <c r="D1354" s="8">
        <v>1.23455</v>
      </c>
      <c r="E1354" s="8">
        <v>1.2290300000000001</v>
      </c>
      <c r="F1354" s="8">
        <v>1.23339</v>
      </c>
      <c r="G1354" s="8">
        <f>IF(F1354&gt;F1353,1,0)</f>
        <v>1</v>
      </c>
      <c r="H1354" s="10">
        <f>LN(F1354/F1353)</f>
        <v>2.4190286980859043E-3</v>
      </c>
      <c r="I1354" s="10">
        <f>IF(A1354&gt;$R$1, AVERAGE(INDEX($H$2:$H$3898, A1354-$R$1):H1354), "")</f>
        <v>-3.5471839091490365E-4</v>
      </c>
      <c r="J1354" s="10">
        <f>IF(A1354&gt;$R$1, STDEV(INDEX($H$2:$H$3898, A1354-$R$1):H1354), "")</f>
        <v>4.4522529420057489E-3</v>
      </c>
      <c r="K1354" s="10">
        <f t="shared" si="111"/>
        <v>4.4522529420057489E-3</v>
      </c>
      <c r="L1354" s="10">
        <f t="shared" si="110"/>
        <v>4.1730028098069588E-3</v>
      </c>
      <c r="M1354" s="8">
        <f t="shared" si="112"/>
        <v>57.399999999998563</v>
      </c>
      <c r="N1354" s="8">
        <f t="shared" si="113"/>
        <v>0</v>
      </c>
      <c r="O1354" s="8">
        <f t="shared" si="114"/>
        <v>0</v>
      </c>
    </row>
    <row r="1355" spans="1:15" x14ac:dyDescent="0.25">
      <c r="A1355" s="8">
        <v>1354</v>
      </c>
      <c r="B1355" s="12">
        <v>43172</v>
      </c>
      <c r="C1355" s="8">
        <v>1.2332000000000001</v>
      </c>
      <c r="D1355" s="8">
        <v>1.24074</v>
      </c>
      <c r="E1355" s="8">
        <v>1.2314499999999999</v>
      </c>
      <c r="F1355" s="8">
        <v>1.2389399999999999</v>
      </c>
      <c r="G1355" s="8">
        <f>IF(F1355&gt;F1354,1,0)</f>
        <v>1</v>
      </c>
      <c r="H1355" s="10">
        <f>LN(F1355/F1354)</f>
        <v>4.4896994517680663E-3</v>
      </c>
      <c r="I1355" s="10">
        <f>IF(A1355&gt;$R$1, AVERAGE(INDEX($H$2:$H$3898, A1355-$R$1):H1355), "")</f>
        <v>-8.6203781224226993E-5</v>
      </c>
      <c r="J1355" s="10">
        <f>IF(A1355&gt;$R$1, STDEV(INDEX($H$2:$H$3898, A1355-$R$1):H1355), "")</f>
        <v>4.6141277312523356E-3</v>
      </c>
      <c r="K1355" s="10">
        <f t="shared" si="111"/>
        <v>4.6141277312523356E-3</v>
      </c>
      <c r="L1355" s="10">
        <f t="shared" si="110"/>
        <v>1.4162618022970506E-2</v>
      </c>
      <c r="M1355" s="8">
        <f t="shared" si="112"/>
        <v>-21.999999999999797</v>
      </c>
      <c r="N1355" s="8">
        <f t="shared" si="113"/>
        <v>0</v>
      </c>
      <c r="O1355" s="8">
        <f t="shared" si="114"/>
        <v>0</v>
      </c>
    </row>
    <row r="1356" spans="1:15" x14ac:dyDescent="0.25">
      <c r="A1356" s="8">
        <v>1355</v>
      </c>
      <c r="B1356" s="12">
        <v>43173</v>
      </c>
      <c r="C1356" s="8">
        <v>1.2389300000000001</v>
      </c>
      <c r="D1356" s="8">
        <v>1.24125</v>
      </c>
      <c r="E1356" s="8">
        <v>1.23471</v>
      </c>
      <c r="F1356" s="8">
        <v>1.2367300000000001</v>
      </c>
      <c r="G1356" s="8">
        <f>IF(F1356&gt;F1355,1,0)</f>
        <v>0</v>
      </c>
      <c r="H1356" s="10">
        <f>LN(F1356/F1355)</f>
        <v>-1.7853757463986348E-3</v>
      </c>
      <c r="I1356" s="10">
        <f>IF(A1356&gt;$R$1, AVERAGE(INDEX($H$2:$H$3898, A1356-$R$1):H1356), "")</f>
        <v>1.5179366770987565E-4</v>
      </c>
      <c r="J1356" s="10">
        <f>IF(A1356&gt;$R$1, STDEV(INDEX($H$2:$H$3898, A1356-$R$1):H1356), "")</f>
        <v>4.4045811614585378E-3</v>
      </c>
      <c r="K1356" s="10">
        <f t="shared" si="111"/>
        <v>-4.4045811614585378E-3</v>
      </c>
      <c r="L1356" s="10">
        <f t="shared" si="110"/>
        <v>1.520683850690677E-2</v>
      </c>
      <c r="M1356" s="8">
        <f t="shared" si="112"/>
        <v>-62.800000000000637</v>
      </c>
      <c r="N1356" s="8">
        <f t="shared" si="113"/>
        <v>0</v>
      </c>
      <c r="O1356" s="8">
        <f t="shared" si="114"/>
        <v>0</v>
      </c>
    </row>
    <row r="1357" spans="1:15" x14ac:dyDescent="0.25">
      <c r="A1357" s="8">
        <v>1356</v>
      </c>
      <c r="B1357" s="12">
        <v>43174</v>
      </c>
      <c r="C1357" s="8">
        <v>1.23671</v>
      </c>
      <c r="D1357" s="8">
        <v>1.2383599999999999</v>
      </c>
      <c r="E1357" s="8">
        <v>1.23001</v>
      </c>
      <c r="F1357" s="8">
        <v>1.2304299999999999</v>
      </c>
      <c r="G1357" s="8">
        <f>IF(F1357&gt;F1356,1,0)</f>
        <v>0</v>
      </c>
      <c r="H1357" s="10">
        <f>LN(F1357/F1356)</f>
        <v>-5.1070977912088178E-3</v>
      </c>
      <c r="I1357" s="10">
        <f>IF(A1357&gt;$R$1, AVERAGE(INDEX($H$2:$H$3898, A1357-$R$1):H1357), "")</f>
        <v>1.0879647440453316E-4</v>
      </c>
      <c r="J1357" s="10">
        <f>IF(A1357&gt;$R$1, STDEV(INDEX($H$2:$H$3898, A1357-$R$1):H1357), "")</f>
        <v>4.4552435630717249E-3</v>
      </c>
      <c r="K1357" s="10">
        <f t="shared" si="111"/>
        <v>-4.4552435630717249E-3</v>
      </c>
      <c r="L1357" s="10">
        <f t="shared" si="110"/>
        <v>5.1980515640045787E-3</v>
      </c>
      <c r="M1357" s="8">
        <f t="shared" si="112"/>
        <v>-15.000000000000568</v>
      </c>
      <c r="N1357" s="8">
        <f t="shared" si="113"/>
        <v>0</v>
      </c>
      <c r="O1357" s="8">
        <f t="shared" si="114"/>
        <v>0</v>
      </c>
    </row>
    <row r="1358" spans="1:15" x14ac:dyDescent="0.25">
      <c r="A1358" s="8">
        <v>1357</v>
      </c>
      <c r="B1358" s="12">
        <v>43175</v>
      </c>
      <c r="C1358" s="8">
        <v>1.2303900000000001</v>
      </c>
      <c r="D1358" s="8">
        <v>1.2336</v>
      </c>
      <c r="E1358" s="8">
        <v>1.2260200000000001</v>
      </c>
      <c r="F1358" s="8">
        <v>1.22889</v>
      </c>
      <c r="G1358" s="8">
        <f>IF(F1358&gt;F1357,1,0)</f>
        <v>0</v>
      </c>
      <c r="H1358" s="10">
        <f>LN(F1358/F1357)</f>
        <v>-1.2523788700003128E-3</v>
      </c>
      <c r="I1358" s="10">
        <f>IF(A1358&gt;$R$1, AVERAGE(INDEX($H$2:$H$3898, A1358-$R$1):H1358), "")</f>
        <v>-2.1121574648314158E-4</v>
      </c>
      <c r="J1358" s="10">
        <f>IF(A1358&gt;$R$1, STDEV(INDEX($H$2:$H$3898, A1358-$R$1):H1358), "")</f>
        <v>4.3498809829006302E-3</v>
      </c>
      <c r="K1358" s="10">
        <f t="shared" si="111"/>
        <v>-4.3498809829006302E-3</v>
      </c>
      <c r="L1358" s="10">
        <f t="shared" si="110"/>
        <v>5.9998905328395779E-3</v>
      </c>
      <c r="M1358" s="8">
        <f t="shared" si="112"/>
        <v>53.099999999999255</v>
      </c>
      <c r="N1358" s="8">
        <f t="shared" si="113"/>
        <v>0</v>
      </c>
      <c r="O1358" s="8">
        <f t="shared" si="114"/>
        <v>0</v>
      </c>
    </row>
    <row r="1359" spans="1:15" x14ac:dyDescent="0.25">
      <c r="A1359" s="8">
        <v>1358</v>
      </c>
      <c r="B1359" s="12">
        <v>43178</v>
      </c>
      <c r="C1359" s="8">
        <v>1.22817</v>
      </c>
      <c r="D1359" s="8">
        <v>1.23586</v>
      </c>
      <c r="E1359" s="8">
        <v>1.2257899999999999</v>
      </c>
      <c r="F1359" s="8">
        <v>1.2334799999999999</v>
      </c>
      <c r="G1359" s="8">
        <f>IF(F1359&gt;F1358,1,0)</f>
        <v>1</v>
      </c>
      <c r="H1359" s="10">
        <f>LN(F1359/F1358)</f>
        <v>3.7281199140012091E-3</v>
      </c>
      <c r="I1359" s="10">
        <f>IF(A1359&gt;$R$1, AVERAGE(INDEX($H$2:$H$3898, A1359-$R$1):H1359), "")</f>
        <v>2.0859998656549682E-4</v>
      </c>
      <c r="J1359" s="10">
        <f>IF(A1359&gt;$R$1, STDEV(INDEX($H$2:$H$3898, A1359-$R$1):H1359), "")</f>
        <v>4.3878977758942941E-3</v>
      </c>
      <c r="K1359" s="10">
        <f t="shared" si="111"/>
        <v>4.3878977758942941E-3</v>
      </c>
      <c r="L1359" s="10">
        <f t="shared" si="110"/>
        <v>5.249388821918939E-3</v>
      </c>
      <c r="M1359" s="8">
        <f t="shared" si="112"/>
        <v>-93.499999999999687</v>
      </c>
      <c r="N1359" s="8">
        <f t="shared" si="113"/>
        <v>0</v>
      </c>
      <c r="O1359" s="8">
        <f t="shared" si="114"/>
        <v>0</v>
      </c>
    </row>
    <row r="1360" spans="1:15" x14ac:dyDescent="0.25">
      <c r="A1360" s="8">
        <v>1359</v>
      </c>
      <c r="B1360" s="12">
        <v>43179</v>
      </c>
      <c r="C1360" s="8">
        <v>1.2334799999999999</v>
      </c>
      <c r="D1360" s="8">
        <v>1.2354499999999999</v>
      </c>
      <c r="E1360" s="8">
        <v>1.2239899999999999</v>
      </c>
      <c r="F1360" s="8">
        <v>1.2241299999999999</v>
      </c>
      <c r="G1360" s="8">
        <f>IF(F1360&gt;F1359,1,0)</f>
        <v>0</v>
      </c>
      <c r="H1360" s="10">
        <f>LN(F1360/F1359)</f>
        <v>-7.6090552300251812E-3</v>
      </c>
      <c r="I1360" s="10">
        <f>IF(A1360&gt;$R$1, AVERAGE(INDEX($H$2:$H$3898, A1360-$R$1):H1360), "")</f>
        <v>-3.9444188558223822E-4</v>
      </c>
      <c r="J1360" s="10">
        <f>IF(A1360&gt;$R$1, STDEV(INDEX($H$2:$H$3898, A1360-$R$1):H1360), "")</f>
        <v>4.7661953344920122E-3</v>
      </c>
      <c r="K1360" s="10">
        <f t="shared" si="111"/>
        <v>-4.7661953344920122E-3</v>
      </c>
      <c r="L1360" s="10">
        <f t="shared" si="110"/>
        <v>5.6313011227362856E-3</v>
      </c>
      <c r="M1360" s="8">
        <f t="shared" si="112"/>
        <v>96.600000000000023</v>
      </c>
      <c r="N1360" s="8">
        <f t="shared" si="113"/>
        <v>0</v>
      </c>
      <c r="O1360" s="8">
        <f t="shared" si="114"/>
        <v>0</v>
      </c>
    </row>
    <row r="1361" spans="1:15" x14ac:dyDescent="0.25">
      <c r="A1361" s="8">
        <v>1360</v>
      </c>
      <c r="B1361" s="12">
        <v>43180</v>
      </c>
      <c r="C1361" s="8">
        <v>1.2241200000000001</v>
      </c>
      <c r="D1361" s="8">
        <v>1.23499</v>
      </c>
      <c r="E1361" s="8">
        <v>1.224</v>
      </c>
      <c r="F1361" s="8">
        <v>1.2337800000000001</v>
      </c>
      <c r="G1361" s="8">
        <f>IF(F1361&gt;F1360,1,0)</f>
        <v>1</v>
      </c>
      <c r="H1361" s="10">
        <f>LN(F1361/F1360)</f>
        <v>7.8522399786763817E-3</v>
      </c>
      <c r="I1361" s="10">
        <f>IF(A1361&gt;$R$1, AVERAGE(INDEX($H$2:$H$3898, A1361-$R$1):H1361), "")</f>
        <v>5.5564062719618283E-4</v>
      </c>
      <c r="J1361" s="10">
        <f>IF(A1361&gt;$R$1, STDEV(INDEX($H$2:$H$3898, A1361-$R$1):H1361), "")</f>
        <v>4.8024127847570534E-3</v>
      </c>
      <c r="K1361" s="10">
        <f t="shared" si="111"/>
        <v>4.8024127847570534E-3</v>
      </c>
      <c r="L1361" s="10">
        <f t="shared" si="110"/>
        <v>1.5590525879968235E-2</v>
      </c>
      <c r="M1361" s="8">
        <f t="shared" si="112"/>
        <v>-25.800000000000267</v>
      </c>
      <c r="N1361" s="8">
        <f t="shared" si="113"/>
        <v>0</v>
      </c>
      <c r="O1361" s="8">
        <f t="shared" si="114"/>
        <v>0</v>
      </c>
    </row>
    <row r="1362" spans="1:15" x14ac:dyDescent="0.25">
      <c r="A1362" s="8">
        <v>1361</v>
      </c>
      <c r="B1362" s="12">
        <v>43181</v>
      </c>
      <c r="C1362" s="8">
        <v>1.23376</v>
      </c>
      <c r="D1362" s="8">
        <v>1.2388399999999999</v>
      </c>
      <c r="E1362" s="8">
        <v>1.22855</v>
      </c>
      <c r="F1362" s="8">
        <v>1.2311799999999999</v>
      </c>
      <c r="G1362" s="8">
        <f>IF(F1362&gt;F1361,1,0)</f>
        <v>0</v>
      </c>
      <c r="H1362" s="10">
        <f>LN(F1362/F1361)</f>
        <v>-2.1095684832428902E-3</v>
      </c>
      <c r="I1362" s="10">
        <f>IF(A1362&gt;$R$1, AVERAGE(INDEX($H$2:$H$3898, A1362-$R$1):H1362), "")</f>
        <v>6.013953370387049E-4</v>
      </c>
      <c r="J1362" s="10">
        <f>IF(A1362&gt;$R$1, STDEV(INDEX($H$2:$H$3898, A1362-$R$1):H1362), "")</f>
        <v>4.7712739757763255E-3</v>
      </c>
      <c r="K1362" s="10">
        <f t="shared" si="111"/>
        <v>-4.7712739757763255E-3</v>
      </c>
      <c r="L1362" s="10">
        <f t="shared" ref="L1362:L1373" si="115">SUM(K1348:K1362)</f>
        <v>5.9006013390252455E-3</v>
      </c>
      <c r="M1362" s="8">
        <f t="shared" si="112"/>
        <v>50.499999999999986</v>
      </c>
      <c r="N1362" s="8">
        <f t="shared" si="113"/>
        <v>0</v>
      </c>
      <c r="O1362" s="8">
        <f t="shared" si="114"/>
        <v>0</v>
      </c>
    </row>
    <row r="1363" spans="1:15" x14ac:dyDescent="0.25">
      <c r="A1363" s="8">
        <v>1362</v>
      </c>
      <c r="B1363" s="12">
        <v>43182</v>
      </c>
      <c r="C1363" s="8">
        <v>1.23017</v>
      </c>
      <c r="D1363" s="8">
        <v>1.23733</v>
      </c>
      <c r="E1363" s="8">
        <v>1.23001</v>
      </c>
      <c r="F1363" s="8">
        <v>1.23522</v>
      </c>
      <c r="G1363" s="8">
        <f>IF(F1363&gt;F1362,1,0)</f>
        <v>1</v>
      </c>
      <c r="H1363" s="10">
        <f>LN(F1363/F1362)</f>
        <v>3.2760327710327124E-3</v>
      </c>
      <c r="I1363" s="10">
        <f>IF(A1363&gt;$R$1, AVERAGE(INDEX($H$2:$H$3898, A1363-$R$1):H1363), "")</f>
        <v>4.3208143071249915E-4</v>
      </c>
      <c r="J1363" s="10">
        <f>IF(A1363&gt;$R$1, STDEV(INDEX($H$2:$H$3898, A1363-$R$1):H1363), "")</f>
        <v>4.6129314338577993E-3</v>
      </c>
      <c r="K1363" s="10">
        <f t="shared" si="111"/>
        <v>4.6129314338577993E-3</v>
      </c>
      <c r="L1363" s="10">
        <f t="shared" si="115"/>
        <v>5.5030311566512721E-3</v>
      </c>
      <c r="M1363" s="8">
        <f t="shared" si="112"/>
        <v>96.600000000000023</v>
      </c>
      <c r="N1363" s="8">
        <f t="shared" si="113"/>
        <v>0</v>
      </c>
      <c r="O1363" s="8">
        <f t="shared" si="114"/>
        <v>0</v>
      </c>
    </row>
    <row r="1364" spans="1:15" x14ac:dyDescent="0.25">
      <c r="A1364" s="8">
        <v>1363</v>
      </c>
      <c r="B1364" s="12">
        <v>43185</v>
      </c>
      <c r="C1364" s="8">
        <v>1.2346999999999999</v>
      </c>
      <c r="D1364" s="8">
        <v>1.2461500000000001</v>
      </c>
      <c r="E1364" s="8">
        <v>1.2346999999999999</v>
      </c>
      <c r="F1364" s="8">
        <v>1.2443599999999999</v>
      </c>
      <c r="G1364" s="8">
        <f>IF(F1364&gt;F1363,1,0)</f>
        <v>1</v>
      </c>
      <c r="H1364" s="10">
        <f>LN(F1364/F1363)</f>
        <v>7.3722496524373307E-3</v>
      </c>
      <c r="I1364" s="10">
        <f>IF(A1364&gt;$R$1, AVERAGE(INDEX($H$2:$H$3898, A1364-$R$1):H1364), "")</f>
        <v>6.3100745181133124E-4</v>
      </c>
      <c r="J1364" s="10">
        <f>IF(A1364&gt;$R$1, STDEV(INDEX($H$2:$H$3898, A1364-$R$1):H1364), "")</f>
        <v>4.8483821561199816E-3</v>
      </c>
      <c r="K1364" s="10">
        <f t="shared" si="111"/>
        <v>4.8483821561199816E-3</v>
      </c>
      <c r="L1364" s="10">
        <f t="shared" si="115"/>
        <v>5.334525435085267E-3</v>
      </c>
      <c r="M1364" s="8">
        <f t="shared" si="112"/>
        <v>-41.09999999999836</v>
      </c>
      <c r="N1364" s="8">
        <f t="shared" si="113"/>
        <v>0</v>
      </c>
      <c r="O1364" s="8">
        <f t="shared" si="114"/>
        <v>0</v>
      </c>
    </row>
    <row r="1365" spans="1:15" x14ac:dyDescent="0.25">
      <c r="A1365" s="8">
        <v>1364</v>
      </c>
      <c r="B1365" s="12">
        <v>43186</v>
      </c>
      <c r="C1365" s="8">
        <v>1.2443299999999999</v>
      </c>
      <c r="D1365" s="8">
        <v>1.2476499999999999</v>
      </c>
      <c r="E1365" s="8">
        <v>1.2372300000000001</v>
      </c>
      <c r="F1365" s="8">
        <v>1.2402200000000001</v>
      </c>
      <c r="G1365" s="8">
        <f>IF(F1365&gt;F1364,1,0)</f>
        <v>0</v>
      </c>
      <c r="H1365" s="10">
        <f>LN(F1365/F1364)</f>
        <v>-3.3325582847402589E-3</v>
      </c>
      <c r="I1365" s="10">
        <f>IF(A1365&gt;$R$1, AVERAGE(INDEX($H$2:$H$3898, A1365-$R$1):H1365), "")</f>
        <v>3.365303346968601E-4</v>
      </c>
      <c r="J1365" s="10">
        <f>IF(A1365&gt;$R$1, STDEV(INDEX($H$2:$H$3898, A1365-$R$1):H1365), "")</f>
        <v>4.9420975440705815E-3</v>
      </c>
      <c r="K1365" s="10">
        <f t="shared" si="111"/>
        <v>-4.9420975440705815E-3</v>
      </c>
      <c r="L1365" s="10">
        <f t="shared" si="115"/>
        <v>-4.7383801329384679E-3</v>
      </c>
      <c r="M1365" s="8">
        <f t="shared" si="112"/>
        <v>-93.300000000000608</v>
      </c>
      <c r="N1365" s="8">
        <f t="shared" si="113"/>
        <v>0</v>
      </c>
      <c r="O1365" s="8">
        <f t="shared" si="114"/>
        <v>0</v>
      </c>
    </row>
    <row r="1366" spans="1:15" x14ac:dyDescent="0.25">
      <c r="A1366" s="8">
        <v>1365</v>
      </c>
      <c r="B1366" s="12">
        <v>43187</v>
      </c>
      <c r="C1366" s="8">
        <v>1.2401800000000001</v>
      </c>
      <c r="D1366" s="8">
        <v>1.2421500000000001</v>
      </c>
      <c r="E1366" s="8">
        <v>1.23001</v>
      </c>
      <c r="F1366" s="8">
        <v>1.23085</v>
      </c>
      <c r="G1366" s="8">
        <f>IF(F1366&gt;F1365,1,0)</f>
        <v>0</v>
      </c>
      <c r="H1366" s="10">
        <f>LN(F1366/F1365)</f>
        <v>-7.583795609813467E-3</v>
      </c>
      <c r="I1366" s="10">
        <f>IF(A1366&gt;$R$1, AVERAGE(INDEX($H$2:$H$3898, A1366-$R$1):H1366), "")</f>
        <v>-4.8204979113285944E-4</v>
      </c>
      <c r="J1366" s="10">
        <f>IF(A1366&gt;$R$1, STDEV(INDEX($H$2:$H$3898, A1366-$R$1):H1366), "")</f>
        <v>5.1093015582532172E-3</v>
      </c>
      <c r="K1366" s="10">
        <f t="shared" si="111"/>
        <v>-5.1093015582532172E-3</v>
      </c>
      <c r="L1366" s="10">
        <f t="shared" si="115"/>
        <v>-1.4854596537331764E-2</v>
      </c>
      <c r="M1366" s="8">
        <f t="shared" si="112"/>
        <v>-7.9000000000006843</v>
      </c>
      <c r="N1366" s="8">
        <f t="shared" si="113"/>
        <v>0</v>
      </c>
      <c r="O1366" s="8">
        <f t="shared" si="114"/>
        <v>0</v>
      </c>
    </row>
    <row r="1367" spans="1:15" x14ac:dyDescent="0.25">
      <c r="A1367" s="8">
        <v>1366</v>
      </c>
      <c r="B1367" s="12">
        <v>43188</v>
      </c>
      <c r="C1367" s="8">
        <v>1.23081</v>
      </c>
      <c r="D1367" s="8">
        <v>1.2335199999999999</v>
      </c>
      <c r="E1367" s="8">
        <v>1.22838</v>
      </c>
      <c r="F1367" s="8">
        <v>1.2300199999999999</v>
      </c>
      <c r="G1367" s="8">
        <f>IF(F1367&gt;F1366,1,0)</f>
        <v>0</v>
      </c>
      <c r="H1367" s="10">
        <f>LN(F1367/F1366)</f>
        <v>-6.7455821028574044E-4</v>
      </c>
      <c r="I1367" s="10">
        <f>IF(A1367&gt;$R$1, AVERAGE(INDEX($H$2:$H$3898, A1367-$R$1):H1367), "")</f>
        <v>-5.6047835866286102E-4</v>
      </c>
      <c r="J1367" s="10">
        <f>IF(A1367&gt;$R$1, STDEV(INDEX($H$2:$H$3898, A1367-$R$1):H1367), "")</f>
        <v>5.1015324127002964E-3</v>
      </c>
      <c r="K1367" s="10">
        <f t="shared" si="111"/>
        <v>-5.1015324127002964E-3</v>
      </c>
      <c r="L1367" s="10">
        <f t="shared" si="115"/>
        <v>-1.4968544974036043E-2</v>
      </c>
      <c r="M1367" s="8">
        <f t="shared" si="112"/>
        <v>19.700000000000273</v>
      </c>
      <c r="N1367" s="8">
        <f t="shared" si="113"/>
        <v>0</v>
      </c>
      <c r="O1367" s="8">
        <f t="shared" si="114"/>
        <v>0</v>
      </c>
    </row>
    <row r="1368" spans="1:15" x14ac:dyDescent="0.25">
      <c r="A1368" s="8">
        <v>1367</v>
      </c>
      <c r="B1368" s="12">
        <v>43189</v>
      </c>
      <c r="C1368" s="8">
        <v>1.23003</v>
      </c>
      <c r="D1368" s="8">
        <v>1.23305</v>
      </c>
      <c r="E1368" s="8">
        <v>1.22898</v>
      </c>
      <c r="F1368" s="8">
        <v>1.232</v>
      </c>
      <c r="G1368" s="8">
        <f>IF(F1368&gt;F1367,1,0)</f>
        <v>1</v>
      </c>
      <c r="H1368" s="10">
        <f>LN(F1368/F1367)</f>
        <v>1.6084356965954409E-3</v>
      </c>
      <c r="I1368" s="10">
        <f>IF(A1368&gt;$R$1, AVERAGE(INDEX($H$2:$H$3898, A1368-$R$1):H1368), "")</f>
        <v>4.8720283095940442E-5</v>
      </c>
      <c r="J1368" s="10">
        <f>IF(A1368&gt;$R$1, STDEV(INDEX($H$2:$H$3898, A1368-$R$1):H1368), "")</f>
        <v>4.7026278207287784E-3</v>
      </c>
      <c r="K1368" s="10">
        <f t="shared" si="111"/>
        <v>4.7026278207287784E-3</v>
      </c>
      <c r="L1368" s="10">
        <f t="shared" si="115"/>
        <v>-5.4794738881073354E-3</v>
      </c>
      <c r="M1368" s="8">
        <f t="shared" si="112"/>
        <v>-18.899999999999473</v>
      </c>
      <c r="N1368" s="8">
        <f t="shared" si="113"/>
        <v>0</v>
      </c>
      <c r="O1368" s="8">
        <f t="shared" si="114"/>
        <v>0</v>
      </c>
    </row>
    <row r="1369" spans="1:15" x14ac:dyDescent="0.25">
      <c r="A1369" s="8">
        <v>1368</v>
      </c>
      <c r="B1369" s="12">
        <v>43192</v>
      </c>
      <c r="C1369" s="8">
        <v>1.2319899999999999</v>
      </c>
      <c r="D1369" s="8">
        <v>1.2344900000000001</v>
      </c>
      <c r="E1369" s="8">
        <v>1.2282</v>
      </c>
      <c r="F1369" s="8">
        <v>1.2301</v>
      </c>
      <c r="G1369" s="8">
        <f>IF(F1369&gt;F1368,1,0)</f>
        <v>0</v>
      </c>
      <c r="H1369" s="10">
        <f>LN(F1369/F1368)</f>
        <v>-1.5433982187257832E-3</v>
      </c>
      <c r="I1369" s="10">
        <f>IF(A1369&gt;$R$1, AVERAGE(INDEX($H$2:$H$3898, A1369-$R$1):H1369), "")</f>
        <v>-1.5748767615252529E-5</v>
      </c>
      <c r="J1369" s="10">
        <f>IF(A1369&gt;$R$1, STDEV(INDEX($H$2:$H$3898, A1369-$R$1):H1369), "")</f>
        <v>4.7178715524575426E-3</v>
      </c>
      <c r="K1369" s="10">
        <f t="shared" si="111"/>
        <v>-4.7178715524575426E-3</v>
      </c>
      <c r="L1369" s="10">
        <f t="shared" si="115"/>
        <v>-1.4649598382570628E-2</v>
      </c>
      <c r="M1369" s="8">
        <f t="shared" si="112"/>
        <v>-30.300000000000882</v>
      </c>
      <c r="N1369" s="8">
        <f t="shared" si="113"/>
        <v>0</v>
      </c>
      <c r="O1369" s="8">
        <f t="shared" si="114"/>
        <v>0</v>
      </c>
    </row>
    <row r="1370" spans="1:15" x14ac:dyDescent="0.25">
      <c r="A1370" s="8">
        <v>1369</v>
      </c>
      <c r="B1370" s="12">
        <v>43193</v>
      </c>
      <c r="C1370" s="8">
        <v>1.2300800000000001</v>
      </c>
      <c r="D1370" s="8">
        <v>1.2335199999999999</v>
      </c>
      <c r="E1370" s="8">
        <v>1.2253700000000001</v>
      </c>
      <c r="F1370" s="8">
        <v>1.22705</v>
      </c>
      <c r="G1370" s="8">
        <f>IF(F1370&gt;F1369,1,0)</f>
        <v>0</v>
      </c>
      <c r="H1370" s="10">
        <f>LN(F1370/F1369)</f>
        <v>-2.4825521978272935E-3</v>
      </c>
      <c r="I1370" s="10">
        <f>IF(A1370&gt;$R$1, AVERAGE(INDEX($H$2:$H$3898, A1370-$R$1):H1370), "")</f>
        <v>-3.2209757360982747E-4</v>
      </c>
      <c r="J1370" s="10">
        <f>IF(A1370&gt;$R$1, STDEV(INDEX($H$2:$H$3898, A1370-$R$1):H1370), "")</f>
        <v>4.7083618112403183E-3</v>
      </c>
      <c r="K1370" s="10">
        <f t="shared" si="111"/>
        <v>-4.7083618112403183E-3</v>
      </c>
      <c r="L1370" s="10">
        <f t="shared" si="115"/>
        <v>-2.3972087925063282E-2</v>
      </c>
      <c r="M1370" s="8">
        <f t="shared" si="112"/>
        <v>7.2000000000005393</v>
      </c>
      <c r="N1370" s="8">
        <f t="shared" si="113"/>
        <v>7.2000000000005393</v>
      </c>
      <c r="O1370" s="8">
        <f t="shared" si="114"/>
        <v>0</v>
      </c>
    </row>
    <row r="1371" spans="1:15" x14ac:dyDescent="0.25">
      <c r="A1371" s="8">
        <v>1370</v>
      </c>
      <c r="B1371" s="12">
        <v>43194</v>
      </c>
      <c r="C1371" s="8">
        <v>1.2270399999999999</v>
      </c>
      <c r="D1371" s="8">
        <v>1.2314499999999999</v>
      </c>
      <c r="E1371" s="8">
        <v>1.2257</v>
      </c>
      <c r="F1371" s="8">
        <v>1.22776</v>
      </c>
      <c r="G1371" s="8">
        <f>IF(F1371&gt;F1370,1,0)</f>
        <v>1</v>
      </c>
      <c r="H1371" s="10">
        <f>LN(F1371/F1370)</f>
        <v>5.7845618992747835E-4</v>
      </c>
      <c r="I1371" s="10">
        <f>IF(A1371&gt;$R$1, AVERAGE(INDEX($H$2:$H$3898, A1371-$R$1):H1371), "")</f>
        <v>-5.6655027747486424E-4</v>
      </c>
      <c r="J1371" s="10">
        <f>IF(A1371&gt;$R$1, STDEV(INDEX($H$2:$H$3898, A1371-$R$1):H1371), "")</f>
        <v>4.5404225696143302E-3</v>
      </c>
      <c r="K1371" s="10">
        <f t="shared" si="111"/>
        <v>4.5404225696143302E-3</v>
      </c>
      <c r="L1371" s="10">
        <f t="shared" si="115"/>
        <v>-1.5027084193990414E-2</v>
      </c>
      <c r="M1371" s="8">
        <f t="shared" si="112"/>
        <v>-37.499999999999204</v>
      </c>
      <c r="N1371" s="8">
        <f t="shared" si="113"/>
        <v>0</v>
      </c>
      <c r="O1371" s="8">
        <f t="shared" si="114"/>
        <v>0</v>
      </c>
    </row>
    <row r="1372" spans="1:15" x14ac:dyDescent="0.25">
      <c r="A1372" s="8">
        <v>1371</v>
      </c>
      <c r="B1372" s="12">
        <v>43195</v>
      </c>
      <c r="C1372" s="8">
        <v>1.2277199999999999</v>
      </c>
      <c r="D1372" s="8">
        <v>1.2218199999999999</v>
      </c>
      <c r="E1372" s="8">
        <v>1.2290099999999999</v>
      </c>
      <c r="F1372" s="8">
        <v>1.22397</v>
      </c>
      <c r="G1372" s="8">
        <f>IF(F1372&gt;F1371,1,0)</f>
        <v>0</v>
      </c>
      <c r="H1372" s="10">
        <f>LN(F1372/F1371)</f>
        <v>-3.0916968988597346E-3</v>
      </c>
      <c r="I1372" s="10">
        <f>IF(A1372&gt;$R$1, AVERAGE(INDEX($H$2:$H$3898, A1372-$R$1):H1372), "")</f>
        <v>-6.481953495036829E-4</v>
      </c>
      <c r="J1372" s="10">
        <f>IF(A1372&gt;$R$1, STDEV(INDEX($H$2:$H$3898, A1372-$R$1):H1372), "")</f>
        <v>4.5754105965924467E-3</v>
      </c>
      <c r="K1372" s="10">
        <f t="shared" si="111"/>
        <v>-4.5754105965924467E-3</v>
      </c>
      <c r="L1372" s="10">
        <f t="shared" si="115"/>
        <v>-1.5147251227511135E-2</v>
      </c>
      <c r="M1372" s="8">
        <f t="shared" si="112"/>
        <v>40.799999999998619</v>
      </c>
      <c r="N1372" s="8">
        <f t="shared" si="113"/>
        <v>0</v>
      </c>
      <c r="O1372" s="8">
        <f t="shared" si="114"/>
        <v>0</v>
      </c>
    </row>
    <row r="1373" spans="1:15" x14ac:dyDescent="0.25">
      <c r="A1373" s="8">
        <v>1372</v>
      </c>
      <c r="B1373" s="12">
        <v>43196</v>
      </c>
      <c r="C1373" s="8">
        <v>1.2239800000000001</v>
      </c>
      <c r="D1373" s="8">
        <v>1.2290700000000001</v>
      </c>
      <c r="E1373" s="8">
        <v>1.2215100000000001</v>
      </c>
      <c r="F1373" s="8">
        <v>1.2280599999999999</v>
      </c>
      <c r="G1373" s="8">
        <f>IF(F1373&gt;F1372,1,0)</f>
        <v>1</v>
      </c>
      <c r="H1373" s="10">
        <f>LN(F1373/F1372)</f>
        <v>3.3360144803536952E-3</v>
      </c>
      <c r="I1373" s="10">
        <f>IF(A1373&gt;$R$1, AVERAGE(INDEX($H$2:$H$3898, A1373-$R$1):H1373), "")</f>
        <v>-1.2050083253102578E-4</v>
      </c>
      <c r="J1373" s="10">
        <f>IF(A1373&gt;$R$1, STDEV(INDEX($H$2:$H$3898, A1373-$R$1):H1373), "")</f>
        <v>4.5133318427591591E-3</v>
      </c>
      <c r="K1373" s="10">
        <f t="shared" si="111"/>
        <v>4.5133318427591591E-3</v>
      </c>
      <c r="L1373" s="10">
        <f t="shared" si="115"/>
        <v>-6.2840384018513435E-3</v>
      </c>
      <c r="M1373" s="8">
        <f t="shared" si="112"/>
        <v>0</v>
      </c>
      <c r="N1373" s="8">
        <f t="shared" si="113"/>
        <v>0</v>
      </c>
      <c r="O1373" s="8">
        <f t="shared" si="114"/>
        <v>0</v>
      </c>
    </row>
    <row r="1374" spans="1:15" x14ac:dyDescent="0.25">
      <c r="B1374" s="9"/>
      <c r="H1374" s="10"/>
      <c r="I1374" s="10"/>
      <c r="J1374" s="10"/>
      <c r="K1374" s="10"/>
      <c r="L1374" s="10"/>
    </row>
    <row r="1375" spans="1:15" x14ac:dyDescent="0.25">
      <c r="B1375" s="9"/>
      <c r="H1375" s="10"/>
      <c r="I1375" s="10"/>
      <c r="J1375" s="10"/>
      <c r="K1375" s="10"/>
      <c r="L1375" s="10"/>
    </row>
    <row r="1376" spans="1:15" x14ac:dyDescent="0.25">
      <c r="B1376" s="9"/>
      <c r="H1376" s="10"/>
      <c r="I1376" s="10"/>
      <c r="J1376" s="10"/>
      <c r="K1376" s="10"/>
      <c r="L1376" s="10"/>
    </row>
    <row r="1377" spans="2:12" x14ac:dyDescent="0.25">
      <c r="B1377" s="9"/>
      <c r="H1377" s="10"/>
      <c r="I1377" s="10"/>
      <c r="J1377" s="10"/>
      <c r="K1377" s="10"/>
      <c r="L1377" s="10"/>
    </row>
    <row r="1378" spans="2:12" x14ac:dyDescent="0.25">
      <c r="B1378" s="9"/>
      <c r="H1378" s="10"/>
      <c r="I1378" s="10"/>
      <c r="J1378" s="10"/>
      <c r="K1378" s="10"/>
      <c r="L1378" s="10"/>
    </row>
    <row r="1379" spans="2:12" x14ac:dyDescent="0.25">
      <c r="B1379" s="9"/>
      <c r="H1379" s="10"/>
      <c r="I1379" s="10"/>
      <c r="J1379" s="10"/>
      <c r="K1379" s="10"/>
      <c r="L1379" s="10"/>
    </row>
    <row r="1380" spans="2:12" x14ac:dyDescent="0.25">
      <c r="B1380" s="9"/>
      <c r="H1380" s="10"/>
      <c r="I1380" s="10"/>
      <c r="J1380" s="10"/>
      <c r="K1380" s="10"/>
      <c r="L1380" s="10"/>
    </row>
    <row r="1381" spans="2:12" x14ac:dyDescent="0.25">
      <c r="B1381" s="9"/>
      <c r="H1381" s="10"/>
      <c r="I1381" s="10"/>
      <c r="J1381" s="10"/>
      <c r="K1381" s="10"/>
      <c r="L1381" s="10"/>
    </row>
    <row r="1382" spans="2:12" x14ac:dyDescent="0.25">
      <c r="B1382" s="9"/>
      <c r="H1382" s="10"/>
      <c r="I1382" s="10"/>
      <c r="J1382" s="10"/>
      <c r="K1382" s="10"/>
      <c r="L1382" s="10"/>
    </row>
    <row r="1383" spans="2:12" x14ac:dyDescent="0.25">
      <c r="B1383" s="9"/>
      <c r="H1383" s="10"/>
      <c r="I1383" s="10"/>
      <c r="J1383" s="10"/>
      <c r="K1383" s="10"/>
      <c r="L1383" s="10"/>
    </row>
    <row r="1384" spans="2:12" x14ac:dyDescent="0.25">
      <c r="B1384" s="9"/>
      <c r="H1384" s="10"/>
      <c r="I1384" s="10"/>
      <c r="J1384" s="10"/>
      <c r="K1384" s="10"/>
      <c r="L1384" s="10"/>
    </row>
    <row r="1385" spans="2:12" x14ac:dyDescent="0.25">
      <c r="B1385" s="9"/>
      <c r="H1385" s="10"/>
      <c r="I1385" s="10"/>
      <c r="J1385" s="10"/>
      <c r="K1385" s="10"/>
      <c r="L1385" s="10"/>
    </row>
    <row r="1386" spans="2:12" x14ac:dyDescent="0.25">
      <c r="B1386" s="9"/>
      <c r="H1386" s="10"/>
      <c r="I1386" s="10"/>
      <c r="J1386" s="10"/>
      <c r="K1386" s="10"/>
      <c r="L1386" s="10"/>
    </row>
    <row r="1387" spans="2:12" x14ac:dyDescent="0.25">
      <c r="B1387" s="9"/>
      <c r="H1387" s="10"/>
      <c r="I1387" s="10"/>
      <c r="J1387" s="10"/>
      <c r="K1387" s="10"/>
      <c r="L1387" s="10"/>
    </row>
    <row r="1388" spans="2:12" x14ac:dyDescent="0.25">
      <c r="B1388" s="9"/>
      <c r="H1388" s="10"/>
      <c r="I1388" s="10"/>
      <c r="J1388" s="10"/>
      <c r="K1388" s="10"/>
      <c r="L1388" s="10"/>
    </row>
    <row r="1389" spans="2:12" x14ac:dyDescent="0.25">
      <c r="B1389" s="9"/>
      <c r="H1389" s="10"/>
      <c r="I1389" s="10"/>
      <c r="J1389" s="10"/>
      <c r="K1389" s="10"/>
      <c r="L1389" s="10"/>
    </row>
    <row r="1390" spans="2:12" x14ac:dyDescent="0.25">
      <c r="B1390" s="9"/>
      <c r="H1390" s="10"/>
      <c r="I1390" s="10"/>
      <c r="J1390" s="10"/>
      <c r="K1390" s="10"/>
      <c r="L1390" s="10"/>
    </row>
    <row r="1391" spans="2:12" x14ac:dyDescent="0.25">
      <c r="B1391" s="9"/>
      <c r="H1391" s="10"/>
      <c r="I1391" s="10"/>
      <c r="J1391" s="10"/>
      <c r="K1391" s="10"/>
      <c r="L1391" s="10"/>
    </row>
    <row r="1392" spans="2:12" x14ac:dyDescent="0.25">
      <c r="B1392" s="9"/>
      <c r="H1392" s="10"/>
      <c r="I1392" s="10"/>
      <c r="J1392" s="10"/>
      <c r="K1392" s="10"/>
      <c r="L1392" s="10"/>
    </row>
    <row r="1393" spans="2:12" x14ac:dyDescent="0.25">
      <c r="B1393" s="9"/>
      <c r="H1393" s="10"/>
      <c r="I1393" s="10"/>
      <c r="J1393" s="10"/>
      <c r="K1393" s="10"/>
      <c r="L1393" s="10"/>
    </row>
    <row r="1394" spans="2:12" x14ac:dyDescent="0.25">
      <c r="B1394" s="9"/>
      <c r="H1394" s="10"/>
      <c r="I1394" s="10"/>
      <c r="J1394" s="10"/>
      <c r="K1394" s="10"/>
      <c r="L1394" s="10"/>
    </row>
    <row r="1395" spans="2:12" x14ac:dyDescent="0.25">
      <c r="B1395" s="9"/>
      <c r="H1395" s="10"/>
      <c r="I1395" s="10"/>
      <c r="J1395" s="10"/>
      <c r="K1395" s="10"/>
      <c r="L1395" s="10"/>
    </row>
    <row r="1396" spans="2:12" x14ac:dyDescent="0.25">
      <c r="B1396" s="9"/>
      <c r="H1396" s="10"/>
      <c r="I1396" s="10"/>
      <c r="J1396" s="10"/>
      <c r="K1396" s="10"/>
      <c r="L1396" s="10"/>
    </row>
    <row r="1397" spans="2:12" x14ac:dyDescent="0.25">
      <c r="B1397" s="9"/>
      <c r="H1397" s="10"/>
      <c r="I1397" s="10"/>
      <c r="J1397" s="10"/>
      <c r="K1397" s="10"/>
      <c r="L1397" s="10"/>
    </row>
    <row r="1398" spans="2:12" x14ac:dyDescent="0.25">
      <c r="B1398" s="9"/>
      <c r="H1398" s="10"/>
      <c r="I1398" s="10"/>
      <c r="J1398" s="10"/>
      <c r="K1398" s="10"/>
      <c r="L1398" s="10"/>
    </row>
    <row r="1399" spans="2:12" x14ac:dyDescent="0.25">
      <c r="B1399" s="9"/>
      <c r="H1399" s="10"/>
      <c r="I1399" s="10"/>
      <c r="J1399" s="10"/>
      <c r="K1399" s="10"/>
      <c r="L1399" s="10"/>
    </row>
    <row r="1400" spans="2:12" x14ac:dyDescent="0.25">
      <c r="B1400" s="9"/>
      <c r="H1400" s="10"/>
      <c r="I1400" s="10"/>
      <c r="J1400" s="10"/>
      <c r="K1400" s="10"/>
      <c r="L1400" s="10"/>
    </row>
    <row r="1401" spans="2:12" x14ac:dyDescent="0.25">
      <c r="B1401" s="9"/>
      <c r="H1401" s="10"/>
      <c r="I1401" s="10"/>
      <c r="J1401" s="10"/>
      <c r="K1401" s="10"/>
      <c r="L1401" s="10"/>
    </row>
    <row r="1402" spans="2:12" x14ac:dyDescent="0.25">
      <c r="B1402" s="9"/>
      <c r="H1402" s="10"/>
      <c r="I1402" s="10"/>
      <c r="J1402" s="10"/>
      <c r="K1402" s="10"/>
      <c r="L1402" s="10"/>
    </row>
    <row r="1403" spans="2:12" x14ac:dyDescent="0.25">
      <c r="B1403" s="9"/>
      <c r="H1403" s="10"/>
      <c r="I1403" s="10"/>
      <c r="J1403" s="10"/>
      <c r="K1403" s="10"/>
      <c r="L1403" s="10"/>
    </row>
    <row r="1404" spans="2:12" x14ac:dyDescent="0.25">
      <c r="B1404" s="9"/>
      <c r="H1404" s="10"/>
      <c r="I1404" s="10"/>
      <c r="J1404" s="10"/>
      <c r="K1404" s="10"/>
      <c r="L1404" s="10"/>
    </row>
    <row r="1405" spans="2:12" x14ac:dyDescent="0.25">
      <c r="B1405" s="9"/>
      <c r="H1405" s="10"/>
      <c r="I1405" s="10"/>
      <c r="J1405" s="10"/>
      <c r="K1405" s="10"/>
      <c r="L1405" s="10"/>
    </row>
    <row r="1406" spans="2:12" x14ac:dyDescent="0.25">
      <c r="B1406" s="9"/>
      <c r="H1406" s="10"/>
      <c r="I1406" s="10"/>
      <c r="J1406" s="10"/>
      <c r="K1406" s="10"/>
      <c r="L1406" s="10"/>
    </row>
    <row r="1407" spans="2:12" x14ac:dyDescent="0.25">
      <c r="B1407" s="9"/>
      <c r="H1407" s="10"/>
      <c r="I1407" s="10"/>
      <c r="J1407" s="10"/>
      <c r="K1407" s="10"/>
      <c r="L1407" s="10"/>
    </row>
    <row r="1408" spans="2:12" x14ac:dyDescent="0.25">
      <c r="B1408" s="9"/>
      <c r="H1408" s="10"/>
      <c r="I1408" s="10"/>
      <c r="J1408" s="10"/>
      <c r="K1408" s="10"/>
      <c r="L1408" s="10"/>
    </row>
    <row r="1409" spans="2:12" x14ac:dyDescent="0.25">
      <c r="B1409" s="9"/>
      <c r="H1409" s="10"/>
      <c r="I1409" s="10"/>
      <c r="J1409" s="10"/>
      <c r="K1409" s="10"/>
      <c r="L1409" s="10"/>
    </row>
    <row r="1410" spans="2:12" x14ac:dyDescent="0.25">
      <c r="B1410" s="9"/>
      <c r="H1410" s="10"/>
      <c r="I1410" s="10"/>
      <c r="J1410" s="10"/>
      <c r="K1410" s="10"/>
      <c r="L1410" s="10"/>
    </row>
    <row r="1411" spans="2:12" x14ac:dyDescent="0.25">
      <c r="B1411" s="9"/>
      <c r="H1411" s="10"/>
      <c r="I1411" s="10"/>
      <c r="J1411" s="10"/>
      <c r="K1411" s="10"/>
      <c r="L1411" s="10"/>
    </row>
    <row r="1412" spans="2:12" x14ac:dyDescent="0.25">
      <c r="B1412" s="9"/>
      <c r="H1412" s="10"/>
      <c r="I1412" s="10"/>
      <c r="J1412" s="10"/>
      <c r="K1412" s="10"/>
      <c r="L1412" s="10"/>
    </row>
    <row r="1413" spans="2:12" x14ac:dyDescent="0.25">
      <c r="B1413" s="9"/>
      <c r="H1413" s="10"/>
      <c r="I1413" s="10"/>
      <c r="J1413" s="10"/>
      <c r="K1413" s="10"/>
      <c r="L1413" s="10"/>
    </row>
    <row r="1414" spans="2:12" x14ac:dyDescent="0.25">
      <c r="B1414" s="9"/>
      <c r="H1414" s="10"/>
      <c r="I1414" s="10"/>
      <c r="J1414" s="10"/>
      <c r="K1414" s="10"/>
      <c r="L1414" s="10"/>
    </row>
    <row r="1415" spans="2:12" x14ac:dyDescent="0.25">
      <c r="B1415" s="9"/>
      <c r="H1415" s="10"/>
      <c r="I1415" s="10"/>
      <c r="J1415" s="10"/>
      <c r="K1415" s="10"/>
      <c r="L1415" s="10"/>
    </row>
    <row r="1416" spans="2:12" x14ac:dyDescent="0.25">
      <c r="B1416" s="9"/>
      <c r="H1416" s="10"/>
      <c r="I1416" s="10"/>
      <c r="J1416" s="10"/>
      <c r="K1416" s="10"/>
      <c r="L1416" s="10"/>
    </row>
    <row r="1417" spans="2:12" x14ac:dyDescent="0.25">
      <c r="B1417" s="9"/>
      <c r="H1417" s="10"/>
      <c r="I1417" s="10"/>
      <c r="J1417" s="10"/>
      <c r="K1417" s="10"/>
      <c r="L1417" s="10"/>
    </row>
    <row r="1418" spans="2:12" x14ac:dyDescent="0.25">
      <c r="B1418" s="9"/>
      <c r="H1418" s="10"/>
      <c r="I1418" s="10"/>
      <c r="J1418" s="10"/>
      <c r="K1418" s="10"/>
      <c r="L1418" s="10"/>
    </row>
    <row r="1419" spans="2:12" x14ac:dyDescent="0.25">
      <c r="B1419" s="9"/>
      <c r="H1419" s="10"/>
      <c r="I1419" s="10"/>
      <c r="J1419" s="10"/>
      <c r="K1419" s="10"/>
      <c r="L1419" s="10"/>
    </row>
    <row r="1420" spans="2:12" x14ac:dyDescent="0.25">
      <c r="B1420" s="9"/>
      <c r="H1420" s="10"/>
      <c r="I1420" s="10"/>
      <c r="J1420" s="10"/>
      <c r="K1420" s="10"/>
      <c r="L1420" s="10"/>
    </row>
    <row r="1421" spans="2:12" x14ac:dyDescent="0.25">
      <c r="B1421" s="9"/>
      <c r="H1421" s="10"/>
      <c r="I1421" s="10"/>
      <c r="J1421" s="10"/>
      <c r="K1421" s="10"/>
      <c r="L1421" s="10"/>
    </row>
    <row r="1422" spans="2:12" x14ac:dyDescent="0.25">
      <c r="B1422" s="9"/>
      <c r="H1422" s="10"/>
      <c r="I1422" s="10"/>
      <c r="J1422" s="10"/>
      <c r="K1422" s="10"/>
      <c r="L1422" s="10"/>
    </row>
    <row r="1423" spans="2:12" x14ac:dyDescent="0.25">
      <c r="B1423" s="9"/>
      <c r="H1423" s="10"/>
      <c r="I1423" s="10"/>
      <c r="J1423" s="10"/>
      <c r="K1423" s="10"/>
      <c r="L1423" s="10"/>
    </row>
    <row r="1424" spans="2:12" x14ac:dyDescent="0.25">
      <c r="B1424" s="9"/>
      <c r="H1424" s="10"/>
      <c r="I1424" s="10"/>
      <c r="J1424" s="10"/>
      <c r="K1424" s="10"/>
      <c r="L1424" s="10"/>
    </row>
    <row r="1425" spans="2:12" x14ac:dyDescent="0.25">
      <c r="B1425" s="9"/>
      <c r="H1425" s="10"/>
      <c r="I1425" s="10"/>
      <c r="J1425" s="10"/>
      <c r="K1425" s="10"/>
      <c r="L1425" s="10"/>
    </row>
    <row r="1426" spans="2:12" x14ac:dyDescent="0.25">
      <c r="B1426" s="9"/>
      <c r="H1426" s="10"/>
      <c r="I1426" s="10"/>
      <c r="J1426" s="10"/>
      <c r="K1426" s="10"/>
      <c r="L1426" s="10"/>
    </row>
    <row r="1427" spans="2:12" x14ac:dyDescent="0.25">
      <c r="B1427" s="9"/>
      <c r="H1427" s="10"/>
      <c r="I1427" s="10"/>
      <c r="J1427" s="10"/>
      <c r="K1427" s="10"/>
      <c r="L1427" s="10"/>
    </row>
    <row r="1428" spans="2:12" x14ac:dyDescent="0.25">
      <c r="B1428" s="9"/>
      <c r="H1428" s="10"/>
      <c r="I1428" s="10"/>
      <c r="J1428" s="10"/>
      <c r="K1428" s="10"/>
      <c r="L1428" s="10"/>
    </row>
    <row r="1429" spans="2:12" x14ac:dyDescent="0.25">
      <c r="B1429" s="9"/>
      <c r="H1429" s="10"/>
      <c r="I1429" s="10"/>
      <c r="J1429" s="10"/>
      <c r="K1429" s="10"/>
      <c r="L1429" s="10"/>
    </row>
    <row r="1430" spans="2:12" x14ac:dyDescent="0.25">
      <c r="B1430" s="9"/>
      <c r="H1430" s="10"/>
      <c r="I1430" s="10"/>
      <c r="J1430" s="10"/>
      <c r="K1430" s="10"/>
      <c r="L1430" s="10"/>
    </row>
    <row r="1431" spans="2:12" x14ac:dyDescent="0.25">
      <c r="B1431" s="9"/>
      <c r="H1431" s="10"/>
      <c r="I1431" s="10"/>
      <c r="J1431" s="10"/>
      <c r="K1431" s="10"/>
      <c r="L1431" s="10"/>
    </row>
    <row r="1432" spans="2:12" x14ac:dyDescent="0.25">
      <c r="B1432" s="9"/>
      <c r="H1432" s="10"/>
      <c r="I1432" s="10"/>
      <c r="J1432" s="10"/>
      <c r="K1432" s="10"/>
      <c r="L1432" s="10"/>
    </row>
    <row r="1433" spans="2:12" x14ac:dyDescent="0.25">
      <c r="B1433" s="9"/>
      <c r="H1433" s="10"/>
      <c r="I1433" s="10"/>
      <c r="J1433" s="10"/>
      <c r="K1433" s="10"/>
      <c r="L1433" s="10"/>
    </row>
    <row r="1434" spans="2:12" x14ac:dyDescent="0.25">
      <c r="B1434" s="9"/>
      <c r="H1434" s="10"/>
      <c r="I1434" s="10"/>
      <c r="J1434" s="10"/>
      <c r="K1434" s="10"/>
      <c r="L1434" s="10"/>
    </row>
    <row r="1435" spans="2:12" x14ac:dyDescent="0.25">
      <c r="B1435" s="9"/>
      <c r="H1435" s="10"/>
      <c r="I1435" s="10"/>
      <c r="J1435" s="10"/>
      <c r="K1435" s="10"/>
      <c r="L1435" s="10"/>
    </row>
    <row r="1436" spans="2:12" x14ac:dyDescent="0.25">
      <c r="B1436" s="9"/>
      <c r="H1436" s="10"/>
      <c r="I1436" s="10"/>
      <c r="J1436" s="10"/>
      <c r="K1436" s="10"/>
      <c r="L1436" s="10"/>
    </row>
    <row r="1437" spans="2:12" x14ac:dyDescent="0.25">
      <c r="B1437" s="9"/>
      <c r="H1437" s="10"/>
      <c r="I1437" s="10"/>
      <c r="J1437" s="10"/>
      <c r="K1437" s="10"/>
      <c r="L1437" s="10"/>
    </row>
    <row r="1438" spans="2:12" x14ac:dyDescent="0.25">
      <c r="B1438" s="9"/>
      <c r="H1438" s="10"/>
      <c r="I1438" s="10"/>
      <c r="J1438" s="10"/>
      <c r="K1438" s="10"/>
      <c r="L1438" s="10"/>
    </row>
    <row r="1439" spans="2:12" x14ac:dyDescent="0.25">
      <c r="B1439" s="9"/>
      <c r="H1439" s="10"/>
      <c r="I1439" s="10"/>
      <c r="J1439" s="10"/>
      <c r="K1439" s="10"/>
      <c r="L1439" s="10"/>
    </row>
    <row r="1440" spans="2:12" x14ac:dyDescent="0.25">
      <c r="B1440" s="9"/>
      <c r="H1440" s="10"/>
      <c r="I1440" s="10"/>
      <c r="J1440" s="10"/>
      <c r="K1440" s="10"/>
      <c r="L1440" s="10"/>
    </row>
    <row r="1441" spans="2:12" x14ac:dyDescent="0.25">
      <c r="B1441" s="9"/>
      <c r="H1441" s="10"/>
      <c r="I1441" s="10"/>
      <c r="J1441" s="10"/>
      <c r="K1441" s="10"/>
      <c r="L1441" s="10"/>
    </row>
    <row r="1442" spans="2:12" x14ac:dyDescent="0.25">
      <c r="B1442" s="9"/>
      <c r="H1442" s="10"/>
      <c r="I1442" s="10"/>
      <c r="J1442" s="10"/>
      <c r="K1442" s="10"/>
      <c r="L1442" s="10"/>
    </row>
    <row r="1443" spans="2:12" x14ac:dyDescent="0.25">
      <c r="B1443" s="9"/>
      <c r="H1443" s="10"/>
      <c r="I1443" s="10"/>
      <c r="J1443" s="10"/>
      <c r="K1443" s="10"/>
      <c r="L1443" s="10"/>
    </row>
    <row r="1444" spans="2:12" x14ac:dyDescent="0.25">
      <c r="B1444" s="9"/>
      <c r="H1444" s="10"/>
      <c r="I1444" s="10"/>
      <c r="J1444" s="10"/>
      <c r="K1444" s="10"/>
      <c r="L1444" s="10"/>
    </row>
    <row r="1445" spans="2:12" x14ac:dyDescent="0.25">
      <c r="B1445" s="9"/>
      <c r="H1445" s="10"/>
      <c r="I1445" s="10"/>
      <c r="J1445" s="10"/>
      <c r="K1445" s="10"/>
      <c r="L1445" s="10"/>
    </row>
    <row r="1446" spans="2:12" x14ac:dyDescent="0.25">
      <c r="B1446" s="9"/>
      <c r="H1446" s="10"/>
      <c r="I1446" s="10"/>
      <c r="J1446" s="10"/>
      <c r="K1446" s="10"/>
      <c r="L1446" s="10"/>
    </row>
    <row r="1447" spans="2:12" x14ac:dyDescent="0.25">
      <c r="B1447" s="9"/>
      <c r="H1447" s="10"/>
      <c r="I1447" s="10"/>
      <c r="J1447" s="10"/>
      <c r="K1447" s="10"/>
      <c r="L1447" s="10"/>
    </row>
    <row r="1448" spans="2:12" x14ac:dyDescent="0.25">
      <c r="B1448" s="9"/>
      <c r="H1448" s="10"/>
      <c r="I1448" s="10"/>
      <c r="J1448" s="10"/>
      <c r="K1448" s="10"/>
      <c r="L1448" s="10"/>
    </row>
    <row r="1449" spans="2:12" x14ac:dyDescent="0.25">
      <c r="B1449" s="9"/>
      <c r="H1449" s="10"/>
      <c r="I1449" s="10"/>
      <c r="J1449" s="10"/>
      <c r="K1449" s="10"/>
      <c r="L1449" s="10"/>
    </row>
    <row r="1450" spans="2:12" x14ac:dyDescent="0.25">
      <c r="B1450" s="9"/>
      <c r="H1450" s="10"/>
      <c r="I1450" s="10"/>
      <c r="J1450" s="10"/>
      <c r="K1450" s="10"/>
      <c r="L1450" s="10"/>
    </row>
    <row r="1451" spans="2:12" x14ac:dyDescent="0.25">
      <c r="B1451" s="9"/>
      <c r="H1451" s="10"/>
      <c r="I1451" s="10"/>
      <c r="J1451" s="10"/>
      <c r="K1451" s="10"/>
      <c r="L1451" s="10"/>
    </row>
    <row r="1452" spans="2:12" x14ac:dyDescent="0.25">
      <c r="B1452" s="9"/>
      <c r="H1452" s="10"/>
      <c r="I1452" s="10"/>
      <c r="J1452" s="10"/>
      <c r="K1452" s="10"/>
      <c r="L1452" s="10"/>
    </row>
    <row r="1453" spans="2:12" x14ac:dyDescent="0.25">
      <c r="B1453" s="9"/>
      <c r="H1453" s="10"/>
      <c r="I1453" s="10"/>
      <c r="J1453" s="10"/>
      <c r="K1453" s="10"/>
      <c r="L1453" s="10"/>
    </row>
    <row r="1454" spans="2:12" x14ac:dyDescent="0.25">
      <c r="B1454" s="9"/>
      <c r="H1454" s="10"/>
      <c r="I1454" s="10"/>
      <c r="J1454" s="10"/>
      <c r="K1454" s="10"/>
      <c r="L1454" s="10"/>
    </row>
    <row r="1455" spans="2:12" x14ac:dyDescent="0.25">
      <c r="B1455" s="9"/>
      <c r="H1455" s="10"/>
      <c r="I1455" s="10"/>
      <c r="J1455" s="10"/>
      <c r="K1455" s="10"/>
      <c r="L1455" s="10"/>
    </row>
    <row r="1456" spans="2:12" x14ac:dyDescent="0.25">
      <c r="B1456" s="9"/>
      <c r="H1456" s="10"/>
      <c r="I1456" s="10"/>
      <c r="J1456" s="10"/>
      <c r="K1456" s="10"/>
      <c r="L1456" s="10"/>
    </row>
    <row r="1457" spans="2:12" x14ac:dyDescent="0.25">
      <c r="B1457" s="9"/>
      <c r="H1457" s="10"/>
      <c r="I1457" s="10"/>
      <c r="J1457" s="10"/>
      <c r="K1457" s="10"/>
      <c r="L1457" s="10"/>
    </row>
    <row r="1458" spans="2:12" x14ac:dyDescent="0.25">
      <c r="B1458" s="9"/>
      <c r="H1458" s="10"/>
      <c r="I1458" s="10"/>
      <c r="J1458" s="10"/>
      <c r="K1458" s="10"/>
      <c r="L1458" s="10"/>
    </row>
    <row r="1459" spans="2:12" x14ac:dyDescent="0.25">
      <c r="B1459" s="9"/>
      <c r="H1459" s="10"/>
      <c r="I1459" s="10"/>
      <c r="J1459" s="10"/>
      <c r="K1459" s="10"/>
      <c r="L1459" s="10"/>
    </row>
    <row r="1460" spans="2:12" x14ac:dyDescent="0.25">
      <c r="B1460" s="9"/>
      <c r="H1460" s="10"/>
      <c r="I1460" s="10"/>
      <c r="J1460" s="10"/>
      <c r="K1460" s="10"/>
      <c r="L1460" s="10"/>
    </row>
    <row r="1461" spans="2:12" x14ac:dyDescent="0.25">
      <c r="B1461" s="9"/>
      <c r="H1461" s="10"/>
      <c r="I1461" s="10"/>
      <c r="J1461" s="10"/>
      <c r="K1461" s="10"/>
      <c r="L1461" s="10"/>
    </row>
    <row r="1462" spans="2:12" x14ac:dyDescent="0.25">
      <c r="B1462" s="9"/>
      <c r="H1462" s="10"/>
      <c r="I1462" s="10"/>
      <c r="J1462" s="10"/>
      <c r="K1462" s="10"/>
      <c r="L1462" s="10"/>
    </row>
    <row r="1463" spans="2:12" x14ac:dyDescent="0.25">
      <c r="B1463" s="9"/>
      <c r="H1463" s="10"/>
      <c r="I1463" s="10"/>
      <c r="J1463" s="10"/>
      <c r="K1463" s="10"/>
      <c r="L1463" s="10"/>
    </row>
    <row r="1464" spans="2:12" x14ac:dyDescent="0.25">
      <c r="B1464" s="9"/>
      <c r="H1464" s="10"/>
      <c r="I1464" s="10"/>
      <c r="J1464" s="10"/>
      <c r="K1464" s="10"/>
      <c r="L1464" s="10"/>
    </row>
    <row r="1465" spans="2:12" x14ac:dyDescent="0.25">
      <c r="B1465" s="9"/>
      <c r="H1465" s="10"/>
      <c r="I1465" s="10"/>
      <c r="J1465" s="10"/>
      <c r="K1465" s="10"/>
      <c r="L1465" s="10"/>
    </row>
    <row r="1466" spans="2:12" x14ac:dyDescent="0.25">
      <c r="B1466" s="9"/>
      <c r="H1466" s="10"/>
      <c r="I1466" s="10"/>
      <c r="J1466" s="10"/>
      <c r="K1466" s="10"/>
      <c r="L1466" s="10"/>
    </row>
    <row r="1467" spans="2:12" x14ac:dyDescent="0.25">
      <c r="B1467" s="9"/>
      <c r="H1467" s="10"/>
      <c r="I1467" s="10"/>
      <c r="J1467" s="10"/>
      <c r="K1467" s="10"/>
      <c r="L1467" s="10"/>
    </row>
    <row r="1468" spans="2:12" x14ac:dyDescent="0.25">
      <c r="B1468" s="9"/>
      <c r="H1468" s="10"/>
      <c r="I1468" s="10"/>
      <c r="J1468" s="10"/>
      <c r="K1468" s="10"/>
      <c r="L1468" s="10"/>
    </row>
    <row r="1469" spans="2:12" x14ac:dyDescent="0.25">
      <c r="B1469" s="9"/>
      <c r="H1469" s="10"/>
      <c r="I1469" s="10"/>
      <c r="J1469" s="10"/>
      <c r="K1469" s="10"/>
      <c r="L1469" s="10"/>
    </row>
    <row r="1470" spans="2:12" x14ac:dyDescent="0.25">
      <c r="B1470" s="9"/>
      <c r="H1470" s="10"/>
      <c r="I1470" s="10"/>
      <c r="J1470" s="10"/>
      <c r="K1470" s="10"/>
      <c r="L1470" s="10"/>
    </row>
    <row r="1471" spans="2:12" x14ac:dyDescent="0.25">
      <c r="B1471" s="9"/>
      <c r="H1471" s="10"/>
      <c r="I1471" s="10"/>
      <c r="J1471" s="10"/>
      <c r="K1471" s="10"/>
      <c r="L1471" s="10"/>
    </row>
    <row r="1472" spans="2:12" x14ac:dyDescent="0.25">
      <c r="B1472" s="9"/>
      <c r="H1472" s="10"/>
      <c r="I1472" s="10"/>
      <c r="J1472" s="10"/>
      <c r="K1472" s="10"/>
      <c r="L1472" s="10"/>
    </row>
    <row r="1473" spans="2:12" x14ac:dyDescent="0.25">
      <c r="B1473" s="9"/>
      <c r="H1473" s="10"/>
      <c r="I1473" s="10"/>
      <c r="J1473" s="10"/>
      <c r="K1473" s="10"/>
      <c r="L1473" s="10"/>
    </row>
    <row r="1474" spans="2:12" x14ac:dyDescent="0.25">
      <c r="B1474" s="9"/>
      <c r="H1474" s="10"/>
      <c r="I1474" s="10"/>
      <c r="J1474" s="10"/>
      <c r="K1474" s="10"/>
      <c r="L1474" s="10"/>
    </row>
    <row r="1475" spans="2:12" x14ac:dyDescent="0.25">
      <c r="B1475" s="9"/>
      <c r="H1475" s="10"/>
      <c r="I1475" s="10"/>
      <c r="J1475" s="10"/>
      <c r="K1475" s="10"/>
      <c r="L1475" s="10"/>
    </row>
    <row r="1476" spans="2:12" x14ac:dyDescent="0.25">
      <c r="B1476" s="9"/>
      <c r="H1476" s="10"/>
      <c r="I1476" s="10"/>
      <c r="J1476" s="10"/>
      <c r="K1476" s="10"/>
      <c r="L1476" s="10"/>
    </row>
    <row r="1477" spans="2:12" x14ac:dyDescent="0.25">
      <c r="B1477" s="9"/>
      <c r="H1477" s="10"/>
      <c r="I1477" s="10"/>
      <c r="J1477" s="10"/>
      <c r="K1477" s="10"/>
      <c r="L1477" s="10"/>
    </row>
    <row r="1478" spans="2:12" x14ac:dyDescent="0.25">
      <c r="B1478" s="9"/>
      <c r="H1478" s="10"/>
      <c r="I1478" s="10"/>
      <c r="J1478" s="10"/>
      <c r="K1478" s="10"/>
      <c r="L1478" s="10"/>
    </row>
    <row r="1479" spans="2:12" x14ac:dyDescent="0.25">
      <c r="B1479" s="9"/>
      <c r="H1479" s="10"/>
      <c r="I1479" s="10"/>
      <c r="J1479" s="10"/>
      <c r="K1479" s="10"/>
      <c r="L1479" s="10"/>
    </row>
    <row r="1480" spans="2:12" x14ac:dyDescent="0.25">
      <c r="B1480" s="9"/>
      <c r="H1480" s="10"/>
      <c r="I1480" s="10"/>
      <c r="J1480" s="10"/>
      <c r="K1480" s="10"/>
      <c r="L1480" s="10"/>
    </row>
    <row r="1481" spans="2:12" x14ac:dyDescent="0.25">
      <c r="B1481" s="9"/>
      <c r="H1481" s="10"/>
      <c r="I1481" s="10"/>
      <c r="J1481" s="10"/>
      <c r="K1481" s="10"/>
      <c r="L1481" s="10"/>
    </row>
    <row r="1482" spans="2:12" x14ac:dyDescent="0.25">
      <c r="B1482" s="9"/>
      <c r="H1482" s="10"/>
      <c r="I1482" s="10"/>
      <c r="J1482" s="10"/>
      <c r="K1482" s="10"/>
      <c r="L1482" s="10"/>
    </row>
    <row r="1483" spans="2:12" x14ac:dyDescent="0.25">
      <c r="B1483" s="9"/>
      <c r="H1483" s="10"/>
      <c r="I1483" s="10"/>
      <c r="J1483" s="10"/>
      <c r="K1483" s="10"/>
      <c r="L1483" s="10"/>
    </row>
    <row r="1484" spans="2:12" x14ac:dyDescent="0.25">
      <c r="B1484" s="9"/>
      <c r="H1484" s="10"/>
      <c r="I1484" s="10"/>
      <c r="J1484" s="10"/>
      <c r="K1484" s="10"/>
      <c r="L1484" s="10"/>
    </row>
    <row r="1485" spans="2:12" x14ac:dyDescent="0.25">
      <c r="B1485" s="9"/>
      <c r="H1485" s="10"/>
      <c r="I1485" s="10"/>
      <c r="J1485" s="10"/>
      <c r="K1485" s="10"/>
      <c r="L1485" s="10"/>
    </row>
    <row r="1486" spans="2:12" x14ac:dyDescent="0.25">
      <c r="B1486" s="9"/>
      <c r="H1486" s="10"/>
      <c r="I1486" s="10"/>
      <c r="J1486" s="10"/>
      <c r="K1486" s="10"/>
      <c r="L1486" s="10"/>
    </row>
    <row r="1487" spans="2:12" x14ac:dyDescent="0.25">
      <c r="B1487" s="9"/>
      <c r="H1487" s="10"/>
      <c r="I1487" s="10"/>
      <c r="J1487" s="10"/>
      <c r="K1487" s="10"/>
      <c r="L1487" s="10"/>
    </row>
    <row r="1488" spans="2:12" x14ac:dyDescent="0.25">
      <c r="B1488" s="9"/>
      <c r="H1488" s="10"/>
      <c r="I1488" s="10"/>
      <c r="J1488" s="10"/>
      <c r="K1488" s="10"/>
      <c r="L1488" s="10"/>
    </row>
    <row r="1489" spans="2:12" x14ac:dyDescent="0.25">
      <c r="B1489" s="9"/>
      <c r="H1489" s="10"/>
      <c r="I1489" s="10"/>
      <c r="J1489" s="10"/>
      <c r="K1489" s="10"/>
      <c r="L1489" s="10"/>
    </row>
    <row r="1490" spans="2:12" x14ac:dyDescent="0.25">
      <c r="B1490" s="9"/>
      <c r="H1490" s="10"/>
      <c r="I1490" s="10"/>
      <c r="J1490" s="10"/>
      <c r="K1490" s="10"/>
      <c r="L1490" s="10"/>
    </row>
    <row r="1491" spans="2:12" x14ac:dyDescent="0.25">
      <c r="B1491" s="9"/>
      <c r="H1491" s="10"/>
      <c r="I1491" s="10"/>
      <c r="J1491" s="10"/>
      <c r="K1491" s="10"/>
      <c r="L1491" s="10"/>
    </row>
    <row r="1492" spans="2:12" x14ac:dyDescent="0.25">
      <c r="B1492" s="9"/>
      <c r="H1492" s="10"/>
      <c r="I1492" s="10"/>
      <c r="J1492" s="10"/>
      <c r="K1492" s="10"/>
      <c r="L1492" s="10"/>
    </row>
    <row r="1493" spans="2:12" x14ac:dyDescent="0.25">
      <c r="B1493" s="9"/>
      <c r="H1493" s="10"/>
      <c r="I1493" s="10"/>
      <c r="J1493" s="10"/>
      <c r="K1493" s="10"/>
      <c r="L1493" s="10"/>
    </row>
    <row r="1494" spans="2:12" x14ac:dyDescent="0.25">
      <c r="B1494" s="9"/>
      <c r="H1494" s="10"/>
      <c r="I1494" s="10"/>
      <c r="J1494" s="10"/>
      <c r="K1494" s="10"/>
      <c r="L1494" s="10"/>
    </row>
    <row r="1495" spans="2:12" x14ac:dyDescent="0.25">
      <c r="B1495" s="9"/>
      <c r="H1495" s="10"/>
      <c r="I1495" s="10"/>
      <c r="J1495" s="10"/>
      <c r="K1495" s="10"/>
      <c r="L1495" s="10"/>
    </row>
    <row r="1496" spans="2:12" x14ac:dyDescent="0.25">
      <c r="B1496" s="9"/>
      <c r="H1496" s="10"/>
      <c r="I1496" s="10"/>
      <c r="J1496" s="10"/>
      <c r="K1496" s="10"/>
      <c r="L1496" s="10"/>
    </row>
    <row r="1497" spans="2:12" x14ac:dyDescent="0.25">
      <c r="B1497" s="9"/>
      <c r="H1497" s="10"/>
      <c r="I1497" s="10"/>
      <c r="J1497" s="10"/>
      <c r="K1497" s="10"/>
      <c r="L1497" s="10"/>
    </row>
    <row r="1498" spans="2:12" x14ac:dyDescent="0.25">
      <c r="B1498" s="9"/>
      <c r="H1498" s="10"/>
      <c r="I1498" s="10"/>
      <c r="J1498" s="10"/>
      <c r="K1498" s="10"/>
      <c r="L1498" s="10"/>
    </row>
    <row r="1499" spans="2:12" x14ac:dyDescent="0.25">
      <c r="B1499" s="9"/>
      <c r="H1499" s="10"/>
      <c r="I1499" s="10"/>
      <c r="J1499" s="10"/>
      <c r="K1499" s="10"/>
      <c r="L1499" s="10"/>
    </row>
    <row r="1500" spans="2:12" x14ac:dyDescent="0.25">
      <c r="B1500" s="9"/>
      <c r="H1500" s="10"/>
      <c r="I1500" s="10"/>
      <c r="J1500" s="10"/>
      <c r="K1500" s="10"/>
      <c r="L1500" s="10"/>
    </row>
    <row r="1501" spans="2:12" x14ac:dyDescent="0.25">
      <c r="B1501" s="9"/>
      <c r="H1501" s="10"/>
      <c r="I1501" s="10"/>
      <c r="J1501" s="10"/>
      <c r="K1501" s="10"/>
      <c r="L1501" s="10"/>
    </row>
    <row r="1502" spans="2:12" x14ac:dyDescent="0.25">
      <c r="B1502" s="9"/>
      <c r="H1502" s="10"/>
      <c r="I1502" s="10"/>
      <c r="J1502" s="10"/>
      <c r="K1502" s="10"/>
      <c r="L1502" s="10"/>
    </row>
    <row r="1503" spans="2:12" x14ac:dyDescent="0.25">
      <c r="B1503" s="9"/>
      <c r="H1503" s="10"/>
      <c r="I1503" s="10"/>
      <c r="J1503" s="10"/>
      <c r="K1503" s="10"/>
      <c r="L1503" s="10"/>
    </row>
    <row r="1504" spans="2:12" x14ac:dyDescent="0.25">
      <c r="B1504" s="9"/>
      <c r="H1504" s="10"/>
      <c r="I1504" s="10"/>
      <c r="J1504" s="10"/>
      <c r="K1504" s="10"/>
      <c r="L1504" s="10"/>
    </row>
    <row r="1505" spans="2:12" x14ac:dyDescent="0.25">
      <c r="B1505" s="9"/>
      <c r="H1505" s="10"/>
      <c r="I1505" s="10"/>
      <c r="J1505" s="10"/>
      <c r="K1505" s="10"/>
      <c r="L1505" s="10"/>
    </row>
    <row r="1506" spans="2:12" x14ac:dyDescent="0.25">
      <c r="B1506" s="9"/>
      <c r="H1506" s="10"/>
      <c r="I1506" s="10"/>
      <c r="J1506" s="10"/>
      <c r="K1506" s="10"/>
      <c r="L1506" s="10"/>
    </row>
    <row r="1507" spans="2:12" x14ac:dyDescent="0.25">
      <c r="B1507" s="9"/>
      <c r="H1507" s="10"/>
      <c r="I1507" s="10"/>
      <c r="J1507" s="10"/>
      <c r="K1507" s="10"/>
      <c r="L1507" s="10"/>
    </row>
    <row r="1508" spans="2:12" x14ac:dyDescent="0.25">
      <c r="B1508" s="9"/>
      <c r="H1508" s="10"/>
      <c r="I1508" s="10"/>
      <c r="J1508" s="10"/>
      <c r="K1508" s="10"/>
      <c r="L1508" s="10"/>
    </row>
    <row r="1509" spans="2:12" x14ac:dyDescent="0.25">
      <c r="B1509" s="9"/>
      <c r="H1509" s="10"/>
      <c r="I1509" s="10"/>
      <c r="J1509" s="10"/>
      <c r="K1509" s="10"/>
      <c r="L1509" s="10"/>
    </row>
    <row r="1510" spans="2:12" x14ac:dyDescent="0.25">
      <c r="B1510" s="9"/>
      <c r="H1510" s="10"/>
      <c r="I1510" s="10"/>
      <c r="J1510" s="10"/>
      <c r="K1510" s="10"/>
      <c r="L1510" s="10"/>
    </row>
    <row r="1511" spans="2:12" x14ac:dyDescent="0.25">
      <c r="B1511" s="9"/>
      <c r="H1511" s="10"/>
      <c r="I1511" s="10"/>
      <c r="J1511" s="10"/>
      <c r="K1511" s="10"/>
      <c r="L1511" s="10"/>
    </row>
    <row r="1512" spans="2:12" x14ac:dyDescent="0.25">
      <c r="B1512" s="9"/>
      <c r="H1512" s="10"/>
      <c r="I1512" s="10"/>
      <c r="J1512" s="10"/>
      <c r="K1512" s="10"/>
      <c r="L1512" s="10"/>
    </row>
    <row r="1513" spans="2:12" x14ac:dyDescent="0.25">
      <c r="B1513" s="9"/>
      <c r="H1513" s="10"/>
      <c r="I1513" s="10"/>
      <c r="J1513" s="10"/>
      <c r="K1513" s="10"/>
      <c r="L1513" s="10"/>
    </row>
    <row r="1514" spans="2:12" x14ac:dyDescent="0.25">
      <c r="B1514" s="9"/>
      <c r="H1514" s="10"/>
      <c r="I1514" s="10"/>
      <c r="J1514" s="10"/>
      <c r="K1514" s="10"/>
      <c r="L1514" s="10"/>
    </row>
    <row r="1515" spans="2:12" x14ac:dyDescent="0.25">
      <c r="B1515" s="9"/>
      <c r="H1515" s="10"/>
      <c r="I1515" s="10"/>
      <c r="J1515" s="10"/>
      <c r="K1515" s="10"/>
      <c r="L1515" s="10"/>
    </row>
    <row r="1516" spans="2:12" x14ac:dyDescent="0.25">
      <c r="B1516" s="9"/>
      <c r="H1516" s="10"/>
      <c r="I1516" s="10"/>
      <c r="J1516" s="10"/>
      <c r="K1516" s="10"/>
      <c r="L1516" s="10"/>
    </row>
    <row r="1517" spans="2:12" x14ac:dyDescent="0.25">
      <c r="B1517" s="9"/>
      <c r="H1517" s="10"/>
      <c r="I1517" s="10"/>
      <c r="J1517" s="10"/>
      <c r="K1517" s="10"/>
      <c r="L1517" s="10"/>
    </row>
    <row r="1518" spans="2:12" x14ac:dyDescent="0.25">
      <c r="B1518" s="9"/>
      <c r="H1518" s="10"/>
      <c r="I1518" s="10"/>
      <c r="J1518" s="10"/>
      <c r="K1518" s="10"/>
      <c r="L1518" s="10"/>
    </row>
    <row r="1519" spans="2:12" x14ac:dyDescent="0.25">
      <c r="B1519" s="9"/>
      <c r="H1519" s="10"/>
      <c r="I1519" s="10"/>
      <c r="J1519" s="10"/>
      <c r="K1519" s="10"/>
      <c r="L1519" s="10"/>
    </row>
    <row r="1520" spans="2:12" x14ac:dyDescent="0.25">
      <c r="B1520" s="9"/>
      <c r="H1520" s="10"/>
      <c r="I1520" s="10"/>
      <c r="J1520" s="10"/>
      <c r="K1520" s="10"/>
      <c r="L1520" s="10"/>
    </row>
    <row r="1521" spans="2:12" x14ac:dyDescent="0.25">
      <c r="B1521" s="9"/>
      <c r="H1521" s="10"/>
      <c r="I1521" s="10"/>
      <c r="J1521" s="10"/>
      <c r="K1521" s="10"/>
      <c r="L1521" s="10"/>
    </row>
    <row r="1522" spans="2:12" x14ac:dyDescent="0.25">
      <c r="B1522" s="9"/>
      <c r="H1522" s="10"/>
      <c r="I1522" s="10"/>
      <c r="J1522" s="10"/>
      <c r="K1522" s="10"/>
      <c r="L1522" s="10"/>
    </row>
    <row r="1523" spans="2:12" x14ac:dyDescent="0.25">
      <c r="B1523" s="9"/>
      <c r="H1523" s="10"/>
      <c r="I1523" s="10"/>
      <c r="J1523" s="10"/>
      <c r="K1523" s="10"/>
      <c r="L1523" s="10"/>
    </row>
    <row r="1524" spans="2:12" x14ac:dyDescent="0.25">
      <c r="B1524" s="9"/>
      <c r="H1524" s="10"/>
      <c r="I1524" s="10"/>
      <c r="J1524" s="10"/>
      <c r="K1524" s="10"/>
      <c r="L1524" s="10"/>
    </row>
    <row r="1525" spans="2:12" x14ac:dyDescent="0.25">
      <c r="B1525" s="9"/>
      <c r="H1525" s="10"/>
      <c r="I1525" s="10"/>
      <c r="J1525" s="10"/>
      <c r="K1525" s="10"/>
      <c r="L1525" s="10"/>
    </row>
    <row r="1526" spans="2:12" x14ac:dyDescent="0.25">
      <c r="B1526" s="9"/>
      <c r="H1526" s="10"/>
      <c r="I1526" s="10"/>
      <c r="J1526" s="10"/>
      <c r="K1526" s="10"/>
      <c r="L1526" s="10"/>
    </row>
    <row r="1527" spans="2:12" x14ac:dyDescent="0.25">
      <c r="B1527" s="9"/>
      <c r="H1527" s="10"/>
      <c r="I1527" s="10"/>
      <c r="J1527" s="10"/>
      <c r="K1527" s="10"/>
      <c r="L1527" s="10"/>
    </row>
    <row r="1528" spans="2:12" x14ac:dyDescent="0.25">
      <c r="B1528" s="9"/>
      <c r="H1528" s="10"/>
      <c r="I1528" s="10"/>
      <c r="J1528" s="10"/>
      <c r="K1528" s="10"/>
      <c r="L1528" s="10"/>
    </row>
    <row r="1529" spans="2:12" x14ac:dyDescent="0.25">
      <c r="B1529" s="9"/>
      <c r="H1529" s="10"/>
      <c r="I1529" s="10"/>
      <c r="J1529" s="10"/>
      <c r="K1529" s="10"/>
      <c r="L1529" s="10"/>
    </row>
    <row r="1530" spans="2:12" x14ac:dyDescent="0.25">
      <c r="B1530" s="9"/>
      <c r="H1530" s="10"/>
      <c r="I1530" s="10"/>
      <c r="J1530" s="10"/>
      <c r="K1530" s="10"/>
      <c r="L1530" s="10"/>
    </row>
    <row r="1531" spans="2:12" x14ac:dyDescent="0.25">
      <c r="B1531" s="9"/>
      <c r="H1531" s="10"/>
      <c r="I1531" s="10"/>
      <c r="J1531" s="10"/>
      <c r="K1531" s="10"/>
      <c r="L1531" s="10"/>
    </row>
    <row r="1532" spans="2:12" x14ac:dyDescent="0.25">
      <c r="B1532" s="9"/>
      <c r="H1532" s="10"/>
      <c r="I1532" s="10"/>
      <c r="J1532" s="10"/>
      <c r="K1532" s="10"/>
      <c r="L1532" s="10"/>
    </row>
    <row r="1533" spans="2:12" x14ac:dyDescent="0.25">
      <c r="B1533" s="9"/>
      <c r="H1533" s="10"/>
      <c r="I1533" s="10"/>
      <c r="J1533" s="10"/>
      <c r="K1533" s="10"/>
      <c r="L1533" s="10"/>
    </row>
    <row r="1534" spans="2:12" x14ac:dyDescent="0.25">
      <c r="B1534" s="9"/>
      <c r="H1534" s="10"/>
      <c r="I1534" s="10"/>
      <c r="J1534" s="10"/>
      <c r="K1534" s="10"/>
      <c r="L1534" s="10"/>
    </row>
    <row r="1535" spans="2:12" x14ac:dyDescent="0.25">
      <c r="B1535" s="9"/>
      <c r="H1535" s="10"/>
      <c r="I1535" s="10"/>
      <c r="J1535" s="10"/>
      <c r="K1535" s="10"/>
      <c r="L1535" s="10"/>
    </row>
    <row r="1536" spans="2:12" x14ac:dyDescent="0.25">
      <c r="B1536" s="9"/>
      <c r="H1536" s="10"/>
      <c r="I1536" s="10"/>
      <c r="J1536" s="10"/>
      <c r="K1536" s="10"/>
      <c r="L1536" s="10"/>
    </row>
    <row r="1537" spans="2:12" x14ac:dyDescent="0.25">
      <c r="B1537" s="9"/>
      <c r="H1537" s="10"/>
      <c r="I1537" s="10"/>
      <c r="J1537" s="10"/>
      <c r="K1537" s="10"/>
      <c r="L1537" s="10"/>
    </row>
    <row r="1538" spans="2:12" x14ac:dyDescent="0.25">
      <c r="B1538" s="9"/>
      <c r="H1538" s="10"/>
      <c r="I1538" s="10"/>
      <c r="J1538" s="10"/>
      <c r="K1538" s="10"/>
      <c r="L1538" s="10"/>
    </row>
    <row r="1539" spans="2:12" x14ac:dyDescent="0.25">
      <c r="B1539" s="9"/>
      <c r="H1539" s="10"/>
      <c r="I1539" s="10"/>
      <c r="J1539" s="10"/>
      <c r="K1539" s="10"/>
      <c r="L1539" s="10"/>
    </row>
    <row r="1540" spans="2:12" x14ac:dyDescent="0.25">
      <c r="B1540" s="9"/>
      <c r="H1540" s="10"/>
      <c r="I1540" s="10"/>
      <c r="J1540" s="10"/>
      <c r="K1540" s="10"/>
      <c r="L1540" s="10"/>
    </row>
    <row r="1541" spans="2:12" x14ac:dyDescent="0.25">
      <c r="B1541" s="9"/>
      <c r="H1541" s="10"/>
      <c r="I1541" s="10"/>
      <c r="J1541" s="10"/>
      <c r="K1541" s="10"/>
      <c r="L1541" s="10"/>
    </row>
    <row r="1542" spans="2:12" x14ac:dyDescent="0.25">
      <c r="B1542" s="9"/>
      <c r="H1542" s="10"/>
      <c r="I1542" s="10"/>
      <c r="J1542" s="10"/>
      <c r="K1542" s="10"/>
      <c r="L1542" s="10"/>
    </row>
    <row r="1543" spans="2:12" x14ac:dyDescent="0.25">
      <c r="B1543" s="9"/>
      <c r="H1543" s="10"/>
      <c r="I1543" s="10"/>
      <c r="J1543" s="10"/>
      <c r="K1543" s="10"/>
      <c r="L1543" s="10"/>
    </row>
    <row r="1544" spans="2:12" x14ac:dyDescent="0.25">
      <c r="B1544" s="9"/>
      <c r="H1544" s="10"/>
      <c r="I1544" s="10"/>
      <c r="J1544" s="10"/>
      <c r="K1544" s="10"/>
      <c r="L1544" s="10"/>
    </row>
    <row r="1545" spans="2:12" x14ac:dyDescent="0.25">
      <c r="B1545" s="9"/>
      <c r="H1545" s="10"/>
      <c r="I1545" s="10"/>
      <c r="J1545" s="10"/>
      <c r="K1545" s="10"/>
      <c r="L1545" s="10"/>
    </row>
    <row r="1546" spans="2:12" x14ac:dyDescent="0.25">
      <c r="B1546" s="9"/>
      <c r="H1546" s="10"/>
      <c r="I1546" s="10"/>
      <c r="J1546" s="10"/>
      <c r="K1546" s="10"/>
      <c r="L1546" s="10"/>
    </row>
    <row r="1547" spans="2:12" x14ac:dyDescent="0.25">
      <c r="B1547" s="9"/>
      <c r="H1547" s="10"/>
      <c r="I1547" s="10"/>
      <c r="J1547" s="10"/>
      <c r="K1547" s="10"/>
      <c r="L1547" s="10"/>
    </row>
    <row r="1548" spans="2:12" x14ac:dyDescent="0.25">
      <c r="B1548" s="9"/>
      <c r="H1548" s="10"/>
      <c r="I1548" s="10"/>
      <c r="J1548" s="10"/>
      <c r="K1548" s="10"/>
      <c r="L1548" s="10"/>
    </row>
    <row r="1549" spans="2:12" x14ac:dyDescent="0.25">
      <c r="B1549" s="9"/>
      <c r="H1549" s="10"/>
      <c r="I1549" s="10"/>
      <c r="J1549" s="10"/>
      <c r="K1549" s="10"/>
      <c r="L1549" s="10"/>
    </row>
    <row r="1550" spans="2:12" x14ac:dyDescent="0.25">
      <c r="B1550" s="9"/>
      <c r="H1550" s="10"/>
      <c r="I1550" s="10"/>
      <c r="J1550" s="10"/>
      <c r="K1550" s="10"/>
      <c r="L1550" s="10"/>
    </row>
    <row r="1551" spans="2:12" x14ac:dyDescent="0.25">
      <c r="B1551" s="9"/>
      <c r="H1551" s="10"/>
      <c r="I1551" s="10"/>
      <c r="J1551" s="10"/>
      <c r="K1551" s="10"/>
      <c r="L1551" s="10"/>
    </row>
    <row r="1552" spans="2:12" x14ac:dyDescent="0.25">
      <c r="B1552" s="9"/>
      <c r="H1552" s="10"/>
      <c r="I1552" s="10"/>
      <c r="J1552" s="10"/>
      <c r="K1552" s="10"/>
      <c r="L1552" s="10"/>
    </row>
    <row r="1553" spans="2:12" x14ac:dyDescent="0.25">
      <c r="B1553" s="9"/>
      <c r="H1553" s="10"/>
      <c r="I1553" s="10"/>
      <c r="J1553" s="10"/>
      <c r="K1553" s="10"/>
      <c r="L1553" s="10"/>
    </row>
    <row r="1554" spans="2:12" x14ac:dyDescent="0.25">
      <c r="B1554" s="9"/>
      <c r="H1554" s="10"/>
      <c r="I1554" s="10"/>
      <c r="J1554" s="10"/>
      <c r="K1554" s="10"/>
      <c r="L1554" s="10"/>
    </row>
    <row r="1555" spans="2:12" x14ac:dyDescent="0.25">
      <c r="B1555" s="9"/>
      <c r="H1555" s="10"/>
      <c r="I1555" s="10"/>
      <c r="J1555" s="10"/>
      <c r="K1555" s="10"/>
      <c r="L1555" s="10"/>
    </row>
    <row r="1556" spans="2:12" x14ac:dyDescent="0.25">
      <c r="B1556" s="9"/>
      <c r="H1556" s="10"/>
      <c r="I1556" s="10"/>
      <c r="J1556" s="10"/>
      <c r="K1556" s="10"/>
      <c r="L1556" s="10"/>
    </row>
    <row r="1557" spans="2:12" x14ac:dyDescent="0.25">
      <c r="B1557" s="9"/>
      <c r="H1557" s="10"/>
      <c r="I1557" s="10"/>
      <c r="J1557" s="10"/>
      <c r="K1557" s="10"/>
      <c r="L1557" s="10"/>
    </row>
    <row r="1558" spans="2:12" x14ac:dyDescent="0.25">
      <c r="B1558" s="9"/>
      <c r="H1558" s="10"/>
      <c r="I1558" s="10"/>
      <c r="J1558" s="10"/>
      <c r="K1558" s="10"/>
      <c r="L1558" s="10"/>
    </row>
    <row r="1559" spans="2:12" x14ac:dyDescent="0.25">
      <c r="B1559" s="9"/>
      <c r="H1559" s="10"/>
      <c r="I1559" s="10"/>
      <c r="J1559" s="10"/>
      <c r="K1559" s="10"/>
      <c r="L1559" s="10"/>
    </row>
    <row r="1560" spans="2:12" x14ac:dyDescent="0.25">
      <c r="B1560" s="9"/>
      <c r="H1560" s="10"/>
      <c r="I1560" s="10"/>
      <c r="J1560" s="10"/>
      <c r="K1560" s="10"/>
      <c r="L1560" s="10"/>
    </row>
    <row r="1561" spans="2:12" x14ac:dyDescent="0.25">
      <c r="B1561" s="9"/>
      <c r="H1561" s="10"/>
      <c r="I1561" s="10"/>
      <c r="J1561" s="10"/>
      <c r="K1561" s="10"/>
      <c r="L1561" s="10"/>
    </row>
    <row r="1562" spans="2:12" x14ac:dyDescent="0.25">
      <c r="B1562" s="9"/>
      <c r="H1562" s="10"/>
      <c r="I1562" s="10"/>
      <c r="J1562" s="10"/>
      <c r="K1562" s="10"/>
      <c r="L1562" s="10"/>
    </row>
    <row r="1563" spans="2:12" x14ac:dyDescent="0.25">
      <c r="B1563" s="9"/>
      <c r="H1563" s="10"/>
      <c r="I1563" s="10"/>
      <c r="J1563" s="10"/>
      <c r="K1563" s="10"/>
      <c r="L1563" s="10"/>
    </row>
    <row r="1564" spans="2:12" x14ac:dyDescent="0.25">
      <c r="B1564" s="9"/>
      <c r="H1564" s="10"/>
      <c r="I1564" s="10"/>
      <c r="J1564" s="10"/>
      <c r="K1564" s="10"/>
      <c r="L1564" s="10"/>
    </row>
    <row r="1565" spans="2:12" x14ac:dyDescent="0.25">
      <c r="B1565" s="9"/>
      <c r="H1565" s="10"/>
      <c r="I1565" s="10"/>
      <c r="J1565" s="10"/>
      <c r="K1565" s="10"/>
      <c r="L1565" s="10"/>
    </row>
    <row r="1566" spans="2:12" x14ac:dyDescent="0.25">
      <c r="B1566" s="9"/>
      <c r="H1566" s="10"/>
      <c r="I1566" s="10"/>
      <c r="J1566" s="10"/>
      <c r="K1566" s="10"/>
      <c r="L1566" s="10"/>
    </row>
    <row r="1567" spans="2:12" x14ac:dyDescent="0.25">
      <c r="B1567" s="9"/>
      <c r="H1567" s="10"/>
      <c r="I1567" s="10"/>
      <c r="J1567" s="10"/>
      <c r="K1567" s="10"/>
      <c r="L1567" s="10"/>
    </row>
    <row r="1568" spans="2:12" x14ac:dyDescent="0.25">
      <c r="B1568" s="9"/>
      <c r="H1568" s="10"/>
      <c r="I1568" s="10"/>
      <c r="J1568" s="10"/>
      <c r="K1568" s="10"/>
      <c r="L1568" s="10"/>
    </row>
    <row r="1569" spans="2:12" x14ac:dyDescent="0.25">
      <c r="B1569" s="9"/>
      <c r="H1569" s="10"/>
      <c r="I1569" s="10"/>
      <c r="J1569" s="10"/>
      <c r="K1569" s="10"/>
      <c r="L1569" s="10"/>
    </row>
    <row r="1570" spans="2:12" x14ac:dyDescent="0.25">
      <c r="B1570" s="9"/>
      <c r="H1570" s="10"/>
      <c r="I1570" s="10"/>
      <c r="J1570" s="10"/>
      <c r="K1570" s="10"/>
      <c r="L1570" s="10"/>
    </row>
    <row r="1571" spans="2:12" x14ac:dyDescent="0.25">
      <c r="B1571" s="9"/>
      <c r="H1571" s="10"/>
      <c r="I1571" s="10"/>
      <c r="J1571" s="10"/>
      <c r="K1571" s="10"/>
      <c r="L1571" s="10"/>
    </row>
    <row r="1572" spans="2:12" x14ac:dyDescent="0.25">
      <c r="B1572" s="9"/>
      <c r="H1572" s="10"/>
      <c r="I1572" s="10"/>
      <c r="J1572" s="10"/>
      <c r="K1572" s="10"/>
      <c r="L1572" s="10"/>
    </row>
    <row r="1573" spans="2:12" x14ac:dyDescent="0.25">
      <c r="B1573" s="9"/>
      <c r="H1573" s="10"/>
      <c r="I1573" s="10"/>
      <c r="J1573" s="10"/>
      <c r="K1573" s="10"/>
      <c r="L1573" s="10"/>
    </row>
    <row r="1574" spans="2:12" x14ac:dyDescent="0.25">
      <c r="B1574" s="9"/>
      <c r="H1574" s="10"/>
      <c r="I1574" s="10"/>
      <c r="J1574" s="10"/>
      <c r="K1574" s="10"/>
      <c r="L1574" s="10"/>
    </row>
    <row r="1575" spans="2:12" x14ac:dyDescent="0.25">
      <c r="B1575" s="9"/>
      <c r="H1575" s="10"/>
      <c r="I1575" s="10"/>
      <c r="J1575" s="10"/>
      <c r="K1575" s="10"/>
      <c r="L1575" s="10"/>
    </row>
    <row r="1576" spans="2:12" x14ac:dyDescent="0.25">
      <c r="B1576" s="9"/>
      <c r="H1576" s="10"/>
      <c r="I1576" s="10"/>
      <c r="J1576" s="10"/>
      <c r="K1576" s="10"/>
      <c r="L1576" s="10"/>
    </row>
    <row r="1577" spans="2:12" x14ac:dyDescent="0.25">
      <c r="B1577" s="9"/>
      <c r="H1577" s="10"/>
      <c r="I1577" s="10"/>
      <c r="J1577" s="10"/>
      <c r="K1577" s="10"/>
      <c r="L1577" s="10"/>
    </row>
    <row r="1578" spans="2:12" x14ac:dyDescent="0.25">
      <c r="B1578" s="9"/>
      <c r="H1578" s="10"/>
      <c r="I1578" s="10"/>
      <c r="J1578" s="10"/>
      <c r="K1578" s="10"/>
      <c r="L1578" s="10"/>
    </row>
    <row r="1579" spans="2:12" x14ac:dyDescent="0.25">
      <c r="B1579" s="9"/>
      <c r="H1579" s="10"/>
      <c r="I1579" s="10"/>
      <c r="J1579" s="10"/>
      <c r="K1579" s="10"/>
      <c r="L1579" s="10"/>
    </row>
    <row r="1580" spans="2:12" x14ac:dyDescent="0.25">
      <c r="B1580" s="9"/>
      <c r="H1580" s="10"/>
      <c r="I1580" s="10"/>
      <c r="J1580" s="10"/>
      <c r="K1580" s="10"/>
      <c r="L1580" s="10"/>
    </row>
    <row r="1581" spans="2:12" x14ac:dyDescent="0.25">
      <c r="B1581" s="9"/>
      <c r="H1581" s="10"/>
      <c r="I1581" s="10"/>
      <c r="J1581" s="10"/>
      <c r="K1581" s="10"/>
      <c r="L1581" s="10"/>
    </row>
    <row r="1582" spans="2:12" x14ac:dyDescent="0.25">
      <c r="B1582" s="9"/>
      <c r="H1582" s="10"/>
      <c r="I1582" s="10"/>
      <c r="J1582" s="10"/>
      <c r="K1582" s="10"/>
      <c r="L1582" s="10"/>
    </row>
    <row r="1583" spans="2:12" x14ac:dyDescent="0.25">
      <c r="B1583" s="9"/>
      <c r="H1583" s="10"/>
      <c r="I1583" s="10"/>
      <c r="J1583" s="10"/>
      <c r="K1583" s="10"/>
      <c r="L1583" s="10"/>
    </row>
    <row r="1584" spans="2:12" x14ac:dyDescent="0.25">
      <c r="B1584" s="9"/>
      <c r="H1584" s="10"/>
      <c r="I1584" s="10"/>
      <c r="J1584" s="10"/>
      <c r="K1584" s="10"/>
      <c r="L1584" s="10"/>
    </row>
    <row r="1585" spans="2:12" x14ac:dyDescent="0.25">
      <c r="B1585" s="9"/>
      <c r="H1585" s="10"/>
      <c r="I1585" s="10"/>
      <c r="J1585" s="10"/>
      <c r="K1585" s="10"/>
      <c r="L1585" s="10"/>
    </row>
    <row r="1586" spans="2:12" x14ac:dyDescent="0.25">
      <c r="B1586" s="9"/>
      <c r="H1586" s="10"/>
      <c r="I1586" s="10"/>
      <c r="J1586" s="10"/>
      <c r="K1586" s="10"/>
      <c r="L1586" s="10"/>
    </row>
    <row r="1587" spans="2:12" x14ac:dyDescent="0.25">
      <c r="B1587" s="9"/>
      <c r="H1587" s="10"/>
      <c r="I1587" s="10"/>
      <c r="J1587" s="10"/>
      <c r="K1587" s="10"/>
      <c r="L1587" s="10"/>
    </row>
    <row r="1588" spans="2:12" x14ac:dyDescent="0.25">
      <c r="B1588" s="9"/>
      <c r="H1588" s="10"/>
      <c r="I1588" s="10"/>
      <c r="J1588" s="10"/>
      <c r="K1588" s="10"/>
      <c r="L1588" s="10"/>
    </row>
    <row r="1589" spans="2:12" x14ac:dyDescent="0.25">
      <c r="B1589" s="9"/>
      <c r="H1589" s="10"/>
      <c r="I1589" s="10"/>
      <c r="J1589" s="10"/>
      <c r="K1589" s="10"/>
      <c r="L1589" s="10"/>
    </row>
    <row r="1590" spans="2:12" x14ac:dyDescent="0.25">
      <c r="B1590" s="9"/>
      <c r="H1590" s="10"/>
      <c r="I1590" s="10"/>
      <c r="J1590" s="10"/>
      <c r="K1590" s="10"/>
      <c r="L1590" s="10"/>
    </row>
    <row r="1591" spans="2:12" x14ac:dyDescent="0.25">
      <c r="B1591" s="9"/>
      <c r="H1591" s="10"/>
      <c r="I1591" s="10"/>
      <c r="J1591" s="10"/>
      <c r="K1591" s="10"/>
      <c r="L1591" s="10"/>
    </row>
    <row r="1592" spans="2:12" x14ac:dyDescent="0.25">
      <c r="B1592" s="9"/>
      <c r="H1592" s="10"/>
      <c r="I1592" s="10"/>
      <c r="J1592" s="10"/>
      <c r="K1592" s="10"/>
      <c r="L1592" s="10"/>
    </row>
    <row r="1593" spans="2:12" x14ac:dyDescent="0.25">
      <c r="B1593" s="9"/>
      <c r="H1593" s="10"/>
      <c r="I1593" s="10"/>
      <c r="J1593" s="10"/>
      <c r="K1593" s="10"/>
      <c r="L1593" s="10"/>
    </row>
    <row r="1594" spans="2:12" x14ac:dyDescent="0.25">
      <c r="B1594" s="9"/>
      <c r="H1594" s="10"/>
      <c r="I1594" s="10"/>
      <c r="J1594" s="10"/>
      <c r="K1594" s="10"/>
      <c r="L1594" s="10"/>
    </row>
    <row r="1595" spans="2:12" x14ac:dyDescent="0.25">
      <c r="B1595" s="9"/>
      <c r="H1595" s="10"/>
      <c r="I1595" s="10"/>
      <c r="J1595" s="10"/>
      <c r="K1595" s="10"/>
      <c r="L1595" s="10"/>
    </row>
    <row r="1596" spans="2:12" x14ac:dyDescent="0.25">
      <c r="B1596" s="9"/>
      <c r="H1596" s="10"/>
      <c r="I1596" s="10"/>
      <c r="J1596" s="10"/>
      <c r="K1596" s="10"/>
      <c r="L1596" s="10"/>
    </row>
    <row r="1597" spans="2:12" x14ac:dyDescent="0.25">
      <c r="B1597" s="9"/>
      <c r="H1597" s="10"/>
      <c r="I1597" s="10"/>
      <c r="J1597" s="10"/>
      <c r="K1597" s="10"/>
      <c r="L1597" s="10"/>
    </row>
    <row r="1598" spans="2:12" x14ac:dyDescent="0.25">
      <c r="B1598" s="9"/>
      <c r="H1598" s="10"/>
      <c r="I1598" s="10"/>
      <c r="J1598" s="10"/>
      <c r="K1598" s="10"/>
      <c r="L1598" s="10"/>
    </row>
    <row r="1599" spans="2:12" x14ac:dyDescent="0.25">
      <c r="B1599" s="9"/>
      <c r="H1599" s="10"/>
      <c r="I1599" s="10"/>
      <c r="J1599" s="10"/>
      <c r="K1599" s="10"/>
      <c r="L1599" s="10"/>
    </row>
    <row r="1600" spans="2:12" x14ac:dyDescent="0.25">
      <c r="B1600" s="9"/>
      <c r="H1600" s="10"/>
      <c r="I1600" s="10"/>
      <c r="J1600" s="10"/>
      <c r="K1600" s="10"/>
      <c r="L1600" s="10"/>
    </row>
    <row r="1601" spans="2:12" x14ac:dyDescent="0.25">
      <c r="B1601" s="9"/>
      <c r="H1601" s="10"/>
      <c r="I1601" s="10"/>
      <c r="J1601" s="10"/>
      <c r="K1601" s="10"/>
      <c r="L1601" s="10"/>
    </row>
    <row r="1602" spans="2:12" x14ac:dyDescent="0.25">
      <c r="B1602" s="9"/>
      <c r="H1602" s="10"/>
      <c r="I1602" s="10"/>
      <c r="J1602" s="10"/>
      <c r="K1602" s="10"/>
      <c r="L1602" s="10"/>
    </row>
    <row r="1603" spans="2:12" x14ac:dyDescent="0.25">
      <c r="B1603" s="9"/>
      <c r="H1603" s="10"/>
      <c r="I1603" s="10"/>
      <c r="J1603" s="10"/>
      <c r="K1603" s="10"/>
      <c r="L1603" s="10"/>
    </row>
    <row r="1604" spans="2:12" x14ac:dyDescent="0.25">
      <c r="B1604" s="9"/>
      <c r="H1604" s="10"/>
      <c r="I1604" s="10"/>
      <c r="J1604" s="10"/>
      <c r="K1604" s="10"/>
      <c r="L1604" s="10"/>
    </row>
    <row r="1605" spans="2:12" x14ac:dyDescent="0.25">
      <c r="B1605" s="9"/>
      <c r="H1605" s="10"/>
      <c r="I1605" s="10"/>
      <c r="J1605" s="10"/>
      <c r="K1605" s="10"/>
      <c r="L1605" s="10"/>
    </row>
    <row r="1606" spans="2:12" x14ac:dyDescent="0.25">
      <c r="B1606" s="9"/>
      <c r="H1606" s="10"/>
      <c r="I1606" s="10"/>
      <c r="J1606" s="10"/>
      <c r="K1606" s="10"/>
      <c r="L1606" s="10"/>
    </row>
    <row r="1607" spans="2:12" x14ac:dyDescent="0.25">
      <c r="B1607" s="9"/>
      <c r="H1607" s="10"/>
      <c r="I1607" s="10"/>
      <c r="J1607" s="10"/>
      <c r="K1607" s="10"/>
      <c r="L1607" s="10"/>
    </row>
    <row r="1608" spans="2:12" x14ac:dyDescent="0.25">
      <c r="B1608" s="9"/>
      <c r="H1608" s="10"/>
      <c r="I1608" s="10"/>
      <c r="J1608" s="10"/>
      <c r="K1608" s="10"/>
      <c r="L1608" s="10"/>
    </row>
    <row r="1609" spans="2:12" x14ac:dyDescent="0.25">
      <c r="B1609" s="9"/>
      <c r="H1609" s="10"/>
      <c r="I1609" s="10"/>
      <c r="J1609" s="10"/>
      <c r="K1609" s="10"/>
      <c r="L1609" s="10"/>
    </row>
    <row r="1610" spans="2:12" x14ac:dyDescent="0.25">
      <c r="B1610" s="9"/>
      <c r="H1610" s="10"/>
      <c r="I1610" s="10"/>
      <c r="J1610" s="10"/>
      <c r="K1610" s="10"/>
      <c r="L1610" s="10"/>
    </row>
    <row r="1611" spans="2:12" x14ac:dyDescent="0.25">
      <c r="B1611" s="9"/>
      <c r="H1611" s="10"/>
      <c r="I1611" s="10"/>
      <c r="J1611" s="10"/>
      <c r="K1611" s="10"/>
      <c r="L1611" s="10"/>
    </row>
    <row r="1612" spans="2:12" x14ac:dyDescent="0.25">
      <c r="B1612" s="9"/>
      <c r="H1612" s="10"/>
      <c r="I1612" s="10"/>
      <c r="J1612" s="10"/>
      <c r="K1612" s="10"/>
      <c r="L1612" s="10"/>
    </row>
    <row r="1613" spans="2:12" x14ac:dyDescent="0.25">
      <c r="B1613" s="9"/>
      <c r="H1613" s="10"/>
      <c r="I1613" s="10"/>
      <c r="J1613" s="10"/>
      <c r="K1613" s="10"/>
      <c r="L1613" s="10"/>
    </row>
    <row r="1614" spans="2:12" x14ac:dyDescent="0.25">
      <c r="B1614" s="9"/>
      <c r="H1614" s="10"/>
      <c r="I1614" s="10"/>
      <c r="J1614" s="10"/>
      <c r="K1614" s="10"/>
      <c r="L1614" s="10"/>
    </row>
    <row r="1615" spans="2:12" x14ac:dyDescent="0.25">
      <c r="B1615" s="9"/>
      <c r="H1615" s="10"/>
      <c r="I1615" s="10"/>
      <c r="J1615" s="10"/>
      <c r="K1615" s="10"/>
      <c r="L1615" s="10"/>
    </row>
    <row r="1616" spans="2:12" x14ac:dyDescent="0.25">
      <c r="B1616" s="9"/>
      <c r="H1616" s="10"/>
      <c r="I1616" s="10"/>
      <c r="J1616" s="10"/>
      <c r="K1616" s="10"/>
      <c r="L1616" s="10"/>
    </row>
    <row r="1617" spans="2:12" x14ac:dyDescent="0.25">
      <c r="B1617" s="9"/>
      <c r="H1617" s="10"/>
      <c r="I1617" s="10"/>
      <c r="J1617" s="10"/>
      <c r="K1617" s="10"/>
      <c r="L1617" s="10"/>
    </row>
    <row r="1618" spans="2:12" x14ac:dyDescent="0.25">
      <c r="B1618" s="9"/>
      <c r="H1618" s="10"/>
      <c r="I1618" s="10"/>
      <c r="J1618" s="10"/>
      <c r="K1618" s="10"/>
      <c r="L1618" s="10"/>
    </row>
    <row r="1619" spans="2:12" x14ac:dyDescent="0.25">
      <c r="B1619" s="9"/>
      <c r="H1619" s="10"/>
      <c r="I1619" s="10"/>
      <c r="J1619" s="10"/>
      <c r="K1619" s="10"/>
      <c r="L1619" s="10"/>
    </row>
    <row r="1620" spans="2:12" x14ac:dyDescent="0.25">
      <c r="B1620" s="9"/>
      <c r="H1620" s="10"/>
      <c r="I1620" s="10"/>
      <c r="J1620" s="10"/>
      <c r="K1620" s="10"/>
      <c r="L1620" s="10"/>
    </row>
    <row r="1621" spans="2:12" x14ac:dyDescent="0.25">
      <c r="B1621" s="9"/>
      <c r="H1621" s="10"/>
      <c r="I1621" s="10"/>
      <c r="J1621" s="10"/>
      <c r="K1621" s="10"/>
      <c r="L1621" s="10"/>
    </row>
    <row r="1622" spans="2:12" x14ac:dyDescent="0.25">
      <c r="B1622" s="9"/>
      <c r="H1622" s="10"/>
      <c r="I1622" s="10"/>
      <c r="J1622" s="10"/>
      <c r="K1622" s="10"/>
      <c r="L1622" s="10"/>
    </row>
    <row r="1623" spans="2:12" x14ac:dyDescent="0.25">
      <c r="B1623" s="9"/>
      <c r="H1623" s="10"/>
      <c r="I1623" s="10"/>
      <c r="J1623" s="10"/>
      <c r="K1623" s="10"/>
      <c r="L1623" s="10"/>
    </row>
    <row r="1624" spans="2:12" x14ac:dyDescent="0.25">
      <c r="B1624" s="9"/>
      <c r="H1624" s="10"/>
      <c r="I1624" s="10"/>
      <c r="J1624" s="10"/>
      <c r="K1624" s="10"/>
      <c r="L1624" s="10"/>
    </row>
    <row r="1625" spans="2:12" x14ac:dyDescent="0.25">
      <c r="B1625" s="9"/>
      <c r="H1625" s="10"/>
      <c r="I1625" s="10"/>
      <c r="J1625" s="10"/>
      <c r="K1625" s="10"/>
      <c r="L1625" s="10"/>
    </row>
    <row r="1626" spans="2:12" x14ac:dyDescent="0.25">
      <c r="B1626" s="9"/>
      <c r="H1626" s="10"/>
      <c r="I1626" s="10"/>
      <c r="J1626" s="10"/>
      <c r="K1626" s="10"/>
      <c r="L1626" s="10"/>
    </row>
    <row r="1627" spans="2:12" x14ac:dyDescent="0.25">
      <c r="B1627" s="9"/>
      <c r="H1627" s="10"/>
      <c r="I1627" s="10"/>
      <c r="J1627" s="10"/>
      <c r="K1627" s="10"/>
      <c r="L1627" s="10"/>
    </row>
    <row r="1628" spans="2:12" x14ac:dyDescent="0.25">
      <c r="B1628" s="9"/>
      <c r="H1628" s="10"/>
      <c r="I1628" s="10"/>
      <c r="J1628" s="10"/>
      <c r="K1628" s="10"/>
      <c r="L1628" s="10"/>
    </row>
    <row r="1629" spans="2:12" x14ac:dyDescent="0.25">
      <c r="B1629" s="9"/>
      <c r="H1629" s="10"/>
      <c r="I1629" s="10"/>
      <c r="J1629" s="10"/>
      <c r="K1629" s="10"/>
      <c r="L1629" s="10"/>
    </row>
    <row r="1630" spans="2:12" x14ac:dyDescent="0.25">
      <c r="B1630" s="9"/>
      <c r="H1630" s="10"/>
      <c r="I1630" s="10"/>
      <c r="J1630" s="10"/>
      <c r="K1630" s="10"/>
      <c r="L1630" s="10"/>
    </row>
    <row r="1631" spans="2:12" x14ac:dyDescent="0.25">
      <c r="B1631" s="9"/>
      <c r="H1631" s="10"/>
      <c r="I1631" s="10"/>
      <c r="J1631" s="10"/>
      <c r="K1631" s="10"/>
      <c r="L1631" s="10"/>
    </row>
    <row r="1632" spans="2:12" x14ac:dyDescent="0.25">
      <c r="B1632" s="9"/>
      <c r="H1632" s="10"/>
      <c r="I1632" s="10"/>
      <c r="J1632" s="10"/>
      <c r="K1632" s="10"/>
      <c r="L1632" s="10"/>
    </row>
    <row r="1633" spans="2:12" x14ac:dyDescent="0.25">
      <c r="B1633" s="9"/>
      <c r="H1633" s="10"/>
      <c r="I1633" s="10"/>
      <c r="J1633" s="10"/>
      <c r="K1633" s="10"/>
      <c r="L1633" s="10"/>
    </row>
    <row r="1634" spans="2:12" x14ac:dyDescent="0.25">
      <c r="B1634" s="9"/>
      <c r="H1634" s="10"/>
      <c r="I1634" s="10"/>
      <c r="J1634" s="10"/>
      <c r="K1634" s="10"/>
      <c r="L1634" s="10"/>
    </row>
    <row r="1635" spans="2:12" x14ac:dyDescent="0.25">
      <c r="B1635" s="9"/>
      <c r="H1635" s="10"/>
      <c r="I1635" s="10"/>
      <c r="J1635" s="10"/>
      <c r="K1635" s="10"/>
      <c r="L1635" s="10"/>
    </row>
    <row r="1636" spans="2:12" x14ac:dyDescent="0.25">
      <c r="B1636" s="9"/>
      <c r="H1636" s="10"/>
      <c r="I1636" s="10"/>
      <c r="J1636" s="10"/>
      <c r="K1636" s="10"/>
      <c r="L1636" s="10"/>
    </row>
    <row r="1637" spans="2:12" x14ac:dyDescent="0.25">
      <c r="B1637" s="9"/>
      <c r="H1637" s="10"/>
      <c r="I1637" s="10"/>
      <c r="J1637" s="10"/>
      <c r="K1637" s="10"/>
      <c r="L1637" s="10"/>
    </row>
    <row r="1638" spans="2:12" x14ac:dyDescent="0.25">
      <c r="B1638" s="9"/>
      <c r="H1638" s="10"/>
      <c r="I1638" s="10"/>
      <c r="J1638" s="10"/>
      <c r="K1638" s="10"/>
      <c r="L1638" s="10"/>
    </row>
    <row r="1639" spans="2:12" x14ac:dyDescent="0.25">
      <c r="B1639" s="9"/>
      <c r="H1639" s="10"/>
      <c r="I1639" s="10"/>
      <c r="J1639" s="10"/>
      <c r="K1639" s="10"/>
      <c r="L1639" s="10"/>
    </row>
    <row r="1640" spans="2:12" x14ac:dyDescent="0.25">
      <c r="B1640" s="9"/>
      <c r="H1640" s="10"/>
      <c r="I1640" s="10"/>
      <c r="J1640" s="10"/>
      <c r="K1640" s="10"/>
      <c r="L1640" s="10"/>
    </row>
    <row r="1641" spans="2:12" x14ac:dyDescent="0.25">
      <c r="B1641" s="9"/>
      <c r="H1641" s="10"/>
      <c r="I1641" s="10"/>
      <c r="J1641" s="10"/>
      <c r="K1641" s="10"/>
      <c r="L1641" s="10"/>
    </row>
    <row r="1642" spans="2:12" x14ac:dyDescent="0.25">
      <c r="B1642" s="9"/>
      <c r="H1642" s="10"/>
      <c r="I1642" s="10"/>
      <c r="J1642" s="10"/>
      <c r="K1642" s="10"/>
      <c r="L1642" s="10"/>
    </row>
    <row r="1643" spans="2:12" x14ac:dyDescent="0.25">
      <c r="B1643" s="9"/>
      <c r="H1643" s="10"/>
      <c r="I1643" s="10"/>
      <c r="J1643" s="10"/>
      <c r="K1643" s="10"/>
      <c r="L1643" s="10"/>
    </row>
    <row r="1644" spans="2:12" x14ac:dyDescent="0.25">
      <c r="B1644" s="9"/>
      <c r="H1644" s="10"/>
      <c r="I1644" s="10"/>
      <c r="J1644" s="10"/>
      <c r="K1644" s="10"/>
      <c r="L1644" s="10"/>
    </row>
    <row r="1645" spans="2:12" x14ac:dyDescent="0.25">
      <c r="B1645" s="9"/>
      <c r="H1645" s="10"/>
      <c r="I1645" s="10"/>
      <c r="J1645" s="10"/>
      <c r="K1645" s="10"/>
      <c r="L1645" s="10"/>
    </row>
    <row r="1646" spans="2:12" x14ac:dyDescent="0.25">
      <c r="B1646" s="9"/>
      <c r="H1646" s="10"/>
      <c r="I1646" s="10"/>
      <c r="J1646" s="10"/>
      <c r="K1646" s="10"/>
      <c r="L1646" s="10"/>
    </row>
    <row r="1647" spans="2:12" x14ac:dyDescent="0.25">
      <c r="B1647" s="9"/>
      <c r="H1647" s="10"/>
      <c r="I1647" s="10"/>
      <c r="J1647" s="10"/>
      <c r="K1647" s="10"/>
      <c r="L1647" s="10"/>
    </row>
    <row r="1648" spans="2:12" x14ac:dyDescent="0.25">
      <c r="B1648" s="9"/>
      <c r="H1648" s="10"/>
      <c r="I1648" s="10"/>
      <c r="J1648" s="10"/>
      <c r="K1648" s="10"/>
      <c r="L1648" s="10"/>
    </row>
    <row r="1649" spans="2:12" x14ac:dyDescent="0.25">
      <c r="B1649" s="9"/>
      <c r="H1649" s="10"/>
      <c r="I1649" s="10"/>
      <c r="J1649" s="10"/>
      <c r="K1649" s="10"/>
      <c r="L1649" s="10"/>
    </row>
    <row r="1650" spans="2:12" x14ac:dyDescent="0.25">
      <c r="B1650" s="9"/>
      <c r="H1650" s="10"/>
      <c r="I1650" s="10"/>
      <c r="J1650" s="10"/>
      <c r="K1650" s="10"/>
      <c r="L1650" s="10"/>
    </row>
    <row r="1651" spans="2:12" x14ac:dyDescent="0.25">
      <c r="B1651" s="9"/>
      <c r="H1651" s="10"/>
      <c r="I1651" s="10"/>
      <c r="J1651" s="10"/>
      <c r="K1651" s="10"/>
      <c r="L1651" s="10"/>
    </row>
    <row r="1652" spans="2:12" x14ac:dyDescent="0.25">
      <c r="B1652" s="9"/>
      <c r="H1652" s="10"/>
      <c r="I1652" s="10"/>
      <c r="J1652" s="10"/>
      <c r="K1652" s="10"/>
      <c r="L1652" s="10"/>
    </row>
    <row r="1653" spans="2:12" x14ac:dyDescent="0.25">
      <c r="B1653" s="9"/>
      <c r="H1653" s="10"/>
      <c r="I1653" s="10"/>
      <c r="J1653" s="10"/>
      <c r="K1653" s="10"/>
      <c r="L1653" s="10"/>
    </row>
    <row r="1654" spans="2:12" x14ac:dyDescent="0.25">
      <c r="B1654" s="9"/>
      <c r="H1654" s="10"/>
      <c r="I1654" s="10"/>
      <c r="J1654" s="10"/>
      <c r="K1654" s="10"/>
      <c r="L1654" s="10"/>
    </row>
    <row r="1655" spans="2:12" x14ac:dyDescent="0.25">
      <c r="B1655" s="9"/>
      <c r="H1655" s="10"/>
      <c r="I1655" s="10"/>
      <c r="J1655" s="10"/>
      <c r="K1655" s="10"/>
      <c r="L1655" s="10"/>
    </row>
    <row r="1656" spans="2:12" x14ac:dyDescent="0.25">
      <c r="B1656" s="9"/>
      <c r="H1656" s="10"/>
      <c r="I1656" s="10"/>
      <c r="J1656" s="10"/>
      <c r="K1656" s="10"/>
      <c r="L1656" s="10"/>
    </row>
    <row r="1657" spans="2:12" x14ac:dyDescent="0.25">
      <c r="B1657" s="9"/>
      <c r="H1657" s="10"/>
      <c r="I1657" s="10"/>
      <c r="J1657" s="10"/>
      <c r="K1657" s="10"/>
      <c r="L1657" s="10"/>
    </row>
    <row r="1658" spans="2:12" x14ac:dyDescent="0.25">
      <c r="B1658" s="9"/>
      <c r="H1658" s="10"/>
      <c r="I1658" s="10"/>
      <c r="J1658" s="10"/>
      <c r="K1658" s="10"/>
      <c r="L1658" s="10"/>
    </row>
    <row r="1659" spans="2:12" x14ac:dyDescent="0.25">
      <c r="B1659" s="9"/>
      <c r="H1659" s="10"/>
      <c r="I1659" s="10"/>
      <c r="J1659" s="10"/>
      <c r="K1659" s="10"/>
      <c r="L1659" s="10"/>
    </row>
    <row r="1660" spans="2:12" x14ac:dyDescent="0.25">
      <c r="B1660" s="9"/>
      <c r="H1660" s="10"/>
      <c r="I1660" s="10"/>
      <c r="J1660" s="10"/>
      <c r="K1660" s="10"/>
      <c r="L1660" s="10"/>
    </row>
    <row r="1661" spans="2:12" x14ac:dyDescent="0.25">
      <c r="B1661" s="9"/>
      <c r="H1661" s="10"/>
      <c r="I1661" s="10"/>
      <c r="J1661" s="10"/>
      <c r="K1661" s="10"/>
      <c r="L1661" s="10"/>
    </row>
    <row r="1662" spans="2:12" x14ac:dyDescent="0.25">
      <c r="B1662" s="9"/>
      <c r="H1662" s="10"/>
      <c r="I1662" s="10"/>
      <c r="J1662" s="10"/>
      <c r="K1662" s="10"/>
      <c r="L1662" s="10"/>
    </row>
    <row r="1663" spans="2:12" x14ac:dyDescent="0.25">
      <c r="B1663" s="9"/>
      <c r="H1663" s="10"/>
      <c r="I1663" s="10"/>
      <c r="J1663" s="10"/>
      <c r="K1663" s="10"/>
      <c r="L1663" s="10"/>
    </row>
    <row r="1664" spans="2:12" x14ac:dyDescent="0.25">
      <c r="B1664" s="9"/>
      <c r="H1664" s="10"/>
      <c r="I1664" s="10"/>
      <c r="J1664" s="10"/>
      <c r="K1664" s="10"/>
      <c r="L1664" s="10"/>
    </row>
    <row r="1665" spans="2:12" x14ac:dyDescent="0.25">
      <c r="B1665" s="9"/>
      <c r="H1665" s="10"/>
      <c r="I1665" s="10"/>
      <c r="J1665" s="10"/>
      <c r="K1665" s="10"/>
      <c r="L1665" s="10"/>
    </row>
    <row r="1666" spans="2:12" x14ac:dyDescent="0.25">
      <c r="B1666" s="9"/>
      <c r="H1666" s="10"/>
      <c r="I1666" s="10"/>
      <c r="J1666" s="10"/>
      <c r="K1666" s="10"/>
      <c r="L1666" s="10"/>
    </row>
    <row r="1667" spans="2:12" x14ac:dyDescent="0.25">
      <c r="B1667" s="9"/>
      <c r="H1667" s="10"/>
      <c r="I1667" s="10"/>
      <c r="J1667" s="10"/>
      <c r="K1667" s="10"/>
      <c r="L1667" s="10"/>
    </row>
    <row r="1668" spans="2:12" x14ac:dyDescent="0.25">
      <c r="B1668" s="9"/>
      <c r="H1668" s="10"/>
      <c r="I1668" s="10"/>
      <c r="J1668" s="10"/>
      <c r="K1668" s="10"/>
      <c r="L1668" s="10"/>
    </row>
    <row r="1669" spans="2:12" x14ac:dyDescent="0.25">
      <c r="B1669" s="9"/>
      <c r="H1669" s="10"/>
      <c r="I1669" s="10"/>
      <c r="J1669" s="10"/>
      <c r="K1669" s="10"/>
      <c r="L1669" s="10"/>
    </row>
    <row r="1670" spans="2:12" x14ac:dyDescent="0.25">
      <c r="B1670" s="9"/>
      <c r="H1670" s="10"/>
      <c r="I1670" s="10"/>
      <c r="J1670" s="10"/>
      <c r="K1670" s="10"/>
      <c r="L1670" s="10"/>
    </row>
    <row r="1671" spans="2:12" x14ac:dyDescent="0.25">
      <c r="B1671" s="9"/>
      <c r="H1671" s="10"/>
      <c r="I1671" s="10"/>
      <c r="J1671" s="10"/>
      <c r="K1671" s="10"/>
      <c r="L1671" s="10"/>
    </row>
    <row r="1672" spans="2:12" x14ac:dyDescent="0.25">
      <c r="B1672" s="9"/>
      <c r="H1672" s="10"/>
      <c r="I1672" s="10"/>
      <c r="J1672" s="10"/>
      <c r="K1672" s="10"/>
      <c r="L1672" s="10"/>
    </row>
    <row r="1673" spans="2:12" x14ac:dyDescent="0.25">
      <c r="B1673" s="9"/>
      <c r="H1673" s="10"/>
      <c r="I1673" s="10"/>
      <c r="J1673" s="10"/>
      <c r="K1673" s="10"/>
      <c r="L1673" s="10"/>
    </row>
    <row r="1674" spans="2:12" x14ac:dyDescent="0.25">
      <c r="B1674" s="9"/>
      <c r="H1674" s="10"/>
      <c r="I1674" s="10"/>
      <c r="J1674" s="10"/>
      <c r="K1674" s="10"/>
      <c r="L1674" s="10"/>
    </row>
    <row r="1675" spans="2:12" x14ac:dyDescent="0.25">
      <c r="B1675" s="9"/>
      <c r="H1675" s="10"/>
      <c r="I1675" s="10"/>
      <c r="J1675" s="10"/>
      <c r="K1675" s="10"/>
      <c r="L1675" s="10"/>
    </row>
    <row r="1676" spans="2:12" x14ac:dyDescent="0.25">
      <c r="B1676" s="9"/>
      <c r="H1676" s="10"/>
      <c r="I1676" s="10"/>
      <c r="J1676" s="10"/>
      <c r="K1676" s="10"/>
      <c r="L1676" s="10"/>
    </row>
    <row r="1677" spans="2:12" x14ac:dyDescent="0.25">
      <c r="B1677" s="9"/>
      <c r="H1677" s="10"/>
      <c r="I1677" s="10"/>
      <c r="J1677" s="10"/>
      <c r="K1677" s="10"/>
      <c r="L1677" s="10"/>
    </row>
    <row r="1678" spans="2:12" x14ac:dyDescent="0.25">
      <c r="B1678" s="9"/>
      <c r="H1678" s="10"/>
      <c r="I1678" s="10"/>
      <c r="J1678" s="10"/>
      <c r="K1678" s="10"/>
      <c r="L1678" s="10"/>
    </row>
    <row r="1679" spans="2:12" x14ac:dyDescent="0.25">
      <c r="B1679" s="9"/>
      <c r="H1679" s="10"/>
      <c r="I1679" s="10"/>
      <c r="J1679" s="10"/>
      <c r="K1679" s="10"/>
      <c r="L1679" s="10"/>
    </row>
    <row r="1680" spans="2:12" x14ac:dyDescent="0.25">
      <c r="B1680" s="9"/>
      <c r="H1680" s="10"/>
      <c r="I1680" s="10"/>
      <c r="J1680" s="10"/>
      <c r="K1680" s="10"/>
      <c r="L1680" s="10"/>
    </row>
    <row r="1681" spans="2:12" x14ac:dyDescent="0.25">
      <c r="B1681" s="9"/>
      <c r="H1681" s="10"/>
      <c r="I1681" s="10"/>
      <c r="J1681" s="10"/>
      <c r="K1681" s="10"/>
      <c r="L1681" s="10"/>
    </row>
    <row r="1682" spans="2:12" x14ac:dyDescent="0.25">
      <c r="B1682" s="9"/>
      <c r="H1682" s="10"/>
      <c r="I1682" s="10"/>
      <c r="J1682" s="10"/>
      <c r="K1682" s="10"/>
      <c r="L1682" s="10"/>
    </row>
    <row r="1683" spans="2:12" x14ac:dyDescent="0.25">
      <c r="B1683" s="9"/>
      <c r="H1683" s="10"/>
      <c r="I1683" s="10"/>
      <c r="J1683" s="10"/>
      <c r="K1683" s="10"/>
      <c r="L1683" s="10"/>
    </row>
    <row r="1684" spans="2:12" x14ac:dyDescent="0.25">
      <c r="B1684" s="9"/>
      <c r="H1684" s="10"/>
      <c r="I1684" s="10"/>
      <c r="J1684" s="10"/>
      <c r="K1684" s="10"/>
      <c r="L1684" s="10"/>
    </row>
    <row r="1685" spans="2:12" x14ac:dyDescent="0.25">
      <c r="B1685" s="9"/>
      <c r="H1685" s="10"/>
      <c r="I1685" s="10"/>
      <c r="J1685" s="10"/>
      <c r="K1685" s="10"/>
      <c r="L1685" s="10"/>
    </row>
    <row r="1686" spans="2:12" x14ac:dyDescent="0.25">
      <c r="B1686" s="9"/>
      <c r="H1686" s="10"/>
      <c r="I1686" s="10"/>
      <c r="J1686" s="10"/>
      <c r="K1686" s="10"/>
      <c r="L1686" s="10"/>
    </row>
    <row r="1687" spans="2:12" x14ac:dyDescent="0.25">
      <c r="B1687" s="9"/>
      <c r="H1687" s="10"/>
      <c r="I1687" s="10"/>
      <c r="J1687" s="10"/>
      <c r="K1687" s="10"/>
      <c r="L1687" s="10"/>
    </row>
    <row r="1688" spans="2:12" x14ac:dyDescent="0.25">
      <c r="B1688" s="9"/>
      <c r="H1688" s="10"/>
      <c r="I1688" s="10"/>
      <c r="J1688" s="10"/>
      <c r="K1688" s="10"/>
      <c r="L1688" s="10"/>
    </row>
    <row r="1689" spans="2:12" x14ac:dyDescent="0.25">
      <c r="B1689" s="9"/>
      <c r="H1689" s="10"/>
      <c r="I1689" s="10"/>
      <c r="J1689" s="10"/>
      <c r="K1689" s="10"/>
      <c r="L1689" s="10"/>
    </row>
    <row r="1690" spans="2:12" x14ac:dyDescent="0.25">
      <c r="B1690" s="9"/>
      <c r="H1690" s="10"/>
      <c r="I1690" s="10"/>
      <c r="J1690" s="10"/>
      <c r="K1690" s="10"/>
      <c r="L1690" s="10"/>
    </row>
    <row r="1691" spans="2:12" x14ac:dyDescent="0.25">
      <c r="B1691" s="9"/>
      <c r="H1691" s="10"/>
      <c r="I1691" s="10"/>
      <c r="J1691" s="10"/>
      <c r="K1691" s="10"/>
      <c r="L1691" s="10"/>
    </row>
    <row r="1692" spans="2:12" x14ac:dyDescent="0.25">
      <c r="B1692" s="9"/>
      <c r="H1692" s="10"/>
      <c r="I1692" s="10"/>
      <c r="J1692" s="10"/>
      <c r="K1692" s="10"/>
      <c r="L1692" s="10"/>
    </row>
    <row r="1693" spans="2:12" x14ac:dyDescent="0.25">
      <c r="B1693" s="9"/>
      <c r="H1693" s="10"/>
      <c r="I1693" s="10"/>
      <c r="J1693" s="10"/>
      <c r="K1693" s="10"/>
      <c r="L1693" s="10"/>
    </row>
    <row r="1694" spans="2:12" x14ac:dyDescent="0.25">
      <c r="B1694" s="9"/>
      <c r="H1694" s="10"/>
      <c r="I1694" s="10"/>
      <c r="J1694" s="10"/>
      <c r="K1694" s="10"/>
      <c r="L1694" s="10"/>
    </row>
    <row r="1695" spans="2:12" x14ac:dyDescent="0.25">
      <c r="B1695" s="9"/>
      <c r="H1695" s="10"/>
      <c r="I1695" s="10"/>
      <c r="J1695" s="10"/>
      <c r="K1695" s="10"/>
      <c r="L1695" s="10"/>
    </row>
    <row r="1696" spans="2:12" x14ac:dyDescent="0.25">
      <c r="B1696" s="9"/>
      <c r="H1696" s="10"/>
      <c r="I1696" s="10"/>
      <c r="J1696" s="10"/>
      <c r="K1696" s="10"/>
      <c r="L1696" s="10"/>
    </row>
    <row r="1697" spans="2:12" x14ac:dyDescent="0.25">
      <c r="B1697" s="9"/>
      <c r="H1697" s="10"/>
      <c r="I1697" s="10"/>
      <c r="J1697" s="10"/>
      <c r="K1697" s="10"/>
      <c r="L1697" s="10"/>
    </row>
    <row r="1698" spans="2:12" x14ac:dyDescent="0.25">
      <c r="B1698" s="9"/>
      <c r="H1698" s="10"/>
      <c r="I1698" s="10"/>
      <c r="J1698" s="10"/>
      <c r="K1698" s="10"/>
      <c r="L1698" s="10"/>
    </row>
    <row r="1699" spans="2:12" x14ac:dyDescent="0.25">
      <c r="B1699" s="9"/>
      <c r="H1699" s="10"/>
      <c r="I1699" s="10"/>
      <c r="J1699" s="10"/>
      <c r="K1699" s="10"/>
      <c r="L1699" s="10"/>
    </row>
    <row r="1700" spans="2:12" x14ac:dyDescent="0.25">
      <c r="B1700" s="9"/>
      <c r="H1700" s="10"/>
      <c r="I1700" s="10"/>
      <c r="J1700" s="10"/>
      <c r="K1700" s="10"/>
      <c r="L1700" s="10"/>
    </row>
    <row r="1701" spans="2:12" x14ac:dyDescent="0.25">
      <c r="B1701" s="9"/>
      <c r="H1701" s="10"/>
      <c r="I1701" s="10"/>
      <c r="J1701" s="10"/>
      <c r="K1701" s="10"/>
      <c r="L1701" s="10"/>
    </row>
    <row r="1702" spans="2:12" x14ac:dyDescent="0.25">
      <c r="B1702" s="9"/>
      <c r="H1702" s="10"/>
      <c r="I1702" s="10"/>
      <c r="J1702" s="10"/>
      <c r="K1702" s="10"/>
      <c r="L1702" s="10"/>
    </row>
    <row r="1703" spans="2:12" x14ac:dyDescent="0.25">
      <c r="B1703" s="9"/>
      <c r="H1703" s="10"/>
      <c r="I1703" s="10"/>
      <c r="J1703" s="10"/>
      <c r="K1703" s="10"/>
      <c r="L1703" s="10"/>
    </row>
    <row r="1704" spans="2:12" x14ac:dyDescent="0.25">
      <c r="B1704" s="9"/>
      <c r="H1704" s="10"/>
      <c r="I1704" s="10"/>
      <c r="J1704" s="10"/>
      <c r="K1704" s="10"/>
      <c r="L1704" s="10"/>
    </row>
    <row r="1705" spans="2:12" x14ac:dyDescent="0.25">
      <c r="B1705" s="9"/>
      <c r="H1705" s="10"/>
      <c r="I1705" s="10"/>
      <c r="J1705" s="10"/>
      <c r="K1705" s="10"/>
      <c r="L1705" s="10"/>
    </row>
    <row r="1706" spans="2:12" x14ac:dyDescent="0.25">
      <c r="B1706" s="9"/>
      <c r="H1706" s="10"/>
      <c r="I1706" s="10"/>
      <c r="J1706" s="10"/>
      <c r="K1706" s="10"/>
      <c r="L1706" s="10"/>
    </row>
    <row r="1707" spans="2:12" x14ac:dyDescent="0.25">
      <c r="B1707" s="9"/>
      <c r="H1707" s="10"/>
      <c r="I1707" s="10"/>
      <c r="J1707" s="10"/>
      <c r="K1707" s="10"/>
      <c r="L1707" s="10"/>
    </row>
    <row r="1708" spans="2:12" x14ac:dyDescent="0.25">
      <c r="B1708" s="9"/>
      <c r="H1708" s="10"/>
      <c r="I1708" s="10"/>
      <c r="J1708" s="10"/>
      <c r="K1708" s="10"/>
      <c r="L1708" s="10"/>
    </row>
    <row r="1709" spans="2:12" x14ac:dyDescent="0.25">
      <c r="B1709" s="9"/>
      <c r="H1709" s="10"/>
      <c r="I1709" s="10"/>
      <c r="J1709" s="10"/>
      <c r="K1709" s="10"/>
      <c r="L1709" s="10"/>
    </row>
    <row r="1710" spans="2:12" x14ac:dyDescent="0.25">
      <c r="B1710" s="9"/>
      <c r="H1710" s="10"/>
      <c r="I1710" s="10"/>
      <c r="J1710" s="10"/>
      <c r="K1710" s="10"/>
      <c r="L1710" s="10"/>
    </row>
    <row r="1711" spans="2:12" x14ac:dyDescent="0.25">
      <c r="B1711" s="9"/>
      <c r="H1711" s="10"/>
      <c r="I1711" s="10"/>
      <c r="J1711" s="10"/>
      <c r="K1711" s="10"/>
      <c r="L1711" s="10"/>
    </row>
    <row r="1712" spans="2:12" x14ac:dyDescent="0.25">
      <c r="B1712" s="9"/>
      <c r="H1712" s="10"/>
      <c r="I1712" s="10"/>
      <c r="J1712" s="10"/>
      <c r="K1712" s="10"/>
      <c r="L1712" s="10"/>
    </row>
    <row r="1713" spans="2:12" x14ac:dyDescent="0.25">
      <c r="B1713" s="9"/>
      <c r="H1713" s="10"/>
      <c r="I1713" s="10"/>
      <c r="J1713" s="10"/>
      <c r="K1713" s="10"/>
      <c r="L1713" s="10"/>
    </row>
    <row r="1714" spans="2:12" x14ac:dyDescent="0.25">
      <c r="B1714" s="9"/>
      <c r="H1714" s="10"/>
      <c r="I1714" s="10"/>
      <c r="J1714" s="10"/>
      <c r="K1714" s="10"/>
      <c r="L1714" s="10"/>
    </row>
    <row r="1715" spans="2:12" x14ac:dyDescent="0.25">
      <c r="B1715" s="9"/>
      <c r="H1715" s="10"/>
      <c r="I1715" s="10"/>
      <c r="J1715" s="10"/>
      <c r="K1715" s="10"/>
      <c r="L1715" s="10"/>
    </row>
    <row r="1716" spans="2:12" x14ac:dyDescent="0.25">
      <c r="B1716" s="9"/>
      <c r="H1716" s="10"/>
      <c r="I1716" s="10"/>
      <c r="J1716" s="10"/>
      <c r="K1716" s="10"/>
      <c r="L1716" s="10"/>
    </row>
    <row r="1717" spans="2:12" x14ac:dyDescent="0.25">
      <c r="B1717" s="9"/>
      <c r="H1717" s="10"/>
      <c r="I1717" s="10"/>
      <c r="J1717" s="10"/>
      <c r="K1717" s="10"/>
      <c r="L1717" s="10"/>
    </row>
    <row r="1718" spans="2:12" x14ac:dyDescent="0.25">
      <c r="B1718" s="9"/>
      <c r="H1718" s="10"/>
      <c r="I1718" s="10"/>
      <c r="J1718" s="10"/>
      <c r="K1718" s="10"/>
      <c r="L1718" s="10"/>
    </row>
    <row r="1719" spans="2:12" x14ac:dyDescent="0.25">
      <c r="B1719" s="9"/>
      <c r="H1719" s="10"/>
      <c r="I1719" s="10"/>
      <c r="J1719" s="10"/>
      <c r="K1719" s="10"/>
      <c r="L1719" s="10"/>
    </row>
    <row r="1720" spans="2:12" x14ac:dyDescent="0.25">
      <c r="B1720" s="9"/>
      <c r="H1720" s="10"/>
      <c r="I1720" s="10"/>
      <c r="J1720" s="10"/>
      <c r="K1720" s="10"/>
      <c r="L1720" s="10"/>
    </row>
    <row r="1721" spans="2:12" x14ac:dyDescent="0.25">
      <c r="B1721" s="9"/>
      <c r="H1721" s="10"/>
      <c r="I1721" s="10"/>
      <c r="J1721" s="10"/>
      <c r="K1721" s="10"/>
      <c r="L1721" s="10"/>
    </row>
    <row r="1722" spans="2:12" x14ac:dyDescent="0.25">
      <c r="B1722" s="9"/>
      <c r="H1722" s="10"/>
      <c r="I1722" s="10"/>
      <c r="J1722" s="10"/>
      <c r="K1722" s="10"/>
      <c r="L1722" s="10"/>
    </row>
    <row r="1723" spans="2:12" x14ac:dyDescent="0.25">
      <c r="B1723" s="9"/>
      <c r="H1723" s="10"/>
      <c r="I1723" s="10"/>
      <c r="J1723" s="10"/>
      <c r="K1723" s="10"/>
      <c r="L1723" s="10"/>
    </row>
    <row r="1724" spans="2:12" x14ac:dyDescent="0.25">
      <c r="B1724" s="9"/>
      <c r="H1724" s="10"/>
      <c r="I1724" s="10"/>
      <c r="J1724" s="10"/>
      <c r="K1724" s="10"/>
      <c r="L1724" s="10"/>
    </row>
    <row r="1725" spans="2:12" x14ac:dyDescent="0.25">
      <c r="B1725" s="9"/>
      <c r="H1725" s="10"/>
      <c r="I1725" s="10"/>
      <c r="J1725" s="10"/>
      <c r="K1725" s="10"/>
      <c r="L1725" s="10"/>
    </row>
    <row r="1726" spans="2:12" x14ac:dyDescent="0.25">
      <c r="B1726" s="9"/>
      <c r="H1726" s="10"/>
      <c r="I1726" s="10"/>
      <c r="J1726" s="10"/>
      <c r="K1726" s="10"/>
      <c r="L1726" s="10"/>
    </row>
    <row r="1727" spans="2:12" x14ac:dyDescent="0.25">
      <c r="B1727" s="9"/>
      <c r="H1727" s="10"/>
      <c r="I1727" s="10"/>
      <c r="J1727" s="10"/>
      <c r="K1727" s="10"/>
      <c r="L1727" s="10"/>
    </row>
    <row r="1728" spans="2:12" x14ac:dyDescent="0.25">
      <c r="B1728" s="9"/>
      <c r="H1728" s="10"/>
      <c r="I1728" s="10"/>
      <c r="J1728" s="10"/>
      <c r="K1728" s="10"/>
      <c r="L1728" s="10"/>
    </row>
    <row r="1729" spans="2:12" x14ac:dyDescent="0.25">
      <c r="B1729" s="9"/>
      <c r="H1729" s="10"/>
      <c r="I1729" s="10"/>
      <c r="J1729" s="10"/>
      <c r="K1729" s="10"/>
      <c r="L1729" s="10"/>
    </row>
    <row r="1730" spans="2:12" x14ac:dyDescent="0.25">
      <c r="B1730" s="9"/>
      <c r="H1730" s="10"/>
      <c r="I1730" s="10"/>
      <c r="J1730" s="10"/>
      <c r="K1730" s="10"/>
      <c r="L1730" s="10"/>
    </row>
    <row r="1731" spans="2:12" x14ac:dyDescent="0.25">
      <c r="B1731" s="9"/>
      <c r="H1731" s="10"/>
      <c r="I1731" s="10"/>
      <c r="J1731" s="10"/>
      <c r="K1731" s="10"/>
      <c r="L1731" s="10"/>
    </row>
    <row r="1732" spans="2:12" x14ac:dyDescent="0.25">
      <c r="B1732" s="9"/>
      <c r="H1732" s="10"/>
      <c r="I1732" s="10"/>
      <c r="J1732" s="10"/>
      <c r="K1732" s="10"/>
      <c r="L1732" s="10"/>
    </row>
    <row r="1733" spans="2:12" x14ac:dyDescent="0.25">
      <c r="B1733" s="9"/>
      <c r="H1733" s="10"/>
      <c r="I1733" s="10"/>
      <c r="J1733" s="10"/>
      <c r="K1733" s="10"/>
      <c r="L1733" s="10"/>
    </row>
    <row r="1734" spans="2:12" x14ac:dyDescent="0.25">
      <c r="B1734" s="9"/>
      <c r="H1734" s="10"/>
      <c r="I1734" s="10"/>
      <c r="J1734" s="10"/>
      <c r="K1734" s="10"/>
      <c r="L1734" s="10"/>
    </row>
    <row r="1735" spans="2:12" x14ac:dyDescent="0.25">
      <c r="B1735" s="9"/>
      <c r="H1735" s="10"/>
      <c r="I1735" s="10"/>
      <c r="J1735" s="10"/>
      <c r="K1735" s="10"/>
      <c r="L1735" s="10"/>
    </row>
    <row r="1736" spans="2:12" x14ac:dyDescent="0.25">
      <c r="B1736" s="9"/>
      <c r="H1736" s="10"/>
      <c r="I1736" s="10"/>
      <c r="J1736" s="10"/>
      <c r="K1736" s="10"/>
      <c r="L1736" s="10"/>
    </row>
    <row r="1737" spans="2:12" x14ac:dyDescent="0.25">
      <c r="B1737" s="9"/>
      <c r="H1737" s="10"/>
      <c r="I1737" s="10"/>
      <c r="J1737" s="10"/>
      <c r="K1737" s="10"/>
      <c r="L1737" s="10"/>
    </row>
    <row r="1738" spans="2:12" x14ac:dyDescent="0.25">
      <c r="B1738" s="9"/>
      <c r="H1738" s="10"/>
      <c r="I1738" s="10"/>
      <c r="J1738" s="10"/>
      <c r="K1738" s="10"/>
      <c r="L1738" s="10"/>
    </row>
    <row r="1739" spans="2:12" x14ac:dyDescent="0.25">
      <c r="B1739" s="9"/>
      <c r="H1739" s="10"/>
      <c r="I1739" s="10"/>
      <c r="J1739" s="10"/>
      <c r="K1739" s="10"/>
      <c r="L1739" s="10"/>
    </row>
    <row r="1740" spans="2:12" x14ac:dyDescent="0.25">
      <c r="B1740" s="9"/>
      <c r="H1740" s="10"/>
      <c r="I1740" s="10"/>
      <c r="J1740" s="10"/>
      <c r="K1740" s="10"/>
      <c r="L1740" s="10"/>
    </row>
    <row r="1741" spans="2:12" x14ac:dyDescent="0.25">
      <c r="B1741" s="9"/>
      <c r="H1741" s="10"/>
      <c r="I1741" s="10"/>
      <c r="J1741" s="10"/>
      <c r="K1741" s="10"/>
      <c r="L1741" s="10"/>
    </row>
    <row r="1742" spans="2:12" x14ac:dyDescent="0.25">
      <c r="B1742" s="9"/>
      <c r="H1742" s="10"/>
      <c r="I1742" s="10"/>
      <c r="J1742" s="10"/>
      <c r="K1742" s="10"/>
      <c r="L1742" s="10"/>
    </row>
    <row r="1743" spans="2:12" x14ac:dyDescent="0.25">
      <c r="B1743" s="9"/>
      <c r="H1743" s="10"/>
      <c r="I1743" s="10"/>
      <c r="J1743" s="10"/>
      <c r="K1743" s="10"/>
      <c r="L1743" s="10"/>
    </row>
    <row r="1744" spans="2:12" x14ac:dyDescent="0.25">
      <c r="B1744" s="9"/>
      <c r="H1744" s="10"/>
      <c r="I1744" s="10"/>
      <c r="J1744" s="10"/>
      <c r="K1744" s="10"/>
      <c r="L1744" s="10"/>
    </row>
    <row r="1745" spans="2:12" x14ac:dyDescent="0.25">
      <c r="B1745" s="9"/>
      <c r="H1745" s="10"/>
      <c r="I1745" s="10"/>
      <c r="J1745" s="10"/>
      <c r="K1745" s="10"/>
      <c r="L1745" s="10"/>
    </row>
    <row r="1746" spans="2:12" x14ac:dyDescent="0.25">
      <c r="B1746" s="9"/>
      <c r="H1746" s="10"/>
      <c r="I1746" s="10"/>
      <c r="J1746" s="10"/>
      <c r="K1746" s="10"/>
      <c r="L1746" s="10"/>
    </row>
    <row r="1747" spans="2:12" x14ac:dyDescent="0.25">
      <c r="B1747" s="9"/>
      <c r="H1747" s="10"/>
      <c r="I1747" s="10"/>
      <c r="J1747" s="10"/>
      <c r="K1747" s="10"/>
      <c r="L1747" s="10"/>
    </row>
    <row r="1748" spans="2:12" x14ac:dyDescent="0.25">
      <c r="B1748" s="9"/>
      <c r="H1748" s="10"/>
      <c r="I1748" s="10"/>
      <c r="J1748" s="10"/>
      <c r="K1748" s="10"/>
      <c r="L1748" s="10"/>
    </row>
    <row r="1749" spans="2:12" x14ac:dyDescent="0.25">
      <c r="B1749" s="9"/>
      <c r="H1749" s="10"/>
      <c r="I1749" s="10"/>
      <c r="J1749" s="10"/>
      <c r="K1749" s="10"/>
      <c r="L1749" s="10"/>
    </row>
    <row r="1750" spans="2:12" x14ac:dyDescent="0.25">
      <c r="B1750" s="9"/>
      <c r="H1750" s="10"/>
      <c r="I1750" s="10"/>
      <c r="J1750" s="10"/>
      <c r="K1750" s="10"/>
      <c r="L1750" s="10"/>
    </row>
    <row r="1751" spans="2:12" x14ac:dyDescent="0.25">
      <c r="B1751" s="9"/>
      <c r="H1751" s="10"/>
      <c r="I1751" s="10"/>
      <c r="J1751" s="10"/>
      <c r="K1751" s="10"/>
      <c r="L1751" s="10"/>
    </row>
    <row r="1752" spans="2:12" x14ac:dyDescent="0.25">
      <c r="B1752" s="9"/>
      <c r="H1752" s="10"/>
      <c r="I1752" s="10"/>
      <c r="J1752" s="10"/>
      <c r="K1752" s="10"/>
      <c r="L1752" s="10"/>
    </row>
    <row r="1753" spans="2:12" x14ac:dyDescent="0.25">
      <c r="B1753" s="9"/>
      <c r="H1753" s="10"/>
      <c r="I1753" s="10"/>
      <c r="J1753" s="10"/>
      <c r="K1753" s="10"/>
      <c r="L1753" s="10"/>
    </row>
    <row r="1754" spans="2:12" x14ac:dyDescent="0.25">
      <c r="B1754" s="9"/>
      <c r="H1754" s="10"/>
      <c r="I1754" s="10"/>
      <c r="J1754" s="10"/>
      <c r="K1754" s="10"/>
      <c r="L1754" s="10"/>
    </row>
    <row r="1755" spans="2:12" x14ac:dyDescent="0.25">
      <c r="B1755" s="9"/>
      <c r="H1755" s="10"/>
      <c r="I1755" s="10"/>
      <c r="J1755" s="10"/>
      <c r="K1755" s="10"/>
      <c r="L1755" s="10"/>
    </row>
    <row r="1756" spans="2:12" x14ac:dyDescent="0.25">
      <c r="B1756" s="9"/>
      <c r="H1756" s="10"/>
      <c r="I1756" s="10"/>
      <c r="J1756" s="10"/>
      <c r="K1756" s="10"/>
      <c r="L1756" s="10"/>
    </row>
    <row r="1757" spans="2:12" x14ac:dyDescent="0.25">
      <c r="B1757" s="9"/>
      <c r="H1757" s="10"/>
      <c r="I1757" s="10"/>
      <c r="J1757" s="10"/>
      <c r="K1757" s="10"/>
      <c r="L1757" s="10"/>
    </row>
    <row r="1758" spans="2:12" x14ac:dyDescent="0.25">
      <c r="B1758" s="9"/>
      <c r="H1758" s="10"/>
      <c r="I1758" s="10"/>
      <c r="J1758" s="10"/>
      <c r="K1758" s="10"/>
      <c r="L1758" s="10"/>
    </row>
    <row r="1759" spans="2:12" x14ac:dyDescent="0.25">
      <c r="B1759" s="9"/>
      <c r="H1759" s="10"/>
      <c r="I1759" s="10"/>
      <c r="J1759" s="10"/>
      <c r="K1759" s="10"/>
      <c r="L1759" s="10"/>
    </row>
    <row r="1760" spans="2:12" x14ac:dyDescent="0.25">
      <c r="B1760" s="9"/>
      <c r="H1760" s="10"/>
      <c r="I1760" s="10"/>
      <c r="J1760" s="10"/>
      <c r="K1760" s="10"/>
      <c r="L1760" s="10"/>
    </row>
    <row r="1761" spans="2:12" x14ac:dyDescent="0.25">
      <c r="B1761" s="9"/>
      <c r="H1761" s="10"/>
      <c r="I1761" s="10"/>
      <c r="J1761" s="10"/>
      <c r="K1761" s="10"/>
      <c r="L1761" s="10"/>
    </row>
    <row r="1762" spans="2:12" x14ac:dyDescent="0.25">
      <c r="B1762" s="9"/>
      <c r="H1762" s="10"/>
      <c r="I1762" s="10"/>
      <c r="J1762" s="10"/>
      <c r="K1762" s="10"/>
      <c r="L1762" s="10"/>
    </row>
    <row r="1763" spans="2:12" x14ac:dyDescent="0.25">
      <c r="B1763" s="9"/>
      <c r="H1763" s="10"/>
      <c r="I1763" s="10"/>
      <c r="J1763" s="10"/>
      <c r="K1763" s="10"/>
      <c r="L1763" s="10"/>
    </row>
    <row r="1764" spans="2:12" x14ac:dyDescent="0.25">
      <c r="B1764" s="9"/>
      <c r="H1764" s="10"/>
      <c r="I1764" s="10"/>
      <c r="J1764" s="10"/>
      <c r="K1764" s="10"/>
      <c r="L1764" s="10"/>
    </row>
    <row r="1765" spans="2:12" x14ac:dyDescent="0.25">
      <c r="B1765" s="9"/>
      <c r="H1765" s="10"/>
      <c r="I1765" s="10"/>
      <c r="J1765" s="10"/>
      <c r="K1765" s="10"/>
      <c r="L1765" s="10"/>
    </row>
    <row r="1766" spans="2:12" x14ac:dyDescent="0.25">
      <c r="B1766" s="9"/>
      <c r="H1766" s="10"/>
      <c r="I1766" s="10"/>
      <c r="J1766" s="10"/>
      <c r="K1766" s="10"/>
      <c r="L1766" s="10"/>
    </row>
    <row r="1767" spans="2:12" x14ac:dyDescent="0.25">
      <c r="B1767" s="9"/>
      <c r="H1767" s="10"/>
      <c r="I1767" s="10"/>
      <c r="J1767" s="10"/>
      <c r="K1767" s="10"/>
      <c r="L1767" s="10"/>
    </row>
    <row r="1768" spans="2:12" x14ac:dyDescent="0.25">
      <c r="B1768" s="9"/>
      <c r="H1768" s="10"/>
      <c r="I1768" s="10"/>
      <c r="J1768" s="10"/>
      <c r="K1768" s="10"/>
      <c r="L1768" s="10"/>
    </row>
    <row r="1769" spans="2:12" x14ac:dyDescent="0.25">
      <c r="B1769" s="9"/>
      <c r="H1769" s="10"/>
      <c r="I1769" s="10"/>
      <c r="J1769" s="10"/>
      <c r="K1769" s="10"/>
      <c r="L1769" s="10"/>
    </row>
    <row r="1770" spans="2:12" x14ac:dyDescent="0.25">
      <c r="B1770" s="9"/>
      <c r="H1770" s="10"/>
      <c r="I1770" s="10"/>
      <c r="J1770" s="10"/>
      <c r="K1770" s="10"/>
      <c r="L1770" s="10"/>
    </row>
    <row r="1771" spans="2:12" x14ac:dyDescent="0.25">
      <c r="B1771" s="9"/>
      <c r="H1771" s="10"/>
      <c r="I1771" s="10"/>
      <c r="J1771" s="10"/>
      <c r="K1771" s="10"/>
      <c r="L1771" s="10"/>
    </row>
    <row r="1772" spans="2:12" x14ac:dyDescent="0.25">
      <c r="B1772" s="9"/>
      <c r="H1772" s="10"/>
      <c r="I1772" s="10"/>
      <c r="J1772" s="10"/>
      <c r="K1772" s="10"/>
      <c r="L1772" s="10"/>
    </row>
    <row r="1773" spans="2:12" x14ac:dyDescent="0.25">
      <c r="B1773" s="9"/>
      <c r="H1773" s="10"/>
      <c r="I1773" s="10"/>
      <c r="J1773" s="10"/>
      <c r="K1773" s="10"/>
      <c r="L1773" s="10"/>
    </row>
    <row r="1774" spans="2:12" x14ac:dyDescent="0.25">
      <c r="B1774" s="9"/>
      <c r="H1774" s="10"/>
      <c r="I1774" s="10"/>
      <c r="J1774" s="10"/>
      <c r="K1774" s="10"/>
      <c r="L1774" s="10"/>
    </row>
    <row r="1775" spans="2:12" x14ac:dyDescent="0.25">
      <c r="B1775" s="9"/>
      <c r="H1775" s="10"/>
      <c r="I1775" s="10"/>
      <c r="J1775" s="10"/>
      <c r="K1775" s="10"/>
      <c r="L1775" s="10"/>
    </row>
    <row r="1776" spans="2:12" x14ac:dyDescent="0.25">
      <c r="B1776" s="9"/>
      <c r="H1776" s="10"/>
      <c r="I1776" s="10"/>
      <c r="J1776" s="10"/>
      <c r="K1776" s="10"/>
      <c r="L1776" s="10"/>
    </row>
    <row r="1777" spans="2:12" x14ac:dyDescent="0.25">
      <c r="B1777" s="9"/>
      <c r="H1777" s="10"/>
      <c r="I1777" s="10"/>
      <c r="J1777" s="10"/>
      <c r="K1777" s="10"/>
      <c r="L1777" s="10"/>
    </row>
    <row r="1778" spans="2:12" x14ac:dyDescent="0.25">
      <c r="B1778" s="9"/>
      <c r="H1778" s="10"/>
      <c r="I1778" s="10"/>
      <c r="J1778" s="10"/>
      <c r="K1778" s="10"/>
      <c r="L1778" s="10"/>
    </row>
    <row r="1779" spans="2:12" x14ac:dyDescent="0.25">
      <c r="B1779" s="9"/>
      <c r="H1779" s="10"/>
      <c r="I1779" s="10"/>
      <c r="J1779" s="10"/>
      <c r="K1779" s="10"/>
      <c r="L1779" s="10"/>
    </row>
    <row r="1780" spans="2:12" x14ac:dyDescent="0.25">
      <c r="B1780" s="9"/>
      <c r="H1780" s="10"/>
      <c r="I1780" s="10"/>
      <c r="J1780" s="10"/>
      <c r="K1780" s="10"/>
      <c r="L1780" s="10"/>
    </row>
    <row r="1781" spans="2:12" x14ac:dyDescent="0.25">
      <c r="B1781" s="9"/>
      <c r="H1781" s="10"/>
      <c r="I1781" s="10"/>
      <c r="J1781" s="10"/>
      <c r="K1781" s="10"/>
      <c r="L1781" s="10"/>
    </row>
    <row r="1782" spans="2:12" x14ac:dyDescent="0.25">
      <c r="B1782" s="9"/>
      <c r="H1782" s="10"/>
      <c r="I1782" s="10"/>
      <c r="J1782" s="10"/>
      <c r="K1782" s="10"/>
      <c r="L1782" s="10"/>
    </row>
    <row r="1783" spans="2:12" x14ac:dyDescent="0.25">
      <c r="B1783" s="9"/>
      <c r="H1783" s="10"/>
      <c r="I1783" s="10"/>
      <c r="J1783" s="10"/>
      <c r="K1783" s="10"/>
      <c r="L1783" s="10"/>
    </row>
    <row r="1784" spans="2:12" x14ac:dyDescent="0.25">
      <c r="B1784" s="9"/>
      <c r="H1784" s="10"/>
      <c r="I1784" s="10"/>
      <c r="J1784" s="10"/>
      <c r="K1784" s="10"/>
      <c r="L1784" s="10"/>
    </row>
    <row r="1785" spans="2:12" x14ac:dyDescent="0.25">
      <c r="B1785" s="9"/>
      <c r="H1785" s="10"/>
      <c r="I1785" s="10"/>
      <c r="J1785" s="10"/>
      <c r="K1785" s="10"/>
      <c r="L1785" s="10"/>
    </row>
    <row r="1786" spans="2:12" x14ac:dyDescent="0.25">
      <c r="B1786" s="9"/>
      <c r="H1786" s="10"/>
      <c r="I1786" s="10"/>
      <c r="J1786" s="10"/>
      <c r="K1786" s="10"/>
      <c r="L1786" s="10"/>
    </row>
    <row r="1787" spans="2:12" x14ac:dyDescent="0.25">
      <c r="B1787" s="9"/>
      <c r="H1787" s="10"/>
      <c r="I1787" s="10"/>
      <c r="J1787" s="10"/>
      <c r="K1787" s="10"/>
      <c r="L1787" s="10"/>
    </row>
    <row r="1788" spans="2:12" x14ac:dyDescent="0.25">
      <c r="B1788" s="9"/>
      <c r="H1788" s="10"/>
      <c r="I1788" s="10"/>
      <c r="J1788" s="10"/>
      <c r="K1788" s="10"/>
      <c r="L1788" s="10"/>
    </row>
    <row r="1789" spans="2:12" x14ac:dyDescent="0.25">
      <c r="B1789" s="9"/>
      <c r="H1789" s="10"/>
      <c r="I1789" s="10"/>
      <c r="J1789" s="10"/>
      <c r="K1789" s="10"/>
      <c r="L1789" s="10"/>
    </row>
    <row r="1790" spans="2:12" x14ac:dyDescent="0.25">
      <c r="B1790" s="9"/>
      <c r="H1790" s="10"/>
      <c r="I1790" s="10"/>
      <c r="J1790" s="10"/>
      <c r="K1790" s="10"/>
      <c r="L1790" s="10"/>
    </row>
    <row r="1791" spans="2:12" x14ac:dyDescent="0.25">
      <c r="B1791" s="9"/>
      <c r="H1791" s="10"/>
      <c r="I1791" s="10"/>
      <c r="J1791" s="10"/>
      <c r="K1791" s="10"/>
      <c r="L1791" s="10"/>
    </row>
    <row r="1792" spans="2:12" x14ac:dyDescent="0.25">
      <c r="B1792" s="9"/>
      <c r="H1792" s="10"/>
      <c r="I1792" s="10"/>
      <c r="J1792" s="10"/>
      <c r="K1792" s="10"/>
      <c r="L1792" s="10"/>
    </row>
    <row r="1793" spans="2:12" x14ac:dyDescent="0.25">
      <c r="B1793" s="9"/>
      <c r="H1793" s="10"/>
      <c r="I1793" s="10"/>
      <c r="J1793" s="10"/>
      <c r="K1793" s="10"/>
      <c r="L1793" s="10"/>
    </row>
    <row r="1794" spans="2:12" x14ac:dyDescent="0.25">
      <c r="B1794" s="9"/>
      <c r="H1794" s="10"/>
      <c r="I1794" s="10"/>
      <c r="J1794" s="10"/>
      <c r="K1794" s="10"/>
      <c r="L1794" s="10"/>
    </row>
    <row r="1795" spans="2:12" x14ac:dyDescent="0.25">
      <c r="B1795" s="9"/>
      <c r="H1795" s="10"/>
      <c r="I1795" s="10"/>
      <c r="J1795" s="10"/>
      <c r="K1795" s="10"/>
      <c r="L1795" s="10"/>
    </row>
    <row r="1796" spans="2:12" x14ac:dyDescent="0.25">
      <c r="B1796" s="9"/>
      <c r="H1796" s="10"/>
      <c r="I1796" s="10"/>
      <c r="J1796" s="10"/>
      <c r="K1796" s="10"/>
      <c r="L1796" s="10"/>
    </row>
    <row r="1797" spans="2:12" x14ac:dyDescent="0.25">
      <c r="B1797" s="9"/>
      <c r="H1797" s="10"/>
      <c r="I1797" s="10"/>
      <c r="J1797" s="10"/>
      <c r="K1797" s="10"/>
      <c r="L1797" s="10"/>
    </row>
    <row r="1798" spans="2:12" x14ac:dyDescent="0.25">
      <c r="B1798" s="9"/>
      <c r="H1798" s="10"/>
      <c r="I1798" s="10"/>
      <c r="J1798" s="10"/>
      <c r="K1798" s="10"/>
      <c r="L1798" s="10"/>
    </row>
    <row r="1799" spans="2:12" x14ac:dyDescent="0.25">
      <c r="B1799" s="9"/>
      <c r="H1799" s="10"/>
      <c r="I1799" s="10"/>
      <c r="J1799" s="10"/>
      <c r="K1799" s="10"/>
      <c r="L1799" s="10"/>
    </row>
    <row r="1800" spans="2:12" x14ac:dyDescent="0.25">
      <c r="B1800" s="9"/>
      <c r="H1800" s="10"/>
      <c r="I1800" s="10"/>
      <c r="J1800" s="10"/>
      <c r="K1800" s="10"/>
      <c r="L1800" s="10"/>
    </row>
    <row r="1801" spans="2:12" x14ac:dyDescent="0.25">
      <c r="B1801" s="9"/>
      <c r="H1801" s="10"/>
      <c r="I1801" s="10"/>
      <c r="J1801" s="10"/>
      <c r="K1801" s="10"/>
      <c r="L1801" s="10"/>
    </row>
    <row r="1802" spans="2:12" x14ac:dyDescent="0.25">
      <c r="B1802" s="9"/>
      <c r="H1802" s="10"/>
      <c r="I1802" s="10"/>
      <c r="J1802" s="10"/>
      <c r="K1802" s="10"/>
      <c r="L1802" s="10"/>
    </row>
    <row r="1803" spans="2:12" x14ac:dyDescent="0.25">
      <c r="B1803" s="9"/>
      <c r="H1803" s="10"/>
      <c r="I1803" s="10"/>
      <c r="J1803" s="10"/>
      <c r="K1803" s="10"/>
      <c r="L1803" s="10"/>
    </row>
    <row r="1804" spans="2:12" x14ac:dyDescent="0.25">
      <c r="B1804" s="9"/>
      <c r="H1804" s="10"/>
      <c r="I1804" s="10"/>
      <c r="J1804" s="10"/>
      <c r="K1804" s="10"/>
      <c r="L1804" s="10"/>
    </row>
    <row r="1805" spans="2:12" x14ac:dyDescent="0.25">
      <c r="B1805" s="9"/>
      <c r="H1805" s="10"/>
      <c r="I1805" s="10"/>
      <c r="J1805" s="10"/>
      <c r="K1805" s="10"/>
      <c r="L1805" s="10"/>
    </row>
    <row r="1806" spans="2:12" x14ac:dyDescent="0.25">
      <c r="B1806" s="9"/>
      <c r="H1806" s="10"/>
      <c r="I1806" s="10"/>
      <c r="J1806" s="10"/>
      <c r="K1806" s="10"/>
      <c r="L1806" s="10"/>
    </row>
    <row r="1807" spans="2:12" x14ac:dyDescent="0.25">
      <c r="B1807" s="9"/>
      <c r="H1807" s="10"/>
      <c r="I1807" s="10"/>
      <c r="J1807" s="10"/>
      <c r="K1807" s="10"/>
      <c r="L1807" s="10"/>
    </row>
    <row r="1808" spans="2:12" x14ac:dyDescent="0.25">
      <c r="B1808" s="9"/>
      <c r="H1808" s="10"/>
      <c r="I1808" s="10"/>
      <c r="J1808" s="10"/>
      <c r="K1808" s="10"/>
      <c r="L1808" s="10"/>
    </row>
    <row r="1809" spans="2:12" x14ac:dyDescent="0.25">
      <c r="B1809" s="9"/>
      <c r="H1809" s="10"/>
      <c r="I1809" s="10"/>
      <c r="J1809" s="10"/>
      <c r="K1809" s="10"/>
      <c r="L1809" s="10"/>
    </row>
    <row r="1810" spans="2:12" x14ac:dyDescent="0.25">
      <c r="B1810" s="9"/>
      <c r="H1810" s="10"/>
      <c r="I1810" s="10"/>
      <c r="J1810" s="10"/>
      <c r="K1810" s="10"/>
      <c r="L1810" s="10"/>
    </row>
    <row r="1811" spans="2:12" x14ac:dyDescent="0.25">
      <c r="B1811" s="9"/>
      <c r="H1811" s="10"/>
      <c r="I1811" s="10"/>
      <c r="J1811" s="10"/>
      <c r="K1811" s="10"/>
      <c r="L1811" s="10"/>
    </row>
    <row r="1812" spans="2:12" x14ac:dyDescent="0.25">
      <c r="B1812" s="9"/>
      <c r="H1812" s="10"/>
      <c r="I1812" s="10"/>
      <c r="J1812" s="10"/>
      <c r="K1812" s="10"/>
      <c r="L1812" s="10"/>
    </row>
    <row r="1813" spans="2:12" x14ac:dyDescent="0.25">
      <c r="B1813" s="9"/>
      <c r="H1813" s="10"/>
      <c r="I1813" s="10"/>
      <c r="J1813" s="10"/>
      <c r="K1813" s="10"/>
      <c r="L1813" s="10"/>
    </row>
    <row r="1814" spans="2:12" x14ac:dyDescent="0.25">
      <c r="B1814" s="9"/>
      <c r="H1814" s="10"/>
      <c r="I1814" s="10"/>
      <c r="J1814" s="10"/>
      <c r="K1814" s="10"/>
      <c r="L1814" s="10"/>
    </row>
    <row r="1815" spans="2:12" x14ac:dyDescent="0.25">
      <c r="B1815" s="9"/>
      <c r="H1815" s="10"/>
      <c r="I1815" s="10"/>
      <c r="J1815" s="10"/>
      <c r="K1815" s="10"/>
      <c r="L1815" s="10"/>
    </row>
    <row r="1816" spans="2:12" x14ac:dyDescent="0.25">
      <c r="B1816" s="9"/>
      <c r="H1816" s="10"/>
      <c r="I1816" s="10"/>
      <c r="J1816" s="10"/>
      <c r="K1816" s="10"/>
      <c r="L1816" s="10"/>
    </row>
    <row r="1817" spans="2:12" x14ac:dyDescent="0.25">
      <c r="B1817" s="9"/>
      <c r="H1817" s="10"/>
      <c r="I1817" s="10"/>
      <c r="J1817" s="10"/>
      <c r="K1817" s="10"/>
      <c r="L1817" s="10"/>
    </row>
    <row r="1818" spans="2:12" x14ac:dyDescent="0.25">
      <c r="B1818" s="9"/>
      <c r="H1818" s="10"/>
      <c r="I1818" s="10"/>
      <c r="J1818" s="10"/>
      <c r="K1818" s="10"/>
      <c r="L1818" s="10"/>
    </row>
    <row r="1819" spans="2:12" x14ac:dyDescent="0.25">
      <c r="B1819" s="9"/>
      <c r="H1819" s="10"/>
      <c r="I1819" s="10"/>
      <c r="J1819" s="10"/>
      <c r="K1819" s="10"/>
      <c r="L1819" s="10"/>
    </row>
    <row r="1820" spans="2:12" x14ac:dyDescent="0.25">
      <c r="B1820" s="9"/>
      <c r="H1820" s="10"/>
      <c r="I1820" s="10"/>
      <c r="J1820" s="10"/>
      <c r="K1820" s="10"/>
      <c r="L1820" s="10"/>
    </row>
    <row r="1821" spans="2:12" x14ac:dyDescent="0.25">
      <c r="B1821" s="9"/>
      <c r="H1821" s="10"/>
      <c r="I1821" s="10"/>
      <c r="J1821" s="10"/>
      <c r="K1821" s="10"/>
      <c r="L1821" s="10"/>
    </row>
    <row r="1822" spans="2:12" x14ac:dyDescent="0.25">
      <c r="B1822" s="9"/>
      <c r="H1822" s="10"/>
      <c r="I1822" s="10"/>
      <c r="J1822" s="10"/>
      <c r="K1822" s="10"/>
      <c r="L1822" s="10"/>
    </row>
    <row r="1823" spans="2:12" x14ac:dyDescent="0.25">
      <c r="B1823" s="9"/>
      <c r="H1823" s="10"/>
      <c r="I1823" s="10"/>
      <c r="J1823" s="10"/>
      <c r="K1823" s="10"/>
      <c r="L1823" s="10"/>
    </row>
    <row r="1824" spans="2:12" x14ac:dyDescent="0.25">
      <c r="B1824" s="9"/>
      <c r="H1824" s="10"/>
      <c r="I1824" s="10"/>
      <c r="J1824" s="10"/>
      <c r="K1824" s="10"/>
      <c r="L1824" s="10"/>
    </row>
    <row r="1825" spans="2:12" x14ac:dyDescent="0.25">
      <c r="B1825" s="9"/>
      <c r="H1825" s="10"/>
      <c r="I1825" s="10"/>
      <c r="J1825" s="10"/>
      <c r="K1825" s="10"/>
      <c r="L1825" s="10"/>
    </row>
    <row r="1826" spans="2:12" x14ac:dyDescent="0.25">
      <c r="B1826" s="9"/>
      <c r="H1826" s="10"/>
      <c r="I1826" s="10"/>
      <c r="J1826" s="10"/>
      <c r="K1826" s="10"/>
      <c r="L1826" s="10"/>
    </row>
    <row r="1827" spans="2:12" x14ac:dyDescent="0.25">
      <c r="B1827" s="9"/>
      <c r="H1827" s="10"/>
      <c r="I1827" s="10"/>
      <c r="J1827" s="10"/>
      <c r="K1827" s="10"/>
      <c r="L1827" s="10"/>
    </row>
    <row r="1828" spans="2:12" x14ac:dyDescent="0.25">
      <c r="B1828" s="9"/>
      <c r="H1828" s="10"/>
      <c r="I1828" s="10"/>
      <c r="J1828" s="10"/>
      <c r="K1828" s="10"/>
      <c r="L1828" s="10"/>
    </row>
    <row r="1829" spans="2:12" x14ac:dyDescent="0.25">
      <c r="B1829" s="9"/>
      <c r="H1829" s="10"/>
      <c r="I1829" s="10"/>
      <c r="J1829" s="10"/>
      <c r="K1829" s="10"/>
      <c r="L1829" s="10"/>
    </row>
    <row r="1830" spans="2:12" x14ac:dyDescent="0.25">
      <c r="B1830" s="9"/>
      <c r="H1830" s="10"/>
      <c r="I1830" s="10"/>
      <c r="J1830" s="10"/>
      <c r="K1830" s="10"/>
      <c r="L1830" s="10"/>
    </row>
    <row r="1831" spans="2:12" x14ac:dyDescent="0.25">
      <c r="B1831" s="9"/>
      <c r="H1831" s="10"/>
      <c r="I1831" s="10"/>
      <c r="J1831" s="10"/>
      <c r="K1831" s="10"/>
      <c r="L1831" s="10"/>
    </row>
    <row r="1832" spans="2:12" x14ac:dyDescent="0.25">
      <c r="B1832" s="9"/>
      <c r="H1832" s="10"/>
      <c r="I1832" s="10"/>
      <c r="J1832" s="10"/>
      <c r="K1832" s="10"/>
      <c r="L1832" s="10"/>
    </row>
    <row r="1833" spans="2:12" x14ac:dyDescent="0.25">
      <c r="B1833" s="9"/>
      <c r="H1833" s="10"/>
      <c r="I1833" s="10"/>
      <c r="J1833" s="10"/>
      <c r="K1833" s="10"/>
      <c r="L1833" s="10"/>
    </row>
    <row r="1834" spans="2:12" x14ac:dyDescent="0.25">
      <c r="B1834" s="9"/>
      <c r="H1834" s="10"/>
      <c r="I1834" s="10"/>
      <c r="J1834" s="10"/>
      <c r="K1834" s="10"/>
      <c r="L1834" s="10"/>
    </row>
    <row r="1835" spans="2:12" x14ac:dyDescent="0.25">
      <c r="B1835" s="9"/>
      <c r="H1835" s="10"/>
      <c r="I1835" s="10"/>
      <c r="J1835" s="10"/>
      <c r="K1835" s="10"/>
      <c r="L1835" s="10"/>
    </row>
    <row r="1836" spans="2:12" x14ac:dyDescent="0.25">
      <c r="B1836" s="9"/>
      <c r="H1836" s="10"/>
      <c r="I1836" s="10"/>
      <c r="J1836" s="10"/>
      <c r="K1836" s="10"/>
      <c r="L1836" s="10"/>
    </row>
    <row r="1837" spans="2:12" x14ac:dyDescent="0.25">
      <c r="B1837" s="9"/>
      <c r="H1837" s="10"/>
      <c r="I1837" s="10"/>
      <c r="J1837" s="10"/>
      <c r="K1837" s="10"/>
      <c r="L1837" s="10"/>
    </row>
    <row r="1838" spans="2:12" x14ac:dyDescent="0.25">
      <c r="B1838" s="9"/>
      <c r="H1838" s="10"/>
      <c r="I1838" s="10"/>
      <c r="J1838" s="10"/>
      <c r="K1838" s="10"/>
      <c r="L1838" s="10"/>
    </row>
    <row r="1839" spans="2:12" x14ac:dyDescent="0.25">
      <c r="B1839" s="9"/>
      <c r="H1839" s="10"/>
      <c r="I1839" s="10"/>
      <c r="J1839" s="10"/>
      <c r="K1839" s="10"/>
      <c r="L1839" s="10"/>
    </row>
    <row r="1840" spans="2:12" x14ac:dyDescent="0.25">
      <c r="B1840" s="9"/>
      <c r="H1840" s="10"/>
      <c r="I1840" s="10"/>
      <c r="J1840" s="10"/>
      <c r="K1840" s="10"/>
      <c r="L1840" s="10"/>
    </row>
    <row r="1841" spans="2:12" x14ac:dyDescent="0.25">
      <c r="B1841" s="9"/>
      <c r="H1841" s="10"/>
      <c r="I1841" s="10"/>
      <c r="J1841" s="10"/>
      <c r="K1841" s="10"/>
      <c r="L1841" s="10"/>
    </row>
    <row r="1842" spans="2:12" x14ac:dyDescent="0.25">
      <c r="B1842" s="9"/>
      <c r="H1842" s="10"/>
      <c r="I1842" s="10"/>
      <c r="J1842" s="10"/>
      <c r="K1842" s="10"/>
      <c r="L1842" s="10"/>
    </row>
    <row r="1843" spans="2:12" x14ac:dyDescent="0.25">
      <c r="B1843" s="9"/>
      <c r="H1843" s="10"/>
      <c r="I1843" s="10"/>
      <c r="J1843" s="10"/>
      <c r="K1843" s="10"/>
      <c r="L1843" s="10"/>
    </row>
    <row r="1844" spans="2:12" x14ac:dyDescent="0.25">
      <c r="B1844" s="9"/>
      <c r="H1844" s="10"/>
      <c r="I1844" s="10"/>
      <c r="J1844" s="10"/>
      <c r="K1844" s="10"/>
      <c r="L1844" s="10"/>
    </row>
    <row r="1845" spans="2:12" x14ac:dyDescent="0.25">
      <c r="B1845" s="9"/>
      <c r="H1845" s="10"/>
      <c r="I1845" s="10"/>
      <c r="J1845" s="10"/>
      <c r="K1845" s="10"/>
      <c r="L1845" s="10"/>
    </row>
    <row r="1846" spans="2:12" x14ac:dyDescent="0.25">
      <c r="B1846" s="9"/>
      <c r="H1846" s="10"/>
      <c r="I1846" s="10"/>
      <c r="J1846" s="10"/>
      <c r="K1846" s="10"/>
      <c r="L1846" s="10"/>
    </row>
    <row r="1847" spans="2:12" x14ac:dyDescent="0.25">
      <c r="B1847" s="9"/>
      <c r="H1847" s="10"/>
      <c r="I1847" s="10"/>
      <c r="J1847" s="10"/>
      <c r="K1847" s="10"/>
      <c r="L1847" s="10"/>
    </row>
    <row r="1848" spans="2:12" x14ac:dyDescent="0.25">
      <c r="B1848" s="9"/>
      <c r="H1848" s="10"/>
      <c r="I1848" s="10"/>
      <c r="J1848" s="10"/>
      <c r="K1848" s="10"/>
      <c r="L1848" s="10"/>
    </row>
    <row r="1849" spans="2:12" x14ac:dyDescent="0.25">
      <c r="B1849" s="9"/>
      <c r="H1849" s="10"/>
      <c r="I1849" s="10"/>
      <c r="J1849" s="10"/>
      <c r="K1849" s="10"/>
      <c r="L1849" s="10"/>
    </row>
    <row r="1850" spans="2:12" x14ac:dyDescent="0.25">
      <c r="B1850" s="9"/>
      <c r="H1850" s="10"/>
      <c r="I1850" s="10"/>
      <c r="J1850" s="10"/>
      <c r="K1850" s="10"/>
      <c r="L1850" s="10"/>
    </row>
    <row r="1851" spans="2:12" x14ac:dyDescent="0.25">
      <c r="B1851" s="9"/>
      <c r="H1851" s="10"/>
      <c r="I1851" s="10"/>
      <c r="J1851" s="10"/>
      <c r="K1851" s="10"/>
      <c r="L1851" s="10"/>
    </row>
    <row r="1852" spans="2:12" x14ac:dyDescent="0.25">
      <c r="B1852" s="9"/>
      <c r="H1852" s="10"/>
      <c r="I1852" s="10"/>
      <c r="J1852" s="10"/>
      <c r="K1852" s="10"/>
      <c r="L1852" s="10"/>
    </row>
    <row r="1853" spans="2:12" x14ac:dyDescent="0.25">
      <c r="B1853" s="9"/>
      <c r="H1853" s="10"/>
      <c r="I1853" s="10"/>
      <c r="J1853" s="10"/>
      <c r="K1853" s="10"/>
      <c r="L1853" s="10"/>
    </row>
    <row r="1854" spans="2:12" x14ac:dyDescent="0.25">
      <c r="B1854" s="9"/>
      <c r="H1854" s="10"/>
      <c r="I1854" s="10"/>
      <c r="J1854" s="10"/>
      <c r="K1854" s="10"/>
      <c r="L1854" s="10"/>
    </row>
    <row r="1855" spans="2:12" x14ac:dyDescent="0.25">
      <c r="B1855" s="9"/>
      <c r="H1855" s="10"/>
      <c r="I1855" s="10"/>
      <c r="J1855" s="10"/>
      <c r="K1855" s="10"/>
      <c r="L1855" s="10"/>
    </row>
    <row r="1856" spans="2:12" x14ac:dyDescent="0.25">
      <c r="B1856" s="9"/>
      <c r="H1856" s="10"/>
      <c r="I1856" s="10"/>
      <c r="J1856" s="10"/>
      <c r="K1856" s="10"/>
      <c r="L1856" s="10"/>
    </row>
    <row r="1857" spans="2:12" x14ac:dyDescent="0.25">
      <c r="B1857" s="9"/>
      <c r="H1857" s="10"/>
      <c r="I1857" s="10"/>
      <c r="J1857" s="10"/>
      <c r="K1857" s="10"/>
      <c r="L1857" s="10"/>
    </row>
    <row r="1858" spans="2:12" x14ac:dyDescent="0.25">
      <c r="B1858" s="9"/>
      <c r="H1858" s="10"/>
      <c r="I1858" s="10"/>
      <c r="J1858" s="10"/>
      <c r="K1858" s="10"/>
      <c r="L1858" s="10"/>
    </row>
    <row r="1859" spans="2:12" x14ac:dyDescent="0.25">
      <c r="B1859" s="9"/>
      <c r="H1859" s="10"/>
      <c r="I1859" s="10"/>
      <c r="J1859" s="10"/>
      <c r="K1859" s="10"/>
      <c r="L1859" s="10"/>
    </row>
    <row r="1860" spans="2:12" x14ac:dyDescent="0.25">
      <c r="B1860" s="9"/>
      <c r="H1860" s="10"/>
      <c r="I1860" s="10"/>
      <c r="J1860" s="10"/>
      <c r="K1860" s="10"/>
      <c r="L1860" s="10"/>
    </row>
    <row r="1861" spans="2:12" x14ac:dyDescent="0.25">
      <c r="B1861" s="9"/>
      <c r="H1861" s="10"/>
      <c r="I1861" s="10"/>
      <c r="J1861" s="10"/>
      <c r="K1861" s="10"/>
      <c r="L1861" s="10"/>
    </row>
    <row r="1862" spans="2:12" x14ac:dyDescent="0.25">
      <c r="B1862" s="9"/>
      <c r="H1862" s="10"/>
      <c r="I1862" s="10"/>
      <c r="J1862" s="10"/>
      <c r="K1862" s="10"/>
      <c r="L1862" s="10"/>
    </row>
    <row r="1863" spans="2:12" x14ac:dyDescent="0.25">
      <c r="B1863" s="9"/>
      <c r="H1863" s="10"/>
      <c r="I1863" s="10"/>
      <c r="J1863" s="10"/>
      <c r="K1863" s="10"/>
      <c r="L1863" s="10"/>
    </row>
    <row r="1864" spans="2:12" x14ac:dyDescent="0.25">
      <c r="B1864" s="9"/>
      <c r="H1864" s="10"/>
      <c r="I1864" s="10"/>
      <c r="J1864" s="10"/>
      <c r="K1864" s="10"/>
      <c r="L1864" s="10"/>
    </row>
    <row r="1865" spans="2:12" x14ac:dyDescent="0.25">
      <c r="B1865" s="9"/>
      <c r="H1865" s="10"/>
      <c r="I1865" s="10"/>
      <c r="J1865" s="10"/>
      <c r="K1865" s="10"/>
      <c r="L1865" s="10"/>
    </row>
    <row r="1866" spans="2:12" x14ac:dyDescent="0.25">
      <c r="B1866" s="9"/>
      <c r="H1866" s="10"/>
      <c r="I1866" s="10"/>
      <c r="J1866" s="10"/>
      <c r="K1866" s="10"/>
      <c r="L1866" s="10"/>
    </row>
    <row r="1867" spans="2:12" x14ac:dyDescent="0.25">
      <c r="B1867" s="9"/>
      <c r="H1867" s="10"/>
      <c r="I1867" s="10"/>
      <c r="J1867" s="10"/>
      <c r="K1867" s="10"/>
      <c r="L1867" s="10"/>
    </row>
    <row r="1868" spans="2:12" x14ac:dyDescent="0.25">
      <c r="B1868" s="9"/>
      <c r="H1868" s="10"/>
      <c r="I1868" s="10"/>
      <c r="J1868" s="10"/>
      <c r="K1868" s="10"/>
      <c r="L1868" s="10"/>
    </row>
    <row r="1869" spans="2:12" x14ac:dyDescent="0.25">
      <c r="B1869" s="9"/>
      <c r="H1869" s="10"/>
      <c r="I1869" s="10"/>
      <c r="J1869" s="10"/>
      <c r="K1869" s="10"/>
      <c r="L1869" s="10"/>
    </row>
    <row r="1870" spans="2:12" x14ac:dyDescent="0.25">
      <c r="B1870" s="9"/>
      <c r="H1870" s="10"/>
      <c r="I1870" s="10"/>
      <c r="J1870" s="10"/>
      <c r="K1870" s="10"/>
      <c r="L1870" s="10"/>
    </row>
    <row r="1871" spans="2:12" x14ac:dyDescent="0.25">
      <c r="B1871" s="9"/>
      <c r="H1871" s="10"/>
      <c r="I1871" s="10"/>
      <c r="J1871" s="10"/>
      <c r="K1871" s="10"/>
      <c r="L1871" s="10"/>
    </row>
    <row r="1872" spans="2:12" x14ac:dyDescent="0.25">
      <c r="B1872" s="9"/>
      <c r="H1872" s="10"/>
      <c r="I1872" s="10"/>
      <c r="J1872" s="10"/>
      <c r="K1872" s="10"/>
      <c r="L1872" s="10"/>
    </row>
    <row r="1873" spans="2:12" x14ac:dyDescent="0.25">
      <c r="B1873" s="9"/>
      <c r="H1873" s="10"/>
      <c r="I1873" s="10"/>
      <c r="J1873" s="10"/>
      <c r="K1873" s="10"/>
      <c r="L1873" s="10"/>
    </row>
    <row r="1874" spans="2:12" x14ac:dyDescent="0.25">
      <c r="B1874" s="9"/>
      <c r="H1874" s="10"/>
      <c r="I1874" s="10"/>
      <c r="J1874" s="10"/>
      <c r="K1874" s="10"/>
      <c r="L1874" s="10"/>
    </row>
    <row r="1875" spans="2:12" x14ac:dyDescent="0.25">
      <c r="B1875" s="9"/>
      <c r="H1875" s="10"/>
      <c r="I1875" s="10"/>
      <c r="J1875" s="10"/>
      <c r="K1875" s="10"/>
      <c r="L1875" s="10"/>
    </row>
    <row r="1876" spans="2:12" x14ac:dyDescent="0.25">
      <c r="B1876" s="9"/>
      <c r="H1876" s="10"/>
      <c r="I1876" s="10"/>
      <c r="J1876" s="10"/>
      <c r="K1876" s="10"/>
      <c r="L1876" s="10"/>
    </row>
    <row r="1877" spans="2:12" x14ac:dyDescent="0.25">
      <c r="B1877" s="9"/>
      <c r="H1877" s="10"/>
      <c r="I1877" s="10"/>
      <c r="J1877" s="10"/>
      <c r="K1877" s="10"/>
      <c r="L1877" s="10"/>
    </row>
    <row r="1878" spans="2:12" x14ac:dyDescent="0.25">
      <c r="B1878" s="9"/>
      <c r="H1878" s="10"/>
      <c r="I1878" s="10"/>
      <c r="J1878" s="10"/>
      <c r="K1878" s="10"/>
      <c r="L1878" s="10"/>
    </row>
    <row r="1879" spans="2:12" x14ac:dyDescent="0.25">
      <c r="B1879" s="9"/>
      <c r="H1879" s="10"/>
      <c r="I1879" s="10"/>
      <c r="J1879" s="10"/>
      <c r="K1879" s="10"/>
      <c r="L1879" s="10"/>
    </row>
    <row r="1880" spans="2:12" x14ac:dyDescent="0.25">
      <c r="B1880" s="9"/>
      <c r="H1880" s="10"/>
      <c r="I1880" s="10"/>
      <c r="J1880" s="10"/>
      <c r="K1880" s="10"/>
      <c r="L1880" s="10"/>
    </row>
    <row r="1881" spans="2:12" x14ac:dyDescent="0.25">
      <c r="B1881" s="9"/>
      <c r="H1881" s="10"/>
      <c r="I1881" s="10"/>
      <c r="J1881" s="10"/>
      <c r="K1881" s="10"/>
      <c r="L1881" s="10"/>
    </row>
    <row r="1882" spans="2:12" x14ac:dyDescent="0.25">
      <c r="B1882" s="9"/>
      <c r="H1882" s="10"/>
      <c r="I1882" s="10"/>
      <c r="J1882" s="10"/>
      <c r="K1882" s="10"/>
      <c r="L1882" s="10"/>
    </row>
    <row r="1883" spans="2:12" x14ac:dyDescent="0.25">
      <c r="B1883" s="9"/>
      <c r="H1883" s="10"/>
      <c r="I1883" s="10"/>
      <c r="J1883" s="10"/>
      <c r="K1883" s="10"/>
      <c r="L1883" s="10"/>
    </row>
    <row r="1884" spans="2:12" x14ac:dyDescent="0.25">
      <c r="B1884" s="9"/>
      <c r="H1884" s="10"/>
      <c r="I1884" s="10"/>
      <c r="J1884" s="10"/>
      <c r="K1884" s="10"/>
      <c r="L1884" s="10"/>
    </row>
    <row r="1885" spans="2:12" x14ac:dyDescent="0.25">
      <c r="B1885" s="9"/>
      <c r="H1885" s="10"/>
      <c r="I1885" s="10"/>
      <c r="J1885" s="10"/>
      <c r="K1885" s="10"/>
      <c r="L1885" s="10"/>
    </row>
    <row r="1886" spans="2:12" x14ac:dyDescent="0.25">
      <c r="B1886" s="9"/>
      <c r="H1886" s="10"/>
      <c r="I1886" s="10"/>
      <c r="J1886" s="10"/>
      <c r="K1886" s="10"/>
      <c r="L1886" s="10"/>
    </row>
    <row r="1887" spans="2:12" x14ac:dyDescent="0.25">
      <c r="B1887" s="9"/>
      <c r="H1887" s="10"/>
      <c r="I1887" s="10"/>
      <c r="J1887" s="10"/>
      <c r="K1887" s="10"/>
      <c r="L1887" s="10"/>
    </row>
    <row r="1888" spans="2:12" x14ac:dyDescent="0.25">
      <c r="B1888" s="9"/>
      <c r="H1888" s="10"/>
      <c r="I1888" s="10"/>
      <c r="J1888" s="10"/>
      <c r="K1888" s="10"/>
      <c r="L1888" s="10"/>
    </row>
    <row r="1889" spans="2:12" x14ac:dyDescent="0.25">
      <c r="B1889" s="9"/>
      <c r="H1889" s="10"/>
      <c r="I1889" s="10"/>
      <c r="J1889" s="10"/>
      <c r="K1889" s="10"/>
      <c r="L1889" s="10"/>
    </row>
    <row r="1890" spans="2:12" x14ac:dyDescent="0.25">
      <c r="B1890" s="9"/>
      <c r="H1890" s="10"/>
      <c r="I1890" s="10"/>
      <c r="J1890" s="10"/>
      <c r="K1890" s="10"/>
      <c r="L1890" s="10"/>
    </row>
    <row r="1891" spans="2:12" x14ac:dyDescent="0.25">
      <c r="B1891" s="9"/>
      <c r="H1891" s="10"/>
      <c r="I1891" s="10"/>
      <c r="J1891" s="10"/>
      <c r="K1891" s="10"/>
      <c r="L1891" s="10"/>
    </row>
    <row r="1892" spans="2:12" x14ac:dyDescent="0.25">
      <c r="B1892" s="9"/>
      <c r="H1892" s="10"/>
      <c r="I1892" s="10"/>
      <c r="J1892" s="10"/>
      <c r="K1892" s="10"/>
      <c r="L1892" s="10"/>
    </row>
    <row r="1893" spans="2:12" x14ac:dyDescent="0.25">
      <c r="B1893" s="9"/>
      <c r="H1893" s="10"/>
      <c r="I1893" s="10"/>
      <c r="J1893" s="10"/>
      <c r="K1893" s="10"/>
      <c r="L1893" s="10"/>
    </row>
    <row r="1894" spans="2:12" x14ac:dyDescent="0.25">
      <c r="B1894" s="9"/>
      <c r="H1894" s="10"/>
      <c r="I1894" s="10"/>
      <c r="J1894" s="10"/>
      <c r="K1894" s="10"/>
      <c r="L1894" s="10"/>
    </row>
    <row r="1895" spans="2:12" x14ac:dyDescent="0.25">
      <c r="B1895" s="9"/>
      <c r="H1895" s="10"/>
      <c r="I1895" s="10"/>
      <c r="J1895" s="10"/>
      <c r="K1895" s="10"/>
      <c r="L1895" s="10"/>
    </row>
    <row r="1896" spans="2:12" x14ac:dyDescent="0.25">
      <c r="B1896" s="9"/>
      <c r="H1896" s="10"/>
      <c r="I1896" s="10"/>
      <c r="J1896" s="10"/>
      <c r="K1896" s="10"/>
      <c r="L1896" s="10"/>
    </row>
    <row r="1897" spans="2:12" x14ac:dyDescent="0.25">
      <c r="B1897" s="9"/>
      <c r="H1897" s="10"/>
      <c r="I1897" s="10"/>
      <c r="J1897" s="10"/>
      <c r="K1897" s="10"/>
      <c r="L1897" s="10"/>
    </row>
    <row r="1898" spans="2:12" x14ac:dyDescent="0.25">
      <c r="B1898" s="9"/>
      <c r="H1898" s="10"/>
      <c r="I1898" s="10"/>
      <c r="J1898" s="10"/>
      <c r="K1898" s="10"/>
      <c r="L1898" s="10"/>
    </row>
    <row r="1899" spans="2:12" x14ac:dyDescent="0.25">
      <c r="B1899" s="9"/>
      <c r="H1899" s="10"/>
      <c r="I1899" s="10"/>
      <c r="J1899" s="10"/>
      <c r="K1899" s="10"/>
      <c r="L1899" s="10"/>
    </row>
    <row r="1900" spans="2:12" x14ac:dyDescent="0.25">
      <c r="B1900" s="9"/>
      <c r="H1900" s="10"/>
      <c r="I1900" s="10"/>
      <c r="J1900" s="10"/>
      <c r="K1900" s="10"/>
      <c r="L1900" s="10"/>
    </row>
    <row r="1901" spans="2:12" x14ac:dyDescent="0.25">
      <c r="B1901" s="9"/>
      <c r="H1901" s="10"/>
      <c r="I1901" s="10"/>
      <c r="J1901" s="10"/>
      <c r="K1901" s="10"/>
      <c r="L1901" s="10"/>
    </row>
    <row r="1902" spans="2:12" x14ac:dyDescent="0.25">
      <c r="B1902" s="9"/>
      <c r="H1902" s="10"/>
      <c r="I1902" s="10"/>
      <c r="J1902" s="10"/>
      <c r="K1902" s="10"/>
      <c r="L1902" s="10"/>
    </row>
    <row r="1903" spans="2:12" x14ac:dyDescent="0.25">
      <c r="B1903" s="9"/>
      <c r="H1903" s="10"/>
      <c r="I1903" s="10"/>
      <c r="J1903" s="10"/>
      <c r="K1903" s="10"/>
      <c r="L1903" s="10"/>
    </row>
    <row r="1904" spans="2:12" x14ac:dyDescent="0.25">
      <c r="B1904" s="9"/>
      <c r="H1904" s="10"/>
      <c r="I1904" s="10"/>
      <c r="J1904" s="10"/>
      <c r="K1904" s="10"/>
      <c r="L1904" s="10"/>
    </row>
    <row r="1905" spans="2:12" x14ac:dyDescent="0.25">
      <c r="B1905" s="9"/>
      <c r="H1905" s="10"/>
      <c r="I1905" s="10"/>
      <c r="J1905" s="10"/>
      <c r="K1905" s="10"/>
      <c r="L1905" s="10"/>
    </row>
    <row r="1906" spans="2:12" x14ac:dyDescent="0.25">
      <c r="B1906" s="9"/>
      <c r="H1906" s="10"/>
      <c r="I1906" s="10"/>
      <c r="J1906" s="10"/>
      <c r="K1906" s="10"/>
      <c r="L1906" s="10"/>
    </row>
    <row r="1907" spans="2:12" x14ac:dyDescent="0.25">
      <c r="B1907" s="9"/>
      <c r="H1907" s="10"/>
      <c r="I1907" s="10"/>
      <c r="J1907" s="10"/>
      <c r="K1907" s="10"/>
      <c r="L1907" s="10"/>
    </row>
    <row r="1908" spans="2:12" x14ac:dyDescent="0.25">
      <c r="B1908" s="9"/>
      <c r="H1908" s="10"/>
      <c r="I1908" s="10"/>
      <c r="J1908" s="10"/>
      <c r="K1908" s="10"/>
      <c r="L1908" s="10"/>
    </row>
    <row r="1909" spans="2:12" x14ac:dyDescent="0.25">
      <c r="B1909" s="9"/>
      <c r="H1909" s="10"/>
      <c r="I1909" s="10"/>
      <c r="J1909" s="10"/>
      <c r="K1909" s="10"/>
      <c r="L1909" s="10"/>
    </row>
    <row r="1910" spans="2:12" x14ac:dyDescent="0.25">
      <c r="B1910" s="9"/>
      <c r="H1910" s="10"/>
      <c r="I1910" s="10"/>
      <c r="J1910" s="10"/>
      <c r="K1910" s="10"/>
      <c r="L1910" s="10"/>
    </row>
    <row r="1911" spans="2:12" x14ac:dyDescent="0.25">
      <c r="B1911" s="9"/>
      <c r="H1911" s="10"/>
      <c r="I1911" s="10"/>
      <c r="J1911" s="10"/>
      <c r="K1911" s="10"/>
      <c r="L1911" s="10"/>
    </row>
    <row r="1912" spans="2:12" x14ac:dyDescent="0.25">
      <c r="B1912" s="9"/>
      <c r="H1912" s="10"/>
      <c r="I1912" s="10"/>
      <c r="J1912" s="10"/>
      <c r="K1912" s="10"/>
      <c r="L1912" s="10"/>
    </row>
    <row r="1913" spans="2:12" x14ac:dyDescent="0.25">
      <c r="B1913" s="9"/>
      <c r="H1913" s="10"/>
      <c r="I1913" s="10"/>
      <c r="J1913" s="10"/>
      <c r="K1913" s="10"/>
      <c r="L1913" s="10"/>
    </row>
    <row r="1914" spans="2:12" x14ac:dyDescent="0.25">
      <c r="B1914" s="9"/>
      <c r="H1914" s="10"/>
      <c r="I1914" s="10"/>
      <c r="J1914" s="10"/>
      <c r="K1914" s="10"/>
      <c r="L1914" s="10"/>
    </row>
    <row r="1915" spans="2:12" x14ac:dyDescent="0.25">
      <c r="B1915" s="9"/>
      <c r="H1915" s="10"/>
      <c r="I1915" s="10"/>
      <c r="J1915" s="10"/>
      <c r="K1915" s="10"/>
      <c r="L1915" s="10"/>
    </row>
    <row r="1916" spans="2:12" x14ac:dyDescent="0.25">
      <c r="B1916" s="9"/>
      <c r="H1916" s="10"/>
      <c r="I1916" s="10"/>
      <c r="J1916" s="10"/>
      <c r="K1916" s="10"/>
      <c r="L1916" s="10"/>
    </row>
    <row r="1917" spans="2:12" x14ac:dyDescent="0.25">
      <c r="B1917" s="9"/>
      <c r="H1917" s="10"/>
      <c r="I1917" s="10"/>
      <c r="J1917" s="10"/>
      <c r="K1917" s="10"/>
      <c r="L1917" s="10"/>
    </row>
    <row r="1918" spans="2:12" x14ac:dyDescent="0.25">
      <c r="B1918" s="9"/>
      <c r="H1918" s="10"/>
      <c r="I1918" s="10"/>
      <c r="J1918" s="10"/>
      <c r="K1918" s="10"/>
      <c r="L1918" s="10"/>
    </row>
    <row r="1919" spans="2:12" x14ac:dyDescent="0.25">
      <c r="B1919" s="9"/>
      <c r="H1919" s="10"/>
      <c r="I1919" s="10"/>
      <c r="J1919" s="10"/>
      <c r="K1919" s="10"/>
      <c r="L1919" s="10"/>
    </row>
    <row r="1920" spans="2:12" x14ac:dyDescent="0.25">
      <c r="B1920" s="9"/>
      <c r="H1920" s="10"/>
      <c r="I1920" s="10"/>
      <c r="J1920" s="10"/>
      <c r="K1920" s="10"/>
      <c r="L1920" s="10"/>
    </row>
    <row r="1921" spans="2:12" x14ac:dyDescent="0.25">
      <c r="B1921" s="9"/>
      <c r="H1921" s="10"/>
      <c r="I1921" s="10"/>
      <c r="J1921" s="10"/>
      <c r="K1921" s="10"/>
      <c r="L1921" s="10"/>
    </row>
    <row r="1922" spans="2:12" x14ac:dyDescent="0.25">
      <c r="B1922" s="9"/>
      <c r="H1922" s="10"/>
      <c r="I1922" s="10"/>
      <c r="J1922" s="10"/>
      <c r="K1922" s="10"/>
      <c r="L1922" s="10"/>
    </row>
    <row r="1923" spans="2:12" x14ac:dyDescent="0.25">
      <c r="B1923" s="9"/>
      <c r="H1923" s="10"/>
      <c r="I1923" s="10"/>
      <c r="J1923" s="10"/>
      <c r="K1923" s="10"/>
      <c r="L1923" s="10"/>
    </row>
    <row r="1924" spans="2:12" x14ac:dyDescent="0.25">
      <c r="B1924" s="9"/>
      <c r="H1924" s="10"/>
      <c r="I1924" s="10"/>
      <c r="J1924" s="10"/>
      <c r="K1924" s="10"/>
      <c r="L1924" s="10"/>
    </row>
    <row r="1925" spans="2:12" x14ac:dyDescent="0.25">
      <c r="B1925" s="9"/>
      <c r="H1925" s="10"/>
      <c r="I1925" s="10"/>
      <c r="J1925" s="10"/>
      <c r="K1925" s="10"/>
      <c r="L1925" s="10"/>
    </row>
    <row r="1926" spans="2:12" x14ac:dyDescent="0.25">
      <c r="B1926" s="9"/>
      <c r="H1926" s="10"/>
      <c r="I1926" s="10"/>
      <c r="J1926" s="10"/>
      <c r="K1926" s="10"/>
      <c r="L1926" s="10"/>
    </row>
    <row r="1927" spans="2:12" x14ac:dyDescent="0.25">
      <c r="B1927" s="9"/>
      <c r="H1927" s="10"/>
      <c r="I1927" s="10"/>
      <c r="J1927" s="10"/>
      <c r="K1927" s="10"/>
      <c r="L1927" s="10"/>
    </row>
    <row r="1928" spans="2:12" x14ac:dyDescent="0.25">
      <c r="B1928" s="9"/>
      <c r="H1928" s="10"/>
      <c r="I1928" s="10"/>
      <c r="J1928" s="10"/>
      <c r="K1928" s="10"/>
      <c r="L1928" s="10"/>
    </row>
    <row r="1929" spans="2:12" x14ac:dyDescent="0.25">
      <c r="B1929" s="9"/>
      <c r="H1929" s="10"/>
      <c r="I1929" s="10"/>
      <c r="J1929" s="10"/>
      <c r="K1929" s="10"/>
      <c r="L1929" s="10"/>
    </row>
    <row r="1930" spans="2:12" x14ac:dyDescent="0.25">
      <c r="B1930" s="9"/>
      <c r="H1930" s="10"/>
      <c r="I1930" s="10"/>
      <c r="J1930" s="10"/>
      <c r="K1930" s="10"/>
      <c r="L1930" s="10"/>
    </row>
    <row r="1931" spans="2:12" x14ac:dyDescent="0.25">
      <c r="B1931" s="9"/>
      <c r="H1931" s="10"/>
      <c r="I1931" s="10"/>
      <c r="J1931" s="10"/>
      <c r="K1931" s="10"/>
      <c r="L1931" s="10"/>
    </row>
    <row r="1932" spans="2:12" x14ac:dyDescent="0.25">
      <c r="B1932" s="9"/>
      <c r="H1932" s="10"/>
      <c r="I1932" s="10"/>
      <c r="J1932" s="10"/>
      <c r="K1932" s="10"/>
      <c r="L1932" s="10"/>
    </row>
    <row r="1933" spans="2:12" x14ac:dyDescent="0.25">
      <c r="B1933" s="9"/>
      <c r="H1933" s="10"/>
      <c r="I1933" s="10"/>
      <c r="J1933" s="10"/>
      <c r="K1933" s="10"/>
      <c r="L1933" s="10"/>
    </row>
    <row r="1934" spans="2:12" x14ac:dyDescent="0.25">
      <c r="B1934" s="9"/>
      <c r="H1934" s="10"/>
      <c r="I1934" s="10"/>
      <c r="J1934" s="10"/>
      <c r="K1934" s="10"/>
      <c r="L1934" s="10"/>
    </row>
    <row r="1935" spans="2:12" x14ac:dyDescent="0.25">
      <c r="B1935" s="9"/>
      <c r="H1935" s="10"/>
      <c r="I1935" s="10"/>
      <c r="J1935" s="10"/>
      <c r="K1935" s="10"/>
      <c r="L1935" s="10"/>
    </row>
    <row r="1936" spans="2:12" x14ac:dyDescent="0.25">
      <c r="B1936" s="9"/>
      <c r="H1936" s="10"/>
      <c r="I1936" s="10"/>
      <c r="J1936" s="10"/>
      <c r="K1936" s="10"/>
      <c r="L1936" s="10"/>
    </row>
    <row r="1937" spans="2:12" x14ac:dyDescent="0.25">
      <c r="B1937" s="9"/>
      <c r="H1937" s="10"/>
      <c r="I1937" s="10"/>
      <c r="J1937" s="10"/>
      <c r="K1937" s="10"/>
      <c r="L1937" s="10"/>
    </row>
    <row r="1938" spans="2:12" x14ac:dyDescent="0.25">
      <c r="B1938" s="9"/>
      <c r="H1938" s="10"/>
      <c r="I1938" s="10"/>
      <c r="J1938" s="10"/>
      <c r="K1938" s="10"/>
      <c r="L1938" s="10"/>
    </row>
    <row r="1939" spans="2:12" x14ac:dyDescent="0.25">
      <c r="B1939" s="9"/>
      <c r="H1939" s="10"/>
      <c r="I1939" s="10"/>
      <c r="J1939" s="10"/>
      <c r="K1939" s="10"/>
      <c r="L1939" s="10"/>
    </row>
    <row r="1940" spans="2:12" x14ac:dyDescent="0.25">
      <c r="B1940" s="9"/>
      <c r="H1940" s="10"/>
      <c r="I1940" s="10"/>
      <c r="J1940" s="10"/>
      <c r="K1940" s="10"/>
      <c r="L1940" s="10"/>
    </row>
    <row r="1941" spans="2:12" x14ac:dyDescent="0.25">
      <c r="B1941" s="9"/>
      <c r="H1941" s="10"/>
      <c r="I1941" s="10"/>
      <c r="J1941" s="10"/>
      <c r="K1941" s="10"/>
      <c r="L1941" s="10"/>
    </row>
    <row r="1942" spans="2:12" x14ac:dyDescent="0.25">
      <c r="B1942" s="9"/>
      <c r="H1942" s="10"/>
      <c r="I1942" s="10"/>
      <c r="J1942" s="10"/>
      <c r="K1942" s="10"/>
      <c r="L1942" s="10"/>
    </row>
    <row r="1943" spans="2:12" x14ac:dyDescent="0.25">
      <c r="B1943" s="9"/>
      <c r="H1943" s="10"/>
      <c r="I1943" s="10"/>
      <c r="J1943" s="10"/>
      <c r="K1943" s="10"/>
      <c r="L1943" s="10"/>
    </row>
    <row r="1944" spans="2:12" x14ac:dyDescent="0.25">
      <c r="B1944" s="9"/>
      <c r="H1944" s="10"/>
      <c r="I1944" s="10"/>
      <c r="J1944" s="10"/>
      <c r="K1944" s="10"/>
      <c r="L1944" s="10"/>
    </row>
    <row r="1945" spans="2:12" x14ac:dyDescent="0.25">
      <c r="B1945" s="9"/>
      <c r="H1945" s="10"/>
      <c r="I1945" s="10"/>
      <c r="J1945" s="10"/>
      <c r="K1945" s="10"/>
      <c r="L1945" s="10"/>
    </row>
    <row r="1946" spans="2:12" x14ac:dyDescent="0.25">
      <c r="B1946" s="9"/>
      <c r="H1946" s="10"/>
      <c r="I1946" s="10"/>
      <c r="J1946" s="10"/>
      <c r="K1946" s="10"/>
      <c r="L1946" s="10"/>
    </row>
    <row r="1947" spans="2:12" x14ac:dyDescent="0.25">
      <c r="B1947" s="9"/>
      <c r="H1947" s="10"/>
      <c r="I1947" s="10"/>
      <c r="J1947" s="10"/>
      <c r="K1947" s="10"/>
      <c r="L1947" s="10"/>
    </row>
    <row r="1948" spans="2:12" x14ac:dyDescent="0.25">
      <c r="B1948" s="9"/>
      <c r="H1948" s="10"/>
      <c r="I1948" s="10"/>
      <c r="J1948" s="10"/>
      <c r="K1948" s="10"/>
      <c r="L1948" s="10"/>
    </row>
    <row r="1949" spans="2:12" x14ac:dyDescent="0.25">
      <c r="B1949" s="9"/>
      <c r="H1949" s="10"/>
      <c r="I1949" s="10"/>
      <c r="J1949" s="10"/>
      <c r="K1949" s="10"/>
      <c r="L1949" s="10"/>
    </row>
    <row r="1950" spans="2:12" x14ac:dyDescent="0.25">
      <c r="B1950" s="9"/>
      <c r="H1950" s="10"/>
      <c r="I1950" s="10"/>
      <c r="J1950" s="10"/>
      <c r="K1950" s="10"/>
      <c r="L1950" s="10"/>
    </row>
    <row r="1951" spans="2:12" x14ac:dyDescent="0.25">
      <c r="B1951" s="9"/>
      <c r="H1951" s="10"/>
      <c r="I1951" s="10"/>
      <c r="J1951" s="10"/>
      <c r="K1951" s="10"/>
      <c r="L1951" s="10"/>
    </row>
    <row r="1952" spans="2:12" x14ac:dyDescent="0.25">
      <c r="B1952" s="9"/>
      <c r="H1952" s="10"/>
      <c r="I1952" s="10"/>
      <c r="J1952" s="10"/>
      <c r="K1952" s="10"/>
      <c r="L1952" s="10"/>
    </row>
    <row r="1953" spans="2:12" x14ac:dyDescent="0.25">
      <c r="B1953" s="9"/>
      <c r="H1953" s="10"/>
      <c r="I1953" s="10"/>
      <c r="J1953" s="10"/>
      <c r="K1953" s="10"/>
      <c r="L1953" s="10"/>
    </row>
    <row r="1954" spans="2:12" x14ac:dyDescent="0.25">
      <c r="B1954" s="9"/>
      <c r="H1954" s="10"/>
      <c r="I1954" s="10"/>
      <c r="J1954" s="10"/>
      <c r="K1954" s="10"/>
      <c r="L1954" s="10"/>
    </row>
    <row r="1955" spans="2:12" x14ac:dyDescent="0.25">
      <c r="B1955" s="9"/>
      <c r="H1955" s="10"/>
      <c r="I1955" s="10"/>
      <c r="J1955" s="10"/>
      <c r="K1955" s="10"/>
      <c r="L1955" s="10"/>
    </row>
    <row r="1956" spans="2:12" x14ac:dyDescent="0.25">
      <c r="B1956" s="9"/>
      <c r="H1956" s="10"/>
      <c r="I1956" s="10"/>
      <c r="J1956" s="10"/>
      <c r="K1956" s="10"/>
      <c r="L1956" s="10"/>
    </row>
    <row r="1957" spans="2:12" x14ac:dyDescent="0.25">
      <c r="B1957" s="9"/>
      <c r="H1957" s="10"/>
      <c r="I1957" s="10"/>
      <c r="J1957" s="10"/>
      <c r="K1957" s="10"/>
      <c r="L1957" s="10"/>
    </row>
    <row r="1958" spans="2:12" x14ac:dyDescent="0.25">
      <c r="B1958" s="9"/>
      <c r="H1958" s="10"/>
      <c r="I1958" s="10"/>
      <c r="J1958" s="10"/>
      <c r="K1958" s="10"/>
      <c r="L1958" s="10"/>
    </row>
    <row r="1959" spans="2:12" x14ac:dyDescent="0.25">
      <c r="B1959" s="9"/>
      <c r="H1959" s="10"/>
      <c r="I1959" s="10"/>
      <c r="J1959" s="10"/>
      <c r="K1959" s="10"/>
      <c r="L1959" s="10"/>
    </row>
    <row r="1960" spans="2:12" x14ac:dyDescent="0.25">
      <c r="B1960" s="9"/>
      <c r="H1960" s="10"/>
      <c r="I1960" s="10"/>
      <c r="J1960" s="10"/>
      <c r="K1960" s="10"/>
      <c r="L1960" s="10"/>
    </row>
    <row r="1961" spans="2:12" x14ac:dyDescent="0.25">
      <c r="B1961" s="9"/>
      <c r="H1961" s="10"/>
      <c r="I1961" s="10"/>
      <c r="J1961" s="10"/>
      <c r="K1961" s="10"/>
      <c r="L1961" s="10"/>
    </row>
    <row r="1962" spans="2:12" x14ac:dyDescent="0.25">
      <c r="B1962" s="9"/>
      <c r="H1962" s="10"/>
      <c r="I1962" s="10"/>
      <c r="J1962" s="10"/>
      <c r="K1962" s="10"/>
      <c r="L1962" s="10"/>
    </row>
    <row r="1963" spans="2:12" x14ac:dyDescent="0.25">
      <c r="B1963" s="9"/>
      <c r="H1963" s="10"/>
      <c r="I1963" s="10"/>
      <c r="J1963" s="10"/>
      <c r="K1963" s="10"/>
      <c r="L1963" s="10"/>
    </row>
    <row r="1964" spans="2:12" x14ac:dyDescent="0.25">
      <c r="B1964" s="9"/>
      <c r="H1964" s="10"/>
      <c r="I1964" s="10"/>
      <c r="J1964" s="10"/>
      <c r="K1964" s="10"/>
      <c r="L1964" s="10"/>
    </row>
    <row r="1965" spans="2:12" x14ac:dyDescent="0.25">
      <c r="B1965" s="9"/>
      <c r="H1965" s="10"/>
      <c r="I1965" s="10"/>
      <c r="J1965" s="10"/>
      <c r="K1965" s="10"/>
      <c r="L1965" s="10"/>
    </row>
    <row r="1966" spans="2:12" x14ac:dyDescent="0.25">
      <c r="B1966" s="9"/>
      <c r="H1966" s="10"/>
      <c r="I1966" s="10"/>
      <c r="J1966" s="10"/>
      <c r="K1966" s="10"/>
      <c r="L1966" s="10"/>
    </row>
    <row r="1967" spans="2:12" x14ac:dyDescent="0.25">
      <c r="B1967" s="9"/>
      <c r="H1967" s="10"/>
      <c r="I1967" s="10"/>
      <c r="J1967" s="10"/>
      <c r="K1967" s="10"/>
      <c r="L1967" s="10"/>
    </row>
    <row r="1968" spans="2:12" x14ac:dyDescent="0.25">
      <c r="B1968" s="9"/>
      <c r="H1968" s="10"/>
      <c r="I1968" s="10"/>
      <c r="J1968" s="10"/>
      <c r="K1968" s="10"/>
      <c r="L1968" s="10"/>
    </row>
    <row r="1969" spans="2:12" x14ac:dyDescent="0.25">
      <c r="B1969" s="9"/>
      <c r="H1969" s="10"/>
      <c r="I1969" s="10"/>
      <c r="J1969" s="10"/>
      <c r="K1969" s="10"/>
      <c r="L1969" s="10"/>
    </row>
    <row r="1970" spans="2:12" x14ac:dyDescent="0.25">
      <c r="B1970" s="9"/>
      <c r="H1970" s="10"/>
      <c r="I1970" s="10"/>
      <c r="J1970" s="10"/>
      <c r="K1970" s="10"/>
      <c r="L1970" s="10"/>
    </row>
    <row r="1971" spans="2:12" x14ac:dyDescent="0.25">
      <c r="B1971" s="9"/>
      <c r="H1971" s="10"/>
      <c r="I1971" s="10"/>
      <c r="J1971" s="10"/>
      <c r="K1971" s="10"/>
      <c r="L1971" s="10"/>
    </row>
    <row r="1972" spans="2:12" x14ac:dyDescent="0.25">
      <c r="B1972" s="9"/>
      <c r="H1972" s="10"/>
      <c r="I1972" s="10"/>
      <c r="J1972" s="10"/>
      <c r="K1972" s="10"/>
      <c r="L1972" s="10"/>
    </row>
    <row r="1973" spans="2:12" x14ac:dyDescent="0.25">
      <c r="B1973" s="9"/>
      <c r="H1973" s="10"/>
      <c r="I1973" s="10"/>
      <c r="J1973" s="10"/>
      <c r="K1973" s="10"/>
      <c r="L1973" s="10"/>
    </row>
    <row r="1974" spans="2:12" x14ac:dyDescent="0.25">
      <c r="B1974" s="9"/>
      <c r="H1974" s="10"/>
      <c r="I1974" s="10"/>
      <c r="J1974" s="10"/>
      <c r="K1974" s="10"/>
      <c r="L1974" s="10"/>
    </row>
    <row r="1975" spans="2:12" x14ac:dyDescent="0.25">
      <c r="B1975" s="9"/>
      <c r="H1975" s="10"/>
      <c r="I1975" s="10"/>
      <c r="J1975" s="10"/>
      <c r="K1975" s="10"/>
      <c r="L1975" s="10"/>
    </row>
    <row r="1976" spans="2:12" x14ac:dyDescent="0.25">
      <c r="B1976" s="9"/>
      <c r="H1976" s="10"/>
      <c r="I1976" s="10"/>
      <c r="J1976" s="10"/>
      <c r="K1976" s="10"/>
      <c r="L1976" s="10"/>
    </row>
    <row r="1977" spans="2:12" x14ac:dyDescent="0.25">
      <c r="B1977" s="9"/>
      <c r="H1977" s="10"/>
      <c r="I1977" s="10"/>
      <c r="J1977" s="10"/>
      <c r="K1977" s="10"/>
      <c r="L1977" s="10"/>
    </row>
    <row r="1978" spans="2:12" x14ac:dyDescent="0.25">
      <c r="B1978" s="9"/>
      <c r="H1978" s="10"/>
      <c r="I1978" s="10"/>
      <c r="J1978" s="10"/>
      <c r="K1978" s="10"/>
      <c r="L1978" s="10"/>
    </row>
    <row r="1979" spans="2:12" x14ac:dyDescent="0.25">
      <c r="B1979" s="9"/>
      <c r="H1979" s="10"/>
      <c r="I1979" s="10"/>
      <c r="J1979" s="10"/>
      <c r="K1979" s="10"/>
      <c r="L1979" s="10"/>
    </row>
    <row r="1980" spans="2:12" x14ac:dyDescent="0.25">
      <c r="B1980" s="9"/>
      <c r="H1980" s="10"/>
      <c r="I1980" s="10"/>
      <c r="J1980" s="10"/>
      <c r="K1980" s="10"/>
      <c r="L1980" s="10"/>
    </row>
    <row r="1981" spans="2:12" x14ac:dyDescent="0.25">
      <c r="B1981" s="9"/>
      <c r="H1981" s="10"/>
      <c r="I1981" s="10"/>
      <c r="J1981" s="10"/>
      <c r="K1981" s="10"/>
      <c r="L1981" s="10"/>
    </row>
    <row r="1982" spans="2:12" x14ac:dyDescent="0.25">
      <c r="B1982" s="9"/>
      <c r="H1982" s="10"/>
      <c r="I1982" s="10"/>
      <c r="J1982" s="10"/>
      <c r="K1982" s="10"/>
      <c r="L1982" s="10"/>
    </row>
    <row r="1983" spans="2:12" x14ac:dyDescent="0.25">
      <c r="B1983" s="9"/>
      <c r="H1983" s="10"/>
      <c r="I1983" s="10"/>
      <c r="J1983" s="10"/>
      <c r="K1983" s="10"/>
      <c r="L1983" s="10"/>
    </row>
    <row r="1984" spans="2:12" x14ac:dyDescent="0.25">
      <c r="B1984" s="9"/>
      <c r="H1984" s="10"/>
      <c r="I1984" s="10"/>
      <c r="J1984" s="10"/>
      <c r="K1984" s="10"/>
      <c r="L1984" s="10"/>
    </row>
    <row r="1985" spans="2:12" x14ac:dyDescent="0.25">
      <c r="B1985" s="9"/>
      <c r="H1985" s="10"/>
      <c r="I1985" s="10"/>
      <c r="J1985" s="10"/>
      <c r="K1985" s="10"/>
      <c r="L1985" s="10"/>
    </row>
    <row r="1986" spans="2:12" x14ac:dyDescent="0.25">
      <c r="B1986" s="9"/>
      <c r="H1986" s="10"/>
      <c r="I1986" s="10"/>
      <c r="J1986" s="10"/>
      <c r="K1986" s="10"/>
      <c r="L1986" s="10"/>
    </row>
    <row r="1987" spans="2:12" x14ac:dyDescent="0.25">
      <c r="B1987" s="9"/>
      <c r="H1987" s="10"/>
      <c r="I1987" s="10"/>
      <c r="J1987" s="10"/>
      <c r="K1987" s="10"/>
      <c r="L1987" s="10"/>
    </row>
    <row r="1988" spans="2:12" x14ac:dyDescent="0.25">
      <c r="B1988" s="9"/>
      <c r="H1988" s="10"/>
      <c r="I1988" s="10"/>
      <c r="J1988" s="10"/>
      <c r="K1988" s="10"/>
      <c r="L1988" s="10"/>
    </row>
    <row r="1989" spans="2:12" x14ac:dyDescent="0.25">
      <c r="B1989" s="9"/>
      <c r="H1989" s="10"/>
      <c r="I1989" s="10"/>
      <c r="J1989" s="10"/>
      <c r="K1989" s="10"/>
      <c r="L1989" s="10"/>
    </row>
    <row r="1990" spans="2:12" x14ac:dyDescent="0.25">
      <c r="B1990" s="9"/>
      <c r="H1990" s="10"/>
      <c r="I1990" s="10"/>
      <c r="J1990" s="10"/>
      <c r="K1990" s="10"/>
      <c r="L1990" s="10"/>
    </row>
    <row r="1991" spans="2:12" x14ac:dyDescent="0.25">
      <c r="B1991" s="9"/>
      <c r="H1991" s="10"/>
      <c r="I1991" s="10"/>
      <c r="J1991" s="10"/>
      <c r="K1991" s="10"/>
      <c r="L1991" s="10"/>
    </row>
    <row r="1992" spans="2:12" x14ac:dyDescent="0.25">
      <c r="B1992" s="9"/>
      <c r="H1992" s="10"/>
      <c r="I1992" s="10"/>
      <c r="J1992" s="10"/>
      <c r="K1992" s="10"/>
      <c r="L1992" s="10"/>
    </row>
    <row r="1993" spans="2:12" x14ac:dyDescent="0.25">
      <c r="B1993" s="9"/>
      <c r="H1993" s="10"/>
      <c r="I1993" s="10"/>
      <c r="J1993" s="10"/>
      <c r="K1993" s="10"/>
      <c r="L1993" s="10"/>
    </row>
    <row r="1994" spans="2:12" x14ac:dyDescent="0.25">
      <c r="B1994" s="9"/>
      <c r="H1994" s="10"/>
      <c r="I1994" s="10"/>
      <c r="J1994" s="10"/>
      <c r="K1994" s="10"/>
      <c r="L1994" s="10"/>
    </row>
    <row r="1995" spans="2:12" x14ac:dyDescent="0.25">
      <c r="B1995" s="9"/>
      <c r="H1995" s="10"/>
      <c r="I1995" s="10"/>
      <c r="J1995" s="10"/>
      <c r="K1995" s="10"/>
      <c r="L1995" s="10"/>
    </row>
    <row r="1996" spans="2:12" x14ac:dyDescent="0.25">
      <c r="B1996" s="9"/>
      <c r="H1996" s="10"/>
      <c r="I1996" s="10"/>
      <c r="J1996" s="10"/>
      <c r="K1996" s="10"/>
      <c r="L1996" s="10"/>
    </row>
    <row r="1997" spans="2:12" x14ac:dyDescent="0.25">
      <c r="B1997" s="9"/>
      <c r="H1997" s="10"/>
      <c r="I1997" s="10"/>
      <c r="J1997" s="10"/>
      <c r="K1997" s="10"/>
      <c r="L1997" s="10"/>
    </row>
    <row r="1998" spans="2:12" x14ac:dyDescent="0.25">
      <c r="B1998" s="9"/>
      <c r="H1998" s="10"/>
      <c r="I1998" s="10"/>
      <c r="J1998" s="10"/>
      <c r="K1998" s="10"/>
      <c r="L1998" s="10"/>
    </row>
    <row r="1999" spans="2:12" x14ac:dyDescent="0.25">
      <c r="B1999" s="9"/>
      <c r="H1999" s="10"/>
      <c r="I1999" s="10"/>
      <c r="J1999" s="10"/>
      <c r="K1999" s="10"/>
      <c r="L1999" s="10"/>
    </row>
    <row r="2000" spans="2:12" x14ac:dyDescent="0.25">
      <c r="B2000" s="9"/>
      <c r="H2000" s="10"/>
      <c r="I2000" s="10"/>
      <c r="J2000" s="10"/>
      <c r="K2000" s="10"/>
      <c r="L2000" s="10"/>
    </row>
    <row r="2001" spans="2:12" x14ac:dyDescent="0.25">
      <c r="B2001" s="9"/>
      <c r="H2001" s="10"/>
      <c r="I2001" s="10"/>
      <c r="J2001" s="10"/>
      <c r="K2001" s="10"/>
      <c r="L2001" s="10"/>
    </row>
    <row r="2002" spans="2:12" x14ac:dyDescent="0.25">
      <c r="B2002" s="9"/>
      <c r="H2002" s="10"/>
      <c r="I2002" s="10"/>
      <c r="J2002" s="10"/>
      <c r="K2002" s="10"/>
      <c r="L2002" s="10"/>
    </row>
    <row r="2003" spans="2:12" x14ac:dyDescent="0.25">
      <c r="B2003" s="9"/>
      <c r="H2003" s="10"/>
      <c r="I2003" s="10"/>
      <c r="J2003" s="10"/>
      <c r="K2003" s="10"/>
      <c r="L2003" s="10"/>
    </row>
    <row r="2004" spans="2:12" x14ac:dyDescent="0.25">
      <c r="B2004" s="9"/>
      <c r="H2004" s="10"/>
      <c r="I2004" s="10"/>
      <c r="J2004" s="10"/>
      <c r="K2004" s="10"/>
      <c r="L2004" s="10"/>
    </row>
    <row r="2005" spans="2:12" x14ac:dyDescent="0.25">
      <c r="B2005" s="9"/>
      <c r="H2005" s="10"/>
      <c r="I2005" s="10"/>
      <c r="J2005" s="10"/>
      <c r="K2005" s="10"/>
      <c r="L2005" s="10"/>
    </row>
    <row r="2006" spans="2:12" x14ac:dyDescent="0.25">
      <c r="B2006" s="9"/>
      <c r="H2006" s="10"/>
      <c r="I2006" s="10"/>
      <c r="J2006" s="10"/>
      <c r="K2006" s="10"/>
      <c r="L2006" s="10"/>
    </row>
    <row r="2007" spans="2:12" x14ac:dyDescent="0.25">
      <c r="B2007" s="9"/>
      <c r="H2007" s="10"/>
      <c r="I2007" s="10"/>
      <c r="J2007" s="10"/>
      <c r="K2007" s="10"/>
      <c r="L2007" s="10"/>
    </row>
    <row r="2008" spans="2:12" x14ac:dyDescent="0.25">
      <c r="B2008" s="9"/>
      <c r="H2008" s="10"/>
      <c r="I2008" s="10"/>
      <c r="J2008" s="10"/>
      <c r="K2008" s="10"/>
      <c r="L2008" s="10"/>
    </row>
    <row r="2009" spans="2:12" x14ac:dyDescent="0.25">
      <c r="B2009" s="9"/>
      <c r="H2009" s="10"/>
      <c r="I2009" s="10"/>
      <c r="J2009" s="10"/>
      <c r="K2009" s="10"/>
      <c r="L2009" s="10"/>
    </row>
    <row r="2010" spans="2:12" x14ac:dyDescent="0.25">
      <c r="B2010" s="9"/>
      <c r="H2010" s="10"/>
      <c r="I2010" s="10"/>
      <c r="J2010" s="10"/>
      <c r="K2010" s="10"/>
      <c r="L2010" s="10"/>
    </row>
    <row r="2011" spans="2:12" x14ac:dyDescent="0.25">
      <c r="B2011" s="9"/>
      <c r="H2011" s="10"/>
      <c r="I2011" s="10"/>
      <c r="J2011" s="10"/>
      <c r="K2011" s="10"/>
      <c r="L2011" s="10"/>
    </row>
    <row r="2012" spans="2:12" x14ac:dyDescent="0.25">
      <c r="B2012" s="9"/>
      <c r="H2012" s="10"/>
      <c r="I2012" s="10"/>
      <c r="J2012" s="10"/>
      <c r="K2012" s="10"/>
      <c r="L2012" s="10"/>
    </row>
    <row r="2013" spans="2:12" x14ac:dyDescent="0.25">
      <c r="B2013" s="9"/>
      <c r="H2013" s="10"/>
      <c r="I2013" s="10"/>
      <c r="J2013" s="10"/>
      <c r="K2013" s="10"/>
      <c r="L2013" s="10"/>
    </row>
    <row r="2014" spans="2:12" x14ac:dyDescent="0.25">
      <c r="B2014" s="9"/>
      <c r="H2014" s="10"/>
      <c r="I2014" s="10"/>
      <c r="J2014" s="10"/>
      <c r="K2014" s="10"/>
      <c r="L2014" s="10"/>
    </row>
    <row r="2015" spans="2:12" x14ac:dyDescent="0.25">
      <c r="B2015" s="9"/>
      <c r="H2015" s="10"/>
      <c r="I2015" s="10"/>
      <c r="J2015" s="10"/>
      <c r="K2015" s="10"/>
      <c r="L2015" s="10"/>
    </row>
    <row r="2016" spans="2:12" x14ac:dyDescent="0.25">
      <c r="B2016" s="9"/>
      <c r="H2016" s="10"/>
      <c r="I2016" s="10"/>
      <c r="J2016" s="10"/>
      <c r="K2016" s="10"/>
      <c r="L2016" s="10"/>
    </row>
    <row r="2017" spans="2:12" x14ac:dyDescent="0.25">
      <c r="B2017" s="9"/>
      <c r="H2017" s="10"/>
      <c r="I2017" s="10"/>
      <c r="J2017" s="10"/>
      <c r="K2017" s="10"/>
      <c r="L2017" s="10"/>
    </row>
    <row r="2018" spans="2:12" x14ac:dyDescent="0.25">
      <c r="B2018" s="9"/>
      <c r="H2018" s="10"/>
      <c r="I2018" s="10"/>
      <c r="J2018" s="10"/>
      <c r="K2018" s="10"/>
      <c r="L2018" s="10"/>
    </row>
    <row r="2019" spans="2:12" x14ac:dyDescent="0.25">
      <c r="B2019" s="9"/>
      <c r="H2019" s="10"/>
      <c r="I2019" s="10"/>
      <c r="J2019" s="10"/>
      <c r="K2019" s="10"/>
      <c r="L2019" s="10"/>
    </row>
    <row r="2020" spans="2:12" x14ac:dyDescent="0.25">
      <c r="B2020" s="9"/>
      <c r="H2020" s="10"/>
      <c r="I2020" s="10"/>
      <c r="J2020" s="10"/>
      <c r="K2020" s="10"/>
      <c r="L2020" s="10"/>
    </row>
    <row r="2021" spans="2:12" x14ac:dyDescent="0.25">
      <c r="B2021" s="9"/>
      <c r="H2021" s="10"/>
      <c r="I2021" s="10"/>
      <c r="J2021" s="10"/>
      <c r="K2021" s="10"/>
      <c r="L2021" s="10"/>
    </row>
    <row r="2022" spans="2:12" x14ac:dyDescent="0.25">
      <c r="B2022" s="9"/>
      <c r="H2022" s="10"/>
      <c r="I2022" s="10"/>
      <c r="J2022" s="10"/>
      <c r="K2022" s="10"/>
      <c r="L2022" s="10"/>
    </row>
    <row r="2023" spans="2:12" x14ac:dyDescent="0.25">
      <c r="B2023" s="9"/>
      <c r="H2023" s="10"/>
      <c r="I2023" s="10"/>
      <c r="J2023" s="10"/>
      <c r="K2023" s="10"/>
      <c r="L2023" s="10"/>
    </row>
    <row r="2024" spans="2:12" x14ac:dyDescent="0.25">
      <c r="B2024" s="9"/>
      <c r="H2024" s="10"/>
      <c r="I2024" s="10"/>
      <c r="J2024" s="10"/>
      <c r="K2024" s="10"/>
      <c r="L2024" s="10"/>
    </row>
    <row r="2025" spans="2:12" x14ac:dyDescent="0.25">
      <c r="B2025" s="9"/>
      <c r="H2025" s="10"/>
      <c r="I2025" s="10"/>
      <c r="J2025" s="10"/>
      <c r="K2025" s="10"/>
      <c r="L2025" s="10"/>
    </row>
    <row r="2026" spans="2:12" x14ac:dyDescent="0.25">
      <c r="B2026" s="9"/>
      <c r="H2026" s="10"/>
      <c r="I2026" s="10"/>
      <c r="J2026" s="10"/>
      <c r="K2026" s="10"/>
      <c r="L2026" s="10"/>
    </row>
    <row r="2027" spans="2:12" x14ac:dyDescent="0.25">
      <c r="B2027" s="9"/>
      <c r="H2027" s="10"/>
      <c r="I2027" s="10"/>
      <c r="J2027" s="10"/>
      <c r="K2027" s="10"/>
      <c r="L2027" s="10"/>
    </row>
    <row r="2028" spans="2:12" x14ac:dyDescent="0.25">
      <c r="B2028" s="9"/>
      <c r="H2028" s="10"/>
      <c r="I2028" s="10"/>
      <c r="J2028" s="10"/>
      <c r="K2028" s="10"/>
      <c r="L2028" s="10"/>
    </row>
    <row r="2029" spans="2:12" x14ac:dyDescent="0.25">
      <c r="B2029" s="9"/>
      <c r="H2029" s="10"/>
      <c r="I2029" s="10"/>
      <c r="J2029" s="10"/>
      <c r="K2029" s="10"/>
      <c r="L2029" s="10"/>
    </row>
    <row r="2030" spans="2:12" x14ac:dyDescent="0.25">
      <c r="B2030" s="9"/>
      <c r="H2030" s="10"/>
      <c r="I2030" s="10"/>
      <c r="J2030" s="10"/>
      <c r="K2030" s="10"/>
      <c r="L2030" s="10"/>
    </row>
    <row r="2031" spans="2:12" x14ac:dyDescent="0.25">
      <c r="B2031" s="9"/>
      <c r="H2031" s="10"/>
      <c r="I2031" s="10"/>
      <c r="J2031" s="10"/>
      <c r="K2031" s="10"/>
      <c r="L2031" s="10"/>
    </row>
    <row r="2032" spans="2:12" x14ac:dyDescent="0.25">
      <c r="B2032" s="9"/>
      <c r="H2032" s="10"/>
      <c r="I2032" s="10"/>
      <c r="J2032" s="10"/>
      <c r="K2032" s="10"/>
      <c r="L2032" s="10"/>
    </row>
    <row r="2033" spans="2:12" x14ac:dyDescent="0.25">
      <c r="B2033" s="9"/>
      <c r="H2033" s="10"/>
      <c r="I2033" s="10"/>
      <c r="J2033" s="10"/>
      <c r="K2033" s="10"/>
      <c r="L2033" s="10"/>
    </row>
    <row r="2034" spans="2:12" x14ac:dyDescent="0.25">
      <c r="B2034" s="9"/>
      <c r="H2034" s="10"/>
      <c r="I2034" s="10"/>
      <c r="J2034" s="10"/>
      <c r="K2034" s="10"/>
      <c r="L2034" s="10"/>
    </row>
    <row r="2035" spans="2:12" x14ac:dyDescent="0.25">
      <c r="B2035" s="9"/>
      <c r="H2035" s="10"/>
      <c r="I2035" s="10"/>
      <c r="J2035" s="10"/>
      <c r="K2035" s="10"/>
      <c r="L2035" s="10"/>
    </row>
    <row r="2036" spans="2:12" x14ac:dyDescent="0.25">
      <c r="B2036" s="9"/>
      <c r="H2036" s="10"/>
      <c r="I2036" s="10"/>
      <c r="J2036" s="10"/>
      <c r="K2036" s="10"/>
      <c r="L2036" s="10"/>
    </row>
    <row r="2037" spans="2:12" x14ac:dyDescent="0.25">
      <c r="B2037" s="9"/>
      <c r="H2037" s="10"/>
      <c r="I2037" s="10"/>
      <c r="J2037" s="10"/>
      <c r="K2037" s="10"/>
      <c r="L2037" s="10"/>
    </row>
    <row r="2038" spans="2:12" x14ac:dyDescent="0.25">
      <c r="B2038" s="9"/>
      <c r="H2038" s="10"/>
      <c r="I2038" s="10"/>
      <c r="J2038" s="10"/>
      <c r="K2038" s="10"/>
      <c r="L2038" s="10"/>
    </row>
    <row r="2039" spans="2:12" x14ac:dyDescent="0.25">
      <c r="B2039" s="9"/>
      <c r="H2039" s="10"/>
      <c r="I2039" s="10"/>
      <c r="J2039" s="10"/>
      <c r="K2039" s="10"/>
      <c r="L2039" s="10"/>
    </row>
    <row r="2040" spans="2:12" x14ac:dyDescent="0.25">
      <c r="B2040" s="9"/>
      <c r="H2040" s="10"/>
      <c r="I2040" s="10"/>
      <c r="J2040" s="10"/>
      <c r="K2040" s="10"/>
      <c r="L2040" s="10"/>
    </row>
    <row r="2041" spans="2:12" x14ac:dyDescent="0.25">
      <c r="B2041" s="9"/>
      <c r="H2041" s="10"/>
      <c r="I2041" s="10"/>
      <c r="J2041" s="10"/>
      <c r="K2041" s="10"/>
      <c r="L2041" s="10"/>
    </row>
    <row r="2042" spans="2:12" x14ac:dyDescent="0.25">
      <c r="B2042" s="9"/>
      <c r="H2042" s="10"/>
      <c r="I2042" s="10"/>
      <c r="J2042" s="10"/>
      <c r="K2042" s="10"/>
      <c r="L2042" s="10"/>
    </row>
    <row r="2043" spans="2:12" x14ac:dyDescent="0.25">
      <c r="B2043" s="9"/>
      <c r="H2043" s="10"/>
      <c r="I2043" s="10"/>
      <c r="J2043" s="10"/>
      <c r="K2043" s="10"/>
      <c r="L2043" s="10"/>
    </row>
    <row r="2044" spans="2:12" x14ac:dyDescent="0.25">
      <c r="B2044" s="9"/>
      <c r="H2044" s="10"/>
      <c r="I2044" s="10"/>
      <c r="J2044" s="10"/>
      <c r="K2044" s="10"/>
      <c r="L2044" s="10"/>
    </row>
    <row r="2045" spans="2:12" x14ac:dyDescent="0.25">
      <c r="B2045" s="9"/>
      <c r="H2045" s="10"/>
      <c r="I2045" s="10"/>
      <c r="J2045" s="10"/>
      <c r="K2045" s="10"/>
      <c r="L2045" s="10"/>
    </row>
    <row r="2046" spans="2:12" x14ac:dyDescent="0.25">
      <c r="B2046" s="9"/>
      <c r="H2046" s="10"/>
      <c r="I2046" s="10"/>
      <c r="J2046" s="10"/>
      <c r="K2046" s="10"/>
      <c r="L2046" s="10"/>
    </row>
    <row r="2047" spans="2:12" x14ac:dyDescent="0.25">
      <c r="B2047" s="9"/>
      <c r="H2047" s="10"/>
      <c r="I2047" s="10"/>
      <c r="J2047" s="10"/>
      <c r="K2047" s="10"/>
      <c r="L2047" s="10"/>
    </row>
    <row r="2048" spans="2:12" x14ac:dyDescent="0.25">
      <c r="B2048" s="9"/>
      <c r="H2048" s="10"/>
      <c r="I2048" s="10"/>
      <c r="J2048" s="10"/>
      <c r="K2048" s="10"/>
      <c r="L2048" s="10"/>
    </row>
    <row r="2049" spans="2:12" x14ac:dyDescent="0.25">
      <c r="B2049" s="9"/>
      <c r="H2049" s="10"/>
      <c r="I2049" s="10"/>
      <c r="J2049" s="10"/>
      <c r="K2049" s="10"/>
      <c r="L2049" s="10"/>
    </row>
    <row r="2050" spans="2:12" x14ac:dyDescent="0.25">
      <c r="B2050" s="9"/>
      <c r="H2050" s="10"/>
      <c r="I2050" s="10"/>
      <c r="J2050" s="10"/>
      <c r="K2050" s="10"/>
      <c r="L2050" s="10"/>
    </row>
    <row r="2051" spans="2:12" x14ac:dyDescent="0.25">
      <c r="B2051" s="9"/>
      <c r="H2051" s="10"/>
      <c r="I2051" s="10"/>
      <c r="J2051" s="10"/>
      <c r="K2051" s="10"/>
      <c r="L2051" s="10"/>
    </row>
    <row r="2052" spans="2:12" x14ac:dyDescent="0.25">
      <c r="B2052" s="9"/>
      <c r="H2052" s="10"/>
      <c r="I2052" s="10"/>
      <c r="J2052" s="10"/>
      <c r="K2052" s="10"/>
      <c r="L2052" s="10"/>
    </row>
    <row r="2053" spans="2:12" x14ac:dyDescent="0.25">
      <c r="B2053" s="9"/>
      <c r="H2053" s="10"/>
      <c r="I2053" s="10"/>
      <c r="J2053" s="10"/>
      <c r="K2053" s="10"/>
      <c r="L2053" s="10"/>
    </row>
    <row r="2054" spans="2:12" x14ac:dyDescent="0.25">
      <c r="B2054" s="9"/>
      <c r="H2054" s="10"/>
      <c r="I2054" s="10"/>
      <c r="J2054" s="10"/>
      <c r="K2054" s="10"/>
      <c r="L2054" s="10"/>
    </row>
    <row r="2055" spans="2:12" x14ac:dyDescent="0.25">
      <c r="B2055" s="9"/>
      <c r="H2055" s="10"/>
      <c r="I2055" s="10"/>
      <c r="J2055" s="10"/>
      <c r="K2055" s="10"/>
      <c r="L2055" s="10"/>
    </row>
    <row r="2056" spans="2:12" x14ac:dyDescent="0.25">
      <c r="B2056" s="9"/>
      <c r="H2056" s="10"/>
      <c r="I2056" s="10"/>
      <c r="J2056" s="10"/>
      <c r="K2056" s="10"/>
      <c r="L2056" s="10"/>
    </row>
    <row r="2057" spans="2:12" x14ac:dyDescent="0.25">
      <c r="B2057" s="9"/>
      <c r="H2057" s="10"/>
      <c r="I2057" s="10"/>
      <c r="J2057" s="10"/>
      <c r="K2057" s="10"/>
      <c r="L2057" s="10"/>
    </row>
    <row r="2058" spans="2:12" x14ac:dyDescent="0.25">
      <c r="B2058" s="9"/>
      <c r="H2058" s="10"/>
      <c r="I2058" s="10"/>
      <c r="J2058" s="10"/>
      <c r="K2058" s="10"/>
      <c r="L2058" s="10"/>
    </row>
    <row r="2059" spans="2:12" x14ac:dyDescent="0.25">
      <c r="B2059" s="9"/>
      <c r="H2059" s="10"/>
      <c r="I2059" s="10"/>
      <c r="J2059" s="10"/>
      <c r="K2059" s="10"/>
      <c r="L2059" s="10"/>
    </row>
    <row r="2060" spans="2:12" x14ac:dyDescent="0.25">
      <c r="B2060" s="9"/>
      <c r="H2060" s="10"/>
      <c r="I2060" s="10"/>
      <c r="J2060" s="10"/>
      <c r="K2060" s="10"/>
      <c r="L2060" s="10"/>
    </row>
    <row r="2061" spans="2:12" x14ac:dyDescent="0.25">
      <c r="B2061" s="9"/>
      <c r="H2061" s="10"/>
      <c r="I2061" s="10"/>
      <c r="J2061" s="10"/>
      <c r="K2061" s="10"/>
      <c r="L2061" s="10"/>
    </row>
    <row r="2062" spans="2:12" x14ac:dyDescent="0.25">
      <c r="B2062" s="9"/>
      <c r="H2062" s="10"/>
      <c r="I2062" s="10"/>
      <c r="J2062" s="10"/>
      <c r="K2062" s="10"/>
      <c r="L2062" s="10"/>
    </row>
    <row r="2063" spans="2:12" x14ac:dyDescent="0.25">
      <c r="B2063" s="9"/>
      <c r="H2063" s="10"/>
      <c r="I2063" s="10"/>
      <c r="J2063" s="10"/>
      <c r="K2063" s="10"/>
      <c r="L2063" s="10"/>
    </row>
    <row r="2064" spans="2:12" x14ac:dyDescent="0.25">
      <c r="B2064" s="9"/>
      <c r="H2064" s="10"/>
      <c r="I2064" s="10"/>
      <c r="J2064" s="10"/>
      <c r="K2064" s="10"/>
      <c r="L2064" s="10"/>
    </row>
    <row r="2065" spans="2:12" x14ac:dyDescent="0.25">
      <c r="B2065" s="9"/>
      <c r="H2065" s="10"/>
      <c r="I2065" s="10"/>
      <c r="J2065" s="10"/>
      <c r="K2065" s="10"/>
      <c r="L2065" s="10"/>
    </row>
    <row r="2066" spans="2:12" x14ac:dyDescent="0.25">
      <c r="B2066" s="9"/>
      <c r="H2066" s="10"/>
      <c r="I2066" s="10"/>
      <c r="J2066" s="10"/>
      <c r="K2066" s="10"/>
      <c r="L2066" s="10"/>
    </row>
    <row r="2067" spans="2:12" x14ac:dyDescent="0.25">
      <c r="B2067" s="9"/>
      <c r="H2067" s="10"/>
      <c r="I2067" s="10"/>
      <c r="J2067" s="10"/>
      <c r="K2067" s="10"/>
      <c r="L2067" s="10"/>
    </row>
    <row r="2068" spans="2:12" x14ac:dyDescent="0.25">
      <c r="B2068" s="9"/>
      <c r="H2068" s="10"/>
      <c r="I2068" s="10"/>
      <c r="J2068" s="10"/>
      <c r="K2068" s="10"/>
      <c r="L2068" s="10"/>
    </row>
    <row r="2069" spans="2:12" x14ac:dyDescent="0.25">
      <c r="B2069" s="9"/>
      <c r="H2069" s="10"/>
      <c r="I2069" s="10"/>
      <c r="J2069" s="10"/>
      <c r="K2069" s="10"/>
      <c r="L2069" s="10"/>
    </row>
    <row r="2070" spans="2:12" x14ac:dyDescent="0.25">
      <c r="B2070" s="9"/>
      <c r="H2070" s="10"/>
      <c r="I2070" s="10"/>
      <c r="J2070" s="10"/>
      <c r="K2070" s="10"/>
      <c r="L2070" s="10"/>
    </row>
    <row r="2071" spans="2:12" x14ac:dyDescent="0.25">
      <c r="B2071" s="9"/>
      <c r="H2071" s="10"/>
      <c r="I2071" s="10"/>
      <c r="J2071" s="10"/>
      <c r="K2071" s="10"/>
      <c r="L2071" s="10"/>
    </row>
    <row r="2072" spans="2:12" x14ac:dyDescent="0.25">
      <c r="B2072" s="9"/>
      <c r="H2072" s="10"/>
      <c r="I2072" s="10"/>
      <c r="J2072" s="10"/>
      <c r="K2072" s="10"/>
      <c r="L2072" s="10"/>
    </row>
    <row r="2073" spans="2:12" x14ac:dyDescent="0.25">
      <c r="B2073" s="9"/>
      <c r="H2073" s="10"/>
      <c r="I2073" s="10"/>
      <c r="J2073" s="10"/>
      <c r="K2073" s="10"/>
      <c r="L2073" s="10"/>
    </row>
    <row r="2074" spans="2:12" x14ac:dyDescent="0.25">
      <c r="B2074" s="9"/>
      <c r="H2074" s="10"/>
      <c r="I2074" s="10"/>
      <c r="J2074" s="10"/>
      <c r="K2074" s="10"/>
      <c r="L2074" s="10"/>
    </row>
    <row r="2075" spans="2:12" x14ac:dyDescent="0.25">
      <c r="B2075" s="9"/>
      <c r="H2075" s="10"/>
      <c r="I2075" s="10"/>
      <c r="J2075" s="10"/>
      <c r="K2075" s="10"/>
      <c r="L2075" s="10"/>
    </row>
    <row r="2076" spans="2:12" x14ac:dyDescent="0.25">
      <c r="B2076" s="9"/>
      <c r="H2076" s="10"/>
      <c r="I2076" s="10"/>
      <c r="J2076" s="10"/>
      <c r="K2076" s="10"/>
      <c r="L2076" s="10"/>
    </row>
    <row r="2077" spans="2:12" x14ac:dyDescent="0.25">
      <c r="B2077" s="9"/>
      <c r="H2077" s="10"/>
      <c r="I2077" s="10"/>
      <c r="J2077" s="10"/>
      <c r="K2077" s="10"/>
      <c r="L2077" s="10"/>
    </row>
    <row r="2078" spans="2:12" x14ac:dyDescent="0.25">
      <c r="B2078" s="9"/>
      <c r="H2078" s="10"/>
      <c r="I2078" s="10"/>
      <c r="J2078" s="10"/>
      <c r="K2078" s="10"/>
      <c r="L2078" s="10"/>
    </row>
    <row r="2079" spans="2:12" x14ac:dyDescent="0.25">
      <c r="B2079" s="9"/>
      <c r="H2079" s="10"/>
      <c r="I2079" s="10"/>
      <c r="J2079" s="10"/>
      <c r="K2079" s="10"/>
      <c r="L2079" s="10"/>
    </row>
    <row r="2080" spans="2:12" x14ac:dyDescent="0.25">
      <c r="B2080" s="9"/>
      <c r="H2080" s="10"/>
      <c r="I2080" s="10"/>
      <c r="J2080" s="10"/>
      <c r="K2080" s="10"/>
      <c r="L2080" s="10"/>
    </row>
    <row r="2081" spans="2:12" x14ac:dyDescent="0.25">
      <c r="B2081" s="9"/>
      <c r="H2081" s="10"/>
      <c r="I2081" s="10"/>
      <c r="J2081" s="10"/>
      <c r="K2081" s="10"/>
      <c r="L2081" s="10"/>
    </row>
    <row r="2082" spans="2:12" x14ac:dyDescent="0.25">
      <c r="B2082" s="9"/>
      <c r="H2082" s="10"/>
      <c r="I2082" s="10"/>
      <c r="J2082" s="10"/>
      <c r="K2082" s="10"/>
      <c r="L2082" s="10"/>
    </row>
    <row r="2083" spans="2:12" x14ac:dyDescent="0.25">
      <c r="B2083" s="9"/>
      <c r="H2083" s="10"/>
      <c r="I2083" s="10"/>
      <c r="J2083" s="10"/>
      <c r="K2083" s="10"/>
      <c r="L2083" s="10"/>
    </row>
    <row r="2084" spans="2:12" x14ac:dyDescent="0.25">
      <c r="B2084" s="9"/>
      <c r="H2084" s="10"/>
      <c r="I2084" s="10"/>
      <c r="J2084" s="10"/>
      <c r="K2084" s="10"/>
      <c r="L2084" s="10"/>
    </row>
    <row r="2085" spans="2:12" x14ac:dyDescent="0.25">
      <c r="B2085" s="9"/>
      <c r="H2085" s="10"/>
      <c r="I2085" s="10"/>
      <c r="J2085" s="10"/>
      <c r="K2085" s="10"/>
      <c r="L2085" s="10"/>
    </row>
    <row r="2086" spans="2:12" x14ac:dyDescent="0.25">
      <c r="B2086" s="9"/>
      <c r="H2086" s="10"/>
      <c r="I2086" s="10"/>
      <c r="J2086" s="10"/>
      <c r="K2086" s="10"/>
      <c r="L2086" s="10"/>
    </row>
    <row r="2087" spans="2:12" x14ac:dyDescent="0.25">
      <c r="B2087" s="9"/>
      <c r="H2087" s="10"/>
      <c r="I2087" s="10"/>
      <c r="J2087" s="10"/>
      <c r="K2087" s="10"/>
      <c r="L2087" s="10"/>
    </row>
    <row r="2088" spans="2:12" x14ac:dyDescent="0.25">
      <c r="B2088" s="9"/>
      <c r="H2088" s="10"/>
      <c r="I2088" s="10"/>
      <c r="J2088" s="10"/>
      <c r="K2088" s="10"/>
      <c r="L2088" s="10"/>
    </row>
    <row r="2089" spans="2:12" x14ac:dyDescent="0.25">
      <c r="B2089" s="9"/>
      <c r="H2089" s="10"/>
      <c r="I2089" s="10"/>
      <c r="J2089" s="10"/>
      <c r="K2089" s="10"/>
      <c r="L2089" s="10"/>
    </row>
    <row r="2090" spans="2:12" x14ac:dyDescent="0.25">
      <c r="B2090" s="9"/>
      <c r="H2090" s="10"/>
      <c r="I2090" s="10"/>
      <c r="J2090" s="10"/>
      <c r="K2090" s="10"/>
      <c r="L2090" s="10"/>
    </row>
    <row r="2091" spans="2:12" x14ac:dyDescent="0.25">
      <c r="B2091" s="9"/>
      <c r="H2091" s="10"/>
      <c r="I2091" s="10"/>
      <c r="J2091" s="10"/>
      <c r="K2091" s="10"/>
      <c r="L2091" s="10"/>
    </row>
    <row r="2092" spans="2:12" x14ac:dyDescent="0.25">
      <c r="B2092" s="9"/>
      <c r="H2092" s="10"/>
      <c r="I2092" s="10"/>
      <c r="J2092" s="10"/>
      <c r="K2092" s="10"/>
      <c r="L2092" s="10"/>
    </row>
    <row r="2093" spans="2:12" x14ac:dyDescent="0.25">
      <c r="B2093" s="9"/>
      <c r="H2093" s="10"/>
      <c r="I2093" s="10"/>
      <c r="J2093" s="10"/>
      <c r="K2093" s="10"/>
      <c r="L2093" s="10"/>
    </row>
    <row r="2094" spans="2:12" x14ac:dyDescent="0.25">
      <c r="B2094" s="9"/>
      <c r="H2094" s="10"/>
      <c r="I2094" s="10"/>
      <c r="J2094" s="10"/>
      <c r="K2094" s="10"/>
      <c r="L2094" s="10"/>
    </row>
    <row r="2095" spans="2:12" x14ac:dyDescent="0.25">
      <c r="B2095" s="9"/>
      <c r="H2095" s="10"/>
      <c r="I2095" s="10"/>
      <c r="J2095" s="10"/>
      <c r="K2095" s="10"/>
      <c r="L2095" s="10"/>
    </row>
    <row r="2096" spans="2:12" x14ac:dyDescent="0.25">
      <c r="B2096" s="9"/>
      <c r="H2096" s="10"/>
      <c r="I2096" s="10"/>
      <c r="J2096" s="10"/>
      <c r="K2096" s="10"/>
      <c r="L2096" s="10"/>
    </row>
    <row r="2097" spans="2:12" x14ac:dyDescent="0.25">
      <c r="B2097" s="9"/>
      <c r="H2097" s="10"/>
      <c r="I2097" s="10"/>
      <c r="J2097" s="10"/>
      <c r="K2097" s="10"/>
      <c r="L2097" s="10"/>
    </row>
    <row r="2098" spans="2:12" x14ac:dyDescent="0.25">
      <c r="B2098" s="9"/>
      <c r="H2098" s="10"/>
      <c r="I2098" s="10"/>
      <c r="J2098" s="10"/>
      <c r="K2098" s="10"/>
      <c r="L2098" s="10"/>
    </row>
    <row r="2099" spans="2:12" x14ac:dyDescent="0.25">
      <c r="B2099" s="9"/>
      <c r="H2099" s="10"/>
      <c r="I2099" s="10"/>
      <c r="J2099" s="10"/>
      <c r="K2099" s="10"/>
      <c r="L2099" s="10"/>
    </row>
    <row r="2100" spans="2:12" x14ac:dyDescent="0.25">
      <c r="B2100" s="9"/>
      <c r="H2100" s="10"/>
      <c r="I2100" s="10"/>
      <c r="J2100" s="10"/>
      <c r="K2100" s="10"/>
      <c r="L2100" s="10"/>
    </row>
    <row r="2101" spans="2:12" x14ac:dyDescent="0.25">
      <c r="B2101" s="9"/>
      <c r="H2101" s="10"/>
      <c r="I2101" s="10"/>
      <c r="J2101" s="10"/>
      <c r="K2101" s="10"/>
      <c r="L2101" s="10"/>
    </row>
    <row r="2102" spans="2:12" x14ac:dyDescent="0.25">
      <c r="B2102" s="9"/>
      <c r="H2102" s="10"/>
      <c r="I2102" s="10"/>
      <c r="J2102" s="10"/>
      <c r="K2102" s="10"/>
      <c r="L2102" s="10"/>
    </row>
    <row r="2103" spans="2:12" x14ac:dyDescent="0.25">
      <c r="B2103" s="9"/>
      <c r="H2103" s="10"/>
      <c r="I2103" s="10"/>
      <c r="J2103" s="10"/>
      <c r="K2103" s="10"/>
      <c r="L2103" s="10"/>
    </row>
    <row r="2104" spans="2:12" x14ac:dyDescent="0.25">
      <c r="B2104" s="9"/>
      <c r="H2104" s="10"/>
      <c r="I2104" s="10"/>
      <c r="J2104" s="10"/>
      <c r="K2104" s="10"/>
      <c r="L2104" s="10"/>
    </row>
    <row r="2105" spans="2:12" x14ac:dyDescent="0.25">
      <c r="B2105" s="9"/>
      <c r="H2105" s="10"/>
      <c r="I2105" s="10"/>
      <c r="J2105" s="10"/>
      <c r="K2105" s="10"/>
      <c r="L2105" s="10"/>
    </row>
    <row r="2106" spans="2:12" x14ac:dyDescent="0.25">
      <c r="B2106" s="9"/>
      <c r="H2106" s="10"/>
      <c r="I2106" s="10"/>
      <c r="J2106" s="10"/>
      <c r="K2106" s="10"/>
      <c r="L2106" s="10"/>
    </row>
    <row r="2107" spans="2:12" x14ac:dyDescent="0.25">
      <c r="B2107" s="9"/>
      <c r="H2107" s="10"/>
      <c r="I2107" s="10"/>
      <c r="J2107" s="10"/>
      <c r="K2107" s="10"/>
      <c r="L2107" s="10"/>
    </row>
    <row r="2108" spans="2:12" x14ac:dyDescent="0.25">
      <c r="B2108" s="9"/>
      <c r="H2108" s="10"/>
      <c r="I2108" s="10"/>
      <c r="J2108" s="10"/>
      <c r="K2108" s="10"/>
      <c r="L2108" s="10"/>
    </row>
    <row r="2109" spans="2:12" x14ac:dyDescent="0.25">
      <c r="B2109" s="9"/>
      <c r="H2109" s="10"/>
      <c r="I2109" s="10"/>
      <c r="J2109" s="10"/>
      <c r="K2109" s="10"/>
      <c r="L2109" s="10"/>
    </row>
    <row r="2110" spans="2:12" x14ac:dyDescent="0.25">
      <c r="B2110" s="9"/>
      <c r="H2110" s="10"/>
      <c r="I2110" s="10"/>
      <c r="J2110" s="10"/>
      <c r="K2110" s="10"/>
      <c r="L2110" s="10"/>
    </row>
    <row r="2111" spans="2:12" x14ac:dyDescent="0.25">
      <c r="B2111" s="9"/>
      <c r="H2111" s="10"/>
      <c r="I2111" s="10"/>
      <c r="J2111" s="10"/>
      <c r="K2111" s="10"/>
      <c r="L2111" s="10"/>
    </row>
    <row r="2112" spans="2:12" x14ac:dyDescent="0.25">
      <c r="B2112" s="9"/>
      <c r="H2112" s="10"/>
      <c r="I2112" s="10"/>
      <c r="J2112" s="10"/>
      <c r="K2112" s="10"/>
      <c r="L2112" s="10"/>
    </row>
    <row r="2113" spans="2:12" x14ac:dyDescent="0.25">
      <c r="B2113" s="9"/>
      <c r="H2113" s="10"/>
      <c r="I2113" s="10"/>
      <c r="J2113" s="10"/>
      <c r="K2113" s="10"/>
      <c r="L2113" s="10"/>
    </row>
    <row r="2114" spans="2:12" x14ac:dyDescent="0.25">
      <c r="B2114" s="9"/>
      <c r="H2114" s="10"/>
      <c r="I2114" s="10"/>
      <c r="J2114" s="10"/>
      <c r="K2114" s="10"/>
      <c r="L2114" s="10"/>
    </row>
    <row r="2115" spans="2:12" x14ac:dyDescent="0.25">
      <c r="B2115" s="9"/>
      <c r="H2115" s="10"/>
      <c r="I2115" s="10"/>
      <c r="J2115" s="10"/>
      <c r="K2115" s="10"/>
      <c r="L2115" s="10"/>
    </row>
    <row r="2116" spans="2:12" x14ac:dyDescent="0.25">
      <c r="B2116" s="9"/>
      <c r="H2116" s="10"/>
      <c r="I2116" s="10"/>
      <c r="J2116" s="10"/>
      <c r="K2116" s="10"/>
      <c r="L2116" s="10"/>
    </row>
    <row r="2117" spans="2:12" x14ac:dyDescent="0.25">
      <c r="B2117" s="9"/>
      <c r="H2117" s="10"/>
      <c r="I2117" s="10"/>
      <c r="J2117" s="10"/>
      <c r="K2117" s="10"/>
      <c r="L2117" s="10"/>
    </row>
    <row r="2118" spans="2:12" x14ac:dyDescent="0.25">
      <c r="B2118" s="9"/>
      <c r="H2118" s="10"/>
      <c r="I2118" s="10"/>
      <c r="J2118" s="10"/>
      <c r="K2118" s="10"/>
      <c r="L2118" s="10"/>
    </row>
    <row r="2119" spans="2:12" x14ac:dyDescent="0.25">
      <c r="B2119" s="9"/>
      <c r="H2119" s="10"/>
      <c r="I2119" s="10"/>
      <c r="J2119" s="10"/>
      <c r="K2119" s="10"/>
      <c r="L2119" s="10"/>
    </row>
    <row r="2120" spans="2:12" x14ac:dyDescent="0.25">
      <c r="B2120" s="9"/>
      <c r="H2120" s="10"/>
      <c r="I2120" s="10"/>
      <c r="J2120" s="10"/>
      <c r="K2120" s="10"/>
      <c r="L2120" s="10"/>
    </row>
    <row r="2121" spans="2:12" x14ac:dyDescent="0.25">
      <c r="B2121" s="9"/>
      <c r="H2121" s="10"/>
      <c r="I2121" s="10"/>
      <c r="J2121" s="10"/>
      <c r="K2121" s="10"/>
      <c r="L2121" s="10"/>
    </row>
    <row r="2122" spans="2:12" x14ac:dyDescent="0.25">
      <c r="B2122" s="9"/>
      <c r="H2122" s="10"/>
      <c r="I2122" s="10"/>
      <c r="J2122" s="10"/>
      <c r="K2122" s="10"/>
      <c r="L2122" s="10"/>
    </row>
    <row r="2123" spans="2:12" x14ac:dyDescent="0.25">
      <c r="B2123" s="9"/>
      <c r="H2123" s="10"/>
      <c r="I2123" s="10"/>
      <c r="J2123" s="10"/>
      <c r="K2123" s="10"/>
      <c r="L2123" s="10"/>
    </row>
    <row r="2124" spans="2:12" x14ac:dyDescent="0.25">
      <c r="B2124" s="9"/>
      <c r="H2124" s="10"/>
      <c r="I2124" s="10"/>
      <c r="J2124" s="10"/>
      <c r="K2124" s="10"/>
      <c r="L2124" s="10"/>
    </row>
    <row r="2125" spans="2:12" x14ac:dyDescent="0.25">
      <c r="B2125" s="9"/>
      <c r="H2125" s="10"/>
      <c r="I2125" s="10"/>
      <c r="J2125" s="10"/>
      <c r="K2125" s="10"/>
      <c r="L2125" s="10"/>
    </row>
    <row r="2126" spans="2:12" x14ac:dyDescent="0.25">
      <c r="B2126" s="9"/>
      <c r="H2126" s="10"/>
      <c r="I2126" s="10"/>
      <c r="J2126" s="10"/>
      <c r="K2126" s="10"/>
      <c r="L2126" s="10"/>
    </row>
    <row r="2127" spans="2:12" x14ac:dyDescent="0.25">
      <c r="B2127" s="9"/>
      <c r="H2127" s="10"/>
      <c r="I2127" s="10"/>
      <c r="J2127" s="10"/>
      <c r="K2127" s="10"/>
      <c r="L2127" s="10"/>
    </row>
    <row r="2128" spans="2:12" x14ac:dyDescent="0.25">
      <c r="B2128" s="9"/>
      <c r="H2128" s="10"/>
      <c r="I2128" s="10"/>
      <c r="J2128" s="10"/>
      <c r="K2128" s="10"/>
      <c r="L2128" s="10"/>
    </row>
    <row r="2129" spans="2:12" x14ac:dyDescent="0.25">
      <c r="B2129" s="9"/>
      <c r="H2129" s="10"/>
      <c r="I2129" s="10"/>
      <c r="J2129" s="10"/>
      <c r="K2129" s="10"/>
      <c r="L2129" s="10"/>
    </row>
    <row r="2130" spans="2:12" x14ac:dyDescent="0.25">
      <c r="B2130" s="9"/>
      <c r="H2130" s="10"/>
      <c r="I2130" s="10"/>
      <c r="J2130" s="10"/>
      <c r="K2130" s="10"/>
      <c r="L2130" s="10"/>
    </row>
    <row r="2131" spans="2:12" x14ac:dyDescent="0.25">
      <c r="B2131" s="9"/>
      <c r="H2131" s="10"/>
      <c r="I2131" s="10"/>
      <c r="J2131" s="10"/>
      <c r="K2131" s="10"/>
      <c r="L2131" s="10"/>
    </row>
    <row r="2132" spans="2:12" x14ac:dyDescent="0.25">
      <c r="B2132" s="9"/>
      <c r="H2132" s="10"/>
      <c r="I2132" s="10"/>
      <c r="J2132" s="10"/>
      <c r="K2132" s="10"/>
      <c r="L2132" s="10"/>
    </row>
    <row r="2133" spans="2:12" x14ac:dyDescent="0.25">
      <c r="B2133" s="9"/>
      <c r="H2133" s="10"/>
      <c r="I2133" s="10"/>
      <c r="J2133" s="10"/>
      <c r="K2133" s="10"/>
      <c r="L2133" s="10"/>
    </row>
    <row r="2134" spans="2:12" x14ac:dyDescent="0.25">
      <c r="B2134" s="9"/>
      <c r="H2134" s="10"/>
      <c r="I2134" s="10"/>
      <c r="J2134" s="10"/>
      <c r="K2134" s="10"/>
      <c r="L2134" s="10"/>
    </row>
    <row r="2135" spans="2:12" x14ac:dyDescent="0.25">
      <c r="B2135" s="9"/>
      <c r="H2135" s="10"/>
      <c r="I2135" s="10"/>
      <c r="J2135" s="10"/>
      <c r="K2135" s="10"/>
      <c r="L2135" s="10"/>
    </row>
    <row r="2136" spans="2:12" x14ac:dyDescent="0.25">
      <c r="B2136" s="9"/>
      <c r="H2136" s="10"/>
      <c r="I2136" s="10"/>
      <c r="J2136" s="10"/>
      <c r="K2136" s="10"/>
      <c r="L2136" s="10"/>
    </row>
    <row r="2137" spans="2:12" x14ac:dyDescent="0.25">
      <c r="B2137" s="9"/>
      <c r="H2137" s="10"/>
      <c r="I2137" s="10"/>
      <c r="J2137" s="10"/>
      <c r="K2137" s="10"/>
      <c r="L2137" s="10"/>
    </row>
    <row r="2138" spans="2:12" x14ac:dyDescent="0.25">
      <c r="B2138" s="9"/>
      <c r="H2138" s="10"/>
      <c r="I2138" s="10"/>
      <c r="J2138" s="10"/>
      <c r="K2138" s="10"/>
      <c r="L2138" s="10"/>
    </row>
    <row r="2139" spans="2:12" x14ac:dyDescent="0.25">
      <c r="B2139" s="9"/>
      <c r="H2139" s="10"/>
      <c r="I2139" s="10"/>
      <c r="J2139" s="10"/>
      <c r="K2139" s="10"/>
      <c r="L2139" s="10"/>
    </row>
    <row r="2140" spans="2:12" x14ac:dyDescent="0.25">
      <c r="B2140" s="9"/>
      <c r="H2140" s="10"/>
      <c r="I2140" s="10"/>
      <c r="J2140" s="10"/>
      <c r="K2140" s="10"/>
      <c r="L2140" s="10"/>
    </row>
    <row r="2141" spans="2:12" x14ac:dyDescent="0.25">
      <c r="B2141" s="9"/>
      <c r="H2141" s="10"/>
      <c r="I2141" s="10"/>
      <c r="J2141" s="10"/>
      <c r="K2141" s="10"/>
      <c r="L2141" s="10"/>
    </row>
    <row r="2142" spans="2:12" x14ac:dyDescent="0.25">
      <c r="B2142" s="9"/>
      <c r="H2142" s="10"/>
      <c r="I2142" s="10"/>
      <c r="J2142" s="10"/>
      <c r="K2142" s="10"/>
      <c r="L2142" s="10"/>
    </row>
    <row r="2143" spans="2:12" x14ac:dyDescent="0.25">
      <c r="B2143" s="9"/>
      <c r="H2143" s="10"/>
      <c r="I2143" s="10"/>
      <c r="J2143" s="10"/>
      <c r="K2143" s="10"/>
      <c r="L2143" s="10"/>
    </row>
    <row r="2144" spans="2:12" x14ac:dyDescent="0.25">
      <c r="B2144" s="9"/>
      <c r="H2144" s="10"/>
      <c r="I2144" s="10"/>
      <c r="J2144" s="10"/>
      <c r="K2144" s="10"/>
      <c r="L2144" s="10"/>
    </row>
    <row r="2145" spans="2:12" x14ac:dyDescent="0.25">
      <c r="B2145" s="9"/>
      <c r="H2145" s="10"/>
      <c r="I2145" s="10"/>
      <c r="J2145" s="10"/>
      <c r="K2145" s="10"/>
      <c r="L2145" s="10"/>
    </row>
    <row r="2146" spans="2:12" x14ac:dyDescent="0.25">
      <c r="B2146" s="9"/>
      <c r="H2146" s="10"/>
      <c r="I2146" s="10"/>
      <c r="J2146" s="10"/>
      <c r="K2146" s="10"/>
      <c r="L2146" s="10"/>
    </row>
    <row r="2147" spans="2:12" x14ac:dyDescent="0.25">
      <c r="B2147" s="9"/>
      <c r="H2147" s="10"/>
      <c r="I2147" s="10"/>
      <c r="J2147" s="10"/>
      <c r="K2147" s="10"/>
      <c r="L2147" s="10"/>
    </row>
    <row r="2148" spans="2:12" x14ac:dyDescent="0.25">
      <c r="B2148" s="9"/>
      <c r="H2148" s="10"/>
      <c r="I2148" s="10"/>
      <c r="J2148" s="10"/>
      <c r="K2148" s="10"/>
      <c r="L2148" s="10"/>
    </row>
    <row r="2149" spans="2:12" x14ac:dyDescent="0.25">
      <c r="B2149" s="9"/>
      <c r="H2149" s="10"/>
      <c r="I2149" s="10"/>
      <c r="J2149" s="10"/>
      <c r="K2149" s="10"/>
      <c r="L2149" s="10"/>
    </row>
    <row r="2150" spans="2:12" x14ac:dyDescent="0.25">
      <c r="B2150" s="9"/>
      <c r="H2150" s="10"/>
      <c r="I2150" s="10"/>
      <c r="J2150" s="10"/>
      <c r="K2150" s="10"/>
      <c r="L2150" s="10"/>
    </row>
    <row r="2151" spans="2:12" x14ac:dyDescent="0.25">
      <c r="B2151" s="9"/>
      <c r="H2151" s="10"/>
      <c r="I2151" s="10"/>
      <c r="J2151" s="10"/>
      <c r="K2151" s="10"/>
      <c r="L2151" s="10"/>
    </row>
    <row r="2152" spans="2:12" x14ac:dyDescent="0.25">
      <c r="B2152" s="9"/>
      <c r="H2152" s="10"/>
      <c r="I2152" s="10"/>
      <c r="J2152" s="10"/>
      <c r="K2152" s="10"/>
      <c r="L2152" s="10"/>
    </row>
    <row r="2153" spans="2:12" x14ac:dyDescent="0.25">
      <c r="B2153" s="9"/>
      <c r="H2153" s="10"/>
      <c r="I2153" s="10"/>
      <c r="J2153" s="10"/>
      <c r="K2153" s="10"/>
      <c r="L2153" s="10"/>
    </row>
    <row r="2154" spans="2:12" x14ac:dyDescent="0.25">
      <c r="B2154" s="9"/>
      <c r="H2154" s="10"/>
      <c r="I2154" s="10"/>
      <c r="J2154" s="10"/>
      <c r="K2154" s="10"/>
      <c r="L2154" s="10"/>
    </row>
    <row r="2155" spans="2:12" x14ac:dyDescent="0.25">
      <c r="B2155" s="9"/>
      <c r="H2155" s="10"/>
      <c r="I2155" s="10"/>
      <c r="J2155" s="10"/>
      <c r="K2155" s="10"/>
      <c r="L2155" s="10"/>
    </row>
    <row r="2156" spans="2:12" x14ac:dyDescent="0.25">
      <c r="B2156" s="9"/>
      <c r="H2156" s="10"/>
      <c r="I2156" s="10"/>
      <c r="J2156" s="10"/>
      <c r="K2156" s="10"/>
      <c r="L2156" s="10"/>
    </row>
    <row r="2157" spans="2:12" x14ac:dyDescent="0.25">
      <c r="B2157" s="9"/>
      <c r="H2157" s="10"/>
      <c r="I2157" s="10"/>
      <c r="J2157" s="10"/>
      <c r="K2157" s="10"/>
      <c r="L2157" s="10"/>
    </row>
    <row r="2158" spans="2:12" x14ac:dyDescent="0.25">
      <c r="B2158" s="9"/>
      <c r="H2158" s="10"/>
      <c r="I2158" s="10"/>
      <c r="J2158" s="10"/>
      <c r="K2158" s="10"/>
      <c r="L2158" s="10"/>
    </row>
    <row r="2159" spans="2:12" x14ac:dyDescent="0.25">
      <c r="B2159" s="9"/>
      <c r="H2159" s="10"/>
      <c r="I2159" s="10"/>
      <c r="J2159" s="10"/>
      <c r="K2159" s="10"/>
      <c r="L2159" s="10"/>
    </row>
    <row r="2160" spans="2:12" x14ac:dyDescent="0.25">
      <c r="B2160" s="9"/>
      <c r="H2160" s="10"/>
      <c r="I2160" s="10"/>
      <c r="J2160" s="10"/>
      <c r="K2160" s="10"/>
      <c r="L2160" s="10"/>
    </row>
    <row r="2161" spans="2:12" x14ac:dyDescent="0.25">
      <c r="B2161" s="9"/>
      <c r="H2161" s="10"/>
      <c r="I2161" s="10"/>
      <c r="J2161" s="10"/>
      <c r="K2161" s="10"/>
      <c r="L2161" s="10"/>
    </row>
    <row r="2162" spans="2:12" x14ac:dyDescent="0.25">
      <c r="B2162" s="9"/>
      <c r="H2162" s="10"/>
      <c r="I2162" s="10"/>
      <c r="J2162" s="10"/>
      <c r="K2162" s="10"/>
      <c r="L2162" s="10"/>
    </row>
    <row r="2163" spans="2:12" x14ac:dyDescent="0.25">
      <c r="B2163" s="9"/>
      <c r="H2163" s="10"/>
      <c r="I2163" s="10"/>
      <c r="J2163" s="10"/>
      <c r="K2163" s="10"/>
      <c r="L2163" s="10"/>
    </row>
    <row r="2164" spans="2:12" x14ac:dyDescent="0.25">
      <c r="B2164" s="9"/>
      <c r="H2164" s="10"/>
      <c r="I2164" s="10"/>
      <c r="J2164" s="10"/>
      <c r="K2164" s="10"/>
      <c r="L2164" s="10"/>
    </row>
    <row r="2165" spans="2:12" x14ac:dyDescent="0.25">
      <c r="B2165" s="9"/>
      <c r="H2165" s="10"/>
      <c r="I2165" s="10"/>
      <c r="J2165" s="10"/>
      <c r="K2165" s="10"/>
      <c r="L2165" s="10"/>
    </row>
    <row r="2166" spans="2:12" x14ac:dyDescent="0.25">
      <c r="B2166" s="9"/>
      <c r="H2166" s="10"/>
      <c r="I2166" s="10"/>
      <c r="J2166" s="10"/>
      <c r="K2166" s="10"/>
      <c r="L2166" s="10"/>
    </row>
    <row r="2167" spans="2:12" x14ac:dyDescent="0.25">
      <c r="B2167" s="9"/>
      <c r="H2167" s="10"/>
      <c r="I2167" s="10"/>
      <c r="J2167" s="10"/>
      <c r="K2167" s="10"/>
      <c r="L2167" s="10"/>
    </row>
    <row r="2168" spans="2:12" x14ac:dyDescent="0.25">
      <c r="B2168" s="9"/>
      <c r="H2168" s="10"/>
      <c r="I2168" s="10"/>
      <c r="J2168" s="10"/>
      <c r="K2168" s="10"/>
      <c r="L2168" s="10"/>
    </row>
    <row r="2169" spans="2:12" x14ac:dyDescent="0.25">
      <c r="B2169" s="9"/>
      <c r="H2169" s="10"/>
      <c r="I2169" s="10"/>
      <c r="J2169" s="10"/>
      <c r="K2169" s="10"/>
      <c r="L2169" s="10"/>
    </row>
    <row r="2170" spans="2:12" x14ac:dyDescent="0.25">
      <c r="B2170" s="9"/>
      <c r="H2170" s="10"/>
      <c r="I2170" s="10"/>
      <c r="J2170" s="10"/>
      <c r="K2170" s="10"/>
      <c r="L2170" s="10"/>
    </row>
    <row r="2171" spans="2:12" x14ac:dyDescent="0.25">
      <c r="B2171" s="9"/>
      <c r="H2171" s="10"/>
      <c r="I2171" s="10"/>
      <c r="J2171" s="10"/>
      <c r="K2171" s="10"/>
      <c r="L2171" s="10"/>
    </row>
    <row r="2172" spans="2:12" x14ac:dyDescent="0.25">
      <c r="B2172" s="9"/>
      <c r="H2172" s="10"/>
      <c r="I2172" s="10"/>
      <c r="J2172" s="10"/>
      <c r="K2172" s="10"/>
      <c r="L2172" s="10"/>
    </row>
    <row r="2173" spans="2:12" x14ac:dyDescent="0.25">
      <c r="B2173" s="9"/>
      <c r="H2173" s="10"/>
      <c r="I2173" s="10"/>
      <c r="J2173" s="10"/>
      <c r="K2173" s="10"/>
      <c r="L2173" s="10"/>
    </row>
    <row r="2174" spans="2:12" x14ac:dyDescent="0.25">
      <c r="B2174" s="9"/>
      <c r="H2174" s="10"/>
      <c r="I2174" s="10"/>
      <c r="J2174" s="10"/>
      <c r="K2174" s="10"/>
      <c r="L2174" s="10"/>
    </row>
    <row r="2175" spans="2:12" x14ac:dyDescent="0.25">
      <c r="B2175" s="9"/>
      <c r="H2175" s="10"/>
      <c r="I2175" s="10"/>
      <c r="J2175" s="10"/>
      <c r="K2175" s="10"/>
      <c r="L2175" s="10"/>
    </row>
    <row r="2176" spans="2:12" x14ac:dyDescent="0.25">
      <c r="B2176" s="9"/>
      <c r="H2176" s="10"/>
      <c r="I2176" s="10"/>
      <c r="J2176" s="10"/>
      <c r="K2176" s="10"/>
      <c r="L2176" s="10"/>
    </row>
    <row r="2177" spans="2:12" x14ac:dyDescent="0.25">
      <c r="B2177" s="9"/>
      <c r="H2177" s="10"/>
      <c r="I2177" s="10"/>
      <c r="J2177" s="10"/>
      <c r="K2177" s="10"/>
      <c r="L2177" s="10"/>
    </row>
    <row r="2178" spans="2:12" x14ac:dyDescent="0.25">
      <c r="B2178" s="9"/>
      <c r="H2178" s="10"/>
      <c r="I2178" s="10"/>
      <c r="J2178" s="10"/>
      <c r="K2178" s="10"/>
      <c r="L2178" s="10"/>
    </row>
    <row r="2179" spans="2:12" x14ac:dyDescent="0.25">
      <c r="B2179" s="9"/>
      <c r="H2179" s="10"/>
      <c r="I2179" s="10"/>
      <c r="J2179" s="10"/>
      <c r="K2179" s="10"/>
      <c r="L2179" s="10"/>
    </row>
    <row r="2180" spans="2:12" x14ac:dyDescent="0.25">
      <c r="B2180" s="9"/>
      <c r="H2180" s="10"/>
      <c r="I2180" s="10"/>
      <c r="J2180" s="10"/>
      <c r="K2180" s="10"/>
      <c r="L2180" s="10"/>
    </row>
    <row r="2181" spans="2:12" x14ac:dyDescent="0.25">
      <c r="B2181" s="9"/>
      <c r="H2181" s="10"/>
      <c r="I2181" s="10"/>
      <c r="J2181" s="10"/>
      <c r="K2181" s="10"/>
      <c r="L2181" s="10"/>
    </row>
    <row r="2182" spans="2:12" x14ac:dyDescent="0.25">
      <c r="B2182" s="9"/>
      <c r="H2182" s="10"/>
      <c r="I2182" s="10"/>
      <c r="J2182" s="10"/>
      <c r="K2182" s="10"/>
      <c r="L2182" s="10"/>
    </row>
    <row r="2183" spans="2:12" x14ac:dyDescent="0.25">
      <c r="B2183" s="9"/>
      <c r="H2183" s="10"/>
      <c r="I2183" s="10"/>
      <c r="J2183" s="10"/>
      <c r="K2183" s="10"/>
      <c r="L2183" s="10"/>
    </row>
    <row r="2184" spans="2:12" x14ac:dyDescent="0.25">
      <c r="B2184" s="9"/>
      <c r="H2184" s="10"/>
      <c r="I2184" s="10"/>
      <c r="J2184" s="10"/>
      <c r="K2184" s="10"/>
      <c r="L2184" s="10"/>
    </row>
    <row r="2185" spans="2:12" x14ac:dyDescent="0.25">
      <c r="B2185" s="9"/>
      <c r="H2185" s="10"/>
      <c r="I2185" s="10"/>
      <c r="J2185" s="10"/>
      <c r="K2185" s="10"/>
      <c r="L2185" s="10"/>
    </row>
    <row r="2186" spans="2:12" x14ac:dyDescent="0.25">
      <c r="B2186" s="9"/>
      <c r="H2186" s="10"/>
      <c r="I2186" s="10"/>
      <c r="J2186" s="10"/>
      <c r="K2186" s="10"/>
      <c r="L2186" s="10"/>
    </row>
    <row r="2187" spans="2:12" x14ac:dyDescent="0.25">
      <c r="B2187" s="9"/>
      <c r="H2187" s="10"/>
      <c r="I2187" s="10"/>
      <c r="J2187" s="10"/>
      <c r="K2187" s="10"/>
      <c r="L2187" s="10"/>
    </row>
    <row r="2188" spans="2:12" x14ac:dyDescent="0.25">
      <c r="B2188" s="9"/>
      <c r="H2188" s="10"/>
      <c r="I2188" s="10"/>
      <c r="J2188" s="10"/>
      <c r="K2188" s="10"/>
      <c r="L2188" s="10"/>
    </row>
    <row r="2189" spans="2:12" x14ac:dyDescent="0.25">
      <c r="B2189" s="9"/>
      <c r="H2189" s="10"/>
      <c r="I2189" s="10"/>
      <c r="J2189" s="10"/>
      <c r="K2189" s="10"/>
      <c r="L2189" s="10"/>
    </row>
    <row r="2190" spans="2:12" x14ac:dyDescent="0.25">
      <c r="B2190" s="9"/>
      <c r="H2190" s="10"/>
      <c r="I2190" s="10"/>
      <c r="J2190" s="10"/>
      <c r="K2190" s="10"/>
      <c r="L2190" s="10"/>
    </row>
    <row r="2191" spans="2:12" x14ac:dyDescent="0.25">
      <c r="B2191" s="9"/>
      <c r="H2191" s="10"/>
      <c r="I2191" s="10"/>
      <c r="J2191" s="10"/>
      <c r="K2191" s="10"/>
      <c r="L2191" s="10"/>
    </row>
    <row r="2192" spans="2:12" x14ac:dyDescent="0.25">
      <c r="B2192" s="9"/>
      <c r="H2192" s="10"/>
      <c r="I2192" s="10"/>
      <c r="J2192" s="10"/>
      <c r="K2192" s="10"/>
      <c r="L2192" s="10"/>
    </row>
    <row r="2193" spans="2:12" x14ac:dyDescent="0.25">
      <c r="B2193" s="9"/>
      <c r="H2193" s="10"/>
      <c r="I2193" s="10"/>
      <c r="J2193" s="10"/>
      <c r="K2193" s="10"/>
      <c r="L2193" s="10"/>
    </row>
    <row r="2194" spans="2:12" x14ac:dyDescent="0.25">
      <c r="B2194" s="9"/>
      <c r="H2194" s="10"/>
      <c r="I2194" s="10"/>
      <c r="J2194" s="10"/>
      <c r="K2194" s="10"/>
      <c r="L2194" s="10"/>
    </row>
    <row r="2195" spans="2:12" x14ac:dyDescent="0.25">
      <c r="B2195" s="9"/>
      <c r="H2195" s="10"/>
      <c r="I2195" s="10"/>
      <c r="J2195" s="10"/>
      <c r="K2195" s="10"/>
      <c r="L2195" s="10"/>
    </row>
    <row r="2196" spans="2:12" x14ac:dyDescent="0.25">
      <c r="B2196" s="9"/>
      <c r="H2196" s="10"/>
      <c r="I2196" s="10"/>
      <c r="J2196" s="10"/>
      <c r="K2196" s="10"/>
      <c r="L2196" s="10"/>
    </row>
    <row r="2197" spans="2:12" x14ac:dyDescent="0.25">
      <c r="B2197" s="9"/>
      <c r="H2197" s="10"/>
      <c r="I2197" s="10"/>
      <c r="J2197" s="10"/>
      <c r="K2197" s="10"/>
      <c r="L2197" s="10"/>
    </row>
    <row r="2198" spans="2:12" x14ac:dyDescent="0.25">
      <c r="B2198" s="9"/>
      <c r="H2198" s="10"/>
      <c r="I2198" s="10"/>
      <c r="J2198" s="10"/>
      <c r="K2198" s="10"/>
      <c r="L2198" s="10"/>
    </row>
    <row r="2199" spans="2:12" x14ac:dyDescent="0.25">
      <c r="B2199" s="9"/>
      <c r="H2199" s="10"/>
      <c r="I2199" s="10"/>
      <c r="J2199" s="10"/>
      <c r="K2199" s="10"/>
      <c r="L2199" s="10"/>
    </row>
    <row r="2200" spans="2:12" x14ac:dyDescent="0.25">
      <c r="B2200" s="9"/>
      <c r="H2200" s="10"/>
      <c r="I2200" s="10"/>
      <c r="J2200" s="10"/>
      <c r="K2200" s="10"/>
      <c r="L2200" s="10"/>
    </row>
    <row r="2201" spans="2:12" x14ac:dyDescent="0.25">
      <c r="B2201" s="9"/>
      <c r="H2201" s="10"/>
      <c r="I2201" s="10"/>
      <c r="J2201" s="10"/>
      <c r="K2201" s="10"/>
      <c r="L2201" s="10"/>
    </row>
    <row r="2202" spans="2:12" x14ac:dyDescent="0.25">
      <c r="B2202" s="9"/>
      <c r="H2202" s="10"/>
      <c r="I2202" s="10"/>
      <c r="J2202" s="10"/>
      <c r="K2202" s="10"/>
      <c r="L2202" s="10"/>
    </row>
    <row r="2203" spans="2:12" x14ac:dyDescent="0.25">
      <c r="B2203" s="9"/>
      <c r="H2203" s="10"/>
      <c r="I2203" s="10"/>
      <c r="J2203" s="10"/>
      <c r="K2203" s="10"/>
      <c r="L2203" s="10"/>
    </row>
    <row r="2204" spans="2:12" x14ac:dyDescent="0.25">
      <c r="B2204" s="9"/>
      <c r="H2204" s="10"/>
      <c r="I2204" s="10"/>
      <c r="J2204" s="10"/>
      <c r="K2204" s="10"/>
      <c r="L2204" s="10"/>
    </row>
    <row r="2205" spans="2:12" x14ac:dyDescent="0.25">
      <c r="B2205" s="9"/>
      <c r="H2205" s="10"/>
      <c r="I2205" s="10"/>
      <c r="J2205" s="10"/>
      <c r="K2205" s="10"/>
      <c r="L2205" s="10"/>
    </row>
    <row r="2206" spans="2:12" x14ac:dyDescent="0.25">
      <c r="B2206" s="9"/>
      <c r="H2206" s="10"/>
      <c r="I2206" s="10"/>
      <c r="J2206" s="10"/>
      <c r="K2206" s="10"/>
      <c r="L2206" s="10"/>
    </row>
    <row r="2207" spans="2:12" x14ac:dyDescent="0.25">
      <c r="B2207" s="9"/>
      <c r="H2207" s="10"/>
      <c r="I2207" s="10"/>
      <c r="J2207" s="10"/>
      <c r="K2207" s="10"/>
      <c r="L2207" s="10"/>
    </row>
    <row r="2208" spans="2:12" x14ac:dyDescent="0.25">
      <c r="B2208" s="9"/>
      <c r="H2208" s="10"/>
      <c r="I2208" s="10"/>
      <c r="J2208" s="10"/>
      <c r="K2208" s="10"/>
      <c r="L2208" s="10"/>
    </row>
    <row r="2209" spans="2:12" x14ac:dyDescent="0.25">
      <c r="B2209" s="9"/>
      <c r="H2209" s="10"/>
      <c r="I2209" s="10"/>
      <c r="J2209" s="10"/>
      <c r="K2209" s="10"/>
      <c r="L2209" s="10"/>
    </row>
    <row r="2210" spans="2:12" x14ac:dyDescent="0.25">
      <c r="B2210" s="9"/>
      <c r="H2210" s="10"/>
      <c r="I2210" s="10"/>
      <c r="J2210" s="10"/>
      <c r="K2210" s="10"/>
      <c r="L2210" s="10"/>
    </row>
    <row r="2211" spans="2:12" x14ac:dyDescent="0.25">
      <c r="B2211" s="9"/>
      <c r="H2211" s="10"/>
      <c r="I2211" s="10"/>
      <c r="J2211" s="10"/>
      <c r="K2211" s="10"/>
      <c r="L2211" s="10"/>
    </row>
    <row r="2212" spans="2:12" x14ac:dyDescent="0.25">
      <c r="B2212" s="9"/>
      <c r="H2212" s="10"/>
      <c r="I2212" s="10"/>
      <c r="J2212" s="10"/>
      <c r="K2212" s="10"/>
      <c r="L2212" s="10"/>
    </row>
    <row r="2213" spans="2:12" x14ac:dyDescent="0.25">
      <c r="B2213" s="9"/>
      <c r="H2213" s="10"/>
      <c r="I2213" s="10"/>
      <c r="J2213" s="10"/>
      <c r="K2213" s="10"/>
      <c r="L2213" s="10"/>
    </row>
    <row r="2214" spans="2:12" x14ac:dyDescent="0.25">
      <c r="B2214" s="9"/>
      <c r="H2214" s="10"/>
      <c r="I2214" s="10"/>
      <c r="J2214" s="10"/>
      <c r="K2214" s="10"/>
      <c r="L2214" s="10"/>
    </row>
    <row r="2215" spans="2:12" x14ac:dyDescent="0.25">
      <c r="B2215" s="9"/>
      <c r="H2215" s="10"/>
      <c r="I2215" s="10"/>
      <c r="J2215" s="10"/>
      <c r="K2215" s="10"/>
      <c r="L2215" s="10"/>
    </row>
    <row r="2216" spans="2:12" x14ac:dyDescent="0.25">
      <c r="B2216" s="9"/>
      <c r="H2216" s="10"/>
      <c r="I2216" s="10"/>
      <c r="J2216" s="10"/>
      <c r="K2216" s="10"/>
      <c r="L2216" s="10"/>
    </row>
    <row r="2217" spans="2:12" x14ac:dyDescent="0.25">
      <c r="B2217" s="9"/>
      <c r="H2217" s="10"/>
      <c r="I2217" s="10"/>
      <c r="J2217" s="10"/>
      <c r="K2217" s="10"/>
      <c r="L2217" s="10"/>
    </row>
    <row r="2218" spans="2:12" x14ac:dyDescent="0.25">
      <c r="B2218" s="9"/>
      <c r="H2218" s="10"/>
      <c r="I2218" s="10"/>
      <c r="J2218" s="10"/>
      <c r="K2218" s="10"/>
      <c r="L2218" s="10"/>
    </row>
    <row r="2219" spans="2:12" x14ac:dyDescent="0.25">
      <c r="B2219" s="9"/>
      <c r="H2219" s="10"/>
      <c r="I2219" s="10"/>
      <c r="J2219" s="10"/>
      <c r="K2219" s="10"/>
      <c r="L2219" s="10"/>
    </row>
    <row r="2220" spans="2:12" x14ac:dyDescent="0.25">
      <c r="B2220" s="9"/>
      <c r="H2220" s="10"/>
      <c r="I2220" s="10"/>
      <c r="J2220" s="10"/>
      <c r="K2220" s="10"/>
      <c r="L2220" s="10"/>
    </row>
    <row r="2221" spans="2:12" x14ac:dyDescent="0.25">
      <c r="B2221" s="9"/>
      <c r="H2221" s="10"/>
      <c r="I2221" s="10"/>
      <c r="J2221" s="10"/>
      <c r="K2221" s="10"/>
      <c r="L2221" s="10"/>
    </row>
    <row r="2222" spans="2:12" x14ac:dyDescent="0.25">
      <c r="B2222" s="9"/>
      <c r="H2222" s="10"/>
      <c r="I2222" s="10"/>
      <c r="J2222" s="10"/>
      <c r="K2222" s="10"/>
      <c r="L2222" s="10"/>
    </row>
    <row r="2223" spans="2:12" x14ac:dyDescent="0.25">
      <c r="B2223" s="9"/>
      <c r="H2223" s="10"/>
      <c r="I2223" s="10"/>
      <c r="J2223" s="10"/>
      <c r="K2223" s="10"/>
      <c r="L2223" s="10"/>
    </row>
    <row r="2224" spans="2:12" x14ac:dyDescent="0.25">
      <c r="B2224" s="9"/>
      <c r="H2224" s="10"/>
      <c r="I2224" s="10"/>
      <c r="J2224" s="10"/>
      <c r="K2224" s="10"/>
      <c r="L2224" s="10"/>
    </row>
    <row r="2225" spans="2:12" x14ac:dyDescent="0.25">
      <c r="B2225" s="9"/>
      <c r="H2225" s="10"/>
      <c r="I2225" s="10"/>
      <c r="J2225" s="10"/>
      <c r="K2225" s="10"/>
      <c r="L2225" s="10"/>
    </row>
    <row r="2226" spans="2:12" x14ac:dyDescent="0.25">
      <c r="B2226" s="9"/>
      <c r="H2226" s="10"/>
      <c r="I2226" s="10"/>
      <c r="J2226" s="10"/>
      <c r="K2226" s="10"/>
      <c r="L2226" s="10"/>
    </row>
    <row r="2227" spans="2:12" x14ac:dyDescent="0.25">
      <c r="B2227" s="9"/>
      <c r="H2227" s="10"/>
      <c r="I2227" s="10"/>
      <c r="J2227" s="10"/>
      <c r="K2227" s="10"/>
      <c r="L2227" s="10"/>
    </row>
    <row r="2228" spans="2:12" x14ac:dyDescent="0.25">
      <c r="B2228" s="9"/>
      <c r="H2228" s="10"/>
      <c r="I2228" s="10"/>
      <c r="J2228" s="10"/>
      <c r="K2228" s="10"/>
      <c r="L2228" s="10"/>
    </row>
    <row r="2229" spans="2:12" x14ac:dyDescent="0.25">
      <c r="B2229" s="9"/>
      <c r="H2229" s="10"/>
      <c r="I2229" s="10"/>
      <c r="J2229" s="10"/>
      <c r="K2229" s="10"/>
      <c r="L2229" s="10"/>
    </row>
    <row r="2230" spans="2:12" x14ac:dyDescent="0.25">
      <c r="B2230" s="9"/>
      <c r="H2230" s="10"/>
      <c r="I2230" s="10"/>
      <c r="J2230" s="10"/>
      <c r="K2230" s="10"/>
      <c r="L2230" s="10"/>
    </row>
    <row r="2231" spans="2:12" x14ac:dyDescent="0.25">
      <c r="B2231" s="9"/>
      <c r="H2231" s="10"/>
      <c r="I2231" s="10"/>
      <c r="J2231" s="10"/>
      <c r="K2231" s="10"/>
      <c r="L2231" s="10"/>
    </row>
    <row r="2232" spans="2:12" x14ac:dyDescent="0.25">
      <c r="B2232" s="9"/>
      <c r="H2232" s="10"/>
      <c r="I2232" s="10"/>
      <c r="J2232" s="10"/>
      <c r="K2232" s="10"/>
      <c r="L2232" s="10"/>
    </row>
    <row r="2233" spans="2:12" x14ac:dyDescent="0.25">
      <c r="B2233" s="9"/>
      <c r="H2233" s="10"/>
      <c r="I2233" s="10"/>
      <c r="J2233" s="10"/>
      <c r="K2233" s="10"/>
      <c r="L2233" s="10"/>
    </row>
    <row r="2234" spans="2:12" x14ac:dyDescent="0.25">
      <c r="B2234" s="9"/>
      <c r="H2234" s="10"/>
      <c r="I2234" s="10"/>
      <c r="J2234" s="10"/>
      <c r="K2234" s="10"/>
      <c r="L2234" s="10"/>
    </row>
    <row r="2235" spans="2:12" x14ac:dyDescent="0.25">
      <c r="B2235" s="9"/>
      <c r="H2235" s="10"/>
      <c r="I2235" s="10"/>
      <c r="J2235" s="10"/>
      <c r="K2235" s="10"/>
      <c r="L2235" s="10"/>
    </row>
    <row r="2236" spans="2:12" x14ac:dyDescent="0.25">
      <c r="B2236" s="9"/>
      <c r="H2236" s="10"/>
      <c r="I2236" s="10"/>
      <c r="J2236" s="10"/>
      <c r="K2236" s="10"/>
      <c r="L2236" s="10"/>
    </row>
    <row r="2237" spans="2:12" x14ac:dyDescent="0.25">
      <c r="B2237" s="9"/>
      <c r="H2237" s="10"/>
      <c r="I2237" s="10"/>
      <c r="J2237" s="10"/>
      <c r="K2237" s="10"/>
      <c r="L2237" s="10"/>
    </row>
    <row r="2238" spans="2:12" x14ac:dyDescent="0.25">
      <c r="B2238" s="9"/>
      <c r="H2238" s="10"/>
      <c r="I2238" s="10"/>
      <c r="J2238" s="10"/>
      <c r="K2238" s="10"/>
      <c r="L2238" s="10"/>
    </row>
    <row r="2239" spans="2:12" x14ac:dyDescent="0.25">
      <c r="B2239" s="9"/>
      <c r="H2239" s="10"/>
      <c r="I2239" s="10"/>
      <c r="J2239" s="10"/>
      <c r="K2239" s="10"/>
      <c r="L2239" s="10"/>
    </row>
    <row r="2240" spans="2:12" x14ac:dyDescent="0.25">
      <c r="B2240" s="9"/>
      <c r="H2240" s="10"/>
      <c r="I2240" s="10"/>
      <c r="J2240" s="10"/>
      <c r="K2240" s="10"/>
      <c r="L2240" s="10"/>
    </row>
    <row r="2241" spans="2:12" x14ac:dyDescent="0.25">
      <c r="B2241" s="9"/>
      <c r="H2241" s="10"/>
      <c r="I2241" s="10"/>
      <c r="J2241" s="10"/>
      <c r="K2241" s="10"/>
      <c r="L2241" s="10"/>
    </row>
    <row r="2242" spans="2:12" x14ac:dyDescent="0.25">
      <c r="B2242" s="9"/>
      <c r="H2242" s="10"/>
      <c r="I2242" s="10"/>
      <c r="J2242" s="10"/>
      <c r="K2242" s="10"/>
      <c r="L2242" s="10"/>
    </row>
    <row r="2243" spans="2:12" x14ac:dyDescent="0.25">
      <c r="B2243" s="9"/>
      <c r="H2243" s="10"/>
      <c r="I2243" s="10"/>
      <c r="J2243" s="10"/>
      <c r="K2243" s="10"/>
      <c r="L2243" s="10"/>
    </row>
    <row r="2244" spans="2:12" x14ac:dyDescent="0.25">
      <c r="B2244" s="9"/>
      <c r="H2244" s="10"/>
      <c r="I2244" s="10"/>
      <c r="J2244" s="10"/>
      <c r="K2244" s="10"/>
      <c r="L2244" s="10"/>
    </row>
    <row r="2245" spans="2:12" x14ac:dyDescent="0.25">
      <c r="B2245" s="9"/>
      <c r="H2245" s="10"/>
      <c r="I2245" s="10"/>
      <c r="J2245" s="10"/>
      <c r="K2245" s="10"/>
      <c r="L2245" s="10"/>
    </row>
    <row r="2246" spans="2:12" x14ac:dyDescent="0.25">
      <c r="B2246" s="9"/>
      <c r="H2246" s="10"/>
      <c r="I2246" s="10"/>
      <c r="J2246" s="10"/>
      <c r="K2246" s="10"/>
      <c r="L2246" s="10"/>
    </row>
    <row r="2247" spans="2:12" x14ac:dyDescent="0.25">
      <c r="B2247" s="9"/>
      <c r="H2247" s="10"/>
      <c r="I2247" s="10"/>
      <c r="J2247" s="10"/>
      <c r="K2247" s="10"/>
      <c r="L2247" s="10"/>
    </row>
    <row r="2248" spans="2:12" x14ac:dyDescent="0.25">
      <c r="B2248" s="9"/>
      <c r="H2248" s="10"/>
      <c r="I2248" s="10"/>
      <c r="J2248" s="10"/>
      <c r="K2248" s="10"/>
      <c r="L2248" s="10"/>
    </row>
    <row r="2249" spans="2:12" x14ac:dyDescent="0.25">
      <c r="B2249" s="9"/>
      <c r="H2249" s="10"/>
      <c r="I2249" s="10"/>
      <c r="J2249" s="10"/>
      <c r="K2249" s="10"/>
      <c r="L2249" s="10"/>
    </row>
    <row r="2250" spans="2:12" x14ac:dyDescent="0.25">
      <c r="B2250" s="9"/>
      <c r="H2250" s="10"/>
      <c r="I2250" s="10"/>
      <c r="J2250" s="10"/>
      <c r="K2250" s="10"/>
      <c r="L2250" s="10"/>
    </row>
    <row r="2251" spans="2:12" x14ac:dyDescent="0.25">
      <c r="B2251" s="9"/>
      <c r="H2251" s="10"/>
      <c r="I2251" s="10"/>
      <c r="J2251" s="10"/>
      <c r="K2251" s="10"/>
      <c r="L2251" s="10"/>
    </row>
    <row r="2252" spans="2:12" x14ac:dyDescent="0.25">
      <c r="B2252" s="9"/>
      <c r="H2252" s="10"/>
      <c r="I2252" s="10"/>
      <c r="J2252" s="10"/>
      <c r="K2252" s="10"/>
      <c r="L2252" s="10"/>
    </row>
    <row r="2253" spans="2:12" x14ac:dyDescent="0.25">
      <c r="B2253" s="9"/>
      <c r="H2253" s="10"/>
      <c r="I2253" s="10"/>
      <c r="J2253" s="10"/>
      <c r="K2253" s="10"/>
      <c r="L2253" s="10"/>
    </row>
    <row r="2254" spans="2:12" x14ac:dyDescent="0.25">
      <c r="B2254" s="9"/>
      <c r="H2254" s="10"/>
      <c r="I2254" s="10"/>
      <c r="J2254" s="10"/>
      <c r="K2254" s="10"/>
      <c r="L2254" s="10"/>
    </row>
    <row r="2255" spans="2:12" x14ac:dyDescent="0.25">
      <c r="B2255" s="9"/>
      <c r="H2255" s="10"/>
      <c r="I2255" s="10"/>
      <c r="J2255" s="10"/>
      <c r="K2255" s="10"/>
      <c r="L2255" s="10"/>
    </row>
    <row r="2256" spans="2:12" x14ac:dyDescent="0.25">
      <c r="B2256" s="9"/>
      <c r="H2256" s="10"/>
      <c r="I2256" s="10"/>
      <c r="J2256" s="10"/>
      <c r="K2256" s="10"/>
      <c r="L2256" s="10"/>
    </row>
    <row r="2257" spans="2:12" x14ac:dyDescent="0.25">
      <c r="B2257" s="9"/>
      <c r="H2257" s="10"/>
      <c r="I2257" s="10"/>
      <c r="J2257" s="10"/>
      <c r="K2257" s="10"/>
      <c r="L2257" s="10"/>
    </row>
    <row r="2258" spans="2:12" x14ac:dyDescent="0.25">
      <c r="B2258" s="9"/>
      <c r="H2258" s="10"/>
      <c r="I2258" s="10"/>
      <c r="J2258" s="10"/>
      <c r="K2258" s="10"/>
      <c r="L2258" s="10"/>
    </row>
    <row r="2259" spans="2:12" x14ac:dyDescent="0.25">
      <c r="B2259" s="9"/>
      <c r="H2259" s="10"/>
      <c r="I2259" s="10"/>
      <c r="J2259" s="10"/>
      <c r="K2259" s="10"/>
      <c r="L2259" s="10"/>
    </row>
    <row r="2260" spans="2:12" x14ac:dyDescent="0.25">
      <c r="B2260" s="9"/>
      <c r="H2260" s="10"/>
      <c r="I2260" s="10"/>
      <c r="J2260" s="10"/>
      <c r="K2260" s="10"/>
      <c r="L2260" s="10"/>
    </row>
    <row r="2261" spans="2:12" x14ac:dyDescent="0.25">
      <c r="B2261" s="9"/>
      <c r="H2261" s="10"/>
      <c r="I2261" s="10"/>
      <c r="J2261" s="10"/>
      <c r="K2261" s="10"/>
      <c r="L2261" s="10"/>
    </row>
    <row r="2262" spans="2:12" x14ac:dyDescent="0.25">
      <c r="B2262" s="9"/>
      <c r="H2262" s="10"/>
      <c r="I2262" s="10"/>
      <c r="J2262" s="10"/>
      <c r="K2262" s="10"/>
      <c r="L2262" s="10"/>
    </row>
    <row r="2263" spans="2:12" x14ac:dyDescent="0.25">
      <c r="B2263" s="9"/>
      <c r="H2263" s="10"/>
      <c r="I2263" s="10"/>
      <c r="J2263" s="10"/>
      <c r="K2263" s="10"/>
      <c r="L2263" s="10"/>
    </row>
    <row r="2264" spans="2:12" x14ac:dyDescent="0.25">
      <c r="B2264" s="9"/>
      <c r="H2264" s="10"/>
      <c r="I2264" s="10"/>
      <c r="J2264" s="10"/>
      <c r="K2264" s="10"/>
      <c r="L2264" s="10"/>
    </row>
    <row r="2265" spans="2:12" x14ac:dyDescent="0.25">
      <c r="B2265" s="9"/>
      <c r="H2265" s="10"/>
      <c r="I2265" s="10"/>
      <c r="J2265" s="10"/>
      <c r="K2265" s="10"/>
      <c r="L2265" s="10"/>
    </row>
    <row r="2266" spans="2:12" x14ac:dyDescent="0.25">
      <c r="B2266" s="9"/>
      <c r="H2266" s="10"/>
      <c r="I2266" s="10"/>
      <c r="J2266" s="10"/>
      <c r="K2266" s="10"/>
      <c r="L2266" s="10"/>
    </row>
    <row r="2267" spans="2:12" x14ac:dyDescent="0.25">
      <c r="B2267" s="9"/>
      <c r="H2267" s="10"/>
      <c r="I2267" s="10"/>
      <c r="J2267" s="10"/>
      <c r="K2267" s="10"/>
      <c r="L2267" s="10"/>
    </row>
    <row r="2268" spans="2:12" x14ac:dyDescent="0.25">
      <c r="B2268" s="9"/>
      <c r="H2268" s="10"/>
      <c r="I2268" s="10"/>
      <c r="J2268" s="10"/>
      <c r="K2268" s="10"/>
      <c r="L2268" s="10"/>
    </row>
    <row r="2269" spans="2:12" x14ac:dyDescent="0.25">
      <c r="B2269" s="9"/>
      <c r="H2269" s="10"/>
      <c r="I2269" s="10"/>
      <c r="J2269" s="10"/>
      <c r="K2269" s="10"/>
      <c r="L2269" s="10"/>
    </row>
    <row r="2270" spans="2:12" x14ac:dyDescent="0.25">
      <c r="B2270" s="9"/>
      <c r="H2270" s="10"/>
      <c r="I2270" s="10"/>
      <c r="J2270" s="10"/>
      <c r="K2270" s="10"/>
      <c r="L2270" s="10"/>
    </row>
    <row r="2271" spans="2:12" x14ac:dyDescent="0.25">
      <c r="B2271" s="9"/>
      <c r="H2271" s="10"/>
      <c r="I2271" s="10"/>
      <c r="J2271" s="10"/>
      <c r="K2271" s="10"/>
      <c r="L2271" s="10"/>
    </row>
    <row r="2272" spans="2:12" x14ac:dyDescent="0.25">
      <c r="B2272" s="9"/>
      <c r="H2272" s="10"/>
      <c r="I2272" s="10"/>
      <c r="J2272" s="10"/>
      <c r="K2272" s="10"/>
      <c r="L2272" s="10"/>
    </row>
    <row r="2273" spans="2:12" x14ac:dyDescent="0.25">
      <c r="B2273" s="9"/>
      <c r="H2273" s="10"/>
      <c r="I2273" s="10"/>
      <c r="J2273" s="10"/>
      <c r="K2273" s="10"/>
      <c r="L2273" s="10"/>
    </row>
    <row r="2274" spans="2:12" x14ac:dyDescent="0.25">
      <c r="B2274" s="9"/>
      <c r="H2274" s="10"/>
      <c r="I2274" s="10"/>
      <c r="J2274" s="10"/>
      <c r="K2274" s="10"/>
      <c r="L2274" s="10"/>
    </row>
    <row r="2275" spans="2:12" x14ac:dyDescent="0.25">
      <c r="B2275" s="9"/>
      <c r="H2275" s="10"/>
      <c r="I2275" s="10"/>
      <c r="J2275" s="10"/>
      <c r="K2275" s="10"/>
      <c r="L2275" s="10"/>
    </row>
    <row r="2276" spans="2:12" x14ac:dyDescent="0.25">
      <c r="B2276" s="9"/>
      <c r="H2276" s="10"/>
      <c r="I2276" s="10"/>
      <c r="J2276" s="10"/>
      <c r="K2276" s="10"/>
      <c r="L2276" s="10"/>
    </row>
    <row r="2277" spans="2:12" x14ac:dyDescent="0.25">
      <c r="B2277" s="9"/>
      <c r="H2277" s="10"/>
      <c r="I2277" s="10"/>
      <c r="J2277" s="10"/>
      <c r="K2277" s="10"/>
      <c r="L2277" s="10"/>
    </row>
    <row r="2278" spans="2:12" x14ac:dyDescent="0.25">
      <c r="B2278" s="9"/>
      <c r="H2278" s="10"/>
      <c r="I2278" s="10"/>
      <c r="J2278" s="10"/>
      <c r="K2278" s="10"/>
      <c r="L2278" s="10"/>
    </row>
    <row r="2279" spans="2:12" x14ac:dyDescent="0.25">
      <c r="B2279" s="9"/>
      <c r="H2279" s="10"/>
      <c r="I2279" s="10"/>
      <c r="J2279" s="10"/>
      <c r="K2279" s="10"/>
      <c r="L2279" s="10"/>
    </row>
    <row r="2280" spans="2:12" x14ac:dyDescent="0.25">
      <c r="B2280" s="9"/>
      <c r="H2280" s="10"/>
      <c r="I2280" s="10"/>
      <c r="J2280" s="10"/>
      <c r="K2280" s="10"/>
      <c r="L2280" s="10"/>
    </row>
    <row r="2281" spans="2:12" x14ac:dyDescent="0.25">
      <c r="B2281" s="9"/>
      <c r="H2281" s="10"/>
      <c r="I2281" s="10"/>
      <c r="J2281" s="10"/>
      <c r="K2281" s="10"/>
      <c r="L2281" s="10"/>
    </row>
    <row r="2282" spans="2:12" x14ac:dyDescent="0.25">
      <c r="B2282" s="9"/>
      <c r="H2282" s="10"/>
      <c r="I2282" s="10"/>
      <c r="J2282" s="10"/>
      <c r="K2282" s="10"/>
      <c r="L2282" s="10"/>
    </row>
    <row r="2283" spans="2:12" x14ac:dyDescent="0.25">
      <c r="B2283" s="9"/>
      <c r="H2283" s="10"/>
      <c r="I2283" s="10"/>
      <c r="J2283" s="10"/>
      <c r="K2283" s="10"/>
      <c r="L2283" s="10"/>
    </row>
    <row r="2284" spans="2:12" x14ac:dyDescent="0.25">
      <c r="B2284" s="9"/>
      <c r="H2284" s="10"/>
      <c r="I2284" s="10"/>
      <c r="J2284" s="10"/>
      <c r="K2284" s="10"/>
      <c r="L2284" s="10"/>
    </row>
    <row r="2285" spans="2:12" x14ac:dyDescent="0.25">
      <c r="B2285" s="9"/>
      <c r="H2285" s="10"/>
      <c r="I2285" s="10"/>
      <c r="J2285" s="10"/>
      <c r="K2285" s="10"/>
      <c r="L2285" s="10"/>
    </row>
    <row r="2286" spans="2:12" x14ac:dyDescent="0.25">
      <c r="B2286" s="9"/>
      <c r="H2286" s="10"/>
      <c r="I2286" s="10"/>
      <c r="J2286" s="10"/>
      <c r="K2286" s="10"/>
      <c r="L2286" s="10"/>
    </row>
    <row r="2287" spans="2:12" x14ac:dyDescent="0.25">
      <c r="B2287" s="9"/>
      <c r="H2287" s="10"/>
      <c r="I2287" s="10"/>
      <c r="J2287" s="10"/>
      <c r="K2287" s="10"/>
      <c r="L2287" s="10"/>
    </row>
    <row r="2288" spans="2:12" x14ac:dyDescent="0.25">
      <c r="B2288" s="9"/>
      <c r="H2288" s="10"/>
      <c r="I2288" s="10"/>
      <c r="J2288" s="10"/>
      <c r="K2288" s="10"/>
      <c r="L2288" s="10"/>
    </row>
    <row r="2289" spans="2:12" x14ac:dyDescent="0.25">
      <c r="B2289" s="9"/>
      <c r="H2289" s="10"/>
      <c r="I2289" s="10"/>
      <c r="J2289" s="10"/>
      <c r="K2289" s="10"/>
      <c r="L2289" s="10"/>
    </row>
    <row r="2290" spans="2:12" x14ac:dyDescent="0.25">
      <c r="B2290" s="9"/>
      <c r="H2290" s="10"/>
      <c r="I2290" s="10"/>
      <c r="J2290" s="10"/>
      <c r="K2290" s="10"/>
      <c r="L2290" s="10"/>
    </row>
    <row r="2291" spans="2:12" x14ac:dyDescent="0.25">
      <c r="B2291" s="9"/>
      <c r="H2291" s="10"/>
      <c r="I2291" s="10"/>
      <c r="J2291" s="10"/>
      <c r="K2291" s="10"/>
      <c r="L2291" s="10"/>
    </row>
    <row r="2292" spans="2:12" x14ac:dyDescent="0.25">
      <c r="B2292" s="9"/>
      <c r="H2292" s="10"/>
      <c r="I2292" s="10"/>
      <c r="J2292" s="10"/>
      <c r="K2292" s="10"/>
      <c r="L2292" s="10"/>
    </row>
    <row r="2293" spans="2:12" x14ac:dyDescent="0.25">
      <c r="B2293" s="9"/>
      <c r="H2293" s="10"/>
      <c r="I2293" s="10"/>
      <c r="J2293" s="10"/>
      <c r="K2293" s="10"/>
      <c r="L2293" s="10"/>
    </row>
    <row r="2294" spans="2:12" x14ac:dyDescent="0.25">
      <c r="B2294" s="9"/>
      <c r="H2294" s="10"/>
      <c r="I2294" s="10"/>
      <c r="J2294" s="10"/>
      <c r="K2294" s="10"/>
      <c r="L2294" s="10"/>
    </row>
    <row r="2295" spans="2:12" x14ac:dyDescent="0.25">
      <c r="B2295" s="9"/>
      <c r="H2295" s="10"/>
      <c r="I2295" s="10"/>
      <c r="J2295" s="10"/>
      <c r="K2295" s="10"/>
      <c r="L2295" s="10"/>
    </row>
    <row r="2296" spans="2:12" x14ac:dyDescent="0.25">
      <c r="B2296" s="9"/>
      <c r="H2296" s="10"/>
      <c r="I2296" s="10"/>
      <c r="J2296" s="10"/>
      <c r="K2296" s="10"/>
      <c r="L2296" s="10"/>
    </row>
    <row r="2297" spans="2:12" x14ac:dyDescent="0.25">
      <c r="B2297" s="9"/>
      <c r="H2297" s="10"/>
      <c r="I2297" s="10"/>
      <c r="J2297" s="10"/>
      <c r="K2297" s="10"/>
      <c r="L2297" s="10"/>
    </row>
    <row r="2298" spans="2:12" x14ac:dyDescent="0.25">
      <c r="B2298" s="9"/>
      <c r="H2298" s="10"/>
      <c r="I2298" s="10"/>
      <c r="J2298" s="10"/>
      <c r="K2298" s="10"/>
      <c r="L2298" s="10"/>
    </row>
    <row r="2299" spans="2:12" x14ac:dyDescent="0.25">
      <c r="B2299" s="9"/>
      <c r="H2299" s="10"/>
      <c r="I2299" s="10"/>
      <c r="J2299" s="10"/>
      <c r="K2299" s="10"/>
      <c r="L2299" s="10"/>
    </row>
    <row r="2300" spans="2:12" x14ac:dyDescent="0.25">
      <c r="B2300" s="9"/>
      <c r="H2300" s="10"/>
      <c r="I2300" s="10"/>
      <c r="J2300" s="10"/>
      <c r="K2300" s="10"/>
      <c r="L2300" s="10"/>
    </row>
    <row r="2301" spans="2:12" x14ac:dyDescent="0.25">
      <c r="B2301" s="9"/>
      <c r="H2301" s="10"/>
      <c r="I2301" s="10"/>
      <c r="J2301" s="10"/>
      <c r="K2301" s="10"/>
      <c r="L2301" s="10"/>
    </row>
    <row r="2302" spans="2:12" x14ac:dyDescent="0.25">
      <c r="B2302" s="9"/>
      <c r="H2302" s="10"/>
      <c r="I2302" s="10"/>
      <c r="J2302" s="10"/>
      <c r="K2302" s="10"/>
      <c r="L2302" s="10"/>
    </row>
    <row r="2303" spans="2:12" x14ac:dyDescent="0.25">
      <c r="B2303" s="9"/>
      <c r="H2303" s="10"/>
      <c r="I2303" s="10"/>
      <c r="J2303" s="10"/>
      <c r="K2303" s="10"/>
      <c r="L2303" s="10"/>
    </row>
    <row r="2304" spans="2:12" x14ac:dyDescent="0.25">
      <c r="B2304" s="9"/>
      <c r="H2304" s="10"/>
      <c r="I2304" s="10"/>
      <c r="J2304" s="10"/>
      <c r="K2304" s="10"/>
      <c r="L2304" s="10"/>
    </row>
    <row r="2305" spans="2:12" x14ac:dyDescent="0.25">
      <c r="B2305" s="9"/>
      <c r="H2305" s="10"/>
      <c r="I2305" s="10"/>
      <c r="J2305" s="10"/>
      <c r="K2305" s="10"/>
      <c r="L2305" s="10"/>
    </row>
    <row r="2306" spans="2:12" x14ac:dyDescent="0.25">
      <c r="B2306" s="9"/>
      <c r="H2306" s="10"/>
      <c r="I2306" s="10"/>
      <c r="J2306" s="10"/>
      <c r="K2306" s="10"/>
      <c r="L2306" s="10"/>
    </row>
    <row r="2307" spans="2:12" x14ac:dyDescent="0.25">
      <c r="B2307" s="9"/>
      <c r="H2307" s="10"/>
      <c r="I2307" s="10"/>
      <c r="J2307" s="10"/>
      <c r="K2307" s="10"/>
      <c r="L2307" s="10"/>
    </row>
    <row r="2308" spans="2:12" x14ac:dyDescent="0.25">
      <c r="B2308" s="9"/>
      <c r="H2308" s="10"/>
      <c r="I2308" s="10"/>
      <c r="J2308" s="10"/>
      <c r="K2308" s="10"/>
      <c r="L2308" s="10"/>
    </row>
    <row r="2309" spans="2:12" x14ac:dyDescent="0.25">
      <c r="B2309" s="9"/>
      <c r="H2309" s="10"/>
      <c r="I2309" s="10"/>
      <c r="J2309" s="10"/>
      <c r="K2309" s="10"/>
      <c r="L2309" s="10"/>
    </row>
    <row r="2310" spans="2:12" x14ac:dyDescent="0.25">
      <c r="B2310" s="9"/>
      <c r="H2310" s="10"/>
      <c r="I2310" s="10"/>
      <c r="J2310" s="10"/>
      <c r="K2310" s="10"/>
      <c r="L2310" s="10"/>
    </row>
    <row r="2311" spans="2:12" x14ac:dyDescent="0.25">
      <c r="B2311" s="9"/>
      <c r="H2311" s="10"/>
      <c r="I2311" s="10"/>
      <c r="J2311" s="10"/>
      <c r="K2311" s="10"/>
      <c r="L2311" s="10"/>
    </row>
    <row r="2312" spans="2:12" x14ac:dyDescent="0.25">
      <c r="B2312" s="9"/>
      <c r="H2312" s="10"/>
      <c r="I2312" s="10"/>
      <c r="J2312" s="10"/>
      <c r="K2312" s="10"/>
      <c r="L2312" s="10"/>
    </row>
    <row r="2313" spans="2:12" x14ac:dyDescent="0.25">
      <c r="B2313" s="9"/>
      <c r="H2313" s="10"/>
      <c r="I2313" s="10"/>
      <c r="J2313" s="10"/>
      <c r="K2313" s="10"/>
      <c r="L2313" s="10"/>
    </row>
    <row r="2314" spans="2:12" x14ac:dyDescent="0.25">
      <c r="B2314" s="9"/>
      <c r="H2314" s="10"/>
      <c r="I2314" s="10"/>
      <c r="J2314" s="10"/>
      <c r="K2314" s="10"/>
      <c r="L2314" s="10"/>
    </row>
    <row r="2315" spans="2:12" x14ac:dyDescent="0.25">
      <c r="B2315" s="9"/>
      <c r="H2315" s="10"/>
      <c r="I2315" s="10"/>
      <c r="J2315" s="10"/>
      <c r="K2315" s="10"/>
      <c r="L2315" s="10"/>
    </row>
    <row r="2316" spans="2:12" x14ac:dyDescent="0.25">
      <c r="B2316" s="9"/>
      <c r="H2316" s="10"/>
      <c r="I2316" s="10"/>
      <c r="J2316" s="10"/>
      <c r="K2316" s="10"/>
      <c r="L2316" s="10"/>
    </row>
    <row r="2317" spans="2:12" x14ac:dyDescent="0.25">
      <c r="B2317" s="9"/>
      <c r="H2317" s="10"/>
      <c r="I2317" s="10"/>
      <c r="J2317" s="10"/>
      <c r="K2317" s="10"/>
      <c r="L2317" s="10"/>
    </row>
    <row r="2318" spans="2:12" x14ac:dyDescent="0.25">
      <c r="B2318" s="9"/>
      <c r="H2318" s="10"/>
      <c r="I2318" s="10"/>
      <c r="J2318" s="10"/>
      <c r="K2318" s="10"/>
      <c r="L2318" s="10"/>
    </row>
    <row r="2319" spans="2:12" x14ac:dyDescent="0.25">
      <c r="B2319" s="9"/>
      <c r="H2319" s="10"/>
      <c r="I2319" s="10"/>
      <c r="J2319" s="10"/>
      <c r="K2319" s="10"/>
      <c r="L2319" s="10"/>
    </row>
    <row r="2320" spans="2:12" x14ac:dyDescent="0.25">
      <c r="B2320" s="9"/>
      <c r="H2320" s="10"/>
      <c r="I2320" s="10"/>
      <c r="J2320" s="10"/>
      <c r="K2320" s="10"/>
      <c r="L2320" s="10"/>
    </row>
    <row r="2321" spans="2:12" x14ac:dyDescent="0.25">
      <c r="B2321" s="9"/>
      <c r="H2321" s="10"/>
      <c r="I2321" s="10"/>
      <c r="J2321" s="10"/>
      <c r="K2321" s="10"/>
      <c r="L2321" s="10"/>
    </row>
    <row r="2322" spans="2:12" x14ac:dyDescent="0.25">
      <c r="B2322" s="9"/>
      <c r="H2322" s="10"/>
      <c r="I2322" s="10"/>
      <c r="J2322" s="10"/>
      <c r="K2322" s="10"/>
      <c r="L2322" s="10"/>
    </row>
    <row r="2323" spans="2:12" x14ac:dyDescent="0.25">
      <c r="B2323" s="9"/>
      <c r="H2323" s="10"/>
      <c r="I2323" s="10"/>
      <c r="J2323" s="10"/>
      <c r="K2323" s="10"/>
      <c r="L2323" s="10"/>
    </row>
    <row r="2324" spans="2:12" x14ac:dyDescent="0.25">
      <c r="B2324" s="9"/>
      <c r="H2324" s="10"/>
      <c r="I2324" s="10"/>
      <c r="J2324" s="10"/>
      <c r="K2324" s="10"/>
      <c r="L2324" s="10"/>
    </row>
    <row r="2325" spans="2:12" x14ac:dyDescent="0.25">
      <c r="B2325" s="9"/>
      <c r="H2325" s="10"/>
      <c r="I2325" s="10"/>
      <c r="J2325" s="10"/>
      <c r="K2325" s="10"/>
      <c r="L2325" s="10"/>
    </row>
    <row r="2326" spans="2:12" x14ac:dyDescent="0.25">
      <c r="B2326" s="9"/>
      <c r="H2326" s="10"/>
      <c r="I2326" s="10"/>
      <c r="J2326" s="10"/>
      <c r="K2326" s="10"/>
      <c r="L2326" s="10"/>
    </row>
    <row r="2327" spans="2:12" x14ac:dyDescent="0.25">
      <c r="B2327" s="9"/>
      <c r="H2327" s="10"/>
      <c r="I2327" s="10"/>
      <c r="J2327" s="10"/>
      <c r="K2327" s="10"/>
      <c r="L2327" s="10"/>
    </row>
    <row r="2328" spans="2:12" x14ac:dyDescent="0.25">
      <c r="B2328" s="9"/>
      <c r="H2328" s="10"/>
      <c r="I2328" s="10"/>
      <c r="J2328" s="10"/>
      <c r="K2328" s="10"/>
      <c r="L2328" s="10"/>
    </row>
    <row r="2329" spans="2:12" x14ac:dyDescent="0.25">
      <c r="B2329" s="9"/>
      <c r="H2329" s="10"/>
      <c r="I2329" s="10"/>
      <c r="J2329" s="10"/>
      <c r="K2329" s="10"/>
      <c r="L2329" s="10"/>
    </row>
    <row r="2330" spans="2:12" x14ac:dyDescent="0.25">
      <c r="B2330" s="9"/>
      <c r="H2330" s="10"/>
      <c r="I2330" s="10"/>
      <c r="J2330" s="10"/>
      <c r="K2330" s="10"/>
      <c r="L2330" s="10"/>
    </row>
    <row r="2331" spans="2:12" x14ac:dyDescent="0.25">
      <c r="B2331" s="9"/>
      <c r="H2331" s="10"/>
      <c r="I2331" s="10"/>
      <c r="J2331" s="10"/>
      <c r="K2331" s="10"/>
      <c r="L2331" s="10"/>
    </row>
    <row r="2332" spans="2:12" x14ac:dyDescent="0.25">
      <c r="B2332" s="9"/>
      <c r="H2332" s="10"/>
      <c r="I2332" s="10"/>
      <c r="J2332" s="10"/>
      <c r="K2332" s="10"/>
      <c r="L2332" s="10"/>
    </row>
    <row r="2333" spans="2:12" x14ac:dyDescent="0.25">
      <c r="B2333" s="9"/>
      <c r="H2333" s="10"/>
      <c r="I2333" s="10"/>
      <c r="J2333" s="10"/>
      <c r="K2333" s="10"/>
      <c r="L2333" s="10"/>
    </row>
    <row r="2334" spans="2:12" x14ac:dyDescent="0.25">
      <c r="B2334" s="9"/>
      <c r="H2334" s="10"/>
      <c r="I2334" s="10"/>
      <c r="J2334" s="10"/>
      <c r="K2334" s="10"/>
      <c r="L2334" s="10"/>
    </row>
    <row r="2335" spans="2:12" x14ac:dyDescent="0.25">
      <c r="B2335" s="9"/>
      <c r="H2335" s="10"/>
      <c r="I2335" s="10"/>
      <c r="J2335" s="10"/>
      <c r="K2335" s="10"/>
      <c r="L2335" s="10"/>
    </row>
    <row r="2336" spans="2:12" x14ac:dyDescent="0.25">
      <c r="B2336" s="9"/>
      <c r="H2336" s="10"/>
      <c r="I2336" s="10"/>
      <c r="J2336" s="10"/>
      <c r="K2336" s="10"/>
      <c r="L2336" s="10"/>
    </row>
    <row r="2337" spans="2:12" x14ac:dyDescent="0.25">
      <c r="B2337" s="9"/>
      <c r="H2337" s="10"/>
      <c r="I2337" s="10"/>
      <c r="J2337" s="10"/>
      <c r="K2337" s="10"/>
      <c r="L2337" s="10"/>
    </row>
    <row r="2338" spans="2:12" x14ac:dyDescent="0.25">
      <c r="B2338" s="9"/>
      <c r="H2338" s="10"/>
      <c r="I2338" s="10"/>
      <c r="J2338" s="10"/>
      <c r="K2338" s="10"/>
      <c r="L2338" s="10"/>
    </row>
    <row r="2339" spans="2:12" x14ac:dyDescent="0.25">
      <c r="B2339" s="9"/>
      <c r="H2339" s="10"/>
      <c r="I2339" s="10"/>
      <c r="J2339" s="10"/>
      <c r="K2339" s="10"/>
      <c r="L2339" s="10"/>
    </row>
    <row r="2340" spans="2:12" x14ac:dyDescent="0.25">
      <c r="B2340" s="9"/>
      <c r="H2340" s="10"/>
      <c r="I2340" s="10"/>
      <c r="J2340" s="10"/>
      <c r="K2340" s="10"/>
      <c r="L2340" s="10"/>
    </row>
    <row r="2341" spans="2:12" x14ac:dyDescent="0.25">
      <c r="B2341" s="9"/>
      <c r="H2341" s="10"/>
      <c r="I2341" s="10"/>
      <c r="J2341" s="10"/>
      <c r="K2341" s="10"/>
      <c r="L2341" s="10"/>
    </row>
    <row r="2342" spans="2:12" x14ac:dyDescent="0.25">
      <c r="B2342" s="9"/>
      <c r="H2342" s="10"/>
      <c r="I2342" s="10"/>
      <c r="J2342" s="10"/>
      <c r="K2342" s="10"/>
      <c r="L2342" s="10"/>
    </row>
    <row r="2343" spans="2:12" x14ac:dyDescent="0.25">
      <c r="B2343" s="9"/>
      <c r="H2343" s="10"/>
      <c r="I2343" s="10"/>
      <c r="J2343" s="10"/>
      <c r="K2343" s="10"/>
      <c r="L2343" s="10"/>
    </row>
    <row r="2344" spans="2:12" x14ac:dyDescent="0.25">
      <c r="B2344" s="9"/>
      <c r="H2344" s="10"/>
      <c r="I2344" s="10"/>
      <c r="J2344" s="10"/>
      <c r="K2344" s="10"/>
      <c r="L2344" s="10"/>
    </row>
    <row r="2345" spans="2:12" x14ac:dyDescent="0.25">
      <c r="B2345" s="9"/>
      <c r="H2345" s="10"/>
      <c r="I2345" s="10"/>
      <c r="J2345" s="10"/>
      <c r="K2345" s="10"/>
      <c r="L2345" s="10"/>
    </row>
    <row r="2346" spans="2:12" x14ac:dyDescent="0.25">
      <c r="B2346" s="9"/>
      <c r="H2346" s="10"/>
      <c r="I2346" s="10"/>
      <c r="J2346" s="10"/>
      <c r="K2346" s="10"/>
      <c r="L2346" s="10"/>
    </row>
    <row r="2347" spans="2:12" x14ac:dyDescent="0.25">
      <c r="B2347" s="9"/>
      <c r="H2347" s="10"/>
      <c r="I2347" s="10"/>
      <c r="J2347" s="10"/>
      <c r="K2347" s="10"/>
      <c r="L2347" s="10"/>
    </row>
    <row r="2348" spans="2:12" x14ac:dyDescent="0.25">
      <c r="B2348" s="9"/>
      <c r="H2348" s="10"/>
      <c r="I2348" s="10"/>
      <c r="J2348" s="10"/>
      <c r="K2348" s="10"/>
      <c r="L2348" s="10"/>
    </row>
    <row r="2349" spans="2:12" x14ac:dyDescent="0.25">
      <c r="B2349" s="9"/>
      <c r="H2349" s="10"/>
      <c r="I2349" s="10"/>
      <c r="J2349" s="10"/>
      <c r="K2349" s="10"/>
      <c r="L2349" s="10"/>
    </row>
    <row r="2350" spans="2:12" x14ac:dyDescent="0.25">
      <c r="B2350" s="9"/>
      <c r="H2350" s="10"/>
      <c r="I2350" s="10"/>
      <c r="J2350" s="10"/>
      <c r="K2350" s="10"/>
      <c r="L2350" s="10"/>
    </row>
    <row r="2351" spans="2:12" x14ac:dyDescent="0.25">
      <c r="B2351" s="9"/>
      <c r="H2351" s="10"/>
      <c r="I2351" s="10"/>
      <c r="J2351" s="10"/>
      <c r="K2351" s="10"/>
      <c r="L2351" s="10"/>
    </row>
    <row r="2352" spans="2:12" x14ac:dyDescent="0.25">
      <c r="B2352" s="9"/>
      <c r="H2352" s="10"/>
      <c r="I2352" s="10"/>
      <c r="J2352" s="10"/>
      <c r="K2352" s="10"/>
      <c r="L2352" s="10"/>
    </row>
    <row r="2353" spans="2:12" x14ac:dyDescent="0.25">
      <c r="B2353" s="9"/>
      <c r="H2353" s="10"/>
      <c r="I2353" s="10"/>
      <c r="J2353" s="10"/>
      <c r="K2353" s="10"/>
      <c r="L2353" s="10"/>
    </row>
    <row r="2354" spans="2:12" x14ac:dyDescent="0.25">
      <c r="B2354" s="9"/>
      <c r="H2354" s="10"/>
      <c r="I2354" s="10"/>
      <c r="J2354" s="10"/>
      <c r="K2354" s="10"/>
      <c r="L2354" s="10"/>
    </row>
    <row r="2355" spans="2:12" x14ac:dyDescent="0.25">
      <c r="B2355" s="9"/>
      <c r="H2355" s="10"/>
      <c r="I2355" s="10"/>
      <c r="J2355" s="10"/>
      <c r="K2355" s="10"/>
      <c r="L2355" s="10"/>
    </row>
    <row r="2356" spans="2:12" x14ac:dyDescent="0.25">
      <c r="B2356" s="9"/>
      <c r="H2356" s="10"/>
      <c r="I2356" s="10"/>
      <c r="J2356" s="10"/>
      <c r="K2356" s="10"/>
      <c r="L2356" s="10"/>
    </row>
    <row r="2357" spans="2:12" x14ac:dyDescent="0.25">
      <c r="B2357" s="9"/>
      <c r="H2357" s="10"/>
      <c r="I2357" s="10"/>
      <c r="J2357" s="10"/>
      <c r="K2357" s="10"/>
      <c r="L2357" s="10"/>
    </row>
    <row r="2358" spans="2:12" x14ac:dyDescent="0.25">
      <c r="B2358" s="9"/>
      <c r="H2358" s="10"/>
      <c r="I2358" s="10"/>
      <c r="J2358" s="10"/>
      <c r="K2358" s="10"/>
      <c r="L2358" s="10"/>
    </row>
    <row r="2359" spans="2:12" x14ac:dyDescent="0.25">
      <c r="B2359" s="9"/>
      <c r="H2359" s="10"/>
      <c r="I2359" s="10"/>
      <c r="J2359" s="10"/>
      <c r="K2359" s="10"/>
      <c r="L2359" s="10"/>
    </row>
    <row r="2360" spans="2:12" x14ac:dyDescent="0.25">
      <c r="B2360" s="9"/>
      <c r="H2360" s="10"/>
      <c r="I2360" s="10"/>
      <c r="J2360" s="10"/>
      <c r="K2360" s="10"/>
      <c r="L2360" s="10"/>
    </row>
    <row r="2361" spans="2:12" x14ac:dyDescent="0.25">
      <c r="B2361" s="9"/>
      <c r="H2361" s="10"/>
      <c r="I2361" s="10"/>
      <c r="J2361" s="10"/>
      <c r="K2361" s="10"/>
      <c r="L2361" s="10"/>
    </row>
    <row r="2362" spans="2:12" x14ac:dyDescent="0.25">
      <c r="B2362" s="9"/>
      <c r="H2362" s="10"/>
      <c r="I2362" s="10"/>
      <c r="J2362" s="10"/>
      <c r="K2362" s="10"/>
      <c r="L2362" s="10"/>
    </row>
    <row r="2363" spans="2:12" x14ac:dyDescent="0.25">
      <c r="B2363" s="9"/>
      <c r="H2363" s="10"/>
      <c r="I2363" s="10"/>
      <c r="J2363" s="10"/>
      <c r="K2363" s="10"/>
      <c r="L2363" s="10"/>
    </row>
    <row r="2364" spans="2:12" x14ac:dyDescent="0.25">
      <c r="B2364" s="9"/>
      <c r="H2364" s="10"/>
      <c r="I2364" s="10"/>
      <c r="J2364" s="10"/>
      <c r="K2364" s="10"/>
      <c r="L2364" s="10"/>
    </row>
    <row r="2365" spans="2:12" x14ac:dyDescent="0.25">
      <c r="B2365" s="9"/>
      <c r="H2365" s="10"/>
      <c r="I2365" s="10"/>
      <c r="J2365" s="10"/>
      <c r="K2365" s="10"/>
      <c r="L2365" s="10"/>
    </row>
    <row r="2366" spans="2:12" x14ac:dyDescent="0.25">
      <c r="B2366" s="9"/>
      <c r="H2366" s="10"/>
      <c r="I2366" s="10"/>
      <c r="J2366" s="10"/>
      <c r="K2366" s="10"/>
      <c r="L2366" s="10"/>
    </row>
    <row r="2367" spans="2:12" x14ac:dyDescent="0.25">
      <c r="B2367" s="9"/>
      <c r="H2367" s="10"/>
      <c r="I2367" s="10"/>
      <c r="J2367" s="10"/>
      <c r="K2367" s="10"/>
      <c r="L2367" s="10"/>
    </row>
    <row r="2368" spans="2:12" x14ac:dyDescent="0.25">
      <c r="B2368" s="9"/>
      <c r="H2368" s="10"/>
      <c r="I2368" s="10"/>
      <c r="J2368" s="10"/>
      <c r="K2368" s="10"/>
      <c r="L2368" s="10"/>
    </row>
    <row r="2369" spans="2:12" x14ac:dyDescent="0.25">
      <c r="B2369" s="9"/>
      <c r="H2369" s="10"/>
      <c r="I2369" s="10"/>
      <c r="J2369" s="10"/>
      <c r="K2369" s="10"/>
      <c r="L2369" s="10"/>
    </row>
    <row r="2370" spans="2:12" x14ac:dyDescent="0.25">
      <c r="B2370" s="9"/>
      <c r="H2370" s="10"/>
      <c r="I2370" s="10"/>
      <c r="J2370" s="10"/>
      <c r="K2370" s="10"/>
      <c r="L2370" s="10"/>
    </row>
    <row r="2371" spans="2:12" x14ac:dyDescent="0.25">
      <c r="B2371" s="9"/>
      <c r="H2371" s="10"/>
      <c r="I2371" s="10"/>
      <c r="J2371" s="10"/>
      <c r="K2371" s="10"/>
      <c r="L2371" s="10"/>
    </row>
    <row r="2372" spans="2:12" x14ac:dyDescent="0.25">
      <c r="B2372" s="9"/>
      <c r="H2372" s="10"/>
      <c r="I2372" s="10"/>
      <c r="J2372" s="10"/>
      <c r="K2372" s="10"/>
      <c r="L2372" s="10"/>
    </row>
    <row r="2373" spans="2:12" x14ac:dyDescent="0.25">
      <c r="B2373" s="9"/>
      <c r="H2373" s="10"/>
      <c r="I2373" s="10"/>
      <c r="J2373" s="10"/>
      <c r="K2373" s="10"/>
      <c r="L2373" s="10"/>
    </row>
    <row r="2374" spans="2:12" x14ac:dyDescent="0.25">
      <c r="B2374" s="9"/>
      <c r="H2374" s="10"/>
      <c r="I2374" s="10"/>
      <c r="J2374" s="10"/>
      <c r="K2374" s="10"/>
      <c r="L2374" s="10"/>
    </row>
    <row r="2375" spans="2:12" x14ac:dyDescent="0.25">
      <c r="B2375" s="9"/>
      <c r="H2375" s="10"/>
      <c r="I2375" s="10"/>
      <c r="J2375" s="10"/>
      <c r="K2375" s="10"/>
      <c r="L2375" s="10"/>
    </row>
    <row r="2376" spans="2:12" x14ac:dyDescent="0.25">
      <c r="B2376" s="9"/>
      <c r="H2376" s="10"/>
      <c r="I2376" s="10"/>
      <c r="J2376" s="10"/>
      <c r="K2376" s="10"/>
      <c r="L2376" s="10"/>
    </row>
    <row r="2377" spans="2:12" x14ac:dyDescent="0.25">
      <c r="B2377" s="9"/>
      <c r="H2377" s="10"/>
      <c r="I2377" s="10"/>
      <c r="J2377" s="10"/>
      <c r="K2377" s="10"/>
      <c r="L2377" s="10"/>
    </row>
    <row r="2378" spans="2:12" x14ac:dyDescent="0.25">
      <c r="B2378" s="9"/>
      <c r="H2378" s="10"/>
      <c r="I2378" s="10"/>
      <c r="J2378" s="10"/>
      <c r="K2378" s="10"/>
      <c r="L2378" s="10"/>
    </row>
    <row r="2379" spans="2:12" x14ac:dyDescent="0.25">
      <c r="B2379" s="9"/>
      <c r="H2379" s="10"/>
      <c r="I2379" s="10"/>
      <c r="J2379" s="10"/>
      <c r="K2379" s="10"/>
      <c r="L2379" s="10"/>
    </row>
    <row r="2380" spans="2:12" x14ac:dyDescent="0.25">
      <c r="B2380" s="9"/>
      <c r="H2380" s="10"/>
      <c r="I2380" s="10"/>
      <c r="J2380" s="10"/>
      <c r="K2380" s="10"/>
      <c r="L2380" s="10"/>
    </row>
    <row r="2381" spans="2:12" x14ac:dyDescent="0.25">
      <c r="B2381" s="9"/>
      <c r="H2381" s="10"/>
      <c r="I2381" s="10"/>
      <c r="J2381" s="10"/>
      <c r="K2381" s="10"/>
      <c r="L2381" s="10"/>
    </row>
    <row r="2382" spans="2:12" x14ac:dyDescent="0.25">
      <c r="B2382" s="9"/>
      <c r="H2382" s="10"/>
      <c r="I2382" s="10"/>
      <c r="J2382" s="10"/>
      <c r="K2382" s="10"/>
      <c r="L2382" s="10"/>
    </row>
    <row r="2383" spans="2:12" x14ac:dyDescent="0.25">
      <c r="B2383" s="9"/>
      <c r="H2383" s="10"/>
      <c r="I2383" s="10"/>
      <c r="J2383" s="10"/>
      <c r="K2383" s="10"/>
      <c r="L2383" s="10"/>
    </row>
    <row r="2384" spans="2:12" x14ac:dyDescent="0.25">
      <c r="B2384" s="9"/>
      <c r="H2384" s="10"/>
      <c r="I2384" s="10"/>
      <c r="J2384" s="10"/>
      <c r="K2384" s="10"/>
      <c r="L2384" s="10"/>
    </row>
    <row r="2385" spans="2:12" x14ac:dyDescent="0.25">
      <c r="B2385" s="9"/>
      <c r="H2385" s="10"/>
      <c r="I2385" s="10"/>
      <c r="J2385" s="10"/>
      <c r="K2385" s="10"/>
      <c r="L2385" s="10"/>
    </row>
    <row r="2386" spans="2:12" x14ac:dyDescent="0.25">
      <c r="B2386" s="9"/>
      <c r="H2386" s="10"/>
      <c r="I2386" s="10"/>
      <c r="J2386" s="10"/>
      <c r="K2386" s="10"/>
      <c r="L2386" s="10"/>
    </row>
    <row r="2387" spans="2:12" x14ac:dyDescent="0.25">
      <c r="B2387" s="9"/>
      <c r="H2387" s="10"/>
      <c r="I2387" s="10"/>
      <c r="J2387" s="10"/>
      <c r="K2387" s="10"/>
      <c r="L2387" s="10"/>
    </row>
    <row r="2388" spans="2:12" x14ac:dyDescent="0.25">
      <c r="B2388" s="9"/>
      <c r="H2388" s="10"/>
      <c r="I2388" s="10"/>
      <c r="J2388" s="10"/>
      <c r="K2388" s="10"/>
      <c r="L2388" s="10"/>
    </row>
    <row r="2389" spans="2:12" x14ac:dyDescent="0.25">
      <c r="B2389" s="9"/>
      <c r="H2389" s="10"/>
      <c r="I2389" s="10"/>
      <c r="J2389" s="10"/>
      <c r="K2389" s="10"/>
      <c r="L2389" s="10"/>
    </row>
    <row r="2390" spans="2:12" x14ac:dyDescent="0.25">
      <c r="B2390" s="9"/>
      <c r="H2390" s="10"/>
      <c r="I2390" s="10"/>
      <c r="J2390" s="10"/>
      <c r="K2390" s="10"/>
      <c r="L2390" s="10"/>
    </row>
    <row r="2391" spans="2:12" x14ac:dyDescent="0.25">
      <c r="B2391" s="9"/>
      <c r="H2391" s="10"/>
      <c r="I2391" s="10"/>
      <c r="J2391" s="10"/>
      <c r="K2391" s="10"/>
      <c r="L2391" s="10"/>
    </row>
    <row r="2392" spans="2:12" x14ac:dyDescent="0.25">
      <c r="B2392" s="9"/>
      <c r="H2392" s="10"/>
      <c r="I2392" s="10"/>
      <c r="J2392" s="10"/>
      <c r="K2392" s="10"/>
      <c r="L2392" s="10"/>
    </row>
    <row r="2393" spans="2:12" x14ac:dyDescent="0.25">
      <c r="B2393" s="9"/>
      <c r="H2393" s="10"/>
      <c r="I2393" s="10"/>
      <c r="J2393" s="10"/>
      <c r="K2393" s="10"/>
      <c r="L2393" s="10"/>
    </row>
    <row r="2394" spans="2:12" x14ac:dyDescent="0.25">
      <c r="B2394" s="9"/>
      <c r="H2394" s="10"/>
      <c r="I2394" s="10"/>
      <c r="J2394" s="10"/>
      <c r="K2394" s="10"/>
      <c r="L2394" s="10"/>
    </row>
    <row r="2395" spans="2:12" x14ac:dyDescent="0.25">
      <c r="B2395" s="9"/>
      <c r="H2395" s="10"/>
      <c r="I2395" s="10"/>
      <c r="J2395" s="10"/>
      <c r="K2395" s="10"/>
      <c r="L2395" s="10"/>
    </row>
    <row r="2396" spans="2:12" x14ac:dyDescent="0.25">
      <c r="B2396" s="9"/>
      <c r="H2396" s="10"/>
      <c r="I2396" s="10"/>
      <c r="J2396" s="10"/>
      <c r="K2396" s="10"/>
      <c r="L2396" s="10"/>
    </row>
    <row r="2397" spans="2:12" x14ac:dyDescent="0.25">
      <c r="B2397" s="9"/>
      <c r="H2397" s="10"/>
      <c r="I2397" s="10"/>
      <c r="J2397" s="10"/>
      <c r="K2397" s="10"/>
      <c r="L2397" s="10"/>
    </row>
    <row r="2398" spans="2:12" x14ac:dyDescent="0.25">
      <c r="B2398" s="9"/>
      <c r="H2398" s="10"/>
      <c r="I2398" s="10"/>
      <c r="J2398" s="10"/>
      <c r="K2398" s="10"/>
      <c r="L2398" s="10"/>
    </row>
    <row r="2399" spans="2:12" x14ac:dyDescent="0.25">
      <c r="B2399" s="9"/>
      <c r="H2399" s="10"/>
      <c r="I2399" s="10"/>
      <c r="J2399" s="10"/>
      <c r="K2399" s="10"/>
      <c r="L2399" s="10"/>
    </row>
    <row r="2400" spans="2:12" x14ac:dyDescent="0.25">
      <c r="B2400" s="9"/>
      <c r="H2400" s="10"/>
      <c r="I2400" s="10"/>
      <c r="J2400" s="10"/>
      <c r="K2400" s="10"/>
      <c r="L2400" s="10"/>
    </row>
    <row r="2401" spans="2:12" x14ac:dyDescent="0.25">
      <c r="B2401" s="9"/>
      <c r="H2401" s="10"/>
      <c r="I2401" s="10"/>
      <c r="J2401" s="10"/>
      <c r="K2401" s="10"/>
      <c r="L2401" s="10"/>
    </row>
    <row r="2402" spans="2:12" x14ac:dyDescent="0.25">
      <c r="B2402" s="9"/>
      <c r="H2402" s="10"/>
      <c r="I2402" s="10"/>
      <c r="J2402" s="10"/>
      <c r="K2402" s="10"/>
      <c r="L2402" s="10"/>
    </row>
    <row r="2403" spans="2:12" x14ac:dyDescent="0.25">
      <c r="B2403" s="9"/>
      <c r="H2403" s="10"/>
      <c r="I2403" s="10"/>
      <c r="J2403" s="10"/>
      <c r="K2403" s="10"/>
      <c r="L2403" s="10"/>
    </row>
    <row r="2404" spans="2:12" x14ac:dyDescent="0.25">
      <c r="B2404" s="9"/>
      <c r="H2404" s="10"/>
      <c r="I2404" s="10"/>
      <c r="J2404" s="10"/>
      <c r="K2404" s="10"/>
      <c r="L2404" s="10"/>
    </row>
    <row r="2405" spans="2:12" x14ac:dyDescent="0.25">
      <c r="B2405" s="9"/>
      <c r="H2405" s="10"/>
      <c r="I2405" s="10"/>
      <c r="J2405" s="10"/>
      <c r="K2405" s="10"/>
      <c r="L2405" s="10"/>
    </row>
    <row r="2406" spans="2:12" x14ac:dyDescent="0.25">
      <c r="B2406" s="9"/>
      <c r="H2406" s="10"/>
      <c r="I2406" s="10"/>
      <c r="J2406" s="10"/>
      <c r="K2406" s="10"/>
      <c r="L2406" s="10"/>
    </row>
    <row r="2407" spans="2:12" x14ac:dyDescent="0.25">
      <c r="B2407" s="9"/>
      <c r="H2407" s="10"/>
      <c r="I2407" s="10"/>
      <c r="J2407" s="10"/>
      <c r="K2407" s="10"/>
      <c r="L2407" s="10"/>
    </row>
    <row r="2408" spans="2:12" x14ac:dyDescent="0.25">
      <c r="B2408" s="9"/>
      <c r="H2408" s="10"/>
      <c r="I2408" s="10"/>
      <c r="J2408" s="10"/>
      <c r="K2408" s="10"/>
      <c r="L2408" s="10"/>
    </row>
    <row r="2409" spans="2:12" x14ac:dyDescent="0.25">
      <c r="B2409" s="9"/>
      <c r="H2409" s="10"/>
      <c r="I2409" s="10"/>
      <c r="J2409" s="10"/>
      <c r="K2409" s="10"/>
      <c r="L2409" s="10"/>
    </row>
    <row r="2410" spans="2:12" x14ac:dyDescent="0.25">
      <c r="B2410" s="9"/>
      <c r="H2410" s="10"/>
      <c r="I2410" s="10"/>
      <c r="J2410" s="10"/>
      <c r="K2410" s="10"/>
      <c r="L2410" s="10"/>
    </row>
    <row r="2411" spans="2:12" x14ac:dyDescent="0.25">
      <c r="B2411" s="9"/>
      <c r="H2411" s="10"/>
      <c r="I2411" s="10"/>
      <c r="J2411" s="10"/>
      <c r="K2411" s="10"/>
      <c r="L2411" s="10"/>
    </row>
    <row r="2412" spans="2:12" x14ac:dyDescent="0.25">
      <c r="B2412" s="9"/>
      <c r="H2412" s="10"/>
      <c r="I2412" s="10"/>
      <c r="J2412" s="10"/>
      <c r="K2412" s="10"/>
      <c r="L2412" s="10"/>
    </row>
    <row r="2413" spans="2:12" x14ac:dyDescent="0.25">
      <c r="B2413" s="9"/>
      <c r="H2413" s="10"/>
      <c r="I2413" s="10"/>
      <c r="J2413" s="10"/>
      <c r="K2413" s="10"/>
      <c r="L2413" s="10"/>
    </row>
    <row r="2414" spans="2:12" x14ac:dyDescent="0.25">
      <c r="B2414" s="9"/>
      <c r="H2414" s="10"/>
      <c r="I2414" s="10"/>
      <c r="J2414" s="10"/>
      <c r="K2414" s="10"/>
      <c r="L2414" s="10"/>
    </row>
    <row r="2415" spans="2:12" x14ac:dyDescent="0.25">
      <c r="B2415" s="9"/>
      <c r="H2415" s="10"/>
      <c r="I2415" s="10"/>
      <c r="J2415" s="10"/>
      <c r="K2415" s="10"/>
      <c r="L2415" s="10"/>
    </row>
    <row r="2416" spans="2:12" x14ac:dyDescent="0.25">
      <c r="B2416" s="9"/>
      <c r="H2416" s="10"/>
      <c r="I2416" s="10"/>
      <c r="J2416" s="10"/>
      <c r="K2416" s="10"/>
      <c r="L2416" s="10"/>
    </row>
    <row r="2417" spans="2:12" x14ac:dyDescent="0.25">
      <c r="B2417" s="9"/>
      <c r="H2417" s="10"/>
      <c r="I2417" s="10"/>
      <c r="J2417" s="10"/>
      <c r="K2417" s="10"/>
      <c r="L2417" s="10"/>
    </row>
    <row r="2418" spans="2:12" x14ac:dyDescent="0.25">
      <c r="B2418" s="9"/>
      <c r="H2418" s="10"/>
      <c r="I2418" s="10"/>
      <c r="J2418" s="10"/>
      <c r="K2418" s="10"/>
      <c r="L2418" s="10"/>
    </row>
    <row r="2419" spans="2:12" x14ac:dyDescent="0.25">
      <c r="B2419" s="9"/>
      <c r="H2419" s="10"/>
      <c r="I2419" s="10"/>
      <c r="J2419" s="10"/>
      <c r="K2419" s="10"/>
      <c r="L2419" s="10"/>
    </row>
    <row r="2420" spans="2:12" x14ac:dyDescent="0.25">
      <c r="B2420" s="9"/>
      <c r="H2420" s="10"/>
      <c r="I2420" s="10"/>
      <c r="J2420" s="10"/>
      <c r="K2420" s="10"/>
      <c r="L2420" s="10"/>
    </row>
    <row r="2421" spans="2:12" x14ac:dyDescent="0.25">
      <c r="B2421" s="9"/>
      <c r="H2421" s="10"/>
      <c r="I2421" s="10"/>
      <c r="J2421" s="10"/>
      <c r="K2421" s="10"/>
      <c r="L2421" s="10"/>
    </row>
    <row r="2422" spans="2:12" x14ac:dyDescent="0.25">
      <c r="B2422" s="9"/>
      <c r="H2422" s="10"/>
      <c r="I2422" s="10"/>
      <c r="J2422" s="10"/>
      <c r="K2422" s="10"/>
      <c r="L2422" s="10"/>
    </row>
    <row r="2423" spans="2:12" x14ac:dyDescent="0.25">
      <c r="B2423" s="9"/>
      <c r="H2423" s="10"/>
      <c r="I2423" s="10"/>
      <c r="J2423" s="10"/>
      <c r="K2423" s="10"/>
      <c r="L2423" s="10"/>
    </row>
    <row r="2424" spans="2:12" x14ac:dyDescent="0.25">
      <c r="B2424" s="9"/>
      <c r="H2424" s="10"/>
      <c r="I2424" s="10"/>
      <c r="J2424" s="10"/>
      <c r="K2424" s="10"/>
      <c r="L2424" s="10"/>
    </row>
    <row r="2425" spans="2:12" x14ac:dyDescent="0.25">
      <c r="B2425" s="9"/>
      <c r="H2425" s="10"/>
      <c r="I2425" s="10"/>
      <c r="J2425" s="10"/>
      <c r="K2425" s="10"/>
      <c r="L2425" s="10"/>
    </row>
    <row r="2426" spans="2:12" x14ac:dyDescent="0.25">
      <c r="B2426" s="9"/>
      <c r="H2426" s="10"/>
      <c r="I2426" s="10"/>
      <c r="J2426" s="10"/>
      <c r="K2426" s="10"/>
      <c r="L2426" s="10"/>
    </row>
    <row r="2427" spans="2:12" x14ac:dyDescent="0.25">
      <c r="B2427" s="9"/>
      <c r="H2427" s="10"/>
      <c r="I2427" s="10"/>
      <c r="J2427" s="10"/>
      <c r="K2427" s="10"/>
      <c r="L2427" s="10"/>
    </row>
    <row r="2428" spans="2:12" x14ac:dyDescent="0.25">
      <c r="B2428" s="9"/>
      <c r="H2428" s="10"/>
      <c r="I2428" s="10"/>
      <c r="J2428" s="10"/>
      <c r="K2428" s="10"/>
      <c r="L2428" s="10"/>
    </row>
    <row r="2429" spans="2:12" x14ac:dyDescent="0.25">
      <c r="B2429" s="9"/>
      <c r="H2429" s="10"/>
      <c r="I2429" s="10"/>
      <c r="J2429" s="10"/>
      <c r="K2429" s="10"/>
      <c r="L2429" s="10"/>
    </row>
    <row r="2430" spans="2:12" x14ac:dyDescent="0.25">
      <c r="B2430" s="9"/>
      <c r="H2430" s="10"/>
      <c r="I2430" s="10"/>
      <c r="J2430" s="10"/>
      <c r="K2430" s="10"/>
      <c r="L2430" s="10"/>
    </row>
    <row r="2431" spans="2:12" x14ac:dyDescent="0.25">
      <c r="B2431" s="9"/>
      <c r="H2431" s="10"/>
      <c r="I2431" s="10"/>
      <c r="J2431" s="10"/>
      <c r="K2431" s="10"/>
      <c r="L2431" s="10"/>
    </row>
    <row r="2432" spans="2:12" x14ac:dyDescent="0.25">
      <c r="B2432" s="9"/>
      <c r="H2432" s="10"/>
      <c r="I2432" s="10"/>
      <c r="J2432" s="10"/>
      <c r="K2432" s="10"/>
      <c r="L2432" s="10"/>
    </row>
    <row r="2433" spans="2:12" x14ac:dyDescent="0.25">
      <c r="B2433" s="9"/>
      <c r="H2433" s="10"/>
      <c r="I2433" s="10"/>
      <c r="J2433" s="10"/>
      <c r="K2433" s="10"/>
      <c r="L2433" s="10"/>
    </row>
    <row r="2434" spans="2:12" x14ac:dyDescent="0.25">
      <c r="B2434" s="9"/>
      <c r="H2434" s="10"/>
      <c r="I2434" s="10"/>
      <c r="J2434" s="10"/>
      <c r="K2434" s="10"/>
      <c r="L2434" s="10"/>
    </row>
    <row r="2435" spans="2:12" x14ac:dyDescent="0.25">
      <c r="B2435" s="9"/>
      <c r="H2435" s="10"/>
      <c r="I2435" s="10"/>
      <c r="J2435" s="10"/>
      <c r="K2435" s="10"/>
      <c r="L2435" s="10"/>
    </row>
    <row r="2436" spans="2:12" x14ac:dyDescent="0.25">
      <c r="B2436" s="9"/>
      <c r="H2436" s="10"/>
      <c r="I2436" s="10"/>
      <c r="J2436" s="10"/>
      <c r="K2436" s="10"/>
      <c r="L2436" s="10"/>
    </row>
    <row r="2437" spans="2:12" x14ac:dyDescent="0.25">
      <c r="B2437" s="9"/>
      <c r="H2437" s="10"/>
      <c r="I2437" s="10"/>
      <c r="J2437" s="10"/>
      <c r="K2437" s="10"/>
      <c r="L2437" s="10"/>
    </row>
    <row r="2438" spans="2:12" x14ac:dyDescent="0.25">
      <c r="B2438" s="9"/>
      <c r="H2438" s="10"/>
      <c r="I2438" s="10"/>
      <c r="J2438" s="10"/>
      <c r="K2438" s="10"/>
      <c r="L2438" s="10"/>
    </row>
    <row r="2439" spans="2:12" x14ac:dyDescent="0.25">
      <c r="B2439" s="9"/>
      <c r="H2439" s="10"/>
      <c r="I2439" s="10"/>
      <c r="J2439" s="10"/>
      <c r="K2439" s="10"/>
      <c r="L2439" s="10"/>
    </row>
    <row r="2440" spans="2:12" x14ac:dyDescent="0.25">
      <c r="B2440" s="9"/>
      <c r="H2440" s="10"/>
      <c r="I2440" s="10"/>
      <c r="J2440" s="10"/>
      <c r="K2440" s="10"/>
      <c r="L2440" s="10"/>
    </row>
    <row r="2441" spans="2:12" x14ac:dyDescent="0.25">
      <c r="B2441" s="9"/>
      <c r="H2441" s="10"/>
      <c r="I2441" s="10"/>
      <c r="J2441" s="10"/>
      <c r="K2441" s="10"/>
      <c r="L2441" s="10"/>
    </row>
    <row r="2442" spans="2:12" x14ac:dyDescent="0.25">
      <c r="B2442" s="9"/>
      <c r="H2442" s="10"/>
      <c r="I2442" s="10"/>
      <c r="J2442" s="10"/>
      <c r="K2442" s="10"/>
      <c r="L2442" s="10"/>
    </row>
    <row r="2443" spans="2:12" x14ac:dyDescent="0.25">
      <c r="B2443" s="9"/>
      <c r="H2443" s="10"/>
      <c r="I2443" s="10"/>
      <c r="J2443" s="10"/>
      <c r="K2443" s="10"/>
      <c r="L2443" s="10"/>
    </row>
    <row r="2444" spans="2:12" x14ac:dyDescent="0.25">
      <c r="B2444" s="9"/>
      <c r="H2444" s="10"/>
      <c r="I2444" s="10"/>
      <c r="J2444" s="10"/>
      <c r="K2444" s="10"/>
      <c r="L2444" s="10"/>
    </row>
    <row r="2445" spans="2:12" x14ac:dyDescent="0.25">
      <c r="B2445" s="9"/>
      <c r="H2445" s="10"/>
      <c r="I2445" s="10"/>
      <c r="J2445" s="10"/>
      <c r="K2445" s="10"/>
      <c r="L2445" s="10"/>
    </row>
    <row r="2446" spans="2:12" x14ac:dyDescent="0.25">
      <c r="B2446" s="9"/>
      <c r="H2446" s="10"/>
      <c r="I2446" s="10"/>
      <c r="J2446" s="10"/>
      <c r="K2446" s="10"/>
      <c r="L2446" s="10"/>
    </row>
    <row r="2447" spans="2:12" x14ac:dyDescent="0.25">
      <c r="B2447" s="9"/>
      <c r="H2447" s="10"/>
      <c r="I2447" s="10"/>
      <c r="J2447" s="10"/>
      <c r="K2447" s="10"/>
      <c r="L2447" s="10"/>
    </row>
    <row r="2448" spans="2:12" x14ac:dyDescent="0.25">
      <c r="B2448" s="9"/>
      <c r="H2448" s="10"/>
      <c r="I2448" s="10"/>
      <c r="J2448" s="10"/>
      <c r="K2448" s="10"/>
      <c r="L2448" s="10"/>
    </row>
    <row r="2449" spans="2:12" x14ac:dyDescent="0.25">
      <c r="B2449" s="9"/>
      <c r="H2449" s="10"/>
      <c r="I2449" s="10"/>
      <c r="J2449" s="10"/>
      <c r="K2449" s="10"/>
      <c r="L2449" s="10"/>
    </row>
    <row r="2450" spans="2:12" x14ac:dyDescent="0.25">
      <c r="B2450" s="9"/>
      <c r="H2450" s="10"/>
      <c r="I2450" s="10"/>
      <c r="J2450" s="10"/>
      <c r="K2450" s="10"/>
      <c r="L2450" s="10"/>
    </row>
    <row r="2451" spans="2:12" x14ac:dyDescent="0.25">
      <c r="B2451" s="9"/>
      <c r="H2451" s="10"/>
      <c r="I2451" s="10"/>
      <c r="J2451" s="10"/>
      <c r="K2451" s="10"/>
      <c r="L2451" s="10"/>
    </row>
    <row r="2452" spans="2:12" x14ac:dyDescent="0.25">
      <c r="B2452" s="9"/>
      <c r="H2452" s="10"/>
      <c r="I2452" s="10"/>
      <c r="J2452" s="10"/>
      <c r="K2452" s="10"/>
      <c r="L2452" s="10"/>
    </row>
    <row r="2453" spans="2:12" x14ac:dyDescent="0.25">
      <c r="B2453" s="9"/>
      <c r="H2453" s="10"/>
      <c r="I2453" s="10"/>
      <c r="J2453" s="10"/>
      <c r="K2453" s="10"/>
      <c r="L2453" s="10"/>
    </row>
    <row r="2454" spans="2:12" x14ac:dyDescent="0.25">
      <c r="B2454" s="9"/>
      <c r="H2454" s="10"/>
      <c r="I2454" s="10"/>
      <c r="J2454" s="10"/>
      <c r="K2454" s="10"/>
      <c r="L2454" s="10"/>
    </row>
    <row r="2455" spans="2:12" x14ac:dyDescent="0.25">
      <c r="B2455" s="9"/>
      <c r="H2455" s="10"/>
      <c r="I2455" s="10"/>
      <c r="J2455" s="10"/>
      <c r="K2455" s="10"/>
      <c r="L2455" s="10"/>
    </row>
    <row r="2456" spans="2:12" x14ac:dyDescent="0.25">
      <c r="B2456" s="9"/>
      <c r="H2456" s="10"/>
      <c r="I2456" s="10"/>
      <c r="J2456" s="10"/>
      <c r="K2456" s="10"/>
      <c r="L2456" s="10"/>
    </row>
    <row r="2457" spans="2:12" x14ac:dyDescent="0.25">
      <c r="B2457" s="9"/>
      <c r="H2457" s="10"/>
      <c r="I2457" s="10"/>
      <c r="J2457" s="10"/>
      <c r="K2457" s="10"/>
      <c r="L2457" s="10"/>
    </row>
    <row r="2458" spans="2:12" x14ac:dyDescent="0.25">
      <c r="B2458" s="9"/>
      <c r="H2458" s="10"/>
      <c r="I2458" s="10"/>
      <c r="J2458" s="10"/>
      <c r="K2458" s="10"/>
      <c r="L2458" s="10"/>
    </row>
    <row r="2459" spans="2:12" x14ac:dyDescent="0.25">
      <c r="B2459" s="9"/>
      <c r="H2459" s="10"/>
      <c r="I2459" s="10"/>
      <c r="J2459" s="10"/>
      <c r="K2459" s="10"/>
      <c r="L2459" s="10"/>
    </row>
    <row r="2460" spans="2:12" x14ac:dyDescent="0.25">
      <c r="B2460" s="9"/>
      <c r="H2460" s="10"/>
      <c r="I2460" s="10"/>
      <c r="J2460" s="10"/>
      <c r="K2460" s="10"/>
      <c r="L2460" s="10"/>
    </row>
    <row r="2461" spans="2:12" x14ac:dyDescent="0.25">
      <c r="B2461" s="9"/>
      <c r="H2461" s="10"/>
      <c r="I2461" s="10"/>
      <c r="J2461" s="10"/>
      <c r="K2461" s="10"/>
      <c r="L2461" s="10"/>
    </row>
    <row r="2462" spans="2:12" x14ac:dyDescent="0.25">
      <c r="B2462" s="9"/>
      <c r="H2462" s="10"/>
      <c r="I2462" s="10"/>
      <c r="J2462" s="10"/>
      <c r="K2462" s="10"/>
      <c r="L2462" s="10"/>
    </row>
    <row r="2463" spans="2:12" x14ac:dyDescent="0.25">
      <c r="B2463" s="9"/>
      <c r="H2463" s="10"/>
      <c r="I2463" s="10"/>
      <c r="J2463" s="10"/>
      <c r="K2463" s="10"/>
      <c r="L2463" s="10"/>
    </row>
    <row r="2464" spans="2:12" x14ac:dyDescent="0.25">
      <c r="B2464" s="9"/>
      <c r="H2464" s="10"/>
      <c r="I2464" s="10"/>
      <c r="J2464" s="10"/>
      <c r="K2464" s="10"/>
      <c r="L2464" s="10"/>
    </row>
    <row r="2465" spans="2:12" x14ac:dyDescent="0.25">
      <c r="B2465" s="9"/>
      <c r="H2465" s="10"/>
      <c r="I2465" s="10"/>
      <c r="J2465" s="10"/>
      <c r="K2465" s="10"/>
      <c r="L2465" s="10"/>
    </row>
    <row r="2466" spans="2:12" x14ac:dyDescent="0.25">
      <c r="B2466" s="9"/>
      <c r="H2466" s="10"/>
      <c r="I2466" s="10"/>
      <c r="J2466" s="10"/>
      <c r="K2466" s="10"/>
      <c r="L2466" s="10"/>
    </row>
    <row r="2467" spans="2:12" x14ac:dyDescent="0.25">
      <c r="B2467" s="9"/>
      <c r="H2467" s="10"/>
      <c r="I2467" s="10"/>
      <c r="J2467" s="10"/>
      <c r="K2467" s="10"/>
      <c r="L2467" s="10"/>
    </row>
    <row r="2468" spans="2:12" x14ac:dyDescent="0.25">
      <c r="B2468" s="9"/>
      <c r="H2468" s="10"/>
      <c r="I2468" s="10"/>
      <c r="J2468" s="10"/>
      <c r="K2468" s="10"/>
      <c r="L2468" s="10"/>
    </row>
    <row r="2469" spans="2:12" x14ac:dyDescent="0.25">
      <c r="B2469" s="9"/>
      <c r="H2469" s="10"/>
      <c r="I2469" s="10"/>
      <c r="J2469" s="10"/>
      <c r="K2469" s="10"/>
      <c r="L2469" s="10"/>
    </row>
    <row r="2470" spans="2:12" x14ac:dyDescent="0.25">
      <c r="B2470" s="9"/>
      <c r="H2470" s="10"/>
      <c r="I2470" s="10"/>
      <c r="J2470" s="10"/>
      <c r="K2470" s="10"/>
      <c r="L2470" s="10"/>
    </row>
    <row r="2471" spans="2:12" x14ac:dyDescent="0.25">
      <c r="B2471" s="9"/>
      <c r="H2471" s="10"/>
      <c r="I2471" s="10"/>
      <c r="J2471" s="10"/>
      <c r="K2471" s="10"/>
      <c r="L2471" s="10"/>
    </row>
    <row r="2472" spans="2:12" x14ac:dyDescent="0.25">
      <c r="B2472" s="9"/>
      <c r="H2472" s="10"/>
      <c r="I2472" s="10"/>
      <c r="J2472" s="10"/>
      <c r="K2472" s="10"/>
      <c r="L2472" s="10"/>
    </row>
    <row r="2473" spans="2:12" x14ac:dyDescent="0.25">
      <c r="B2473" s="9"/>
      <c r="H2473" s="10"/>
      <c r="I2473" s="10"/>
      <c r="J2473" s="10"/>
      <c r="K2473" s="10"/>
      <c r="L2473" s="10"/>
    </row>
    <row r="2474" spans="2:12" x14ac:dyDescent="0.25">
      <c r="B2474" s="9"/>
      <c r="H2474" s="10"/>
      <c r="I2474" s="10"/>
      <c r="J2474" s="10"/>
      <c r="K2474" s="10"/>
      <c r="L2474" s="10"/>
    </row>
    <row r="2475" spans="2:12" x14ac:dyDescent="0.25">
      <c r="B2475" s="9"/>
      <c r="H2475" s="10"/>
      <c r="I2475" s="10"/>
      <c r="J2475" s="10"/>
      <c r="K2475" s="10"/>
      <c r="L2475" s="10"/>
    </row>
    <row r="2476" spans="2:12" x14ac:dyDescent="0.25">
      <c r="B2476" s="9"/>
      <c r="H2476" s="10"/>
      <c r="I2476" s="10"/>
      <c r="J2476" s="10"/>
      <c r="K2476" s="10"/>
      <c r="L2476" s="10"/>
    </row>
    <row r="2477" spans="2:12" x14ac:dyDescent="0.25">
      <c r="B2477" s="9"/>
      <c r="H2477" s="10"/>
      <c r="I2477" s="10"/>
      <c r="J2477" s="10"/>
      <c r="K2477" s="10"/>
      <c r="L2477" s="10"/>
    </row>
    <row r="2478" spans="2:12" x14ac:dyDescent="0.25">
      <c r="B2478" s="9"/>
      <c r="H2478" s="10"/>
      <c r="I2478" s="10"/>
      <c r="J2478" s="10"/>
      <c r="K2478" s="10"/>
      <c r="L2478" s="10"/>
    </row>
    <row r="2479" spans="2:12" x14ac:dyDescent="0.25">
      <c r="B2479" s="9"/>
      <c r="H2479" s="10"/>
      <c r="I2479" s="10"/>
      <c r="J2479" s="10"/>
      <c r="K2479" s="10"/>
      <c r="L2479" s="10"/>
    </row>
    <row r="2480" spans="2:12" x14ac:dyDescent="0.25">
      <c r="B2480" s="9"/>
      <c r="H2480" s="10"/>
      <c r="I2480" s="10"/>
      <c r="J2480" s="10"/>
      <c r="K2480" s="10"/>
      <c r="L2480" s="10"/>
    </row>
    <row r="2481" spans="2:12" x14ac:dyDescent="0.25">
      <c r="B2481" s="9"/>
      <c r="H2481" s="10"/>
      <c r="I2481" s="10"/>
      <c r="J2481" s="10"/>
      <c r="K2481" s="10"/>
      <c r="L2481" s="10"/>
    </row>
    <row r="2482" spans="2:12" x14ac:dyDescent="0.25">
      <c r="B2482" s="9"/>
      <c r="H2482" s="10"/>
      <c r="I2482" s="10"/>
      <c r="J2482" s="10"/>
      <c r="K2482" s="10"/>
      <c r="L2482" s="10"/>
    </row>
    <row r="2483" spans="2:12" x14ac:dyDescent="0.25">
      <c r="B2483" s="9"/>
      <c r="H2483" s="10"/>
      <c r="I2483" s="10"/>
      <c r="J2483" s="10"/>
      <c r="K2483" s="10"/>
      <c r="L2483" s="10"/>
    </row>
    <row r="2484" spans="2:12" x14ac:dyDescent="0.25">
      <c r="B2484" s="9"/>
      <c r="H2484" s="10"/>
      <c r="I2484" s="10"/>
      <c r="J2484" s="10"/>
      <c r="K2484" s="10"/>
      <c r="L2484" s="10"/>
    </row>
    <row r="2485" spans="2:12" x14ac:dyDescent="0.25">
      <c r="B2485" s="9"/>
      <c r="H2485" s="10"/>
      <c r="I2485" s="10"/>
      <c r="J2485" s="10"/>
      <c r="K2485" s="10"/>
      <c r="L2485" s="10"/>
    </row>
    <row r="2486" spans="2:12" x14ac:dyDescent="0.25">
      <c r="B2486" s="9"/>
      <c r="H2486" s="10"/>
      <c r="I2486" s="10"/>
      <c r="J2486" s="10"/>
      <c r="K2486" s="10"/>
      <c r="L2486" s="10"/>
    </row>
    <row r="2487" spans="2:12" x14ac:dyDescent="0.25">
      <c r="B2487" s="9"/>
      <c r="H2487" s="10"/>
      <c r="I2487" s="10"/>
      <c r="J2487" s="10"/>
      <c r="K2487" s="10"/>
      <c r="L2487" s="10"/>
    </row>
    <row r="2488" spans="2:12" x14ac:dyDescent="0.25">
      <c r="B2488" s="9"/>
      <c r="H2488" s="10"/>
      <c r="I2488" s="10"/>
      <c r="J2488" s="10"/>
      <c r="K2488" s="10"/>
      <c r="L2488" s="10"/>
    </row>
    <row r="2489" spans="2:12" x14ac:dyDescent="0.25">
      <c r="B2489" s="9"/>
      <c r="H2489" s="10"/>
      <c r="I2489" s="10"/>
      <c r="J2489" s="10"/>
      <c r="K2489" s="10"/>
      <c r="L2489" s="10"/>
    </row>
    <row r="2490" spans="2:12" x14ac:dyDescent="0.25">
      <c r="B2490" s="9"/>
      <c r="H2490" s="10"/>
      <c r="I2490" s="10"/>
      <c r="J2490" s="10"/>
      <c r="K2490" s="10"/>
      <c r="L2490" s="10"/>
    </row>
    <row r="2491" spans="2:12" x14ac:dyDescent="0.25">
      <c r="B2491" s="9"/>
      <c r="H2491" s="10"/>
      <c r="I2491" s="10"/>
      <c r="J2491" s="10"/>
      <c r="K2491" s="10"/>
      <c r="L2491" s="10"/>
    </row>
    <row r="2492" spans="2:12" x14ac:dyDescent="0.25">
      <c r="B2492" s="9"/>
      <c r="H2492" s="10"/>
      <c r="I2492" s="10"/>
      <c r="J2492" s="10"/>
      <c r="K2492" s="10"/>
      <c r="L2492" s="10"/>
    </row>
    <row r="2493" spans="2:12" x14ac:dyDescent="0.25">
      <c r="B2493" s="9"/>
      <c r="H2493" s="10"/>
      <c r="I2493" s="10"/>
      <c r="J2493" s="10"/>
      <c r="K2493" s="10"/>
      <c r="L2493" s="10"/>
    </row>
    <row r="2494" spans="2:12" x14ac:dyDescent="0.25">
      <c r="B2494" s="9"/>
      <c r="H2494" s="10"/>
      <c r="I2494" s="10"/>
      <c r="J2494" s="10"/>
      <c r="K2494" s="10"/>
      <c r="L2494" s="10"/>
    </row>
    <row r="2495" spans="2:12" x14ac:dyDescent="0.25">
      <c r="B2495" s="9"/>
      <c r="H2495" s="10"/>
      <c r="I2495" s="10"/>
      <c r="J2495" s="10"/>
      <c r="K2495" s="10"/>
      <c r="L2495" s="10"/>
    </row>
    <row r="2496" spans="2:12" x14ac:dyDescent="0.25">
      <c r="B2496" s="9"/>
      <c r="H2496" s="10"/>
      <c r="I2496" s="10"/>
      <c r="J2496" s="10"/>
      <c r="K2496" s="10"/>
      <c r="L2496" s="10"/>
    </row>
    <row r="2497" spans="2:12" x14ac:dyDescent="0.25">
      <c r="B2497" s="9"/>
      <c r="H2497" s="10"/>
      <c r="I2497" s="10"/>
      <c r="J2497" s="10"/>
      <c r="K2497" s="10"/>
      <c r="L2497" s="10"/>
    </row>
    <row r="2498" spans="2:12" x14ac:dyDescent="0.25">
      <c r="B2498" s="9"/>
      <c r="H2498" s="10"/>
      <c r="I2498" s="10"/>
      <c r="J2498" s="10"/>
      <c r="K2498" s="10"/>
      <c r="L2498" s="10"/>
    </row>
    <row r="2499" spans="2:12" x14ac:dyDescent="0.25">
      <c r="B2499" s="9"/>
      <c r="H2499" s="10"/>
      <c r="I2499" s="10"/>
      <c r="J2499" s="10"/>
      <c r="K2499" s="10"/>
      <c r="L2499" s="10"/>
    </row>
    <row r="2500" spans="2:12" x14ac:dyDescent="0.25">
      <c r="B2500" s="9"/>
      <c r="H2500" s="10"/>
      <c r="I2500" s="10"/>
      <c r="J2500" s="10"/>
      <c r="K2500" s="10"/>
      <c r="L2500" s="10"/>
    </row>
    <row r="2501" spans="2:12" x14ac:dyDescent="0.25">
      <c r="B2501" s="9"/>
      <c r="H2501" s="10"/>
      <c r="I2501" s="10"/>
      <c r="J2501" s="10"/>
      <c r="K2501" s="10"/>
      <c r="L2501" s="10"/>
    </row>
    <row r="2502" spans="2:12" x14ac:dyDescent="0.25">
      <c r="B2502" s="9"/>
      <c r="H2502" s="10"/>
      <c r="I2502" s="10"/>
      <c r="J2502" s="10"/>
      <c r="K2502" s="10"/>
      <c r="L2502" s="10"/>
    </row>
    <row r="2503" spans="2:12" x14ac:dyDescent="0.25">
      <c r="B2503" s="9"/>
      <c r="H2503" s="10"/>
      <c r="I2503" s="10"/>
      <c r="J2503" s="10"/>
      <c r="K2503" s="10"/>
      <c r="L2503" s="10"/>
    </row>
    <row r="2504" spans="2:12" x14ac:dyDescent="0.25">
      <c r="B2504" s="9"/>
      <c r="H2504" s="10"/>
      <c r="I2504" s="10"/>
      <c r="J2504" s="10"/>
      <c r="K2504" s="10"/>
      <c r="L2504" s="10"/>
    </row>
    <row r="2505" spans="2:12" x14ac:dyDescent="0.25">
      <c r="B2505" s="9"/>
      <c r="H2505" s="10"/>
      <c r="I2505" s="10"/>
      <c r="J2505" s="10"/>
      <c r="K2505" s="10"/>
      <c r="L2505" s="10"/>
    </row>
    <row r="2506" spans="2:12" x14ac:dyDescent="0.25">
      <c r="B2506" s="9"/>
      <c r="H2506" s="10"/>
      <c r="I2506" s="10"/>
      <c r="J2506" s="10"/>
      <c r="K2506" s="10"/>
      <c r="L2506" s="10"/>
    </row>
    <row r="2507" spans="2:12" x14ac:dyDescent="0.25">
      <c r="B2507" s="9"/>
      <c r="H2507" s="10"/>
      <c r="I2507" s="10"/>
      <c r="J2507" s="10"/>
      <c r="K2507" s="10"/>
      <c r="L2507" s="10"/>
    </row>
    <row r="2508" spans="2:12" x14ac:dyDescent="0.25">
      <c r="B2508" s="9"/>
      <c r="H2508" s="10"/>
      <c r="I2508" s="10"/>
      <c r="J2508" s="10"/>
      <c r="K2508" s="10"/>
      <c r="L2508" s="10"/>
    </row>
    <row r="2509" spans="2:12" x14ac:dyDescent="0.25">
      <c r="B2509" s="9"/>
      <c r="H2509" s="10"/>
      <c r="I2509" s="10"/>
      <c r="J2509" s="10"/>
      <c r="K2509" s="10"/>
      <c r="L2509" s="10"/>
    </row>
    <row r="2510" spans="2:12" x14ac:dyDescent="0.25">
      <c r="B2510" s="9"/>
      <c r="H2510" s="10"/>
      <c r="I2510" s="10"/>
      <c r="J2510" s="10"/>
      <c r="K2510" s="10"/>
      <c r="L2510" s="10"/>
    </row>
    <row r="2511" spans="2:12" x14ac:dyDescent="0.25">
      <c r="B2511" s="9"/>
      <c r="H2511" s="10"/>
      <c r="I2511" s="10"/>
      <c r="J2511" s="10"/>
      <c r="K2511" s="10"/>
      <c r="L2511" s="10"/>
    </row>
    <row r="2512" spans="2:12" x14ac:dyDescent="0.25">
      <c r="B2512" s="9"/>
      <c r="H2512" s="10"/>
      <c r="I2512" s="10"/>
      <c r="J2512" s="10"/>
      <c r="K2512" s="10"/>
      <c r="L2512" s="10"/>
    </row>
    <row r="2513" spans="2:12" x14ac:dyDescent="0.25">
      <c r="B2513" s="9"/>
      <c r="H2513" s="10"/>
      <c r="I2513" s="10"/>
      <c r="J2513" s="10"/>
      <c r="K2513" s="10"/>
      <c r="L2513" s="10"/>
    </row>
    <row r="2514" spans="2:12" x14ac:dyDescent="0.25">
      <c r="B2514" s="9"/>
      <c r="H2514" s="10"/>
      <c r="I2514" s="10"/>
      <c r="J2514" s="10"/>
      <c r="K2514" s="10"/>
      <c r="L2514" s="10"/>
    </row>
    <row r="2515" spans="2:12" x14ac:dyDescent="0.25">
      <c r="B2515" s="9"/>
      <c r="H2515" s="10"/>
      <c r="I2515" s="10"/>
      <c r="J2515" s="10"/>
      <c r="K2515" s="10"/>
      <c r="L2515" s="10"/>
    </row>
    <row r="2516" spans="2:12" x14ac:dyDescent="0.25">
      <c r="B2516" s="9"/>
      <c r="H2516" s="10"/>
      <c r="I2516" s="10"/>
      <c r="J2516" s="10"/>
      <c r="K2516" s="10"/>
      <c r="L2516" s="10"/>
    </row>
    <row r="2517" spans="2:12" x14ac:dyDescent="0.25">
      <c r="B2517" s="9"/>
      <c r="H2517" s="10"/>
      <c r="I2517" s="10"/>
      <c r="J2517" s="10"/>
      <c r="K2517" s="10"/>
      <c r="L2517" s="10"/>
    </row>
    <row r="2518" spans="2:12" x14ac:dyDescent="0.25">
      <c r="B2518" s="9"/>
      <c r="H2518" s="10"/>
      <c r="I2518" s="10"/>
      <c r="J2518" s="10"/>
      <c r="K2518" s="10"/>
      <c r="L2518" s="10"/>
    </row>
    <row r="2519" spans="2:12" x14ac:dyDescent="0.25">
      <c r="B2519" s="9"/>
      <c r="H2519" s="10"/>
      <c r="I2519" s="10"/>
      <c r="J2519" s="10"/>
      <c r="K2519" s="10"/>
      <c r="L2519" s="10"/>
    </row>
    <row r="2520" spans="2:12" x14ac:dyDescent="0.25">
      <c r="B2520" s="9"/>
      <c r="H2520" s="10"/>
      <c r="I2520" s="10"/>
      <c r="J2520" s="10"/>
      <c r="K2520" s="10"/>
      <c r="L2520" s="10"/>
    </row>
    <row r="2521" spans="2:12" x14ac:dyDescent="0.25">
      <c r="B2521" s="9"/>
      <c r="H2521" s="10"/>
      <c r="I2521" s="10"/>
      <c r="J2521" s="10"/>
      <c r="K2521" s="10"/>
      <c r="L2521" s="10"/>
    </row>
    <row r="2522" spans="2:12" x14ac:dyDescent="0.25">
      <c r="B2522" s="9"/>
      <c r="H2522" s="10"/>
      <c r="I2522" s="10"/>
      <c r="J2522" s="10"/>
      <c r="K2522" s="10"/>
      <c r="L2522" s="10"/>
    </row>
    <row r="2523" spans="2:12" x14ac:dyDescent="0.25">
      <c r="B2523" s="9"/>
      <c r="H2523" s="10"/>
      <c r="I2523" s="10"/>
      <c r="J2523" s="10"/>
      <c r="K2523" s="10"/>
      <c r="L2523" s="10"/>
    </row>
    <row r="2524" spans="2:12" x14ac:dyDescent="0.25">
      <c r="B2524" s="9"/>
      <c r="H2524" s="10"/>
      <c r="I2524" s="10"/>
      <c r="J2524" s="10"/>
      <c r="K2524" s="10"/>
      <c r="L2524" s="10"/>
    </row>
    <row r="2525" spans="2:12" x14ac:dyDescent="0.25">
      <c r="B2525" s="9"/>
      <c r="H2525" s="10"/>
      <c r="I2525" s="10"/>
      <c r="J2525" s="10"/>
      <c r="K2525" s="10"/>
      <c r="L2525" s="10"/>
    </row>
    <row r="2526" spans="2:12" x14ac:dyDescent="0.25">
      <c r="B2526" s="9"/>
      <c r="H2526" s="10"/>
      <c r="I2526" s="10"/>
      <c r="J2526" s="10"/>
      <c r="K2526" s="10"/>
      <c r="L2526" s="10"/>
    </row>
    <row r="2527" spans="2:12" x14ac:dyDescent="0.25">
      <c r="B2527" s="9"/>
      <c r="H2527" s="10"/>
      <c r="I2527" s="10"/>
      <c r="J2527" s="10"/>
      <c r="K2527" s="10"/>
      <c r="L2527" s="10"/>
    </row>
    <row r="2528" spans="2:12" x14ac:dyDescent="0.25">
      <c r="B2528" s="9"/>
      <c r="H2528" s="10"/>
      <c r="I2528" s="10"/>
      <c r="J2528" s="10"/>
      <c r="K2528" s="10"/>
      <c r="L2528" s="10"/>
    </row>
    <row r="2529" spans="2:12" x14ac:dyDescent="0.25">
      <c r="B2529" s="9"/>
      <c r="H2529" s="10"/>
      <c r="I2529" s="10"/>
      <c r="J2529" s="10"/>
      <c r="K2529" s="10"/>
      <c r="L2529" s="10"/>
    </row>
    <row r="2530" spans="2:12" x14ac:dyDescent="0.25">
      <c r="B2530" s="9"/>
      <c r="H2530" s="10"/>
      <c r="I2530" s="10"/>
      <c r="J2530" s="10"/>
      <c r="K2530" s="10"/>
      <c r="L2530" s="10"/>
    </row>
    <row r="2531" spans="2:12" x14ac:dyDescent="0.25">
      <c r="B2531" s="9"/>
      <c r="H2531" s="10"/>
      <c r="I2531" s="10"/>
      <c r="J2531" s="10"/>
      <c r="K2531" s="10"/>
      <c r="L2531" s="10"/>
    </row>
    <row r="2532" spans="2:12" x14ac:dyDescent="0.25">
      <c r="B2532" s="9"/>
      <c r="H2532" s="10"/>
      <c r="I2532" s="10"/>
      <c r="J2532" s="10"/>
      <c r="K2532" s="10"/>
      <c r="L2532" s="10"/>
    </row>
    <row r="2533" spans="2:12" x14ac:dyDescent="0.25">
      <c r="B2533" s="9"/>
      <c r="H2533" s="10"/>
      <c r="I2533" s="10"/>
      <c r="J2533" s="10"/>
      <c r="K2533" s="10"/>
      <c r="L2533" s="10"/>
    </row>
    <row r="2534" spans="2:12" x14ac:dyDescent="0.25">
      <c r="B2534" s="9"/>
      <c r="H2534" s="10"/>
      <c r="I2534" s="10"/>
      <c r="J2534" s="10"/>
      <c r="K2534" s="10"/>
      <c r="L2534" s="10"/>
    </row>
    <row r="2535" spans="2:12" x14ac:dyDescent="0.25">
      <c r="B2535" s="9"/>
      <c r="H2535" s="10"/>
      <c r="I2535" s="10"/>
      <c r="J2535" s="10"/>
      <c r="K2535" s="10"/>
      <c r="L2535" s="10"/>
    </row>
    <row r="2536" spans="2:12" x14ac:dyDescent="0.25">
      <c r="B2536" s="9"/>
      <c r="H2536" s="10"/>
      <c r="I2536" s="10"/>
      <c r="J2536" s="10"/>
      <c r="K2536" s="10"/>
      <c r="L2536" s="10"/>
    </row>
    <row r="2537" spans="2:12" x14ac:dyDescent="0.25">
      <c r="B2537" s="9"/>
      <c r="H2537" s="10"/>
      <c r="I2537" s="10"/>
      <c r="J2537" s="10"/>
      <c r="K2537" s="10"/>
      <c r="L2537" s="10"/>
    </row>
    <row r="2538" spans="2:12" x14ac:dyDescent="0.25">
      <c r="B2538" s="9"/>
      <c r="H2538" s="10"/>
      <c r="I2538" s="10"/>
      <c r="J2538" s="10"/>
      <c r="K2538" s="10"/>
      <c r="L2538" s="10"/>
    </row>
    <row r="2539" spans="2:12" x14ac:dyDescent="0.25">
      <c r="B2539" s="9"/>
      <c r="H2539" s="10"/>
      <c r="I2539" s="10"/>
      <c r="J2539" s="10"/>
      <c r="K2539" s="10"/>
      <c r="L2539" s="10"/>
    </row>
    <row r="2540" spans="2:12" x14ac:dyDescent="0.25">
      <c r="B2540" s="9"/>
      <c r="H2540" s="10"/>
      <c r="I2540" s="10"/>
      <c r="J2540" s="10"/>
      <c r="K2540" s="10"/>
      <c r="L2540" s="10"/>
    </row>
    <row r="2541" spans="2:12" x14ac:dyDescent="0.25">
      <c r="B2541" s="9"/>
      <c r="H2541" s="10"/>
      <c r="I2541" s="10"/>
      <c r="J2541" s="10"/>
      <c r="K2541" s="10"/>
      <c r="L2541" s="10"/>
    </row>
    <row r="2542" spans="2:12" x14ac:dyDescent="0.25">
      <c r="B2542" s="9"/>
      <c r="H2542" s="10"/>
      <c r="I2542" s="10"/>
      <c r="J2542" s="10"/>
      <c r="K2542" s="10"/>
      <c r="L2542" s="10"/>
    </row>
    <row r="2543" spans="2:12" x14ac:dyDescent="0.25">
      <c r="B2543" s="9"/>
      <c r="H2543" s="10"/>
      <c r="I2543" s="10"/>
      <c r="J2543" s="10"/>
      <c r="K2543" s="10"/>
      <c r="L2543" s="10"/>
    </row>
    <row r="2544" spans="2:12" x14ac:dyDescent="0.25">
      <c r="B2544" s="9"/>
      <c r="H2544" s="10"/>
      <c r="I2544" s="10"/>
      <c r="J2544" s="10"/>
      <c r="K2544" s="10"/>
      <c r="L2544" s="10"/>
    </row>
    <row r="2545" spans="2:12" x14ac:dyDescent="0.25">
      <c r="B2545" s="9"/>
      <c r="H2545" s="10"/>
      <c r="I2545" s="10"/>
      <c r="J2545" s="10"/>
      <c r="K2545" s="10"/>
      <c r="L2545" s="10"/>
    </row>
    <row r="2546" spans="2:12" x14ac:dyDescent="0.25">
      <c r="B2546" s="9"/>
      <c r="H2546" s="10"/>
      <c r="I2546" s="10"/>
      <c r="J2546" s="10"/>
      <c r="K2546" s="10"/>
      <c r="L2546" s="10"/>
    </row>
    <row r="2547" spans="2:12" x14ac:dyDescent="0.25">
      <c r="B2547" s="9"/>
      <c r="H2547" s="10"/>
      <c r="I2547" s="10"/>
      <c r="J2547" s="10"/>
      <c r="K2547" s="10"/>
      <c r="L2547" s="10"/>
    </row>
    <row r="2548" spans="2:12" x14ac:dyDescent="0.25">
      <c r="B2548" s="9"/>
      <c r="H2548" s="10"/>
      <c r="I2548" s="10"/>
      <c r="J2548" s="10"/>
      <c r="K2548" s="10"/>
      <c r="L2548" s="10"/>
    </row>
    <row r="2549" spans="2:12" x14ac:dyDescent="0.25">
      <c r="B2549" s="9"/>
      <c r="H2549" s="10"/>
      <c r="I2549" s="10"/>
      <c r="J2549" s="10"/>
      <c r="K2549" s="10"/>
      <c r="L2549" s="10"/>
    </row>
    <row r="2550" spans="2:12" x14ac:dyDescent="0.25">
      <c r="B2550" s="9"/>
      <c r="H2550" s="10"/>
      <c r="I2550" s="10"/>
      <c r="J2550" s="10"/>
      <c r="K2550" s="10"/>
      <c r="L2550" s="10"/>
    </row>
    <row r="2551" spans="2:12" x14ac:dyDescent="0.25">
      <c r="B2551" s="9"/>
      <c r="H2551" s="10"/>
      <c r="I2551" s="10"/>
      <c r="J2551" s="10"/>
      <c r="K2551" s="10"/>
      <c r="L2551" s="10"/>
    </row>
    <row r="2552" spans="2:12" x14ac:dyDescent="0.25">
      <c r="B2552" s="9"/>
      <c r="H2552" s="10"/>
      <c r="I2552" s="10"/>
      <c r="J2552" s="10"/>
      <c r="K2552" s="10"/>
      <c r="L2552" s="10"/>
    </row>
    <row r="2553" spans="2:12" x14ac:dyDescent="0.25">
      <c r="B2553" s="9"/>
      <c r="H2553" s="10"/>
      <c r="I2553" s="10"/>
      <c r="J2553" s="10"/>
      <c r="K2553" s="10"/>
      <c r="L2553" s="10"/>
    </row>
    <row r="2554" spans="2:12" x14ac:dyDescent="0.25">
      <c r="B2554" s="9"/>
      <c r="H2554" s="10"/>
      <c r="I2554" s="10"/>
      <c r="J2554" s="10"/>
      <c r="K2554" s="10"/>
      <c r="L2554" s="10"/>
    </row>
    <row r="2555" spans="2:12" x14ac:dyDescent="0.25">
      <c r="B2555" s="9"/>
      <c r="H2555" s="10"/>
      <c r="I2555" s="10"/>
      <c r="J2555" s="10"/>
      <c r="K2555" s="10"/>
      <c r="L2555" s="10"/>
    </row>
    <row r="2556" spans="2:12" x14ac:dyDescent="0.25">
      <c r="B2556" s="9"/>
      <c r="H2556" s="10"/>
      <c r="I2556" s="10"/>
      <c r="J2556" s="10"/>
      <c r="K2556" s="10"/>
      <c r="L2556" s="10"/>
    </row>
    <row r="2557" spans="2:12" x14ac:dyDescent="0.25">
      <c r="B2557" s="9"/>
      <c r="H2557" s="10"/>
      <c r="I2557" s="10"/>
      <c r="J2557" s="10"/>
      <c r="K2557" s="10"/>
      <c r="L2557" s="10"/>
    </row>
    <row r="2558" spans="2:12" x14ac:dyDescent="0.25">
      <c r="B2558" s="9"/>
      <c r="H2558" s="10"/>
      <c r="I2558" s="10"/>
      <c r="J2558" s="10"/>
      <c r="K2558" s="10"/>
      <c r="L2558" s="10"/>
    </row>
    <row r="2559" spans="2:12" x14ac:dyDescent="0.25">
      <c r="B2559" s="9"/>
      <c r="H2559" s="10"/>
      <c r="I2559" s="10"/>
      <c r="J2559" s="10"/>
      <c r="K2559" s="10"/>
      <c r="L2559" s="10"/>
    </row>
    <row r="2560" spans="2:12" x14ac:dyDescent="0.25">
      <c r="B2560" s="9"/>
      <c r="H2560" s="10"/>
      <c r="I2560" s="10"/>
      <c r="J2560" s="10"/>
      <c r="K2560" s="10"/>
      <c r="L2560" s="10"/>
    </row>
    <row r="2561" spans="2:12" x14ac:dyDescent="0.25">
      <c r="B2561" s="9"/>
      <c r="H2561" s="10"/>
      <c r="I2561" s="10"/>
      <c r="J2561" s="10"/>
      <c r="K2561" s="10"/>
      <c r="L2561" s="10"/>
    </row>
    <row r="2562" spans="2:12" x14ac:dyDescent="0.25">
      <c r="B2562" s="9"/>
      <c r="H2562" s="10"/>
      <c r="I2562" s="10"/>
      <c r="J2562" s="10"/>
      <c r="K2562" s="10"/>
      <c r="L2562" s="10"/>
    </row>
    <row r="2563" spans="2:12" x14ac:dyDescent="0.25">
      <c r="B2563" s="9"/>
      <c r="H2563" s="10"/>
      <c r="I2563" s="10"/>
      <c r="J2563" s="10"/>
      <c r="K2563" s="10"/>
      <c r="L2563" s="10"/>
    </row>
    <row r="2564" spans="2:12" x14ac:dyDescent="0.25">
      <c r="B2564" s="9"/>
      <c r="H2564" s="10"/>
      <c r="I2564" s="10"/>
      <c r="J2564" s="10"/>
      <c r="K2564" s="10"/>
      <c r="L2564" s="10"/>
    </row>
    <row r="2565" spans="2:12" x14ac:dyDescent="0.25">
      <c r="B2565" s="9"/>
      <c r="H2565" s="10"/>
      <c r="I2565" s="10"/>
      <c r="J2565" s="10"/>
      <c r="K2565" s="10"/>
      <c r="L2565" s="10"/>
    </row>
    <row r="2566" spans="2:12" x14ac:dyDescent="0.25">
      <c r="B2566" s="9"/>
      <c r="H2566" s="10"/>
      <c r="I2566" s="10"/>
      <c r="J2566" s="10"/>
      <c r="K2566" s="10"/>
      <c r="L2566" s="10"/>
    </row>
    <row r="2567" spans="2:12" x14ac:dyDescent="0.25">
      <c r="B2567" s="9"/>
      <c r="H2567" s="10"/>
      <c r="I2567" s="10"/>
      <c r="J2567" s="10"/>
      <c r="K2567" s="10"/>
      <c r="L2567" s="10"/>
    </row>
    <row r="2568" spans="2:12" x14ac:dyDescent="0.25">
      <c r="B2568" s="9"/>
      <c r="H2568" s="10"/>
      <c r="I2568" s="10"/>
      <c r="J2568" s="10"/>
      <c r="K2568" s="10"/>
      <c r="L2568" s="10"/>
    </row>
    <row r="2569" spans="2:12" x14ac:dyDescent="0.25">
      <c r="B2569" s="9"/>
      <c r="H2569" s="10"/>
      <c r="I2569" s="10"/>
      <c r="J2569" s="10"/>
      <c r="K2569" s="10"/>
      <c r="L2569" s="10"/>
    </row>
    <row r="2570" spans="2:12" x14ac:dyDescent="0.25">
      <c r="B2570" s="9"/>
      <c r="H2570" s="10"/>
      <c r="I2570" s="10"/>
      <c r="J2570" s="10"/>
      <c r="K2570" s="10"/>
      <c r="L2570" s="10"/>
    </row>
    <row r="2571" spans="2:12" x14ac:dyDescent="0.25">
      <c r="B2571" s="9"/>
      <c r="H2571" s="10"/>
      <c r="I2571" s="10"/>
      <c r="J2571" s="10"/>
      <c r="K2571" s="10"/>
      <c r="L2571" s="10"/>
    </row>
    <row r="2572" spans="2:12" x14ac:dyDescent="0.25">
      <c r="B2572" s="9"/>
      <c r="H2572" s="10"/>
      <c r="I2572" s="10"/>
      <c r="J2572" s="10"/>
      <c r="K2572" s="10"/>
      <c r="L2572" s="10"/>
    </row>
    <row r="2573" spans="2:12" x14ac:dyDescent="0.25">
      <c r="B2573" s="9"/>
      <c r="H2573" s="10"/>
      <c r="I2573" s="10"/>
      <c r="J2573" s="10"/>
      <c r="K2573" s="10"/>
      <c r="L2573" s="10"/>
    </row>
    <row r="2574" spans="2:12" x14ac:dyDescent="0.25">
      <c r="B2574" s="9"/>
      <c r="H2574" s="10"/>
      <c r="I2574" s="10"/>
      <c r="J2574" s="10"/>
      <c r="K2574" s="10"/>
      <c r="L2574" s="10"/>
    </row>
    <row r="2575" spans="2:12" x14ac:dyDescent="0.25">
      <c r="B2575" s="9"/>
      <c r="H2575" s="10"/>
      <c r="I2575" s="10"/>
      <c r="J2575" s="10"/>
      <c r="K2575" s="10"/>
      <c r="L2575" s="10"/>
    </row>
    <row r="2576" spans="2:12" x14ac:dyDescent="0.25">
      <c r="B2576" s="9"/>
      <c r="H2576" s="10"/>
      <c r="I2576" s="10"/>
      <c r="J2576" s="10"/>
      <c r="K2576" s="10"/>
      <c r="L2576" s="10"/>
    </row>
    <row r="2577" spans="2:12" x14ac:dyDescent="0.25">
      <c r="B2577" s="9"/>
      <c r="H2577" s="10"/>
      <c r="I2577" s="10"/>
      <c r="J2577" s="10"/>
      <c r="K2577" s="10"/>
      <c r="L2577" s="10"/>
    </row>
    <row r="2578" spans="2:12" x14ac:dyDescent="0.25">
      <c r="B2578" s="9"/>
      <c r="H2578" s="10"/>
      <c r="I2578" s="10"/>
      <c r="J2578" s="10"/>
      <c r="K2578" s="10"/>
      <c r="L2578" s="10"/>
    </row>
    <row r="2579" spans="2:12" x14ac:dyDescent="0.25">
      <c r="B2579" s="9"/>
      <c r="H2579" s="10"/>
      <c r="I2579" s="10"/>
      <c r="J2579" s="10"/>
      <c r="K2579" s="10"/>
      <c r="L2579" s="10"/>
    </row>
    <row r="2580" spans="2:12" x14ac:dyDescent="0.25">
      <c r="B2580" s="9"/>
      <c r="H2580" s="10"/>
      <c r="I2580" s="10"/>
      <c r="J2580" s="10"/>
      <c r="K2580" s="10"/>
      <c r="L2580" s="10"/>
    </row>
    <row r="2581" spans="2:12" x14ac:dyDescent="0.25">
      <c r="B2581" s="9"/>
      <c r="H2581" s="10"/>
      <c r="I2581" s="10"/>
      <c r="J2581" s="10"/>
      <c r="K2581" s="10"/>
      <c r="L2581" s="10"/>
    </row>
    <row r="2582" spans="2:12" x14ac:dyDescent="0.25">
      <c r="B2582" s="9"/>
      <c r="H2582" s="10"/>
      <c r="I2582" s="10"/>
      <c r="J2582" s="10"/>
      <c r="K2582" s="10"/>
      <c r="L2582" s="10"/>
    </row>
    <row r="2583" spans="2:12" x14ac:dyDescent="0.25">
      <c r="B2583" s="9"/>
      <c r="H2583" s="10"/>
      <c r="I2583" s="10"/>
      <c r="J2583" s="10"/>
      <c r="K2583" s="10"/>
      <c r="L2583" s="10"/>
    </row>
    <row r="2584" spans="2:12" x14ac:dyDescent="0.25">
      <c r="B2584" s="9"/>
      <c r="H2584" s="10"/>
      <c r="I2584" s="10"/>
      <c r="J2584" s="10"/>
      <c r="K2584" s="10"/>
      <c r="L2584" s="10"/>
    </row>
    <row r="2585" spans="2:12" x14ac:dyDescent="0.25">
      <c r="B2585" s="9"/>
      <c r="H2585" s="10"/>
      <c r="I2585" s="10"/>
      <c r="J2585" s="10"/>
      <c r="K2585" s="10"/>
      <c r="L2585" s="10"/>
    </row>
    <row r="2586" spans="2:12" x14ac:dyDescent="0.25">
      <c r="B2586" s="9"/>
      <c r="H2586" s="10"/>
      <c r="I2586" s="10"/>
      <c r="J2586" s="10"/>
      <c r="K2586" s="10"/>
      <c r="L2586" s="10"/>
    </row>
    <row r="2587" spans="2:12" x14ac:dyDescent="0.25">
      <c r="B2587" s="9"/>
      <c r="H2587" s="10"/>
      <c r="I2587" s="10"/>
      <c r="J2587" s="10"/>
      <c r="K2587" s="10"/>
      <c r="L2587" s="10"/>
    </row>
    <row r="2588" spans="2:12" x14ac:dyDescent="0.25">
      <c r="B2588" s="9"/>
      <c r="H2588" s="10"/>
      <c r="I2588" s="10"/>
      <c r="J2588" s="10"/>
      <c r="K2588" s="10"/>
      <c r="L2588" s="10"/>
    </row>
    <row r="2589" spans="2:12" x14ac:dyDescent="0.25">
      <c r="B2589" s="9"/>
      <c r="H2589" s="10"/>
      <c r="I2589" s="10"/>
      <c r="J2589" s="10"/>
      <c r="K2589" s="10"/>
      <c r="L2589" s="10"/>
    </row>
    <row r="2590" spans="2:12" x14ac:dyDescent="0.25">
      <c r="B2590" s="9"/>
      <c r="H2590" s="10"/>
      <c r="I2590" s="10"/>
      <c r="J2590" s="10"/>
      <c r="K2590" s="10"/>
      <c r="L2590" s="10"/>
    </row>
    <row r="2591" spans="2:12" x14ac:dyDescent="0.25">
      <c r="B2591" s="9"/>
      <c r="H2591" s="10"/>
      <c r="I2591" s="10"/>
      <c r="J2591" s="10"/>
      <c r="K2591" s="10"/>
      <c r="L2591" s="10"/>
    </row>
    <row r="2592" spans="2:12" x14ac:dyDescent="0.25">
      <c r="B2592" s="9"/>
      <c r="H2592" s="10"/>
      <c r="I2592" s="10"/>
      <c r="J2592" s="10"/>
      <c r="K2592" s="10"/>
      <c r="L2592" s="10"/>
    </row>
    <row r="2593" spans="2:12" x14ac:dyDescent="0.25">
      <c r="B2593" s="9"/>
      <c r="H2593" s="10"/>
      <c r="I2593" s="10"/>
      <c r="J2593" s="10"/>
      <c r="K2593" s="10"/>
      <c r="L2593" s="10"/>
    </row>
    <row r="2594" spans="2:12" x14ac:dyDescent="0.25">
      <c r="B2594" s="9"/>
      <c r="H2594" s="10"/>
      <c r="I2594" s="10"/>
      <c r="J2594" s="10"/>
      <c r="K2594" s="10"/>
      <c r="L2594" s="10"/>
    </row>
    <row r="2595" spans="2:12" x14ac:dyDescent="0.25">
      <c r="B2595" s="9"/>
      <c r="H2595" s="10"/>
      <c r="I2595" s="10"/>
      <c r="J2595" s="10"/>
      <c r="K2595" s="10"/>
      <c r="L2595" s="10"/>
    </row>
    <row r="2596" spans="2:12" x14ac:dyDescent="0.25">
      <c r="B2596" s="9"/>
      <c r="H2596" s="10"/>
      <c r="I2596" s="10"/>
      <c r="J2596" s="10"/>
      <c r="K2596" s="10"/>
      <c r="L2596" s="10"/>
    </row>
    <row r="2597" spans="2:12" x14ac:dyDescent="0.25">
      <c r="B2597" s="9"/>
      <c r="H2597" s="10"/>
      <c r="I2597" s="10"/>
      <c r="J2597" s="10"/>
      <c r="K2597" s="10"/>
      <c r="L2597" s="10"/>
    </row>
    <row r="2598" spans="2:12" x14ac:dyDescent="0.25">
      <c r="B2598" s="9"/>
      <c r="H2598" s="10"/>
      <c r="I2598" s="10"/>
      <c r="J2598" s="10"/>
      <c r="K2598" s="10"/>
      <c r="L2598" s="10"/>
    </row>
    <row r="2599" spans="2:12" x14ac:dyDescent="0.25">
      <c r="B2599" s="9"/>
      <c r="H2599" s="10"/>
      <c r="I2599" s="10"/>
      <c r="J2599" s="10"/>
      <c r="K2599" s="10"/>
      <c r="L2599" s="10"/>
    </row>
    <row r="2600" spans="2:12" x14ac:dyDescent="0.25">
      <c r="B2600" s="9"/>
      <c r="H2600" s="10"/>
      <c r="I2600" s="10"/>
      <c r="J2600" s="10"/>
      <c r="K2600" s="10"/>
      <c r="L2600" s="10"/>
    </row>
    <row r="2601" spans="2:12" x14ac:dyDescent="0.25">
      <c r="B2601" s="9"/>
      <c r="H2601" s="10"/>
      <c r="I2601" s="10"/>
      <c r="J2601" s="10"/>
      <c r="K2601" s="10"/>
      <c r="L2601" s="10"/>
    </row>
    <row r="2602" spans="2:12" x14ac:dyDescent="0.25">
      <c r="B2602" s="9"/>
      <c r="H2602" s="10"/>
      <c r="I2602" s="10"/>
      <c r="J2602" s="10"/>
      <c r="K2602" s="10"/>
      <c r="L2602" s="10"/>
    </row>
    <row r="2603" spans="2:12" x14ac:dyDescent="0.25">
      <c r="B2603" s="9"/>
      <c r="H2603" s="10"/>
      <c r="I2603" s="10"/>
      <c r="J2603" s="10"/>
      <c r="K2603" s="10"/>
      <c r="L2603" s="10"/>
    </row>
    <row r="2604" spans="2:12" x14ac:dyDescent="0.25">
      <c r="B2604" s="9"/>
      <c r="H2604" s="10"/>
      <c r="I2604" s="10"/>
      <c r="J2604" s="10"/>
      <c r="K2604" s="10"/>
      <c r="L2604" s="10"/>
    </row>
    <row r="2605" spans="2:12" x14ac:dyDescent="0.25">
      <c r="B2605" s="9"/>
      <c r="H2605" s="10"/>
      <c r="I2605" s="10"/>
      <c r="J2605" s="10"/>
      <c r="K2605" s="10"/>
      <c r="L2605" s="10"/>
    </row>
    <row r="2606" spans="2:12" x14ac:dyDescent="0.25">
      <c r="B2606" s="9"/>
      <c r="H2606" s="10"/>
      <c r="I2606" s="10"/>
      <c r="J2606" s="10"/>
      <c r="K2606" s="10"/>
      <c r="L2606" s="10"/>
    </row>
    <row r="2607" spans="2:12" x14ac:dyDescent="0.25">
      <c r="B2607" s="9"/>
      <c r="H2607" s="10"/>
      <c r="I2607" s="10"/>
      <c r="J2607" s="10"/>
      <c r="K2607" s="10"/>
      <c r="L2607" s="10"/>
    </row>
    <row r="2608" spans="2:12" x14ac:dyDescent="0.25">
      <c r="B2608" s="9"/>
      <c r="H2608" s="10"/>
      <c r="I2608" s="10"/>
      <c r="J2608" s="10"/>
      <c r="K2608" s="10"/>
      <c r="L2608" s="10"/>
    </row>
    <row r="2609" spans="2:12" x14ac:dyDescent="0.25">
      <c r="B2609" s="9"/>
      <c r="H2609" s="10"/>
      <c r="I2609" s="10"/>
      <c r="J2609" s="10"/>
      <c r="K2609" s="10"/>
      <c r="L2609" s="10"/>
    </row>
    <row r="2610" spans="2:12" x14ac:dyDescent="0.25">
      <c r="B2610" s="9"/>
      <c r="H2610" s="10"/>
      <c r="I2610" s="10"/>
      <c r="J2610" s="10"/>
      <c r="K2610" s="10"/>
      <c r="L2610" s="10"/>
    </row>
    <row r="2611" spans="2:12" x14ac:dyDescent="0.25">
      <c r="B2611" s="9"/>
      <c r="H2611" s="10"/>
      <c r="I2611" s="10"/>
      <c r="J2611" s="10"/>
      <c r="K2611" s="10"/>
      <c r="L2611" s="10"/>
    </row>
    <row r="2612" spans="2:12" x14ac:dyDescent="0.25">
      <c r="B2612" s="9"/>
      <c r="H2612" s="10"/>
      <c r="I2612" s="10"/>
      <c r="J2612" s="10"/>
      <c r="K2612" s="10"/>
      <c r="L2612" s="10"/>
    </row>
    <row r="2613" spans="2:12" x14ac:dyDescent="0.25">
      <c r="B2613" s="9"/>
      <c r="H2613" s="10"/>
      <c r="I2613" s="10"/>
      <c r="J2613" s="10"/>
      <c r="K2613" s="10"/>
      <c r="L2613" s="10"/>
    </row>
    <row r="2614" spans="2:12" x14ac:dyDescent="0.25">
      <c r="B2614" s="9"/>
      <c r="H2614" s="10"/>
      <c r="I2614" s="10"/>
      <c r="J2614" s="10"/>
      <c r="K2614" s="10"/>
      <c r="L2614" s="10"/>
    </row>
    <row r="2615" spans="2:12" x14ac:dyDescent="0.25">
      <c r="B2615" s="9"/>
      <c r="H2615" s="10"/>
      <c r="I2615" s="10"/>
      <c r="J2615" s="10"/>
      <c r="K2615" s="10"/>
      <c r="L2615" s="10"/>
    </row>
    <row r="2616" spans="2:12" x14ac:dyDescent="0.25">
      <c r="B2616" s="9"/>
      <c r="H2616" s="10"/>
      <c r="I2616" s="10"/>
      <c r="J2616" s="10"/>
      <c r="K2616" s="10"/>
      <c r="L2616" s="10"/>
    </row>
    <row r="2617" spans="2:12" x14ac:dyDescent="0.25">
      <c r="B2617" s="9"/>
      <c r="H2617" s="10"/>
      <c r="I2617" s="10"/>
      <c r="J2617" s="10"/>
      <c r="K2617" s="10"/>
      <c r="L2617" s="10"/>
    </row>
    <row r="2618" spans="2:12" x14ac:dyDescent="0.25">
      <c r="B2618" s="9"/>
      <c r="H2618" s="10"/>
      <c r="I2618" s="10"/>
      <c r="J2618" s="10"/>
      <c r="K2618" s="10"/>
      <c r="L2618" s="10"/>
    </row>
    <row r="2619" spans="2:12" x14ac:dyDescent="0.25">
      <c r="B2619" s="9"/>
      <c r="H2619" s="10"/>
      <c r="I2619" s="10"/>
      <c r="J2619" s="10"/>
      <c r="K2619" s="10"/>
      <c r="L2619" s="10"/>
    </row>
    <row r="2620" spans="2:12" x14ac:dyDescent="0.25">
      <c r="B2620" s="9"/>
      <c r="H2620" s="10"/>
      <c r="I2620" s="10"/>
      <c r="J2620" s="10"/>
      <c r="K2620" s="10"/>
      <c r="L2620" s="10"/>
    </row>
    <row r="2621" spans="2:12" x14ac:dyDescent="0.25">
      <c r="B2621" s="9"/>
      <c r="H2621" s="10"/>
      <c r="I2621" s="10"/>
      <c r="J2621" s="10"/>
      <c r="K2621" s="10"/>
      <c r="L2621" s="10"/>
    </row>
    <row r="2622" spans="2:12" x14ac:dyDescent="0.25">
      <c r="B2622" s="9"/>
      <c r="H2622" s="10"/>
      <c r="I2622" s="10"/>
      <c r="J2622" s="10"/>
      <c r="K2622" s="10"/>
      <c r="L2622" s="10"/>
    </row>
    <row r="2623" spans="2:12" x14ac:dyDescent="0.25">
      <c r="B2623" s="9"/>
      <c r="H2623" s="10"/>
      <c r="I2623" s="10"/>
      <c r="J2623" s="10"/>
      <c r="K2623" s="10"/>
      <c r="L2623" s="10"/>
    </row>
    <row r="2624" spans="2:12" x14ac:dyDescent="0.25">
      <c r="B2624" s="9"/>
      <c r="H2624" s="10"/>
      <c r="I2624" s="10"/>
      <c r="J2624" s="10"/>
      <c r="K2624" s="10"/>
      <c r="L2624" s="10"/>
    </row>
    <row r="2625" spans="2:12" x14ac:dyDescent="0.25">
      <c r="B2625" s="9"/>
      <c r="H2625" s="10"/>
      <c r="I2625" s="10"/>
      <c r="J2625" s="10"/>
      <c r="K2625" s="10"/>
      <c r="L2625" s="10"/>
    </row>
    <row r="2626" spans="2:12" x14ac:dyDescent="0.25">
      <c r="B2626" s="9"/>
      <c r="H2626" s="10"/>
      <c r="I2626" s="10"/>
      <c r="J2626" s="10"/>
      <c r="K2626" s="10"/>
      <c r="L2626" s="10"/>
    </row>
    <row r="2627" spans="2:12" x14ac:dyDescent="0.25">
      <c r="B2627" s="9"/>
      <c r="H2627" s="10"/>
      <c r="I2627" s="10"/>
      <c r="J2627" s="10"/>
      <c r="K2627" s="10"/>
      <c r="L2627" s="10"/>
    </row>
    <row r="2628" spans="2:12" x14ac:dyDescent="0.25">
      <c r="B2628" s="9"/>
      <c r="H2628" s="10"/>
      <c r="I2628" s="10"/>
      <c r="J2628" s="10"/>
      <c r="K2628" s="10"/>
      <c r="L2628" s="10"/>
    </row>
    <row r="2629" spans="2:12" x14ac:dyDescent="0.25">
      <c r="B2629" s="9"/>
      <c r="H2629" s="10"/>
      <c r="I2629" s="10"/>
      <c r="J2629" s="10"/>
      <c r="K2629" s="10"/>
      <c r="L2629" s="10"/>
    </row>
    <row r="2630" spans="2:12" x14ac:dyDescent="0.25">
      <c r="B2630" s="9"/>
      <c r="H2630" s="10"/>
      <c r="I2630" s="10"/>
      <c r="J2630" s="10"/>
      <c r="K2630" s="10"/>
      <c r="L2630" s="10"/>
    </row>
    <row r="2631" spans="2:12" x14ac:dyDescent="0.25">
      <c r="B2631" s="9"/>
      <c r="H2631" s="10"/>
      <c r="I2631" s="10"/>
      <c r="J2631" s="10"/>
      <c r="K2631" s="10"/>
      <c r="L2631" s="10"/>
    </row>
    <row r="2632" spans="2:12" x14ac:dyDescent="0.25">
      <c r="B2632" s="9"/>
      <c r="H2632" s="10"/>
      <c r="I2632" s="10"/>
      <c r="J2632" s="10"/>
      <c r="K2632" s="10"/>
      <c r="L2632" s="10"/>
    </row>
    <row r="2633" spans="2:12" x14ac:dyDescent="0.25">
      <c r="B2633" s="9"/>
      <c r="H2633" s="10"/>
      <c r="I2633" s="10"/>
      <c r="J2633" s="10"/>
      <c r="K2633" s="10"/>
      <c r="L2633" s="10"/>
    </row>
    <row r="2634" spans="2:12" x14ac:dyDescent="0.25">
      <c r="B2634" s="9"/>
      <c r="H2634" s="10"/>
      <c r="I2634" s="10"/>
      <c r="J2634" s="10"/>
      <c r="K2634" s="10"/>
      <c r="L2634" s="10"/>
    </row>
    <row r="2635" spans="2:12" x14ac:dyDescent="0.25">
      <c r="B2635" s="9"/>
      <c r="H2635" s="10"/>
      <c r="I2635" s="10"/>
      <c r="J2635" s="10"/>
      <c r="K2635" s="10"/>
      <c r="L2635" s="10"/>
    </row>
    <row r="2636" spans="2:12" x14ac:dyDescent="0.25">
      <c r="B2636" s="9"/>
      <c r="H2636" s="10"/>
      <c r="I2636" s="10"/>
      <c r="J2636" s="10"/>
      <c r="K2636" s="10"/>
      <c r="L2636" s="10"/>
    </row>
    <row r="2637" spans="2:12" x14ac:dyDescent="0.25">
      <c r="B2637" s="9"/>
      <c r="H2637" s="10"/>
      <c r="I2637" s="10"/>
      <c r="J2637" s="10"/>
      <c r="K2637" s="10"/>
      <c r="L2637" s="10"/>
    </row>
    <row r="2638" spans="2:12" x14ac:dyDescent="0.25">
      <c r="B2638" s="9"/>
      <c r="H2638" s="10"/>
      <c r="I2638" s="10"/>
      <c r="J2638" s="10"/>
      <c r="K2638" s="10"/>
      <c r="L2638" s="10"/>
    </row>
    <row r="2639" spans="2:12" x14ac:dyDescent="0.25">
      <c r="B2639" s="9"/>
      <c r="H2639" s="10"/>
      <c r="I2639" s="10"/>
      <c r="J2639" s="10"/>
      <c r="K2639" s="10"/>
      <c r="L2639" s="10"/>
    </row>
    <row r="2640" spans="2:12" x14ac:dyDescent="0.25">
      <c r="B2640" s="9"/>
      <c r="H2640" s="10"/>
      <c r="I2640" s="10"/>
      <c r="J2640" s="10"/>
      <c r="K2640" s="10"/>
      <c r="L2640" s="10"/>
    </row>
    <row r="2641" spans="2:12" x14ac:dyDescent="0.25">
      <c r="B2641" s="9"/>
      <c r="H2641" s="10"/>
      <c r="I2641" s="10"/>
      <c r="J2641" s="10"/>
      <c r="K2641" s="10"/>
      <c r="L2641" s="10"/>
    </row>
    <row r="2642" spans="2:12" x14ac:dyDescent="0.25">
      <c r="B2642" s="9"/>
      <c r="H2642" s="10"/>
      <c r="I2642" s="10"/>
      <c r="J2642" s="10"/>
      <c r="K2642" s="10"/>
      <c r="L2642" s="10"/>
    </row>
    <row r="2643" spans="2:12" x14ac:dyDescent="0.25">
      <c r="B2643" s="9"/>
      <c r="H2643" s="10"/>
      <c r="I2643" s="10"/>
      <c r="J2643" s="10"/>
      <c r="K2643" s="10"/>
      <c r="L2643" s="10"/>
    </row>
    <row r="2644" spans="2:12" x14ac:dyDescent="0.25">
      <c r="B2644" s="9"/>
      <c r="H2644" s="10"/>
      <c r="I2644" s="10"/>
      <c r="J2644" s="10"/>
      <c r="K2644" s="10"/>
      <c r="L2644" s="10"/>
    </row>
    <row r="2645" spans="2:12" x14ac:dyDescent="0.25">
      <c r="B2645" s="9"/>
      <c r="H2645" s="10"/>
      <c r="I2645" s="10"/>
      <c r="J2645" s="10"/>
      <c r="K2645" s="10"/>
      <c r="L2645" s="10"/>
    </row>
    <row r="2646" spans="2:12" x14ac:dyDescent="0.25">
      <c r="B2646" s="9"/>
      <c r="H2646" s="10"/>
      <c r="I2646" s="10"/>
      <c r="J2646" s="10"/>
      <c r="K2646" s="10"/>
      <c r="L2646" s="10"/>
    </row>
    <row r="2647" spans="2:12" x14ac:dyDescent="0.25">
      <c r="B2647" s="9"/>
      <c r="H2647" s="10"/>
      <c r="I2647" s="10"/>
      <c r="J2647" s="10"/>
      <c r="K2647" s="10"/>
      <c r="L2647" s="10"/>
    </row>
    <row r="2648" spans="2:12" x14ac:dyDescent="0.25">
      <c r="B2648" s="9"/>
      <c r="H2648" s="10"/>
      <c r="I2648" s="10"/>
      <c r="J2648" s="10"/>
      <c r="K2648" s="10"/>
      <c r="L2648" s="10"/>
    </row>
    <row r="2649" spans="2:12" x14ac:dyDescent="0.25">
      <c r="B2649" s="9"/>
      <c r="H2649" s="10"/>
      <c r="I2649" s="10"/>
      <c r="J2649" s="10"/>
      <c r="K2649" s="10"/>
      <c r="L2649" s="10"/>
    </row>
    <row r="2650" spans="2:12" x14ac:dyDescent="0.25">
      <c r="B2650" s="9"/>
      <c r="H2650" s="10"/>
      <c r="I2650" s="10"/>
      <c r="J2650" s="10"/>
      <c r="K2650" s="10"/>
      <c r="L2650" s="10"/>
    </row>
    <row r="2651" spans="2:12" x14ac:dyDescent="0.25">
      <c r="B2651" s="9"/>
      <c r="H2651" s="10"/>
      <c r="I2651" s="10"/>
      <c r="J2651" s="10"/>
      <c r="K2651" s="10"/>
      <c r="L2651" s="10"/>
    </row>
    <row r="2652" spans="2:12" x14ac:dyDescent="0.25">
      <c r="B2652" s="9"/>
      <c r="H2652" s="10"/>
      <c r="I2652" s="10"/>
      <c r="J2652" s="10"/>
      <c r="K2652" s="10"/>
      <c r="L2652" s="10"/>
    </row>
    <row r="2653" spans="2:12" x14ac:dyDescent="0.25">
      <c r="B2653" s="9"/>
      <c r="H2653" s="10"/>
      <c r="I2653" s="10"/>
      <c r="J2653" s="10"/>
      <c r="K2653" s="10"/>
      <c r="L2653" s="10"/>
    </row>
    <row r="2654" spans="2:12" x14ac:dyDescent="0.25">
      <c r="B2654" s="9"/>
      <c r="H2654" s="10"/>
      <c r="I2654" s="10"/>
      <c r="J2654" s="10"/>
      <c r="K2654" s="10"/>
      <c r="L2654" s="10"/>
    </row>
    <row r="2655" spans="2:12" x14ac:dyDescent="0.25">
      <c r="B2655" s="9"/>
      <c r="H2655" s="10"/>
      <c r="I2655" s="10"/>
      <c r="J2655" s="10"/>
      <c r="K2655" s="10"/>
      <c r="L2655" s="10"/>
    </row>
    <row r="2656" spans="2:12" x14ac:dyDescent="0.25">
      <c r="B2656" s="9"/>
      <c r="H2656" s="10"/>
      <c r="I2656" s="10"/>
      <c r="J2656" s="10"/>
      <c r="K2656" s="10"/>
      <c r="L2656" s="10"/>
    </row>
    <row r="2657" spans="2:12" x14ac:dyDescent="0.25">
      <c r="B2657" s="9"/>
      <c r="H2657" s="10"/>
      <c r="I2657" s="10"/>
      <c r="J2657" s="10"/>
      <c r="K2657" s="10"/>
      <c r="L2657" s="10"/>
    </row>
    <row r="2658" spans="2:12" x14ac:dyDescent="0.25">
      <c r="B2658" s="9"/>
      <c r="H2658" s="10"/>
      <c r="I2658" s="10"/>
      <c r="J2658" s="10"/>
      <c r="K2658" s="10"/>
      <c r="L2658" s="10"/>
    </row>
    <row r="2659" spans="2:12" x14ac:dyDescent="0.25">
      <c r="B2659" s="9"/>
      <c r="H2659" s="10"/>
      <c r="I2659" s="10"/>
      <c r="J2659" s="10"/>
      <c r="K2659" s="10"/>
      <c r="L2659" s="10"/>
    </row>
    <row r="2660" spans="2:12" x14ac:dyDescent="0.25">
      <c r="B2660" s="9"/>
      <c r="H2660" s="10"/>
      <c r="I2660" s="10"/>
      <c r="J2660" s="10"/>
      <c r="K2660" s="10"/>
      <c r="L2660" s="10"/>
    </row>
    <row r="2661" spans="2:12" x14ac:dyDescent="0.25">
      <c r="B2661" s="9"/>
      <c r="H2661" s="10"/>
      <c r="I2661" s="10"/>
      <c r="J2661" s="10"/>
      <c r="K2661" s="10"/>
      <c r="L2661" s="10"/>
    </row>
    <row r="2662" spans="2:12" x14ac:dyDescent="0.25">
      <c r="B2662" s="9"/>
      <c r="H2662" s="10"/>
      <c r="I2662" s="10"/>
      <c r="J2662" s="10"/>
      <c r="K2662" s="10"/>
      <c r="L2662" s="10"/>
    </row>
    <row r="2663" spans="2:12" x14ac:dyDescent="0.25">
      <c r="B2663" s="9"/>
      <c r="H2663" s="10"/>
      <c r="I2663" s="10"/>
      <c r="J2663" s="10"/>
      <c r="K2663" s="10"/>
      <c r="L2663" s="10"/>
    </row>
    <row r="2664" spans="2:12" x14ac:dyDescent="0.25">
      <c r="B2664" s="9"/>
      <c r="H2664" s="10"/>
      <c r="I2664" s="10"/>
      <c r="J2664" s="10"/>
      <c r="K2664" s="10"/>
      <c r="L2664" s="10"/>
    </row>
    <row r="2665" spans="2:12" x14ac:dyDescent="0.25">
      <c r="B2665" s="9"/>
      <c r="H2665" s="10"/>
      <c r="I2665" s="10"/>
      <c r="J2665" s="10"/>
      <c r="K2665" s="10"/>
      <c r="L2665" s="10"/>
    </row>
    <row r="2666" spans="2:12" x14ac:dyDescent="0.25">
      <c r="B2666" s="9"/>
      <c r="H2666" s="10"/>
      <c r="I2666" s="10"/>
      <c r="J2666" s="10"/>
      <c r="K2666" s="10"/>
      <c r="L2666" s="10"/>
    </row>
    <row r="2667" spans="2:12" x14ac:dyDescent="0.25">
      <c r="B2667" s="9"/>
      <c r="H2667" s="10"/>
      <c r="I2667" s="10"/>
      <c r="J2667" s="10"/>
      <c r="K2667" s="10"/>
      <c r="L2667" s="10"/>
    </row>
    <row r="2668" spans="2:12" x14ac:dyDescent="0.25">
      <c r="B2668" s="9"/>
      <c r="H2668" s="10"/>
      <c r="I2668" s="10"/>
      <c r="J2668" s="10"/>
      <c r="K2668" s="10"/>
      <c r="L2668" s="10"/>
    </row>
    <row r="2669" spans="2:12" x14ac:dyDescent="0.25">
      <c r="B2669" s="9"/>
      <c r="H2669" s="10"/>
      <c r="I2669" s="10"/>
      <c r="J2669" s="10"/>
      <c r="K2669" s="10"/>
      <c r="L2669" s="10"/>
    </row>
    <row r="2670" spans="2:12" x14ac:dyDescent="0.25">
      <c r="B2670" s="9"/>
      <c r="H2670" s="10"/>
      <c r="I2670" s="10"/>
      <c r="J2670" s="10"/>
      <c r="K2670" s="10"/>
      <c r="L2670" s="10"/>
    </row>
    <row r="2671" spans="2:12" x14ac:dyDescent="0.25">
      <c r="B2671" s="9"/>
      <c r="H2671" s="10"/>
      <c r="I2671" s="10"/>
      <c r="J2671" s="10"/>
      <c r="K2671" s="10"/>
      <c r="L2671" s="10"/>
    </row>
    <row r="2672" spans="2:12" x14ac:dyDescent="0.25">
      <c r="B2672" s="9"/>
      <c r="H2672" s="10"/>
      <c r="I2672" s="10"/>
      <c r="J2672" s="10"/>
      <c r="K2672" s="10"/>
      <c r="L2672" s="10"/>
    </row>
    <row r="2673" spans="2:12" x14ac:dyDescent="0.25">
      <c r="B2673" s="9"/>
      <c r="H2673" s="10"/>
      <c r="I2673" s="10"/>
      <c r="J2673" s="10"/>
      <c r="K2673" s="10"/>
      <c r="L2673" s="10"/>
    </row>
    <row r="2674" spans="2:12" x14ac:dyDescent="0.25">
      <c r="B2674" s="9"/>
      <c r="H2674" s="10"/>
      <c r="I2674" s="10"/>
      <c r="J2674" s="10"/>
      <c r="K2674" s="10"/>
      <c r="L2674" s="10"/>
    </row>
    <row r="2675" spans="2:12" x14ac:dyDescent="0.25">
      <c r="B2675" s="9"/>
      <c r="H2675" s="10"/>
      <c r="I2675" s="10"/>
      <c r="J2675" s="10"/>
      <c r="K2675" s="10"/>
      <c r="L2675" s="10"/>
    </row>
    <row r="2676" spans="2:12" x14ac:dyDescent="0.25">
      <c r="B2676" s="9"/>
      <c r="H2676" s="10"/>
      <c r="I2676" s="10"/>
      <c r="J2676" s="10"/>
      <c r="K2676" s="10"/>
      <c r="L2676" s="10"/>
    </row>
    <row r="2677" spans="2:12" x14ac:dyDescent="0.25">
      <c r="B2677" s="9"/>
      <c r="H2677" s="10"/>
      <c r="I2677" s="10"/>
      <c r="J2677" s="10"/>
      <c r="K2677" s="10"/>
      <c r="L2677" s="10"/>
    </row>
    <row r="2678" spans="2:12" x14ac:dyDescent="0.25">
      <c r="B2678" s="9"/>
      <c r="H2678" s="10"/>
      <c r="I2678" s="10"/>
      <c r="J2678" s="10"/>
      <c r="K2678" s="10"/>
      <c r="L2678" s="10"/>
    </row>
    <row r="2679" spans="2:12" x14ac:dyDescent="0.25">
      <c r="B2679" s="9"/>
      <c r="H2679" s="10"/>
      <c r="I2679" s="10"/>
      <c r="J2679" s="10"/>
      <c r="K2679" s="10"/>
      <c r="L2679" s="10"/>
    </row>
    <row r="2680" spans="2:12" x14ac:dyDescent="0.25">
      <c r="B2680" s="9"/>
      <c r="H2680" s="10"/>
      <c r="I2680" s="10"/>
      <c r="J2680" s="10"/>
      <c r="K2680" s="10"/>
      <c r="L2680" s="10"/>
    </row>
    <row r="2681" spans="2:12" x14ac:dyDescent="0.25">
      <c r="B2681" s="9"/>
      <c r="H2681" s="10"/>
      <c r="I2681" s="10"/>
      <c r="J2681" s="10"/>
      <c r="K2681" s="10"/>
      <c r="L2681" s="10"/>
    </row>
    <row r="2682" spans="2:12" x14ac:dyDescent="0.25">
      <c r="B2682" s="9"/>
      <c r="H2682" s="10"/>
      <c r="I2682" s="10"/>
      <c r="J2682" s="10"/>
      <c r="K2682" s="10"/>
      <c r="L2682" s="10"/>
    </row>
    <row r="2683" spans="2:12" x14ac:dyDescent="0.25">
      <c r="B2683" s="9"/>
      <c r="H2683" s="10"/>
      <c r="I2683" s="10"/>
      <c r="J2683" s="10"/>
      <c r="K2683" s="10"/>
      <c r="L2683" s="10"/>
    </row>
    <row r="2684" spans="2:12" x14ac:dyDescent="0.25">
      <c r="B2684" s="9"/>
      <c r="H2684" s="10"/>
      <c r="I2684" s="10"/>
      <c r="J2684" s="10"/>
      <c r="K2684" s="10"/>
      <c r="L2684" s="10"/>
    </row>
    <row r="2685" spans="2:12" x14ac:dyDescent="0.25">
      <c r="B2685" s="9"/>
      <c r="H2685" s="10"/>
      <c r="I2685" s="10"/>
      <c r="J2685" s="10"/>
      <c r="K2685" s="10"/>
      <c r="L2685" s="10"/>
    </row>
    <row r="2686" spans="2:12" x14ac:dyDescent="0.25">
      <c r="B2686" s="9"/>
      <c r="H2686" s="10"/>
      <c r="I2686" s="10"/>
      <c r="J2686" s="10"/>
      <c r="K2686" s="10"/>
      <c r="L2686" s="10"/>
    </row>
    <row r="2687" spans="2:12" x14ac:dyDescent="0.25">
      <c r="B2687" s="9"/>
      <c r="H2687" s="10"/>
      <c r="I2687" s="10"/>
      <c r="J2687" s="10"/>
      <c r="K2687" s="10"/>
      <c r="L2687" s="10"/>
    </row>
    <row r="2688" spans="2:12" x14ac:dyDescent="0.25">
      <c r="B2688" s="9"/>
      <c r="H2688" s="10"/>
      <c r="I2688" s="10"/>
      <c r="J2688" s="10"/>
      <c r="K2688" s="10"/>
      <c r="L2688" s="10"/>
    </row>
    <row r="2689" spans="2:12" x14ac:dyDescent="0.25">
      <c r="B2689" s="9"/>
      <c r="H2689" s="10"/>
      <c r="I2689" s="10"/>
      <c r="J2689" s="10"/>
      <c r="K2689" s="10"/>
      <c r="L2689" s="10"/>
    </row>
    <row r="2690" spans="2:12" x14ac:dyDescent="0.25">
      <c r="B2690" s="9"/>
      <c r="H2690" s="10"/>
      <c r="I2690" s="10"/>
      <c r="J2690" s="10"/>
      <c r="K2690" s="10"/>
      <c r="L2690" s="10"/>
    </row>
    <row r="2691" spans="2:12" x14ac:dyDescent="0.25">
      <c r="B2691" s="9"/>
      <c r="H2691" s="10"/>
      <c r="I2691" s="10"/>
      <c r="J2691" s="10"/>
      <c r="K2691" s="10"/>
      <c r="L2691" s="10"/>
    </row>
    <row r="2692" spans="2:12" x14ac:dyDescent="0.25">
      <c r="B2692" s="9"/>
      <c r="H2692" s="10"/>
      <c r="I2692" s="10"/>
      <c r="J2692" s="10"/>
      <c r="K2692" s="10"/>
      <c r="L2692" s="10"/>
    </row>
    <row r="2693" spans="2:12" x14ac:dyDescent="0.25">
      <c r="B2693" s="9"/>
      <c r="H2693" s="10"/>
      <c r="I2693" s="10"/>
      <c r="J2693" s="10"/>
      <c r="K2693" s="10"/>
      <c r="L2693" s="10"/>
    </row>
    <row r="2694" spans="2:12" x14ac:dyDescent="0.25">
      <c r="B2694" s="9"/>
      <c r="H2694" s="10"/>
      <c r="I2694" s="10"/>
      <c r="J2694" s="10"/>
      <c r="K2694" s="10"/>
      <c r="L2694" s="10"/>
    </row>
    <row r="2695" spans="2:12" x14ac:dyDescent="0.25">
      <c r="B2695" s="9"/>
      <c r="H2695" s="10"/>
      <c r="I2695" s="10"/>
      <c r="J2695" s="10"/>
      <c r="K2695" s="10"/>
      <c r="L2695" s="10"/>
    </row>
    <row r="2696" spans="2:12" x14ac:dyDescent="0.25">
      <c r="B2696" s="9"/>
      <c r="H2696" s="10"/>
      <c r="I2696" s="10"/>
      <c r="J2696" s="10"/>
      <c r="K2696" s="10"/>
      <c r="L2696" s="10"/>
    </row>
    <row r="2697" spans="2:12" x14ac:dyDescent="0.25">
      <c r="B2697" s="9"/>
      <c r="H2697" s="10"/>
      <c r="I2697" s="10"/>
      <c r="J2697" s="10"/>
      <c r="K2697" s="10"/>
      <c r="L2697" s="10"/>
    </row>
    <row r="2698" spans="2:12" x14ac:dyDescent="0.25">
      <c r="B2698" s="9"/>
      <c r="H2698" s="10"/>
      <c r="I2698" s="10"/>
      <c r="J2698" s="10"/>
      <c r="K2698" s="10"/>
      <c r="L2698" s="10"/>
    </row>
    <row r="2699" spans="2:12" x14ac:dyDescent="0.25">
      <c r="B2699" s="9"/>
      <c r="H2699" s="10"/>
      <c r="I2699" s="10"/>
      <c r="J2699" s="10"/>
      <c r="K2699" s="10"/>
      <c r="L2699" s="10"/>
    </row>
    <row r="2700" spans="2:12" x14ac:dyDescent="0.25">
      <c r="B2700" s="9"/>
      <c r="H2700" s="10"/>
      <c r="I2700" s="10"/>
      <c r="J2700" s="10"/>
      <c r="K2700" s="10"/>
      <c r="L2700" s="10"/>
    </row>
    <row r="2701" spans="2:12" x14ac:dyDescent="0.25">
      <c r="B2701" s="9"/>
      <c r="H2701" s="10"/>
      <c r="I2701" s="10"/>
      <c r="J2701" s="10"/>
      <c r="K2701" s="10"/>
      <c r="L2701" s="10"/>
    </row>
    <row r="2702" spans="2:12" x14ac:dyDescent="0.25">
      <c r="B2702" s="9"/>
      <c r="H2702" s="10"/>
      <c r="I2702" s="10"/>
      <c r="J2702" s="10"/>
      <c r="K2702" s="10"/>
      <c r="L2702" s="10"/>
    </row>
    <row r="2703" spans="2:12" x14ac:dyDescent="0.25">
      <c r="B2703" s="9"/>
      <c r="H2703" s="10"/>
      <c r="I2703" s="10"/>
      <c r="J2703" s="10"/>
      <c r="K2703" s="10"/>
      <c r="L2703" s="10"/>
    </row>
    <row r="2704" spans="2:12" x14ac:dyDescent="0.25">
      <c r="B2704" s="9"/>
      <c r="H2704" s="10"/>
      <c r="I2704" s="10"/>
      <c r="J2704" s="10"/>
      <c r="K2704" s="10"/>
      <c r="L2704" s="10"/>
    </row>
    <row r="2705" spans="2:12" x14ac:dyDescent="0.25">
      <c r="B2705" s="9"/>
      <c r="H2705" s="10"/>
      <c r="I2705" s="10"/>
      <c r="J2705" s="10"/>
      <c r="K2705" s="10"/>
      <c r="L2705" s="10"/>
    </row>
    <row r="2706" spans="2:12" x14ac:dyDescent="0.25">
      <c r="B2706" s="9"/>
      <c r="H2706" s="10"/>
      <c r="I2706" s="10"/>
      <c r="J2706" s="10"/>
      <c r="K2706" s="10"/>
      <c r="L2706" s="10"/>
    </row>
    <row r="2707" spans="2:12" x14ac:dyDescent="0.25">
      <c r="B2707" s="9"/>
      <c r="H2707" s="10"/>
      <c r="I2707" s="10"/>
      <c r="J2707" s="10"/>
      <c r="K2707" s="10"/>
      <c r="L2707" s="10"/>
    </row>
    <row r="2708" spans="2:12" x14ac:dyDescent="0.25">
      <c r="B2708" s="9"/>
      <c r="H2708" s="10"/>
      <c r="I2708" s="10"/>
      <c r="J2708" s="10"/>
      <c r="K2708" s="10"/>
      <c r="L2708" s="10"/>
    </row>
    <row r="2709" spans="2:12" x14ac:dyDescent="0.25">
      <c r="B2709" s="9"/>
      <c r="H2709" s="10"/>
      <c r="I2709" s="10"/>
      <c r="J2709" s="10"/>
      <c r="K2709" s="10"/>
      <c r="L2709" s="10"/>
    </row>
    <row r="2710" spans="2:12" x14ac:dyDescent="0.25">
      <c r="B2710" s="9"/>
      <c r="H2710" s="10"/>
      <c r="I2710" s="10"/>
      <c r="J2710" s="10"/>
      <c r="K2710" s="10"/>
      <c r="L2710" s="10"/>
    </row>
    <row r="2711" spans="2:12" x14ac:dyDescent="0.25">
      <c r="B2711" s="9"/>
      <c r="H2711" s="10"/>
      <c r="I2711" s="10"/>
      <c r="J2711" s="10"/>
      <c r="K2711" s="10"/>
      <c r="L2711" s="10"/>
    </row>
    <row r="2712" spans="2:12" x14ac:dyDescent="0.25">
      <c r="B2712" s="9"/>
      <c r="H2712" s="10"/>
      <c r="I2712" s="10"/>
      <c r="J2712" s="10"/>
      <c r="K2712" s="10"/>
      <c r="L2712" s="10"/>
    </row>
    <row r="2713" spans="2:12" x14ac:dyDescent="0.25">
      <c r="B2713" s="9"/>
      <c r="H2713" s="10"/>
      <c r="I2713" s="10"/>
      <c r="J2713" s="10"/>
      <c r="K2713" s="10"/>
      <c r="L2713" s="10"/>
    </row>
    <row r="2714" spans="2:12" x14ac:dyDescent="0.25">
      <c r="B2714" s="9"/>
      <c r="H2714" s="10"/>
      <c r="I2714" s="10"/>
      <c r="J2714" s="10"/>
      <c r="K2714" s="10"/>
      <c r="L2714" s="10"/>
    </row>
    <row r="2715" spans="2:12" x14ac:dyDescent="0.25">
      <c r="B2715" s="9"/>
      <c r="H2715" s="10"/>
      <c r="I2715" s="10"/>
      <c r="J2715" s="10"/>
      <c r="K2715" s="10"/>
      <c r="L2715" s="10"/>
    </row>
    <row r="2716" spans="2:12" x14ac:dyDescent="0.25">
      <c r="B2716" s="9"/>
      <c r="H2716" s="10"/>
      <c r="I2716" s="10"/>
      <c r="J2716" s="10"/>
      <c r="K2716" s="10"/>
      <c r="L2716" s="10"/>
    </row>
    <row r="2717" spans="2:12" x14ac:dyDescent="0.25">
      <c r="B2717" s="9"/>
      <c r="H2717" s="10"/>
      <c r="I2717" s="10"/>
      <c r="J2717" s="10"/>
      <c r="K2717" s="10"/>
      <c r="L2717" s="10"/>
    </row>
    <row r="2718" spans="2:12" x14ac:dyDescent="0.25">
      <c r="B2718" s="9"/>
      <c r="H2718" s="10"/>
      <c r="I2718" s="10"/>
      <c r="J2718" s="10"/>
      <c r="K2718" s="10"/>
      <c r="L2718" s="10"/>
    </row>
    <row r="2719" spans="2:12" x14ac:dyDescent="0.25">
      <c r="B2719" s="9"/>
      <c r="H2719" s="10"/>
      <c r="I2719" s="10"/>
      <c r="J2719" s="10"/>
      <c r="K2719" s="10"/>
      <c r="L2719" s="10"/>
    </row>
    <row r="2720" spans="2:12" x14ac:dyDescent="0.25">
      <c r="B2720" s="9"/>
      <c r="H2720" s="10"/>
      <c r="I2720" s="10"/>
      <c r="J2720" s="10"/>
      <c r="K2720" s="10"/>
      <c r="L2720" s="10"/>
    </row>
    <row r="2721" spans="2:12" x14ac:dyDescent="0.25">
      <c r="B2721" s="9"/>
      <c r="H2721" s="10"/>
      <c r="I2721" s="10"/>
      <c r="J2721" s="10"/>
      <c r="K2721" s="10"/>
      <c r="L2721" s="10"/>
    </row>
    <row r="2722" spans="2:12" x14ac:dyDescent="0.25">
      <c r="B2722" s="9"/>
      <c r="H2722" s="10"/>
      <c r="I2722" s="10"/>
      <c r="J2722" s="10"/>
      <c r="K2722" s="10"/>
      <c r="L2722" s="10"/>
    </row>
    <row r="2723" spans="2:12" x14ac:dyDescent="0.25">
      <c r="B2723" s="9"/>
      <c r="H2723" s="10"/>
      <c r="I2723" s="10"/>
      <c r="J2723" s="10"/>
      <c r="K2723" s="10"/>
      <c r="L2723" s="10"/>
    </row>
    <row r="2724" spans="2:12" x14ac:dyDescent="0.25">
      <c r="B2724" s="9"/>
      <c r="H2724" s="10"/>
      <c r="I2724" s="10"/>
      <c r="J2724" s="10"/>
      <c r="K2724" s="10"/>
      <c r="L2724" s="10"/>
    </row>
    <row r="2725" spans="2:12" x14ac:dyDescent="0.25">
      <c r="B2725" s="9"/>
      <c r="H2725" s="10"/>
      <c r="I2725" s="10"/>
      <c r="J2725" s="10"/>
      <c r="K2725" s="10"/>
      <c r="L2725" s="10"/>
    </row>
    <row r="2726" spans="2:12" x14ac:dyDescent="0.25">
      <c r="B2726" s="9"/>
      <c r="H2726" s="10"/>
      <c r="I2726" s="10"/>
      <c r="J2726" s="10"/>
      <c r="K2726" s="10"/>
      <c r="L2726" s="10"/>
    </row>
    <row r="2727" spans="2:12" x14ac:dyDescent="0.25">
      <c r="B2727" s="9"/>
      <c r="H2727" s="10"/>
      <c r="I2727" s="10"/>
      <c r="J2727" s="10"/>
      <c r="K2727" s="10"/>
      <c r="L2727" s="10"/>
    </row>
    <row r="2728" spans="2:12" x14ac:dyDescent="0.25">
      <c r="B2728" s="9"/>
      <c r="H2728" s="10"/>
      <c r="I2728" s="10"/>
      <c r="J2728" s="10"/>
      <c r="K2728" s="10"/>
      <c r="L2728" s="10"/>
    </row>
    <row r="2729" spans="2:12" x14ac:dyDescent="0.25">
      <c r="B2729" s="9"/>
      <c r="H2729" s="10"/>
      <c r="I2729" s="10"/>
      <c r="J2729" s="10"/>
      <c r="K2729" s="10"/>
      <c r="L2729" s="10"/>
    </row>
    <row r="2730" spans="2:12" x14ac:dyDescent="0.25">
      <c r="B2730" s="9"/>
      <c r="H2730" s="10"/>
      <c r="I2730" s="10"/>
      <c r="J2730" s="10"/>
      <c r="K2730" s="10"/>
      <c r="L2730" s="10"/>
    </row>
    <row r="2731" spans="2:12" x14ac:dyDescent="0.25">
      <c r="B2731" s="9"/>
      <c r="H2731" s="10"/>
      <c r="I2731" s="10"/>
      <c r="J2731" s="10"/>
      <c r="K2731" s="10"/>
      <c r="L2731" s="10"/>
    </row>
    <row r="2732" spans="2:12" x14ac:dyDescent="0.25">
      <c r="B2732" s="9"/>
      <c r="H2732" s="10"/>
      <c r="I2732" s="10"/>
      <c r="J2732" s="10"/>
      <c r="K2732" s="10"/>
      <c r="L2732" s="10"/>
    </row>
    <row r="2733" spans="2:12" x14ac:dyDescent="0.25">
      <c r="B2733" s="9"/>
      <c r="H2733" s="10"/>
      <c r="I2733" s="10"/>
      <c r="J2733" s="10"/>
      <c r="K2733" s="10"/>
      <c r="L2733" s="10"/>
    </row>
    <row r="2734" spans="2:12" x14ac:dyDescent="0.25">
      <c r="B2734" s="9"/>
      <c r="H2734" s="10"/>
      <c r="I2734" s="10"/>
      <c r="J2734" s="10"/>
      <c r="K2734" s="10"/>
      <c r="L2734" s="10"/>
    </row>
    <row r="2735" spans="2:12" x14ac:dyDescent="0.25">
      <c r="B2735" s="9"/>
      <c r="H2735" s="10"/>
      <c r="I2735" s="10"/>
      <c r="J2735" s="10"/>
      <c r="K2735" s="10"/>
      <c r="L2735" s="10"/>
    </row>
    <row r="2736" spans="2:12" x14ac:dyDescent="0.25">
      <c r="B2736" s="9"/>
      <c r="H2736" s="10"/>
      <c r="I2736" s="10"/>
      <c r="J2736" s="10"/>
      <c r="K2736" s="10"/>
      <c r="L2736" s="10"/>
    </row>
    <row r="2737" spans="2:12" x14ac:dyDescent="0.25">
      <c r="B2737" s="9"/>
      <c r="H2737" s="10"/>
      <c r="I2737" s="10"/>
      <c r="J2737" s="10"/>
      <c r="K2737" s="10"/>
      <c r="L2737" s="10"/>
    </row>
    <row r="2738" spans="2:12" x14ac:dyDescent="0.25">
      <c r="B2738" s="9"/>
      <c r="H2738" s="10"/>
      <c r="I2738" s="10"/>
      <c r="J2738" s="10"/>
      <c r="K2738" s="10"/>
      <c r="L2738" s="10"/>
    </row>
    <row r="2739" spans="2:12" x14ac:dyDescent="0.25">
      <c r="B2739" s="9"/>
      <c r="H2739" s="10"/>
      <c r="I2739" s="10"/>
      <c r="J2739" s="10"/>
      <c r="K2739" s="10"/>
      <c r="L2739" s="10"/>
    </row>
    <row r="2740" spans="2:12" x14ac:dyDescent="0.25">
      <c r="B2740" s="9"/>
      <c r="H2740" s="10"/>
      <c r="I2740" s="10"/>
      <c r="J2740" s="10"/>
      <c r="K2740" s="10"/>
      <c r="L2740" s="10"/>
    </row>
    <row r="2741" spans="2:12" x14ac:dyDescent="0.25">
      <c r="B2741" s="9"/>
      <c r="H2741" s="10"/>
      <c r="I2741" s="10"/>
      <c r="J2741" s="10"/>
      <c r="K2741" s="10"/>
      <c r="L2741" s="10"/>
    </row>
    <row r="2742" spans="2:12" x14ac:dyDescent="0.25">
      <c r="B2742" s="9"/>
      <c r="H2742" s="10"/>
      <c r="I2742" s="10"/>
      <c r="J2742" s="10"/>
      <c r="K2742" s="10"/>
      <c r="L2742" s="10"/>
    </row>
    <row r="2743" spans="2:12" x14ac:dyDescent="0.25">
      <c r="B2743" s="9"/>
      <c r="H2743" s="10"/>
      <c r="I2743" s="10"/>
      <c r="J2743" s="10"/>
      <c r="K2743" s="10"/>
      <c r="L2743" s="10"/>
    </row>
    <row r="2744" spans="2:12" x14ac:dyDescent="0.25">
      <c r="B2744" s="9"/>
      <c r="H2744" s="10"/>
      <c r="I2744" s="10"/>
      <c r="J2744" s="10"/>
      <c r="K2744" s="10"/>
      <c r="L2744" s="10"/>
    </row>
    <row r="2745" spans="2:12" x14ac:dyDescent="0.25">
      <c r="B2745" s="9"/>
      <c r="H2745" s="10"/>
      <c r="I2745" s="10"/>
      <c r="J2745" s="10"/>
      <c r="K2745" s="10"/>
      <c r="L2745" s="10"/>
    </row>
    <row r="2746" spans="2:12" x14ac:dyDescent="0.25">
      <c r="B2746" s="9"/>
      <c r="H2746" s="10"/>
      <c r="I2746" s="10"/>
      <c r="J2746" s="10"/>
      <c r="K2746" s="10"/>
      <c r="L2746" s="10"/>
    </row>
    <row r="2747" spans="2:12" x14ac:dyDescent="0.25">
      <c r="B2747" s="9"/>
      <c r="H2747" s="10"/>
      <c r="I2747" s="10"/>
      <c r="J2747" s="10"/>
      <c r="K2747" s="10"/>
      <c r="L2747" s="10"/>
    </row>
    <row r="2748" spans="2:12" x14ac:dyDescent="0.25">
      <c r="B2748" s="9"/>
      <c r="H2748" s="10"/>
      <c r="I2748" s="10"/>
      <c r="J2748" s="10"/>
      <c r="K2748" s="10"/>
      <c r="L2748" s="10"/>
    </row>
    <row r="2749" spans="2:12" x14ac:dyDescent="0.25">
      <c r="B2749" s="9"/>
      <c r="H2749" s="10"/>
      <c r="I2749" s="10"/>
      <c r="J2749" s="10"/>
      <c r="K2749" s="10"/>
      <c r="L2749" s="10"/>
    </row>
    <row r="2750" spans="2:12" x14ac:dyDescent="0.25">
      <c r="B2750" s="9"/>
      <c r="H2750" s="10"/>
      <c r="I2750" s="10"/>
      <c r="J2750" s="10"/>
      <c r="K2750" s="10"/>
      <c r="L2750" s="10"/>
    </row>
    <row r="2751" spans="2:12" x14ac:dyDescent="0.25">
      <c r="B2751" s="9"/>
      <c r="H2751" s="10"/>
      <c r="I2751" s="10"/>
      <c r="J2751" s="10"/>
      <c r="K2751" s="10"/>
      <c r="L2751" s="10"/>
    </row>
    <row r="2752" spans="2:12" x14ac:dyDescent="0.25">
      <c r="B2752" s="9"/>
      <c r="H2752" s="10"/>
      <c r="I2752" s="10"/>
      <c r="J2752" s="10"/>
      <c r="K2752" s="10"/>
      <c r="L2752" s="10"/>
    </row>
    <row r="2753" spans="2:12" x14ac:dyDescent="0.25">
      <c r="B2753" s="9"/>
      <c r="H2753" s="10"/>
      <c r="I2753" s="10"/>
      <c r="J2753" s="10"/>
      <c r="K2753" s="10"/>
      <c r="L2753" s="10"/>
    </row>
    <row r="2754" spans="2:12" x14ac:dyDescent="0.25">
      <c r="B2754" s="9"/>
      <c r="H2754" s="10"/>
      <c r="I2754" s="10"/>
      <c r="J2754" s="10"/>
      <c r="K2754" s="10"/>
      <c r="L2754" s="10"/>
    </row>
    <row r="2755" spans="2:12" x14ac:dyDescent="0.25">
      <c r="B2755" s="9"/>
      <c r="H2755" s="10"/>
      <c r="I2755" s="10"/>
      <c r="J2755" s="10"/>
      <c r="K2755" s="10"/>
      <c r="L2755" s="10"/>
    </row>
    <row r="2756" spans="2:12" x14ac:dyDescent="0.25">
      <c r="B2756" s="9"/>
      <c r="H2756" s="10"/>
      <c r="I2756" s="10"/>
      <c r="J2756" s="10"/>
      <c r="K2756" s="10"/>
      <c r="L2756" s="10"/>
    </row>
    <row r="2757" spans="2:12" x14ac:dyDescent="0.25">
      <c r="B2757" s="9"/>
      <c r="H2757" s="10"/>
      <c r="I2757" s="10"/>
      <c r="J2757" s="10"/>
      <c r="K2757" s="10"/>
      <c r="L2757" s="10"/>
    </row>
    <row r="2758" spans="2:12" x14ac:dyDescent="0.25">
      <c r="B2758" s="9"/>
      <c r="H2758" s="10"/>
      <c r="I2758" s="10"/>
      <c r="J2758" s="10"/>
      <c r="K2758" s="10"/>
      <c r="L2758" s="10"/>
    </row>
    <row r="2759" spans="2:12" x14ac:dyDescent="0.25">
      <c r="B2759" s="9"/>
      <c r="H2759" s="10"/>
      <c r="I2759" s="10"/>
      <c r="J2759" s="10"/>
      <c r="K2759" s="10"/>
      <c r="L2759" s="10"/>
    </row>
    <row r="2760" spans="2:12" x14ac:dyDescent="0.25">
      <c r="B2760" s="9"/>
      <c r="H2760" s="10"/>
      <c r="I2760" s="10"/>
      <c r="J2760" s="10"/>
      <c r="K2760" s="10"/>
      <c r="L2760" s="10"/>
    </row>
    <row r="2761" spans="2:12" x14ac:dyDescent="0.25">
      <c r="B2761" s="9"/>
      <c r="H2761" s="10"/>
      <c r="I2761" s="10"/>
      <c r="J2761" s="10"/>
      <c r="K2761" s="10"/>
      <c r="L2761" s="10"/>
    </row>
    <row r="2762" spans="2:12" x14ac:dyDescent="0.25">
      <c r="B2762" s="9"/>
      <c r="H2762" s="10"/>
      <c r="I2762" s="10"/>
      <c r="J2762" s="10"/>
      <c r="K2762" s="10"/>
      <c r="L2762" s="10"/>
    </row>
    <row r="2763" spans="2:12" x14ac:dyDescent="0.25">
      <c r="B2763" s="9"/>
      <c r="H2763" s="10"/>
      <c r="I2763" s="10"/>
      <c r="J2763" s="10"/>
      <c r="K2763" s="10"/>
      <c r="L2763" s="10"/>
    </row>
    <row r="2764" spans="2:12" x14ac:dyDescent="0.25">
      <c r="B2764" s="9"/>
      <c r="H2764" s="10"/>
      <c r="I2764" s="10"/>
      <c r="J2764" s="10"/>
      <c r="K2764" s="10"/>
      <c r="L2764" s="10"/>
    </row>
    <row r="2765" spans="2:12" x14ac:dyDescent="0.25">
      <c r="B2765" s="9"/>
      <c r="H2765" s="10"/>
      <c r="I2765" s="10"/>
      <c r="J2765" s="10"/>
      <c r="K2765" s="10"/>
      <c r="L2765" s="10"/>
    </row>
    <row r="2766" spans="2:12" x14ac:dyDescent="0.25">
      <c r="B2766" s="9"/>
      <c r="H2766" s="10"/>
      <c r="I2766" s="10"/>
      <c r="J2766" s="10"/>
      <c r="K2766" s="10"/>
      <c r="L2766" s="10"/>
    </row>
    <row r="2767" spans="2:12" x14ac:dyDescent="0.25">
      <c r="B2767" s="9"/>
      <c r="H2767" s="10"/>
      <c r="I2767" s="10"/>
      <c r="J2767" s="10"/>
      <c r="K2767" s="10"/>
      <c r="L2767" s="10"/>
    </row>
    <row r="2768" spans="2:12" x14ac:dyDescent="0.25">
      <c r="B2768" s="9"/>
      <c r="H2768" s="10"/>
      <c r="I2768" s="10"/>
      <c r="J2768" s="10"/>
      <c r="K2768" s="10"/>
      <c r="L2768" s="10"/>
    </row>
    <row r="2769" spans="2:12" x14ac:dyDescent="0.25">
      <c r="B2769" s="9"/>
      <c r="H2769" s="10"/>
      <c r="I2769" s="10"/>
      <c r="J2769" s="10"/>
      <c r="K2769" s="10"/>
      <c r="L2769" s="10"/>
    </row>
    <row r="2770" spans="2:12" x14ac:dyDescent="0.25">
      <c r="B2770" s="9"/>
      <c r="H2770" s="10"/>
      <c r="I2770" s="10"/>
      <c r="J2770" s="10"/>
      <c r="K2770" s="10"/>
      <c r="L2770" s="10"/>
    </row>
    <row r="2771" spans="2:12" x14ac:dyDescent="0.25">
      <c r="B2771" s="9"/>
      <c r="H2771" s="10"/>
      <c r="I2771" s="10"/>
      <c r="J2771" s="10"/>
      <c r="K2771" s="10"/>
      <c r="L2771" s="10"/>
    </row>
    <row r="2772" spans="2:12" x14ac:dyDescent="0.25">
      <c r="B2772" s="9"/>
      <c r="H2772" s="10"/>
      <c r="I2772" s="10"/>
      <c r="J2772" s="10"/>
      <c r="K2772" s="10"/>
      <c r="L2772" s="10"/>
    </row>
    <row r="2773" spans="2:12" x14ac:dyDescent="0.25">
      <c r="B2773" s="9"/>
      <c r="H2773" s="10"/>
      <c r="I2773" s="10"/>
      <c r="J2773" s="10"/>
      <c r="K2773" s="10"/>
      <c r="L2773" s="10"/>
    </row>
    <row r="2774" spans="2:12" x14ac:dyDescent="0.25">
      <c r="B2774" s="9"/>
      <c r="H2774" s="10"/>
      <c r="I2774" s="10"/>
      <c r="J2774" s="10"/>
      <c r="K2774" s="10"/>
      <c r="L2774" s="10"/>
    </row>
    <row r="2775" spans="2:12" x14ac:dyDescent="0.25">
      <c r="B2775" s="9"/>
      <c r="H2775" s="10"/>
      <c r="I2775" s="10"/>
      <c r="J2775" s="10"/>
      <c r="K2775" s="10"/>
      <c r="L2775" s="10"/>
    </row>
    <row r="2776" spans="2:12" x14ac:dyDescent="0.25">
      <c r="B2776" s="9"/>
      <c r="H2776" s="10"/>
      <c r="I2776" s="10"/>
      <c r="J2776" s="10"/>
      <c r="K2776" s="10"/>
      <c r="L2776" s="10"/>
    </row>
    <row r="2777" spans="2:12" x14ac:dyDescent="0.25">
      <c r="B2777" s="9"/>
      <c r="H2777" s="10"/>
      <c r="I2777" s="10"/>
      <c r="J2777" s="10"/>
      <c r="K2777" s="10"/>
      <c r="L2777" s="10"/>
    </row>
    <row r="2778" spans="2:12" x14ac:dyDescent="0.25">
      <c r="B2778" s="9"/>
      <c r="H2778" s="10"/>
      <c r="I2778" s="10"/>
      <c r="J2778" s="10"/>
      <c r="K2778" s="10"/>
      <c r="L2778" s="10"/>
    </row>
    <row r="2779" spans="2:12" x14ac:dyDescent="0.25">
      <c r="B2779" s="9"/>
      <c r="H2779" s="10"/>
      <c r="I2779" s="10"/>
      <c r="J2779" s="10"/>
      <c r="K2779" s="10"/>
      <c r="L2779" s="10"/>
    </row>
    <row r="2780" spans="2:12" x14ac:dyDescent="0.25">
      <c r="B2780" s="9"/>
      <c r="H2780" s="10"/>
      <c r="I2780" s="10"/>
      <c r="J2780" s="10"/>
      <c r="K2780" s="10"/>
      <c r="L2780" s="10"/>
    </row>
    <row r="2781" spans="2:12" x14ac:dyDescent="0.25">
      <c r="B2781" s="9"/>
      <c r="H2781" s="10"/>
      <c r="I2781" s="10"/>
      <c r="J2781" s="10"/>
      <c r="K2781" s="10"/>
      <c r="L2781" s="10"/>
    </row>
    <row r="2782" spans="2:12" x14ac:dyDescent="0.25">
      <c r="B2782" s="9"/>
      <c r="H2782" s="10"/>
      <c r="I2782" s="10"/>
      <c r="J2782" s="10"/>
      <c r="K2782" s="10"/>
      <c r="L2782" s="10"/>
    </row>
    <row r="2783" spans="2:12" x14ac:dyDescent="0.25">
      <c r="B2783" s="9"/>
      <c r="H2783" s="10"/>
      <c r="I2783" s="10"/>
      <c r="J2783" s="10"/>
      <c r="K2783" s="10"/>
      <c r="L2783" s="10"/>
    </row>
    <row r="2784" spans="2:12" x14ac:dyDescent="0.25">
      <c r="B2784" s="9"/>
      <c r="H2784" s="10"/>
      <c r="I2784" s="10"/>
      <c r="J2784" s="10"/>
      <c r="K2784" s="10"/>
      <c r="L2784" s="10"/>
    </row>
    <row r="2785" spans="2:12" x14ac:dyDescent="0.25">
      <c r="B2785" s="9"/>
      <c r="H2785" s="10"/>
      <c r="I2785" s="10"/>
      <c r="J2785" s="10"/>
      <c r="K2785" s="10"/>
      <c r="L2785" s="10"/>
    </row>
    <row r="2786" spans="2:12" x14ac:dyDescent="0.25">
      <c r="B2786" s="9"/>
      <c r="H2786" s="10"/>
      <c r="I2786" s="10"/>
      <c r="J2786" s="10"/>
      <c r="K2786" s="10"/>
      <c r="L2786" s="10"/>
    </row>
    <row r="2787" spans="2:12" x14ac:dyDescent="0.25">
      <c r="B2787" s="9"/>
      <c r="H2787" s="10"/>
      <c r="I2787" s="10"/>
      <c r="J2787" s="10"/>
      <c r="K2787" s="10"/>
      <c r="L2787" s="10"/>
    </row>
    <row r="2788" spans="2:12" x14ac:dyDescent="0.25">
      <c r="B2788" s="9"/>
      <c r="H2788" s="10"/>
      <c r="I2788" s="10"/>
      <c r="J2788" s="10"/>
      <c r="K2788" s="10"/>
      <c r="L2788" s="10"/>
    </row>
    <row r="2789" spans="2:12" x14ac:dyDescent="0.25">
      <c r="B2789" s="9"/>
      <c r="H2789" s="10"/>
      <c r="I2789" s="10"/>
      <c r="J2789" s="10"/>
      <c r="K2789" s="10"/>
      <c r="L2789" s="10"/>
    </row>
    <row r="2790" spans="2:12" x14ac:dyDescent="0.25">
      <c r="B2790" s="9"/>
      <c r="H2790" s="10"/>
      <c r="I2790" s="10"/>
      <c r="J2790" s="10"/>
      <c r="K2790" s="10"/>
      <c r="L2790" s="10"/>
    </row>
    <row r="2791" spans="2:12" x14ac:dyDescent="0.25">
      <c r="B2791" s="9"/>
      <c r="H2791" s="10"/>
      <c r="I2791" s="10"/>
      <c r="J2791" s="10"/>
      <c r="K2791" s="10"/>
      <c r="L2791" s="10"/>
    </row>
    <row r="2792" spans="2:12" x14ac:dyDescent="0.25">
      <c r="B2792" s="9"/>
      <c r="H2792" s="10"/>
      <c r="I2792" s="10"/>
      <c r="J2792" s="10"/>
      <c r="K2792" s="10"/>
      <c r="L2792" s="10"/>
    </row>
    <row r="2793" spans="2:12" x14ac:dyDescent="0.25">
      <c r="B2793" s="9"/>
      <c r="H2793" s="10"/>
      <c r="I2793" s="10"/>
      <c r="J2793" s="10"/>
      <c r="K2793" s="10"/>
      <c r="L2793" s="10"/>
    </row>
    <row r="2794" spans="2:12" x14ac:dyDescent="0.25">
      <c r="B2794" s="9"/>
      <c r="H2794" s="10"/>
      <c r="I2794" s="10"/>
      <c r="J2794" s="10"/>
      <c r="K2794" s="10"/>
      <c r="L2794" s="10"/>
    </row>
    <row r="2795" spans="2:12" x14ac:dyDescent="0.25">
      <c r="B2795" s="9"/>
      <c r="H2795" s="10"/>
      <c r="I2795" s="10"/>
      <c r="J2795" s="10"/>
      <c r="K2795" s="10"/>
      <c r="L2795" s="10"/>
    </row>
    <row r="2796" spans="2:12" x14ac:dyDescent="0.25">
      <c r="B2796" s="9"/>
      <c r="H2796" s="10"/>
      <c r="I2796" s="10"/>
      <c r="J2796" s="10"/>
      <c r="K2796" s="10"/>
      <c r="L2796" s="10"/>
    </row>
    <row r="2797" spans="2:12" x14ac:dyDescent="0.25">
      <c r="B2797" s="9"/>
      <c r="H2797" s="10"/>
      <c r="I2797" s="10"/>
      <c r="J2797" s="10"/>
      <c r="K2797" s="10"/>
      <c r="L2797" s="10"/>
    </row>
    <row r="2798" spans="2:12" x14ac:dyDescent="0.25">
      <c r="B2798" s="9"/>
      <c r="H2798" s="10"/>
      <c r="I2798" s="10"/>
      <c r="J2798" s="10"/>
      <c r="K2798" s="10"/>
      <c r="L2798" s="10"/>
    </row>
    <row r="2799" spans="2:12" x14ac:dyDescent="0.25">
      <c r="B2799" s="9"/>
      <c r="H2799" s="10"/>
      <c r="I2799" s="10"/>
      <c r="J2799" s="10"/>
      <c r="K2799" s="10"/>
      <c r="L2799" s="10"/>
    </row>
    <row r="2800" spans="2:12" x14ac:dyDescent="0.25">
      <c r="B2800" s="9"/>
      <c r="H2800" s="10"/>
      <c r="I2800" s="10"/>
      <c r="J2800" s="10"/>
      <c r="K2800" s="10"/>
      <c r="L2800" s="10"/>
    </row>
    <row r="2801" spans="2:12" x14ac:dyDescent="0.25">
      <c r="B2801" s="9"/>
      <c r="H2801" s="10"/>
      <c r="I2801" s="10"/>
      <c r="J2801" s="10"/>
      <c r="K2801" s="10"/>
      <c r="L2801" s="10"/>
    </row>
    <row r="2802" spans="2:12" x14ac:dyDescent="0.25">
      <c r="B2802" s="9"/>
      <c r="H2802" s="10"/>
      <c r="I2802" s="10"/>
      <c r="J2802" s="10"/>
      <c r="K2802" s="10"/>
      <c r="L2802" s="10"/>
    </row>
    <row r="2803" spans="2:12" x14ac:dyDescent="0.25">
      <c r="B2803" s="9"/>
      <c r="H2803" s="10"/>
      <c r="I2803" s="10"/>
      <c r="J2803" s="10"/>
      <c r="K2803" s="10"/>
      <c r="L2803" s="10"/>
    </row>
    <row r="2804" spans="2:12" x14ac:dyDescent="0.25">
      <c r="B2804" s="9"/>
      <c r="H2804" s="10"/>
      <c r="I2804" s="10"/>
      <c r="J2804" s="10"/>
      <c r="K2804" s="10"/>
      <c r="L2804" s="10"/>
    </row>
    <row r="2805" spans="2:12" x14ac:dyDescent="0.25">
      <c r="B2805" s="9"/>
      <c r="H2805" s="10"/>
      <c r="I2805" s="10"/>
      <c r="J2805" s="10"/>
      <c r="K2805" s="10"/>
      <c r="L2805" s="10"/>
    </row>
    <row r="2806" spans="2:12" x14ac:dyDescent="0.25">
      <c r="B2806" s="9"/>
      <c r="H2806" s="10"/>
      <c r="I2806" s="10"/>
      <c r="J2806" s="10"/>
      <c r="K2806" s="10"/>
      <c r="L2806" s="10"/>
    </row>
    <row r="2807" spans="2:12" x14ac:dyDescent="0.25">
      <c r="B2807" s="9"/>
      <c r="H2807" s="10"/>
      <c r="I2807" s="10"/>
      <c r="J2807" s="10"/>
      <c r="K2807" s="10"/>
      <c r="L2807" s="10"/>
    </row>
    <row r="2808" spans="2:12" x14ac:dyDescent="0.25">
      <c r="B2808" s="9"/>
      <c r="H2808" s="10"/>
      <c r="I2808" s="10"/>
      <c r="J2808" s="10"/>
      <c r="K2808" s="10"/>
      <c r="L2808" s="10"/>
    </row>
    <row r="2809" spans="2:12" x14ac:dyDescent="0.25">
      <c r="B2809" s="9"/>
      <c r="H2809" s="10"/>
      <c r="I2809" s="10"/>
      <c r="J2809" s="10"/>
      <c r="K2809" s="10"/>
      <c r="L2809" s="10"/>
    </row>
    <row r="2810" spans="2:12" x14ac:dyDescent="0.25">
      <c r="B2810" s="9"/>
      <c r="H2810" s="10"/>
      <c r="I2810" s="10"/>
      <c r="J2810" s="10"/>
      <c r="K2810" s="10"/>
      <c r="L2810" s="10"/>
    </row>
    <row r="2811" spans="2:12" x14ac:dyDescent="0.25">
      <c r="B2811" s="9"/>
      <c r="H2811" s="10"/>
      <c r="I2811" s="10"/>
      <c r="J2811" s="10"/>
      <c r="K2811" s="10"/>
      <c r="L2811" s="10"/>
    </row>
    <row r="2812" spans="2:12" x14ac:dyDescent="0.25">
      <c r="B2812" s="9"/>
      <c r="H2812" s="10"/>
      <c r="I2812" s="10"/>
      <c r="J2812" s="10"/>
      <c r="K2812" s="10"/>
      <c r="L2812" s="10"/>
    </row>
    <row r="2813" spans="2:12" x14ac:dyDescent="0.25">
      <c r="B2813" s="9"/>
      <c r="H2813" s="10"/>
      <c r="I2813" s="10"/>
      <c r="J2813" s="10"/>
      <c r="K2813" s="10"/>
      <c r="L2813" s="10"/>
    </row>
    <row r="2814" spans="2:12" x14ac:dyDescent="0.25">
      <c r="B2814" s="9"/>
      <c r="H2814" s="10"/>
      <c r="I2814" s="10"/>
      <c r="J2814" s="10"/>
      <c r="K2814" s="10"/>
      <c r="L2814" s="10"/>
    </row>
    <row r="2815" spans="2:12" x14ac:dyDescent="0.25">
      <c r="B2815" s="9"/>
      <c r="H2815" s="10"/>
      <c r="I2815" s="10"/>
      <c r="J2815" s="10"/>
      <c r="K2815" s="10"/>
      <c r="L2815" s="10"/>
    </row>
    <row r="2816" spans="2:12" x14ac:dyDescent="0.25">
      <c r="B2816" s="9"/>
      <c r="H2816" s="10"/>
      <c r="I2816" s="10"/>
      <c r="J2816" s="10"/>
      <c r="K2816" s="10"/>
      <c r="L2816" s="10"/>
    </row>
    <row r="2817" spans="2:12" x14ac:dyDescent="0.25">
      <c r="B2817" s="9"/>
      <c r="H2817" s="10"/>
      <c r="I2817" s="10"/>
      <c r="J2817" s="10"/>
      <c r="K2817" s="10"/>
      <c r="L2817" s="10"/>
    </row>
    <row r="2818" spans="2:12" x14ac:dyDescent="0.25">
      <c r="B2818" s="9"/>
      <c r="H2818" s="10"/>
      <c r="I2818" s="10"/>
      <c r="J2818" s="10"/>
      <c r="K2818" s="10"/>
      <c r="L2818" s="10"/>
    </row>
    <row r="2819" spans="2:12" x14ac:dyDescent="0.25">
      <c r="B2819" s="9"/>
      <c r="H2819" s="10"/>
      <c r="I2819" s="10"/>
      <c r="J2819" s="10"/>
      <c r="K2819" s="10"/>
      <c r="L2819" s="10"/>
    </row>
    <row r="2820" spans="2:12" x14ac:dyDescent="0.25">
      <c r="B2820" s="9"/>
      <c r="H2820" s="10"/>
      <c r="I2820" s="10"/>
      <c r="J2820" s="10"/>
      <c r="K2820" s="10"/>
      <c r="L2820" s="10"/>
    </row>
    <row r="2821" spans="2:12" x14ac:dyDescent="0.25">
      <c r="B2821" s="9"/>
      <c r="H2821" s="10"/>
      <c r="I2821" s="10"/>
      <c r="J2821" s="10"/>
      <c r="K2821" s="10"/>
      <c r="L2821" s="10"/>
    </row>
    <row r="2822" spans="2:12" x14ac:dyDescent="0.25">
      <c r="B2822" s="9"/>
      <c r="H2822" s="10"/>
      <c r="I2822" s="10"/>
      <c r="J2822" s="10"/>
      <c r="K2822" s="10"/>
      <c r="L2822" s="10"/>
    </row>
    <row r="2823" spans="2:12" x14ac:dyDescent="0.25">
      <c r="B2823" s="9"/>
      <c r="H2823" s="10"/>
      <c r="I2823" s="10"/>
      <c r="J2823" s="10"/>
      <c r="K2823" s="10"/>
      <c r="L2823" s="10"/>
    </row>
    <row r="2824" spans="2:12" x14ac:dyDescent="0.25">
      <c r="B2824" s="9"/>
      <c r="H2824" s="10"/>
      <c r="I2824" s="10"/>
      <c r="J2824" s="10"/>
      <c r="K2824" s="10"/>
      <c r="L2824" s="10"/>
    </row>
    <row r="2825" spans="2:12" x14ac:dyDescent="0.25">
      <c r="B2825" s="9"/>
      <c r="H2825" s="10"/>
      <c r="I2825" s="10"/>
      <c r="J2825" s="10"/>
      <c r="K2825" s="10"/>
      <c r="L2825" s="10"/>
    </row>
    <row r="2826" spans="2:12" x14ac:dyDescent="0.25">
      <c r="B2826" s="9"/>
      <c r="H2826" s="10"/>
      <c r="I2826" s="10"/>
      <c r="J2826" s="10"/>
      <c r="K2826" s="10"/>
      <c r="L2826" s="10"/>
    </row>
    <row r="2827" spans="2:12" x14ac:dyDescent="0.25">
      <c r="B2827" s="9"/>
      <c r="H2827" s="10"/>
      <c r="I2827" s="10"/>
      <c r="J2827" s="10"/>
      <c r="K2827" s="10"/>
      <c r="L2827" s="10"/>
    </row>
    <row r="2828" spans="2:12" x14ac:dyDescent="0.25">
      <c r="B2828" s="9"/>
      <c r="H2828" s="10"/>
      <c r="I2828" s="10"/>
      <c r="J2828" s="10"/>
      <c r="K2828" s="10"/>
      <c r="L2828" s="10"/>
    </row>
    <row r="2829" spans="2:12" x14ac:dyDescent="0.25">
      <c r="B2829" s="9"/>
      <c r="H2829" s="10"/>
      <c r="I2829" s="10"/>
      <c r="J2829" s="10"/>
      <c r="K2829" s="10"/>
      <c r="L2829" s="10"/>
    </row>
    <row r="2830" spans="2:12" x14ac:dyDescent="0.25">
      <c r="B2830" s="9"/>
      <c r="H2830" s="10"/>
      <c r="I2830" s="10"/>
      <c r="J2830" s="10"/>
      <c r="K2830" s="10"/>
      <c r="L2830" s="10"/>
    </row>
    <row r="2831" spans="2:12" x14ac:dyDescent="0.25">
      <c r="B2831" s="9"/>
      <c r="H2831" s="10"/>
      <c r="I2831" s="10"/>
      <c r="J2831" s="10"/>
      <c r="K2831" s="10"/>
      <c r="L2831" s="10"/>
    </row>
    <row r="2832" spans="2:12" x14ac:dyDescent="0.25">
      <c r="B2832" s="9"/>
      <c r="H2832" s="10"/>
      <c r="I2832" s="10"/>
      <c r="J2832" s="10"/>
      <c r="K2832" s="10"/>
      <c r="L2832" s="10"/>
    </row>
    <row r="2833" spans="2:12" x14ac:dyDescent="0.25">
      <c r="B2833" s="9"/>
      <c r="H2833" s="10"/>
      <c r="I2833" s="10"/>
      <c r="J2833" s="10"/>
      <c r="K2833" s="10"/>
      <c r="L2833" s="10"/>
    </row>
    <row r="2834" spans="2:12" x14ac:dyDescent="0.25">
      <c r="B2834" s="9"/>
      <c r="H2834" s="10"/>
      <c r="I2834" s="10"/>
      <c r="J2834" s="10"/>
      <c r="K2834" s="10"/>
      <c r="L2834" s="10"/>
    </row>
    <row r="2835" spans="2:12" x14ac:dyDescent="0.25">
      <c r="B2835" s="9"/>
      <c r="H2835" s="10"/>
      <c r="I2835" s="10"/>
      <c r="J2835" s="10"/>
      <c r="K2835" s="10"/>
      <c r="L2835" s="10"/>
    </row>
    <row r="2836" spans="2:12" x14ac:dyDescent="0.25">
      <c r="B2836" s="9"/>
      <c r="H2836" s="10"/>
      <c r="I2836" s="10"/>
      <c r="J2836" s="10"/>
      <c r="K2836" s="10"/>
      <c r="L2836" s="10"/>
    </row>
    <row r="2837" spans="2:12" x14ac:dyDescent="0.25">
      <c r="B2837" s="9"/>
      <c r="H2837" s="10"/>
      <c r="I2837" s="10"/>
      <c r="J2837" s="10"/>
      <c r="K2837" s="10"/>
      <c r="L2837" s="10"/>
    </row>
    <row r="2838" spans="2:12" x14ac:dyDescent="0.25">
      <c r="B2838" s="9"/>
      <c r="H2838" s="10"/>
      <c r="I2838" s="10"/>
      <c r="J2838" s="10"/>
      <c r="K2838" s="10"/>
      <c r="L2838" s="10"/>
    </row>
    <row r="2839" spans="2:12" x14ac:dyDescent="0.25">
      <c r="B2839" s="9"/>
      <c r="H2839" s="10"/>
      <c r="I2839" s="10"/>
      <c r="J2839" s="10"/>
      <c r="K2839" s="10"/>
      <c r="L2839" s="10"/>
    </row>
    <row r="2840" spans="2:12" x14ac:dyDescent="0.25">
      <c r="B2840" s="9"/>
      <c r="H2840" s="10"/>
      <c r="I2840" s="10"/>
      <c r="J2840" s="10"/>
      <c r="K2840" s="10"/>
      <c r="L2840" s="10"/>
    </row>
    <row r="2841" spans="2:12" x14ac:dyDescent="0.25">
      <c r="B2841" s="9"/>
      <c r="H2841" s="10"/>
      <c r="I2841" s="10"/>
      <c r="J2841" s="10"/>
      <c r="K2841" s="10"/>
      <c r="L2841" s="10"/>
    </row>
    <row r="2842" spans="2:12" x14ac:dyDescent="0.25">
      <c r="B2842" s="9"/>
      <c r="H2842" s="10"/>
      <c r="I2842" s="10"/>
      <c r="J2842" s="10"/>
      <c r="K2842" s="10"/>
      <c r="L2842" s="10"/>
    </row>
    <row r="2843" spans="2:12" x14ac:dyDescent="0.25">
      <c r="B2843" s="9"/>
      <c r="H2843" s="10"/>
      <c r="I2843" s="10"/>
      <c r="J2843" s="10"/>
      <c r="K2843" s="10"/>
      <c r="L2843" s="10"/>
    </row>
    <row r="2844" spans="2:12" x14ac:dyDescent="0.25">
      <c r="B2844" s="9"/>
      <c r="H2844" s="10"/>
      <c r="I2844" s="10"/>
      <c r="J2844" s="10"/>
      <c r="K2844" s="10"/>
      <c r="L2844" s="10"/>
    </row>
    <row r="2845" spans="2:12" x14ac:dyDescent="0.25">
      <c r="B2845" s="9"/>
      <c r="H2845" s="10"/>
      <c r="I2845" s="10"/>
      <c r="J2845" s="10"/>
      <c r="K2845" s="10"/>
      <c r="L2845" s="10"/>
    </row>
    <row r="2846" spans="2:12" x14ac:dyDescent="0.25">
      <c r="B2846" s="9"/>
      <c r="H2846" s="10"/>
      <c r="I2846" s="10"/>
      <c r="J2846" s="10"/>
      <c r="K2846" s="10"/>
      <c r="L2846" s="10"/>
    </row>
    <row r="2847" spans="2:12" x14ac:dyDescent="0.25">
      <c r="B2847" s="9"/>
      <c r="H2847" s="10"/>
      <c r="I2847" s="10"/>
      <c r="J2847" s="10"/>
      <c r="K2847" s="10"/>
      <c r="L2847" s="10"/>
    </row>
    <row r="2848" spans="2:12" x14ac:dyDescent="0.25">
      <c r="B2848" s="9"/>
      <c r="H2848" s="10"/>
      <c r="I2848" s="10"/>
      <c r="J2848" s="10"/>
      <c r="K2848" s="10"/>
      <c r="L2848" s="10"/>
    </row>
    <row r="2849" spans="2:12" x14ac:dyDescent="0.25">
      <c r="B2849" s="9"/>
      <c r="H2849" s="10"/>
      <c r="I2849" s="10"/>
      <c r="J2849" s="10"/>
      <c r="K2849" s="10"/>
      <c r="L2849" s="10"/>
    </row>
    <row r="2850" spans="2:12" x14ac:dyDescent="0.25">
      <c r="B2850" s="9"/>
      <c r="H2850" s="10"/>
      <c r="I2850" s="10"/>
      <c r="J2850" s="10"/>
      <c r="K2850" s="10"/>
      <c r="L2850" s="10"/>
    </row>
    <row r="2851" spans="2:12" x14ac:dyDescent="0.25">
      <c r="B2851" s="9"/>
      <c r="H2851" s="10"/>
      <c r="I2851" s="10"/>
      <c r="J2851" s="10"/>
      <c r="K2851" s="10"/>
      <c r="L2851" s="10"/>
    </row>
    <row r="2852" spans="2:12" x14ac:dyDescent="0.25">
      <c r="B2852" s="9"/>
      <c r="H2852" s="10"/>
      <c r="I2852" s="10"/>
      <c r="J2852" s="10"/>
      <c r="K2852" s="10"/>
      <c r="L2852" s="10"/>
    </row>
    <row r="2853" spans="2:12" x14ac:dyDescent="0.25">
      <c r="B2853" s="9"/>
      <c r="H2853" s="10"/>
      <c r="I2853" s="10"/>
      <c r="J2853" s="10"/>
      <c r="K2853" s="10"/>
      <c r="L2853" s="10"/>
    </row>
    <row r="2854" spans="2:12" x14ac:dyDescent="0.25">
      <c r="B2854" s="9"/>
      <c r="H2854" s="10"/>
      <c r="I2854" s="10"/>
      <c r="J2854" s="10"/>
      <c r="K2854" s="10"/>
      <c r="L2854" s="10"/>
    </row>
    <row r="2855" spans="2:12" x14ac:dyDescent="0.25">
      <c r="B2855" s="9"/>
      <c r="H2855" s="10"/>
      <c r="I2855" s="10"/>
      <c r="J2855" s="10"/>
      <c r="K2855" s="10"/>
      <c r="L2855" s="10"/>
    </row>
    <row r="2856" spans="2:12" x14ac:dyDescent="0.25">
      <c r="B2856" s="9"/>
      <c r="H2856" s="10"/>
      <c r="I2856" s="10"/>
      <c r="J2856" s="10"/>
      <c r="K2856" s="10"/>
      <c r="L2856" s="10"/>
    </row>
    <row r="2857" spans="2:12" x14ac:dyDescent="0.25">
      <c r="B2857" s="9"/>
      <c r="H2857" s="10"/>
      <c r="I2857" s="10"/>
      <c r="J2857" s="10"/>
      <c r="K2857" s="10"/>
      <c r="L2857" s="10"/>
    </row>
    <row r="2858" spans="2:12" x14ac:dyDescent="0.25">
      <c r="B2858" s="9"/>
      <c r="H2858" s="10"/>
      <c r="I2858" s="10"/>
      <c r="J2858" s="10"/>
      <c r="K2858" s="10"/>
      <c r="L2858" s="10"/>
    </row>
    <row r="2859" spans="2:12" x14ac:dyDescent="0.25">
      <c r="B2859" s="9"/>
      <c r="H2859" s="10"/>
      <c r="I2859" s="10"/>
      <c r="J2859" s="10"/>
      <c r="K2859" s="10"/>
      <c r="L2859" s="10"/>
    </row>
    <row r="2860" spans="2:12" x14ac:dyDescent="0.25">
      <c r="B2860" s="9"/>
      <c r="H2860" s="10"/>
      <c r="I2860" s="10"/>
      <c r="J2860" s="10"/>
      <c r="K2860" s="10"/>
      <c r="L2860" s="10"/>
    </row>
    <row r="2861" spans="2:12" x14ac:dyDescent="0.25">
      <c r="B2861" s="9"/>
      <c r="H2861" s="10"/>
      <c r="I2861" s="10"/>
      <c r="J2861" s="10"/>
      <c r="K2861" s="10"/>
      <c r="L2861" s="10"/>
    </row>
    <row r="2862" spans="2:12" x14ac:dyDescent="0.25">
      <c r="B2862" s="9"/>
      <c r="H2862" s="10"/>
      <c r="I2862" s="10"/>
      <c r="J2862" s="10"/>
      <c r="K2862" s="10"/>
      <c r="L2862" s="10"/>
    </row>
    <row r="2863" spans="2:12" x14ac:dyDescent="0.25">
      <c r="B2863" s="9"/>
      <c r="H2863" s="10"/>
      <c r="I2863" s="10"/>
      <c r="J2863" s="10"/>
      <c r="K2863" s="10"/>
      <c r="L2863" s="10"/>
    </row>
    <row r="2864" spans="2:12" x14ac:dyDescent="0.25">
      <c r="B2864" s="9"/>
      <c r="H2864" s="10"/>
      <c r="I2864" s="10"/>
      <c r="J2864" s="10"/>
      <c r="K2864" s="10"/>
      <c r="L2864" s="10"/>
    </row>
    <row r="2865" spans="2:12" x14ac:dyDescent="0.25">
      <c r="B2865" s="9"/>
      <c r="H2865" s="10"/>
      <c r="I2865" s="10"/>
      <c r="J2865" s="10"/>
      <c r="K2865" s="10"/>
      <c r="L2865" s="10"/>
    </row>
    <row r="2866" spans="2:12" x14ac:dyDescent="0.25">
      <c r="B2866" s="9"/>
      <c r="H2866" s="10"/>
      <c r="I2866" s="10"/>
      <c r="J2866" s="10"/>
      <c r="K2866" s="10"/>
      <c r="L2866" s="10"/>
    </row>
    <row r="2867" spans="2:12" x14ac:dyDescent="0.25">
      <c r="B2867" s="9"/>
      <c r="H2867" s="10"/>
      <c r="I2867" s="10"/>
      <c r="J2867" s="10"/>
      <c r="K2867" s="10"/>
      <c r="L2867" s="10"/>
    </row>
    <row r="2868" spans="2:12" x14ac:dyDescent="0.25">
      <c r="B2868" s="9"/>
      <c r="H2868" s="10"/>
      <c r="I2868" s="10"/>
      <c r="J2868" s="10"/>
      <c r="K2868" s="10"/>
      <c r="L2868" s="10"/>
    </row>
    <row r="2869" spans="2:12" x14ac:dyDescent="0.25">
      <c r="B2869" s="9"/>
      <c r="H2869" s="10"/>
      <c r="I2869" s="10"/>
      <c r="J2869" s="10"/>
      <c r="K2869" s="10"/>
      <c r="L2869" s="10"/>
    </row>
    <row r="2870" spans="2:12" x14ac:dyDescent="0.25">
      <c r="B2870" s="9"/>
      <c r="H2870" s="10"/>
      <c r="I2870" s="10"/>
      <c r="J2870" s="10"/>
      <c r="K2870" s="10"/>
      <c r="L2870" s="10"/>
    </row>
    <row r="2871" spans="2:12" x14ac:dyDescent="0.25">
      <c r="B2871" s="9"/>
      <c r="H2871" s="10"/>
      <c r="I2871" s="10"/>
      <c r="J2871" s="10"/>
      <c r="K2871" s="10"/>
      <c r="L2871" s="10"/>
    </row>
    <row r="2872" spans="2:12" x14ac:dyDescent="0.25">
      <c r="B2872" s="9"/>
      <c r="H2872" s="10"/>
      <c r="I2872" s="10"/>
      <c r="J2872" s="10"/>
      <c r="K2872" s="10"/>
      <c r="L2872" s="10"/>
    </row>
    <row r="2873" spans="2:12" x14ac:dyDescent="0.25">
      <c r="B2873" s="9"/>
      <c r="H2873" s="10"/>
      <c r="I2873" s="10"/>
      <c r="J2873" s="10"/>
      <c r="K2873" s="10"/>
      <c r="L2873" s="10"/>
    </row>
    <row r="2874" spans="2:12" x14ac:dyDescent="0.25">
      <c r="B2874" s="9"/>
      <c r="H2874" s="10"/>
      <c r="I2874" s="10"/>
      <c r="J2874" s="10"/>
      <c r="K2874" s="10"/>
      <c r="L2874" s="10"/>
    </row>
    <row r="2875" spans="2:12" x14ac:dyDescent="0.25">
      <c r="B2875" s="9"/>
      <c r="H2875" s="10"/>
      <c r="I2875" s="10"/>
      <c r="J2875" s="10"/>
      <c r="K2875" s="10"/>
      <c r="L2875" s="10"/>
    </row>
    <row r="2876" spans="2:12" x14ac:dyDescent="0.25">
      <c r="B2876" s="9"/>
      <c r="H2876" s="10"/>
      <c r="I2876" s="10"/>
      <c r="J2876" s="10"/>
      <c r="K2876" s="10"/>
      <c r="L2876" s="10"/>
    </row>
    <row r="2877" spans="2:12" x14ac:dyDescent="0.25">
      <c r="B2877" s="9"/>
      <c r="H2877" s="10"/>
      <c r="I2877" s="10"/>
      <c r="J2877" s="10"/>
      <c r="K2877" s="10"/>
      <c r="L2877" s="10"/>
    </row>
    <row r="2878" spans="2:12" x14ac:dyDescent="0.25">
      <c r="B2878" s="9"/>
      <c r="H2878" s="10"/>
      <c r="I2878" s="10"/>
      <c r="J2878" s="10"/>
      <c r="K2878" s="10"/>
      <c r="L2878" s="10"/>
    </row>
    <row r="2879" spans="2:12" x14ac:dyDescent="0.25">
      <c r="B2879" s="9"/>
      <c r="H2879" s="10"/>
      <c r="I2879" s="10"/>
      <c r="J2879" s="10"/>
      <c r="K2879" s="10"/>
      <c r="L2879" s="10"/>
    </row>
    <row r="2880" spans="2:12" x14ac:dyDescent="0.25">
      <c r="B2880" s="9"/>
      <c r="H2880" s="10"/>
      <c r="I2880" s="10"/>
      <c r="J2880" s="10"/>
      <c r="K2880" s="10"/>
      <c r="L2880" s="10"/>
    </row>
    <row r="2881" spans="2:12" x14ac:dyDescent="0.25">
      <c r="B2881" s="9"/>
      <c r="H2881" s="10"/>
      <c r="I2881" s="10"/>
      <c r="J2881" s="10"/>
      <c r="K2881" s="10"/>
      <c r="L2881" s="10"/>
    </row>
    <row r="2882" spans="2:12" x14ac:dyDescent="0.25">
      <c r="B2882" s="9"/>
      <c r="H2882" s="10"/>
      <c r="I2882" s="10"/>
      <c r="J2882" s="10"/>
      <c r="K2882" s="10"/>
      <c r="L2882" s="10"/>
    </row>
    <row r="2883" spans="2:12" x14ac:dyDescent="0.25">
      <c r="B2883" s="9"/>
      <c r="H2883" s="10"/>
      <c r="I2883" s="10"/>
      <c r="J2883" s="10"/>
      <c r="K2883" s="10"/>
      <c r="L2883" s="10"/>
    </row>
    <row r="2884" spans="2:12" x14ac:dyDescent="0.25">
      <c r="B2884" s="9"/>
      <c r="H2884" s="10"/>
      <c r="I2884" s="10"/>
      <c r="J2884" s="10"/>
      <c r="K2884" s="10"/>
      <c r="L2884" s="10"/>
    </row>
    <row r="2885" spans="2:12" x14ac:dyDescent="0.25">
      <c r="B2885" s="9"/>
      <c r="H2885" s="10"/>
      <c r="I2885" s="10"/>
      <c r="J2885" s="10"/>
      <c r="K2885" s="10"/>
      <c r="L2885" s="10"/>
    </row>
    <row r="2886" spans="2:12" x14ac:dyDescent="0.25">
      <c r="B2886" s="9"/>
      <c r="H2886" s="10"/>
      <c r="I2886" s="10"/>
      <c r="J2886" s="10"/>
      <c r="K2886" s="10"/>
      <c r="L2886" s="10"/>
    </row>
    <row r="2887" spans="2:12" x14ac:dyDescent="0.25">
      <c r="B2887" s="9"/>
      <c r="H2887" s="10"/>
      <c r="I2887" s="10"/>
      <c r="J2887" s="10"/>
      <c r="K2887" s="10"/>
      <c r="L2887" s="10"/>
    </row>
    <row r="2888" spans="2:12" x14ac:dyDescent="0.25">
      <c r="B2888" s="9"/>
      <c r="H2888" s="10"/>
      <c r="I2888" s="10"/>
      <c r="J2888" s="10"/>
      <c r="K2888" s="10"/>
      <c r="L2888" s="10"/>
    </row>
    <row r="2889" spans="2:12" x14ac:dyDescent="0.25">
      <c r="B2889" s="9"/>
      <c r="H2889" s="10"/>
      <c r="I2889" s="10"/>
      <c r="J2889" s="10"/>
      <c r="K2889" s="10"/>
      <c r="L2889" s="10"/>
    </row>
    <row r="2890" spans="2:12" x14ac:dyDescent="0.25">
      <c r="B2890" s="9"/>
      <c r="H2890" s="10"/>
      <c r="I2890" s="10"/>
      <c r="J2890" s="10"/>
      <c r="K2890" s="10"/>
      <c r="L2890" s="10"/>
    </row>
    <row r="2891" spans="2:12" x14ac:dyDescent="0.25">
      <c r="B2891" s="9"/>
      <c r="H2891" s="10"/>
      <c r="I2891" s="10"/>
      <c r="J2891" s="10"/>
      <c r="K2891" s="10"/>
      <c r="L2891" s="10"/>
    </row>
    <row r="2892" spans="2:12" x14ac:dyDescent="0.25">
      <c r="B2892" s="9"/>
      <c r="H2892" s="10"/>
      <c r="I2892" s="10"/>
      <c r="J2892" s="10"/>
      <c r="K2892" s="10"/>
      <c r="L2892" s="10"/>
    </row>
    <row r="2893" spans="2:12" x14ac:dyDescent="0.25">
      <c r="B2893" s="9"/>
      <c r="H2893" s="10"/>
      <c r="I2893" s="10"/>
      <c r="J2893" s="10"/>
      <c r="K2893" s="10"/>
      <c r="L2893" s="10"/>
    </row>
    <row r="2894" spans="2:12" x14ac:dyDescent="0.25">
      <c r="B2894" s="9"/>
      <c r="H2894" s="10"/>
      <c r="I2894" s="10"/>
      <c r="J2894" s="10"/>
      <c r="K2894" s="10"/>
      <c r="L2894" s="10"/>
    </row>
    <row r="2895" spans="2:12" x14ac:dyDescent="0.25">
      <c r="B2895" s="9"/>
      <c r="H2895" s="10"/>
      <c r="I2895" s="10"/>
      <c r="J2895" s="10"/>
      <c r="K2895" s="10"/>
      <c r="L2895" s="10"/>
    </row>
    <row r="2896" spans="2:12" x14ac:dyDescent="0.25">
      <c r="B2896" s="9"/>
      <c r="H2896" s="10"/>
      <c r="I2896" s="10"/>
      <c r="J2896" s="10"/>
      <c r="K2896" s="10"/>
      <c r="L2896" s="10"/>
    </row>
    <row r="2897" spans="2:12" x14ac:dyDescent="0.25">
      <c r="B2897" s="9"/>
      <c r="H2897" s="10"/>
      <c r="I2897" s="10"/>
      <c r="J2897" s="10"/>
      <c r="K2897" s="10"/>
      <c r="L2897" s="10"/>
    </row>
    <row r="2898" spans="2:12" x14ac:dyDescent="0.25">
      <c r="B2898" s="9"/>
      <c r="H2898" s="10"/>
      <c r="I2898" s="10"/>
      <c r="J2898" s="10"/>
      <c r="K2898" s="10"/>
      <c r="L2898" s="10"/>
    </row>
    <row r="2899" spans="2:12" x14ac:dyDescent="0.25">
      <c r="B2899" s="9"/>
      <c r="H2899" s="10"/>
      <c r="I2899" s="10"/>
      <c r="J2899" s="10"/>
      <c r="K2899" s="10"/>
      <c r="L2899" s="10"/>
    </row>
    <row r="2900" spans="2:12" x14ac:dyDescent="0.25">
      <c r="B2900" s="9"/>
      <c r="H2900" s="10"/>
      <c r="I2900" s="10"/>
      <c r="J2900" s="10"/>
      <c r="K2900" s="10"/>
      <c r="L2900" s="10"/>
    </row>
    <row r="2901" spans="2:12" x14ac:dyDescent="0.25">
      <c r="B2901" s="9"/>
      <c r="H2901" s="10"/>
      <c r="I2901" s="10"/>
      <c r="J2901" s="10"/>
      <c r="K2901" s="10"/>
      <c r="L2901" s="10"/>
    </row>
    <row r="2902" spans="2:12" x14ac:dyDescent="0.25">
      <c r="B2902" s="9"/>
      <c r="H2902" s="10"/>
      <c r="I2902" s="10"/>
      <c r="J2902" s="10"/>
      <c r="K2902" s="10"/>
      <c r="L2902" s="10"/>
    </row>
    <row r="2903" spans="2:12" x14ac:dyDescent="0.25">
      <c r="B2903" s="9"/>
      <c r="H2903" s="10"/>
      <c r="I2903" s="10"/>
      <c r="J2903" s="10"/>
      <c r="K2903" s="10"/>
      <c r="L2903" s="10"/>
    </row>
    <row r="2904" spans="2:12" x14ac:dyDescent="0.25">
      <c r="B2904" s="9"/>
      <c r="H2904" s="10"/>
      <c r="I2904" s="10"/>
      <c r="J2904" s="10"/>
      <c r="K2904" s="10"/>
      <c r="L2904" s="10"/>
    </row>
    <row r="2905" spans="2:12" x14ac:dyDescent="0.25">
      <c r="B2905" s="9"/>
      <c r="H2905" s="10"/>
      <c r="I2905" s="10"/>
      <c r="J2905" s="10"/>
      <c r="K2905" s="10"/>
      <c r="L2905" s="10"/>
    </row>
    <row r="2906" spans="2:12" x14ac:dyDescent="0.25">
      <c r="B2906" s="9"/>
      <c r="H2906" s="10"/>
      <c r="I2906" s="10"/>
      <c r="J2906" s="10"/>
      <c r="K2906" s="10"/>
      <c r="L2906" s="10"/>
    </row>
    <row r="2907" spans="2:12" x14ac:dyDescent="0.25">
      <c r="B2907" s="9"/>
      <c r="H2907" s="10"/>
      <c r="I2907" s="10"/>
      <c r="J2907" s="10"/>
      <c r="K2907" s="10"/>
      <c r="L2907" s="10"/>
    </row>
    <row r="2908" spans="2:12" x14ac:dyDescent="0.25">
      <c r="B2908" s="9"/>
      <c r="H2908" s="10"/>
      <c r="I2908" s="10"/>
      <c r="J2908" s="10"/>
      <c r="K2908" s="10"/>
      <c r="L2908" s="10"/>
    </row>
    <row r="2909" spans="2:12" x14ac:dyDescent="0.25">
      <c r="B2909" s="9"/>
      <c r="H2909" s="10"/>
      <c r="I2909" s="10"/>
      <c r="J2909" s="10"/>
      <c r="K2909" s="10"/>
      <c r="L2909" s="10"/>
    </row>
    <row r="2910" spans="2:12" x14ac:dyDescent="0.25">
      <c r="B2910" s="9"/>
      <c r="H2910" s="10"/>
      <c r="I2910" s="10"/>
      <c r="J2910" s="10"/>
      <c r="K2910" s="10"/>
      <c r="L2910" s="10"/>
    </row>
    <row r="2911" spans="2:12" x14ac:dyDescent="0.25">
      <c r="B2911" s="9"/>
      <c r="H2911" s="10"/>
      <c r="I2911" s="10"/>
      <c r="J2911" s="10"/>
      <c r="K2911" s="10"/>
      <c r="L2911" s="10"/>
    </row>
    <row r="2912" spans="2:12" x14ac:dyDescent="0.25">
      <c r="B2912" s="9"/>
      <c r="H2912" s="10"/>
      <c r="I2912" s="10"/>
      <c r="J2912" s="10"/>
      <c r="K2912" s="10"/>
      <c r="L2912" s="10"/>
    </row>
    <row r="2913" spans="2:12" x14ac:dyDescent="0.25">
      <c r="B2913" s="9"/>
      <c r="H2913" s="10"/>
      <c r="I2913" s="10"/>
      <c r="J2913" s="10"/>
      <c r="K2913" s="10"/>
      <c r="L2913" s="10"/>
    </row>
    <row r="2914" spans="2:12" x14ac:dyDescent="0.25">
      <c r="B2914" s="9"/>
      <c r="H2914" s="10"/>
      <c r="I2914" s="10"/>
      <c r="J2914" s="10"/>
      <c r="K2914" s="10"/>
      <c r="L2914" s="10"/>
    </row>
    <row r="2915" spans="2:12" x14ac:dyDescent="0.25">
      <c r="B2915" s="9"/>
      <c r="H2915" s="10"/>
      <c r="I2915" s="10"/>
      <c r="J2915" s="10"/>
      <c r="K2915" s="10"/>
      <c r="L2915" s="10"/>
    </row>
    <row r="2916" spans="2:12" x14ac:dyDescent="0.25">
      <c r="B2916" s="9"/>
      <c r="H2916" s="10"/>
      <c r="I2916" s="10"/>
      <c r="J2916" s="10"/>
      <c r="K2916" s="10"/>
      <c r="L2916" s="10"/>
    </row>
    <row r="2917" spans="2:12" x14ac:dyDescent="0.25">
      <c r="B2917" s="9"/>
      <c r="H2917" s="10"/>
      <c r="I2917" s="10"/>
      <c r="J2917" s="10"/>
      <c r="K2917" s="10"/>
      <c r="L2917" s="10"/>
    </row>
    <row r="2918" spans="2:12" x14ac:dyDescent="0.25">
      <c r="B2918" s="9"/>
      <c r="H2918" s="10"/>
      <c r="I2918" s="10"/>
      <c r="J2918" s="10"/>
      <c r="K2918" s="10"/>
      <c r="L2918" s="10"/>
    </row>
    <row r="2919" spans="2:12" x14ac:dyDescent="0.25">
      <c r="B2919" s="9"/>
      <c r="H2919" s="10"/>
      <c r="I2919" s="10"/>
      <c r="J2919" s="10"/>
      <c r="K2919" s="10"/>
      <c r="L2919" s="10"/>
    </row>
    <row r="2920" spans="2:12" x14ac:dyDescent="0.25">
      <c r="B2920" s="9"/>
      <c r="H2920" s="10"/>
      <c r="I2920" s="10"/>
      <c r="J2920" s="10"/>
      <c r="K2920" s="10"/>
      <c r="L2920" s="10"/>
    </row>
    <row r="2921" spans="2:12" x14ac:dyDescent="0.25">
      <c r="B2921" s="9"/>
      <c r="H2921" s="10"/>
      <c r="I2921" s="10"/>
      <c r="J2921" s="10"/>
      <c r="K2921" s="10"/>
      <c r="L2921" s="10"/>
    </row>
    <row r="2922" spans="2:12" x14ac:dyDescent="0.25">
      <c r="B2922" s="9"/>
      <c r="H2922" s="10"/>
      <c r="I2922" s="10"/>
      <c r="J2922" s="10"/>
      <c r="K2922" s="10"/>
      <c r="L2922" s="10"/>
    </row>
    <row r="2923" spans="2:12" x14ac:dyDescent="0.25">
      <c r="B2923" s="9"/>
      <c r="H2923" s="10"/>
      <c r="I2923" s="10"/>
      <c r="J2923" s="10"/>
      <c r="K2923" s="10"/>
      <c r="L2923" s="10"/>
    </row>
    <row r="2924" spans="2:12" x14ac:dyDescent="0.25">
      <c r="B2924" s="9"/>
      <c r="H2924" s="10"/>
      <c r="I2924" s="10"/>
      <c r="J2924" s="10"/>
      <c r="K2924" s="10"/>
      <c r="L2924" s="10"/>
    </row>
    <row r="2925" spans="2:12" x14ac:dyDescent="0.25">
      <c r="B2925" s="9"/>
      <c r="H2925" s="10"/>
      <c r="I2925" s="10"/>
      <c r="J2925" s="10"/>
      <c r="K2925" s="10"/>
      <c r="L2925" s="10"/>
    </row>
    <row r="2926" spans="2:12" x14ac:dyDescent="0.25">
      <c r="B2926" s="9"/>
      <c r="H2926" s="10"/>
      <c r="I2926" s="10"/>
      <c r="J2926" s="10"/>
      <c r="K2926" s="10"/>
      <c r="L2926" s="10"/>
    </row>
    <row r="2927" spans="2:12" x14ac:dyDescent="0.25">
      <c r="B2927" s="9"/>
      <c r="H2927" s="10"/>
      <c r="I2927" s="10"/>
      <c r="J2927" s="10"/>
      <c r="K2927" s="10"/>
      <c r="L2927" s="10"/>
    </row>
    <row r="2928" spans="2:12" x14ac:dyDescent="0.25">
      <c r="B2928" s="9"/>
      <c r="H2928" s="10"/>
      <c r="I2928" s="10"/>
      <c r="J2928" s="10"/>
      <c r="K2928" s="10"/>
      <c r="L2928" s="10"/>
    </row>
    <row r="2929" spans="2:12" x14ac:dyDescent="0.25">
      <c r="B2929" s="9"/>
      <c r="H2929" s="10"/>
      <c r="I2929" s="10"/>
      <c r="J2929" s="10"/>
      <c r="K2929" s="10"/>
      <c r="L2929" s="10"/>
    </row>
    <row r="2930" spans="2:12" x14ac:dyDescent="0.25">
      <c r="B2930" s="9"/>
      <c r="H2930" s="10"/>
      <c r="I2930" s="10"/>
      <c r="J2930" s="10"/>
      <c r="K2930" s="10"/>
      <c r="L2930" s="10"/>
    </row>
    <row r="2931" spans="2:12" x14ac:dyDescent="0.25">
      <c r="B2931" s="9"/>
      <c r="H2931" s="10"/>
      <c r="I2931" s="10"/>
      <c r="J2931" s="10"/>
      <c r="K2931" s="10"/>
      <c r="L2931" s="10"/>
    </row>
    <row r="2932" spans="2:12" x14ac:dyDescent="0.25">
      <c r="B2932" s="9"/>
      <c r="H2932" s="10"/>
      <c r="I2932" s="10"/>
      <c r="J2932" s="10"/>
      <c r="K2932" s="10"/>
      <c r="L2932" s="10"/>
    </row>
    <row r="2933" spans="2:12" x14ac:dyDescent="0.25">
      <c r="B2933" s="9"/>
      <c r="H2933" s="10"/>
      <c r="I2933" s="10"/>
      <c r="J2933" s="10"/>
      <c r="K2933" s="10"/>
      <c r="L2933" s="10"/>
    </row>
    <row r="2934" spans="2:12" x14ac:dyDescent="0.25">
      <c r="B2934" s="9"/>
      <c r="H2934" s="10"/>
      <c r="I2934" s="10"/>
      <c r="J2934" s="10"/>
      <c r="K2934" s="10"/>
      <c r="L2934" s="10"/>
    </row>
    <row r="2935" spans="2:12" x14ac:dyDescent="0.25">
      <c r="B2935" s="9"/>
      <c r="H2935" s="10"/>
      <c r="I2935" s="10"/>
      <c r="J2935" s="10"/>
      <c r="K2935" s="10"/>
      <c r="L2935" s="10"/>
    </row>
    <row r="2936" spans="2:12" x14ac:dyDescent="0.25">
      <c r="B2936" s="9"/>
      <c r="H2936" s="10"/>
      <c r="I2936" s="10"/>
      <c r="J2936" s="10"/>
      <c r="K2936" s="10"/>
      <c r="L2936" s="10"/>
    </row>
    <row r="2937" spans="2:12" x14ac:dyDescent="0.25">
      <c r="B2937" s="9"/>
      <c r="H2937" s="10"/>
      <c r="I2937" s="10"/>
      <c r="J2937" s="10"/>
      <c r="K2937" s="10"/>
      <c r="L2937" s="10"/>
    </row>
    <row r="2938" spans="2:12" x14ac:dyDescent="0.25">
      <c r="B2938" s="9"/>
      <c r="H2938" s="10"/>
      <c r="I2938" s="10"/>
      <c r="J2938" s="10"/>
      <c r="K2938" s="10"/>
      <c r="L2938" s="10"/>
    </row>
    <row r="2939" spans="2:12" x14ac:dyDescent="0.25">
      <c r="B2939" s="9"/>
      <c r="H2939" s="10"/>
      <c r="I2939" s="10"/>
      <c r="J2939" s="10"/>
      <c r="K2939" s="10"/>
      <c r="L2939" s="10"/>
    </row>
    <row r="2940" spans="2:12" x14ac:dyDescent="0.25">
      <c r="B2940" s="9"/>
      <c r="H2940" s="10"/>
      <c r="I2940" s="10"/>
      <c r="J2940" s="10"/>
      <c r="K2940" s="10"/>
      <c r="L2940" s="10"/>
    </row>
    <row r="2941" spans="2:12" x14ac:dyDescent="0.25">
      <c r="B2941" s="9"/>
      <c r="H2941" s="10"/>
      <c r="I2941" s="10"/>
      <c r="J2941" s="10"/>
      <c r="K2941" s="10"/>
      <c r="L2941" s="10"/>
    </row>
    <row r="2942" spans="2:12" x14ac:dyDescent="0.25">
      <c r="B2942" s="9"/>
      <c r="H2942" s="10"/>
      <c r="I2942" s="10"/>
      <c r="J2942" s="10"/>
      <c r="K2942" s="10"/>
      <c r="L2942" s="10"/>
    </row>
    <row r="2943" spans="2:12" x14ac:dyDescent="0.25">
      <c r="B2943" s="9"/>
      <c r="H2943" s="10"/>
      <c r="I2943" s="10"/>
      <c r="J2943" s="10"/>
      <c r="K2943" s="10"/>
      <c r="L2943" s="10"/>
    </row>
    <row r="2944" spans="2:12" x14ac:dyDescent="0.25">
      <c r="B2944" s="9"/>
      <c r="H2944" s="10"/>
      <c r="I2944" s="10"/>
      <c r="J2944" s="10"/>
      <c r="K2944" s="10"/>
      <c r="L2944" s="10"/>
    </row>
    <row r="2945" spans="2:12" x14ac:dyDescent="0.25">
      <c r="B2945" s="9"/>
      <c r="H2945" s="10"/>
      <c r="I2945" s="10"/>
      <c r="J2945" s="10"/>
      <c r="K2945" s="10"/>
      <c r="L2945" s="10"/>
    </row>
    <row r="2946" spans="2:12" x14ac:dyDescent="0.25">
      <c r="B2946" s="9"/>
      <c r="H2946" s="10"/>
      <c r="I2946" s="10"/>
      <c r="J2946" s="10"/>
      <c r="K2946" s="10"/>
      <c r="L2946" s="10"/>
    </row>
    <row r="2947" spans="2:12" x14ac:dyDescent="0.25">
      <c r="B2947" s="9"/>
      <c r="H2947" s="10"/>
      <c r="I2947" s="10"/>
      <c r="J2947" s="10"/>
      <c r="K2947" s="10"/>
      <c r="L2947" s="10"/>
    </row>
    <row r="2948" spans="2:12" x14ac:dyDescent="0.25">
      <c r="B2948" s="9"/>
      <c r="H2948" s="10"/>
      <c r="I2948" s="10"/>
      <c r="J2948" s="10"/>
      <c r="K2948" s="10"/>
      <c r="L2948" s="10"/>
    </row>
    <row r="2949" spans="2:12" x14ac:dyDescent="0.25">
      <c r="B2949" s="9"/>
      <c r="H2949" s="10"/>
      <c r="I2949" s="10"/>
      <c r="J2949" s="10"/>
      <c r="K2949" s="10"/>
      <c r="L2949" s="10"/>
    </row>
    <row r="2950" spans="2:12" x14ac:dyDescent="0.25">
      <c r="B2950" s="9"/>
      <c r="H2950" s="10"/>
      <c r="I2950" s="10"/>
      <c r="J2950" s="10"/>
      <c r="K2950" s="10"/>
      <c r="L2950" s="10"/>
    </row>
    <row r="2951" spans="2:12" x14ac:dyDescent="0.25">
      <c r="B2951" s="9"/>
      <c r="H2951" s="10"/>
      <c r="I2951" s="10"/>
      <c r="J2951" s="10"/>
      <c r="K2951" s="10"/>
      <c r="L2951" s="10"/>
    </row>
    <row r="2952" spans="2:12" x14ac:dyDescent="0.25">
      <c r="B2952" s="9"/>
      <c r="H2952" s="10"/>
      <c r="I2952" s="10"/>
      <c r="J2952" s="10"/>
      <c r="K2952" s="10"/>
      <c r="L2952" s="10"/>
    </row>
    <row r="2953" spans="2:12" x14ac:dyDescent="0.25">
      <c r="B2953" s="9"/>
      <c r="H2953" s="10"/>
      <c r="I2953" s="10"/>
      <c r="J2953" s="10"/>
      <c r="K2953" s="10"/>
      <c r="L2953" s="10"/>
    </row>
    <row r="2954" spans="2:12" x14ac:dyDescent="0.25">
      <c r="B2954" s="9"/>
      <c r="H2954" s="10"/>
      <c r="I2954" s="10"/>
      <c r="J2954" s="10"/>
      <c r="K2954" s="10"/>
      <c r="L2954" s="10"/>
    </row>
    <row r="2955" spans="2:12" x14ac:dyDescent="0.25">
      <c r="B2955" s="9"/>
      <c r="H2955" s="10"/>
      <c r="I2955" s="10"/>
      <c r="J2955" s="10"/>
      <c r="K2955" s="10"/>
      <c r="L2955" s="10"/>
    </row>
    <row r="2956" spans="2:12" x14ac:dyDescent="0.25">
      <c r="B2956" s="9"/>
      <c r="H2956" s="10"/>
      <c r="I2956" s="10"/>
      <c r="J2956" s="10"/>
      <c r="K2956" s="10"/>
      <c r="L2956" s="10"/>
    </row>
    <row r="2957" spans="2:12" x14ac:dyDescent="0.25">
      <c r="B2957" s="9"/>
      <c r="H2957" s="10"/>
      <c r="I2957" s="10"/>
      <c r="J2957" s="10"/>
      <c r="K2957" s="10"/>
      <c r="L2957" s="10"/>
    </row>
    <row r="2958" spans="2:12" x14ac:dyDescent="0.25">
      <c r="B2958" s="9"/>
      <c r="H2958" s="10"/>
      <c r="I2958" s="10"/>
      <c r="J2958" s="10"/>
      <c r="K2958" s="10"/>
      <c r="L2958" s="10"/>
    </row>
    <row r="2959" spans="2:12" x14ac:dyDescent="0.25">
      <c r="B2959" s="9"/>
      <c r="H2959" s="10"/>
      <c r="I2959" s="10"/>
      <c r="J2959" s="10"/>
      <c r="K2959" s="10"/>
      <c r="L2959" s="10"/>
    </row>
    <row r="2960" spans="2:12" x14ac:dyDescent="0.25">
      <c r="B2960" s="9"/>
      <c r="H2960" s="10"/>
      <c r="I2960" s="10"/>
      <c r="J2960" s="10"/>
      <c r="K2960" s="10"/>
      <c r="L2960" s="10"/>
    </row>
    <row r="2961" spans="2:12" x14ac:dyDescent="0.25">
      <c r="B2961" s="9"/>
      <c r="H2961" s="10"/>
      <c r="I2961" s="10"/>
      <c r="J2961" s="10"/>
      <c r="K2961" s="10"/>
      <c r="L2961" s="10"/>
    </row>
    <row r="2962" spans="2:12" x14ac:dyDescent="0.25">
      <c r="B2962" s="9"/>
      <c r="H2962" s="10"/>
      <c r="I2962" s="10"/>
      <c r="J2962" s="10"/>
      <c r="K2962" s="10"/>
      <c r="L2962" s="10"/>
    </row>
    <row r="2963" spans="2:12" x14ac:dyDescent="0.25">
      <c r="B2963" s="9"/>
      <c r="H2963" s="10"/>
      <c r="I2963" s="10"/>
      <c r="J2963" s="10"/>
      <c r="K2963" s="10"/>
      <c r="L2963" s="10"/>
    </row>
    <row r="2964" spans="2:12" x14ac:dyDescent="0.25">
      <c r="B2964" s="9"/>
      <c r="H2964" s="10"/>
      <c r="I2964" s="10"/>
      <c r="J2964" s="10"/>
      <c r="K2964" s="10"/>
      <c r="L2964" s="10"/>
    </row>
    <row r="2965" spans="2:12" x14ac:dyDescent="0.25">
      <c r="B2965" s="9"/>
      <c r="H2965" s="10"/>
      <c r="I2965" s="10"/>
      <c r="J2965" s="10"/>
      <c r="K2965" s="10"/>
      <c r="L2965" s="10"/>
    </row>
    <row r="2966" spans="2:12" x14ac:dyDescent="0.25">
      <c r="B2966" s="9"/>
      <c r="H2966" s="10"/>
      <c r="I2966" s="10"/>
      <c r="J2966" s="10"/>
      <c r="K2966" s="10"/>
      <c r="L2966" s="10"/>
    </row>
    <row r="2967" spans="2:12" x14ac:dyDescent="0.25">
      <c r="B2967" s="9"/>
      <c r="H2967" s="10"/>
      <c r="I2967" s="10"/>
      <c r="J2967" s="10"/>
      <c r="K2967" s="10"/>
      <c r="L2967" s="10"/>
    </row>
    <row r="2968" spans="2:12" x14ac:dyDescent="0.25">
      <c r="B2968" s="9"/>
      <c r="H2968" s="10"/>
      <c r="I2968" s="10"/>
      <c r="J2968" s="10"/>
      <c r="K2968" s="10"/>
      <c r="L2968" s="10"/>
    </row>
    <row r="2969" spans="2:12" x14ac:dyDescent="0.25">
      <c r="B2969" s="9"/>
      <c r="H2969" s="10"/>
      <c r="I2969" s="10"/>
      <c r="J2969" s="10"/>
      <c r="K2969" s="10"/>
      <c r="L2969" s="10"/>
    </row>
    <row r="2970" spans="2:12" x14ac:dyDescent="0.25">
      <c r="B2970" s="9"/>
      <c r="H2970" s="10"/>
      <c r="I2970" s="10"/>
      <c r="J2970" s="10"/>
      <c r="K2970" s="10"/>
      <c r="L2970" s="10"/>
    </row>
    <row r="2971" spans="2:12" x14ac:dyDescent="0.25">
      <c r="B2971" s="9"/>
      <c r="H2971" s="10"/>
      <c r="I2971" s="10"/>
      <c r="J2971" s="10"/>
      <c r="K2971" s="10"/>
      <c r="L2971" s="10"/>
    </row>
    <row r="2972" spans="2:12" x14ac:dyDescent="0.25">
      <c r="B2972" s="9"/>
      <c r="H2972" s="10"/>
      <c r="I2972" s="10"/>
      <c r="J2972" s="10"/>
      <c r="K2972" s="10"/>
      <c r="L2972" s="10"/>
    </row>
    <row r="2973" spans="2:12" x14ac:dyDescent="0.25">
      <c r="B2973" s="9"/>
      <c r="H2973" s="10"/>
      <c r="I2973" s="10"/>
      <c r="J2973" s="10"/>
      <c r="K2973" s="10"/>
      <c r="L2973" s="10"/>
    </row>
    <row r="2974" spans="2:12" x14ac:dyDescent="0.25">
      <c r="B2974" s="9"/>
      <c r="H2974" s="10"/>
      <c r="I2974" s="10"/>
      <c r="J2974" s="10"/>
      <c r="K2974" s="10"/>
      <c r="L2974" s="10"/>
    </row>
    <row r="2975" spans="2:12" x14ac:dyDescent="0.25">
      <c r="B2975" s="9"/>
      <c r="H2975" s="10"/>
      <c r="I2975" s="10"/>
      <c r="J2975" s="10"/>
      <c r="K2975" s="10"/>
      <c r="L2975" s="10"/>
    </row>
    <row r="2976" spans="2:12" x14ac:dyDescent="0.25">
      <c r="B2976" s="9"/>
      <c r="H2976" s="10"/>
      <c r="I2976" s="10"/>
      <c r="J2976" s="10"/>
      <c r="K2976" s="10"/>
      <c r="L2976" s="10"/>
    </row>
    <row r="2977" spans="2:12" x14ac:dyDescent="0.25">
      <c r="B2977" s="9"/>
      <c r="H2977" s="10"/>
      <c r="I2977" s="10"/>
      <c r="J2977" s="10"/>
      <c r="K2977" s="10"/>
      <c r="L2977" s="10"/>
    </row>
    <row r="2978" spans="2:12" x14ac:dyDescent="0.25">
      <c r="B2978" s="9"/>
      <c r="H2978" s="10"/>
      <c r="I2978" s="10"/>
      <c r="J2978" s="10"/>
      <c r="K2978" s="10"/>
      <c r="L2978" s="10"/>
    </row>
    <row r="2979" spans="2:12" x14ac:dyDescent="0.25">
      <c r="B2979" s="9"/>
      <c r="H2979" s="10"/>
      <c r="I2979" s="10"/>
      <c r="J2979" s="10"/>
      <c r="K2979" s="10"/>
      <c r="L2979" s="10"/>
    </row>
    <row r="2980" spans="2:12" x14ac:dyDescent="0.25">
      <c r="B2980" s="9"/>
      <c r="H2980" s="10"/>
      <c r="I2980" s="10"/>
      <c r="J2980" s="10"/>
      <c r="K2980" s="10"/>
      <c r="L2980" s="10"/>
    </row>
    <row r="2981" spans="2:12" x14ac:dyDescent="0.25">
      <c r="B2981" s="9"/>
      <c r="H2981" s="10"/>
      <c r="I2981" s="10"/>
      <c r="J2981" s="10"/>
      <c r="K2981" s="10"/>
      <c r="L2981" s="10"/>
    </row>
    <row r="2982" spans="2:12" x14ac:dyDescent="0.25">
      <c r="B2982" s="9"/>
      <c r="H2982" s="10"/>
      <c r="I2982" s="10"/>
      <c r="J2982" s="10"/>
      <c r="K2982" s="10"/>
      <c r="L2982" s="10"/>
    </row>
    <row r="2983" spans="2:12" x14ac:dyDescent="0.25">
      <c r="B2983" s="9"/>
      <c r="H2983" s="10"/>
      <c r="I2983" s="10"/>
      <c r="J2983" s="10"/>
      <c r="K2983" s="10"/>
      <c r="L2983" s="10"/>
    </row>
    <row r="2984" spans="2:12" x14ac:dyDescent="0.25">
      <c r="B2984" s="9"/>
      <c r="H2984" s="10"/>
      <c r="I2984" s="10"/>
      <c r="J2984" s="10"/>
      <c r="K2984" s="10"/>
      <c r="L2984" s="10"/>
    </row>
    <row r="2985" spans="2:12" x14ac:dyDescent="0.25">
      <c r="B2985" s="9"/>
      <c r="H2985" s="10"/>
      <c r="I2985" s="10"/>
      <c r="J2985" s="10"/>
      <c r="K2985" s="10"/>
      <c r="L2985" s="10"/>
    </row>
    <row r="2986" spans="2:12" x14ac:dyDescent="0.25">
      <c r="B2986" s="9"/>
      <c r="H2986" s="10"/>
      <c r="I2986" s="10"/>
      <c r="J2986" s="10"/>
      <c r="K2986" s="10"/>
      <c r="L2986" s="10"/>
    </row>
    <row r="2987" spans="2:12" x14ac:dyDescent="0.25">
      <c r="B2987" s="9"/>
      <c r="H2987" s="10"/>
      <c r="I2987" s="10"/>
      <c r="J2987" s="10"/>
      <c r="K2987" s="10"/>
      <c r="L2987" s="10"/>
    </row>
    <row r="2988" spans="2:12" x14ac:dyDescent="0.25">
      <c r="B2988" s="9"/>
      <c r="H2988" s="10"/>
      <c r="I2988" s="10"/>
      <c r="J2988" s="10"/>
      <c r="K2988" s="10"/>
      <c r="L2988" s="10"/>
    </row>
    <row r="2989" spans="2:12" x14ac:dyDescent="0.25">
      <c r="B2989" s="9"/>
      <c r="H2989" s="10"/>
      <c r="I2989" s="10"/>
      <c r="J2989" s="10"/>
      <c r="K2989" s="10"/>
      <c r="L2989" s="10"/>
    </row>
    <row r="2990" spans="2:12" x14ac:dyDescent="0.25">
      <c r="B2990" s="9"/>
      <c r="H2990" s="10"/>
      <c r="I2990" s="10"/>
      <c r="J2990" s="10"/>
      <c r="K2990" s="10"/>
      <c r="L2990" s="10"/>
    </row>
    <row r="2991" spans="2:12" x14ac:dyDescent="0.25">
      <c r="B2991" s="9"/>
      <c r="H2991" s="10"/>
      <c r="I2991" s="10"/>
      <c r="J2991" s="10"/>
      <c r="K2991" s="10"/>
      <c r="L2991" s="10"/>
    </row>
    <row r="2992" spans="2:12" x14ac:dyDescent="0.25">
      <c r="B2992" s="9"/>
      <c r="H2992" s="10"/>
      <c r="I2992" s="10"/>
      <c r="J2992" s="10"/>
      <c r="K2992" s="10"/>
      <c r="L2992" s="10"/>
    </row>
    <row r="2993" spans="2:12" x14ac:dyDescent="0.25">
      <c r="B2993" s="9"/>
      <c r="H2993" s="10"/>
      <c r="I2993" s="10"/>
      <c r="J2993" s="10"/>
      <c r="K2993" s="10"/>
      <c r="L2993" s="10"/>
    </row>
    <row r="2994" spans="2:12" x14ac:dyDescent="0.25">
      <c r="B2994" s="9"/>
      <c r="H2994" s="10"/>
      <c r="I2994" s="10"/>
      <c r="J2994" s="10"/>
      <c r="K2994" s="10"/>
      <c r="L2994" s="10"/>
    </row>
    <row r="2995" spans="2:12" x14ac:dyDescent="0.25">
      <c r="B2995" s="9"/>
      <c r="H2995" s="10"/>
      <c r="I2995" s="10"/>
      <c r="J2995" s="10"/>
      <c r="K2995" s="10"/>
      <c r="L2995" s="10"/>
    </row>
    <row r="2996" spans="2:12" x14ac:dyDescent="0.25">
      <c r="B2996" s="9"/>
      <c r="H2996" s="10"/>
      <c r="I2996" s="10"/>
      <c r="J2996" s="10"/>
      <c r="K2996" s="10"/>
      <c r="L2996" s="10"/>
    </row>
    <row r="2997" spans="2:12" x14ac:dyDescent="0.25">
      <c r="B2997" s="9"/>
      <c r="H2997" s="10"/>
      <c r="I2997" s="10"/>
      <c r="J2997" s="10"/>
      <c r="K2997" s="10"/>
      <c r="L2997" s="10"/>
    </row>
    <row r="2998" spans="2:12" x14ac:dyDescent="0.25">
      <c r="B2998" s="9"/>
      <c r="H2998" s="10"/>
      <c r="I2998" s="10"/>
      <c r="J2998" s="10"/>
      <c r="K2998" s="10"/>
      <c r="L2998" s="10"/>
    </row>
    <row r="2999" spans="2:12" x14ac:dyDescent="0.25">
      <c r="B2999" s="9"/>
      <c r="H2999" s="10"/>
      <c r="I2999" s="10"/>
      <c r="J2999" s="10"/>
      <c r="K2999" s="10"/>
      <c r="L2999" s="10"/>
    </row>
    <row r="3000" spans="2:12" x14ac:dyDescent="0.25">
      <c r="B3000" s="9"/>
      <c r="H3000" s="10"/>
      <c r="I3000" s="10"/>
      <c r="J3000" s="10"/>
      <c r="K3000" s="10"/>
      <c r="L3000" s="10"/>
    </row>
    <row r="3001" spans="2:12" x14ac:dyDescent="0.25">
      <c r="B3001" s="9"/>
      <c r="H3001" s="10"/>
      <c r="I3001" s="10"/>
      <c r="J3001" s="10"/>
      <c r="K3001" s="10"/>
      <c r="L3001" s="10"/>
    </row>
    <row r="3002" spans="2:12" x14ac:dyDescent="0.25">
      <c r="B3002" s="9"/>
      <c r="H3002" s="10"/>
      <c r="I3002" s="10"/>
      <c r="J3002" s="10"/>
      <c r="K3002" s="10"/>
      <c r="L3002" s="10"/>
    </row>
    <row r="3003" spans="2:12" x14ac:dyDescent="0.25">
      <c r="B3003" s="9"/>
      <c r="H3003" s="10"/>
      <c r="I3003" s="10"/>
      <c r="J3003" s="10"/>
      <c r="K3003" s="10"/>
      <c r="L3003" s="10"/>
    </row>
    <row r="3004" spans="2:12" x14ac:dyDescent="0.25">
      <c r="B3004" s="9"/>
      <c r="H3004" s="10"/>
      <c r="I3004" s="10"/>
      <c r="J3004" s="10"/>
      <c r="K3004" s="10"/>
      <c r="L3004" s="10"/>
    </row>
    <row r="3005" spans="2:12" x14ac:dyDescent="0.25">
      <c r="B3005" s="9"/>
      <c r="H3005" s="10"/>
      <c r="I3005" s="10"/>
      <c r="J3005" s="10"/>
      <c r="K3005" s="10"/>
      <c r="L3005" s="10"/>
    </row>
    <row r="3006" spans="2:12" x14ac:dyDescent="0.25">
      <c r="B3006" s="9"/>
      <c r="H3006" s="10"/>
      <c r="I3006" s="10"/>
      <c r="J3006" s="10"/>
      <c r="K3006" s="10"/>
      <c r="L3006" s="10"/>
    </row>
    <row r="3007" spans="2:12" x14ac:dyDescent="0.25">
      <c r="B3007" s="9"/>
      <c r="H3007" s="10"/>
      <c r="I3007" s="10"/>
      <c r="J3007" s="10"/>
      <c r="K3007" s="10"/>
      <c r="L3007" s="10"/>
    </row>
    <row r="3008" spans="2:12" x14ac:dyDescent="0.25">
      <c r="B3008" s="9"/>
      <c r="H3008" s="10"/>
      <c r="I3008" s="10"/>
      <c r="J3008" s="10"/>
      <c r="K3008" s="10"/>
      <c r="L3008" s="10"/>
    </row>
    <row r="3009" spans="2:12" x14ac:dyDescent="0.25">
      <c r="B3009" s="9"/>
      <c r="H3009" s="10"/>
      <c r="I3009" s="10"/>
      <c r="J3009" s="10"/>
      <c r="K3009" s="10"/>
      <c r="L3009" s="10"/>
    </row>
    <row r="3010" spans="2:12" x14ac:dyDescent="0.25">
      <c r="B3010" s="9"/>
      <c r="H3010" s="10"/>
      <c r="I3010" s="10"/>
      <c r="J3010" s="10"/>
      <c r="K3010" s="10"/>
      <c r="L3010" s="10"/>
    </row>
    <row r="3011" spans="2:12" x14ac:dyDescent="0.25">
      <c r="B3011" s="9"/>
      <c r="H3011" s="10"/>
      <c r="I3011" s="10"/>
      <c r="J3011" s="10"/>
      <c r="K3011" s="10"/>
      <c r="L3011" s="10"/>
    </row>
    <row r="3012" spans="2:12" x14ac:dyDescent="0.25">
      <c r="B3012" s="9"/>
      <c r="H3012" s="10"/>
      <c r="I3012" s="10"/>
      <c r="J3012" s="10"/>
      <c r="K3012" s="10"/>
      <c r="L3012" s="10"/>
    </row>
    <row r="3013" spans="2:12" x14ac:dyDescent="0.25">
      <c r="B3013" s="9"/>
      <c r="H3013" s="10"/>
      <c r="I3013" s="10"/>
      <c r="J3013" s="10"/>
      <c r="K3013" s="10"/>
      <c r="L3013" s="10"/>
    </row>
    <row r="3014" spans="2:12" x14ac:dyDescent="0.25">
      <c r="B3014" s="9"/>
      <c r="H3014" s="10"/>
      <c r="I3014" s="10"/>
      <c r="J3014" s="10"/>
      <c r="K3014" s="10"/>
      <c r="L3014" s="10"/>
    </row>
    <row r="3015" spans="2:12" x14ac:dyDescent="0.25">
      <c r="B3015" s="9"/>
      <c r="H3015" s="10"/>
      <c r="I3015" s="10"/>
      <c r="J3015" s="10"/>
      <c r="K3015" s="10"/>
      <c r="L3015" s="10"/>
    </row>
    <row r="3016" spans="2:12" x14ac:dyDescent="0.25">
      <c r="B3016" s="9"/>
      <c r="H3016" s="10"/>
      <c r="I3016" s="10"/>
      <c r="J3016" s="10"/>
      <c r="K3016" s="10"/>
      <c r="L3016" s="10"/>
    </row>
    <row r="3017" spans="2:12" x14ac:dyDescent="0.25">
      <c r="B3017" s="9"/>
      <c r="H3017" s="10"/>
      <c r="I3017" s="10"/>
      <c r="J3017" s="10"/>
      <c r="K3017" s="10"/>
      <c r="L3017" s="10"/>
    </row>
    <row r="3018" spans="2:12" x14ac:dyDescent="0.25">
      <c r="B3018" s="9"/>
      <c r="H3018" s="10"/>
      <c r="I3018" s="10"/>
      <c r="J3018" s="10"/>
      <c r="K3018" s="10"/>
      <c r="L3018" s="10"/>
    </row>
    <row r="3019" spans="2:12" x14ac:dyDescent="0.25">
      <c r="B3019" s="9"/>
      <c r="H3019" s="10"/>
      <c r="I3019" s="10"/>
      <c r="J3019" s="10"/>
      <c r="K3019" s="10"/>
      <c r="L3019" s="10"/>
    </row>
    <row r="3020" spans="2:12" x14ac:dyDescent="0.25">
      <c r="B3020" s="9"/>
      <c r="H3020" s="10"/>
      <c r="I3020" s="10"/>
      <c r="J3020" s="10"/>
      <c r="K3020" s="10"/>
      <c r="L3020" s="10"/>
    </row>
    <row r="3021" spans="2:12" x14ac:dyDescent="0.25">
      <c r="B3021" s="9"/>
      <c r="H3021" s="10"/>
      <c r="I3021" s="10"/>
      <c r="J3021" s="10"/>
      <c r="K3021" s="10"/>
      <c r="L3021" s="10"/>
    </row>
    <row r="3022" spans="2:12" x14ac:dyDescent="0.25">
      <c r="B3022" s="9"/>
      <c r="H3022" s="10"/>
      <c r="I3022" s="10"/>
      <c r="J3022" s="10"/>
      <c r="K3022" s="10"/>
      <c r="L3022" s="10"/>
    </row>
    <row r="3023" spans="2:12" x14ac:dyDescent="0.25">
      <c r="B3023" s="9"/>
      <c r="H3023" s="10"/>
      <c r="I3023" s="10"/>
      <c r="J3023" s="10"/>
      <c r="K3023" s="10"/>
      <c r="L3023" s="10"/>
    </row>
    <row r="3024" spans="2:12" x14ac:dyDescent="0.25">
      <c r="B3024" s="9"/>
      <c r="H3024" s="10"/>
      <c r="I3024" s="10"/>
      <c r="J3024" s="10"/>
      <c r="K3024" s="10"/>
      <c r="L3024" s="10"/>
    </row>
    <row r="3025" spans="2:12" x14ac:dyDescent="0.25">
      <c r="B3025" s="9"/>
      <c r="H3025" s="10"/>
      <c r="I3025" s="10"/>
      <c r="J3025" s="10"/>
      <c r="K3025" s="10"/>
      <c r="L3025" s="10"/>
    </row>
    <row r="3026" spans="2:12" x14ac:dyDescent="0.25">
      <c r="B3026" s="9"/>
      <c r="H3026" s="10"/>
      <c r="I3026" s="10"/>
      <c r="J3026" s="10"/>
      <c r="K3026" s="10"/>
      <c r="L3026" s="10"/>
    </row>
    <row r="3027" spans="2:12" x14ac:dyDescent="0.25">
      <c r="B3027" s="9"/>
      <c r="H3027" s="10"/>
      <c r="I3027" s="10"/>
      <c r="J3027" s="10"/>
      <c r="K3027" s="10"/>
      <c r="L3027" s="10"/>
    </row>
    <row r="3028" spans="2:12" x14ac:dyDescent="0.25">
      <c r="B3028" s="9"/>
      <c r="H3028" s="10"/>
      <c r="I3028" s="10"/>
      <c r="J3028" s="10"/>
      <c r="K3028" s="10"/>
      <c r="L3028" s="10"/>
    </row>
    <row r="3029" spans="2:12" x14ac:dyDescent="0.25">
      <c r="B3029" s="9"/>
      <c r="H3029" s="10"/>
      <c r="I3029" s="10"/>
      <c r="J3029" s="10"/>
      <c r="K3029" s="10"/>
      <c r="L3029" s="10"/>
    </row>
    <row r="3030" spans="2:12" x14ac:dyDescent="0.25">
      <c r="B3030" s="9"/>
      <c r="H3030" s="10"/>
      <c r="I3030" s="10"/>
      <c r="J3030" s="10"/>
      <c r="K3030" s="10"/>
      <c r="L3030" s="10"/>
    </row>
    <row r="3031" spans="2:12" x14ac:dyDescent="0.25">
      <c r="B3031" s="9"/>
      <c r="H3031" s="10"/>
      <c r="I3031" s="10"/>
      <c r="J3031" s="10"/>
      <c r="K3031" s="10"/>
      <c r="L3031" s="10"/>
    </row>
    <row r="3032" spans="2:12" x14ac:dyDescent="0.25">
      <c r="B3032" s="9"/>
      <c r="H3032" s="10"/>
      <c r="I3032" s="10"/>
      <c r="J3032" s="10"/>
      <c r="K3032" s="10"/>
      <c r="L3032" s="10"/>
    </row>
    <row r="3033" spans="2:12" x14ac:dyDescent="0.25">
      <c r="B3033" s="9"/>
      <c r="H3033" s="10"/>
      <c r="I3033" s="10"/>
      <c r="J3033" s="10"/>
      <c r="K3033" s="10"/>
      <c r="L3033" s="10"/>
    </row>
    <row r="3034" spans="2:12" x14ac:dyDescent="0.25">
      <c r="B3034" s="9"/>
      <c r="H3034" s="10"/>
      <c r="I3034" s="10"/>
      <c r="J3034" s="10"/>
      <c r="K3034" s="10"/>
      <c r="L3034" s="10"/>
    </row>
    <row r="3035" spans="2:12" x14ac:dyDescent="0.25">
      <c r="B3035" s="9"/>
      <c r="H3035" s="10"/>
      <c r="I3035" s="10"/>
      <c r="J3035" s="10"/>
      <c r="K3035" s="10"/>
      <c r="L3035" s="10"/>
    </row>
    <row r="3036" spans="2:12" x14ac:dyDescent="0.25">
      <c r="B3036" s="9"/>
      <c r="H3036" s="10"/>
      <c r="I3036" s="10"/>
      <c r="J3036" s="10"/>
      <c r="K3036" s="10"/>
      <c r="L3036" s="10"/>
    </row>
    <row r="3037" spans="2:12" x14ac:dyDescent="0.25">
      <c r="B3037" s="9"/>
      <c r="H3037" s="10"/>
      <c r="I3037" s="10"/>
      <c r="J3037" s="10"/>
      <c r="K3037" s="10"/>
      <c r="L3037" s="10"/>
    </row>
    <row r="3038" spans="2:12" x14ac:dyDescent="0.25">
      <c r="B3038" s="9"/>
      <c r="H3038" s="10"/>
      <c r="I3038" s="10"/>
      <c r="J3038" s="10"/>
      <c r="K3038" s="10"/>
      <c r="L3038" s="10"/>
    </row>
    <row r="3039" spans="2:12" x14ac:dyDescent="0.25">
      <c r="B3039" s="9"/>
      <c r="H3039" s="10"/>
      <c r="I3039" s="10"/>
      <c r="J3039" s="10"/>
      <c r="K3039" s="10"/>
      <c r="L3039" s="10"/>
    </row>
    <row r="3040" spans="2:12" x14ac:dyDescent="0.25">
      <c r="B3040" s="9"/>
      <c r="H3040" s="10"/>
      <c r="I3040" s="10"/>
      <c r="J3040" s="10"/>
      <c r="K3040" s="10"/>
      <c r="L3040" s="10"/>
    </row>
    <row r="3041" spans="2:12" x14ac:dyDescent="0.25">
      <c r="B3041" s="9"/>
      <c r="H3041" s="10"/>
      <c r="I3041" s="10"/>
      <c r="J3041" s="10"/>
      <c r="K3041" s="10"/>
      <c r="L3041" s="10"/>
    </row>
    <row r="3042" spans="2:12" x14ac:dyDescent="0.25">
      <c r="B3042" s="9"/>
      <c r="H3042" s="10"/>
      <c r="I3042" s="10"/>
      <c r="J3042" s="10"/>
      <c r="K3042" s="10"/>
      <c r="L3042" s="10"/>
    </row>
    <row r="3043" spans="2:12" x14ac:dyDescent="0.25">
      <c r="B3043" s="9"/>
      <c r="H3043" s="10"/>
      <c r="I3043" s="10"/>
      <c r="J3043" s="10"/>
      <c r="K3043" s="10"/>
      <c r="L3043" s="10"/>
    </row>
    <row r="3044" spans="2:12" x14ac:dyDescent="0.25">
      <c r="B3044" s="9"/>
      <c r="H3044" s="10"/>
      <c r="I3044" s="10"/>
      <c r="J3044" s="10"/>
      <c r="K3044" s="10"/>
      <c r="L3044" s="10"/>
    </row>
    <row r="3045" spans="2:12" x14ac:dyDescent="0.25">
      <c r="B3045" s="9"/>
      <c r="H3045" s="10"/>
      <c r="I3045" s="10"/>
      <c r="J3045" s="10"/>
      <c r="K3045" s="10"/>
      <c r="L3045" s="10"/>
    </row>
    <row r="3046" spans="2:12" x14ac:dyDescent="0.25">
      <c r="B3046" s="9"/>
      <c r="H3046" s="10"/>
      <c r="I3046" s="10"/>
      <c r="J3046" s="10"/>
      <c r="K3046" s="10"/>
      <c r="L3046" s="10"/>
    </row>
    <row r="3047" spans="2:12" x14ac:dyDescent="0.25">
      <c r="B3047" s="9"/>
      <c r="H3047" s="10"/>
      <c r="I3047" s="10"/>
      <c r="J3047" s="10"/>
      <c r="K3047" s="10"/>
      <c r="L3047" s="10"/>
    </row>
    <row r="3048" spans="2:12" x14ac:dyDescent="0.25">
      <c r="B3048" s="9"/>
      <c r="H3048" s="10"/>
      <c r="I3048" s="10"/>
      <c r="J3048" s="10"/>
      <c r="K3048" s="10"/>
      <c r="L3048" s="10"/>
    </row>
    <row r="3049" spans="2:12" x14ac:dyDescent="0.25">
      <c r="B3049" s="9"/>
      <c r="H3049" s="10"/>
      <c r="I3049" s="10"/>
      <c r="J3049" s="10"/>
      <c r="K3049" s="10"/>
      <c r="L3049" s="10"/>
    </row>
    <row r="3050" spans="2:12" x14ac:dyDescent="0.25">
      <c r="B3050" s="9"/>
      <c r="H3050" s="10"/>
      <c r="I3050" s="10"/>
      <c r="J3050" s="10"/>
      <c r="K3050" s="10"/>
      <c r="L3050" s="10"/>
    </row>
    <row r="3051" spans="2:12" x14ac:dyDescent="0.25">
      <c r="B3051" s="9"/>
      <c r="H3051" s="10"/>
      <c r="I3051" s="10"/>
      <c r="J3051" s="10"/>
      <c r="K3051" s="10"/>
      <c r="L3051" s="10"/>
    </row>
    <row r="3052" spans="2:12" x14ac:dyDescent="0.25">
      <c r="B3052" s="9"/>
      <c r="H3052" s="10"/>
      <c r="I3052" s="10"/>
      <c r="J3052" s="10"/>
      <c r="K3052" s="10"/>
      <c r="L3052" s="10"/>
    </row>
    <row r="3053" spans="2:12" x14ac:dyDescent="0.25">
      <c r="B3053" s="9"/>
      <c r="H3053" s="10"/>
      <c r="I3053" s="10"/>
      <c r="J3053" s="10"/>
      <c r="K3053" s="10"/>
      <c r="L3053" s="10"/>
    </row>
    <row r="3054" spans="2:12" x14ac:dyDescent="0.25">
      <c r="B3054" s="9"/>
      <c r="H3054" s="10"/>
      <c r="I3054" s="10"/>
      <c r="J3054" s="10"/>
      <c r="K3054" s="10"/>
      <c r="L3054" s="10"/>
    </row>
    <row r="3055" spans="2:12" x14ac:dyDescent="0.25">
      <c r="B3055" s="9"/>
      <c r="H3055" s="10"/>
      <c r="I3055" s="10"/>
      <c r="J3055" s="10"/>
      <c r="K3055" s="10"/>
      <c r="L3055" s="10"/>
    </row>
    <row r="3056" spans="2:12" x14ac:dyDescent="0.25">
      <c r="B3056" s="9"/>
      <c r="H3056" s="10"/>
      <c r="I3056" s="10"/>
      <c r="J3056" s="10"/>
      <c r="K3056" s="10"/>
      <c r="L3056" s="10"/>
    </row>
    <row r="3057" spans="2:12" x14ac:dyDescent="0.25">
      <c r="B3057" s="9"/>
      <c r="H3057" s="10"/>
      <c r="I3057" s="10"/>
      <c r="J3057" s="10"/>
      <c r="K3057" s="10"/>
      <c r="L3057" s="10"/>
    </row>
    <row r="3058" spans="2:12" x14ac:dyDescent="0.25">
      <c r="B3058" s="9"/>
      <c r="H3058" s="10"/>
      <c r="I3058" s="10"/>
      <c r="J3058" s="10"/>
      <c r="K3058" s="10"/>
      <c r="L3058" s="10"/>
    </row>
    <row r="3059" spans="2:12" x14ac:dyDescent="0.25">
      <c r="B3059" s="9"/>
      <c r="H3059" s="10"/>
      <c r="I3059" s="10"/>
      <c r="J3059" s="10"/>
      <c r="K3059" s="10"/>
      <c r="L3059" s="10"/>
    </row>
    <row r="3060" spans="2:12" x14ac:dyDescent="0.25">
      <c r="B3060" s="9"/>
      <c r="H3060" s="10"/>
      <c r="I3060" s="10"/>
      <c r="J3060" s="10"/>
      <c r="K3060" s="10"/>
      <c r="L3060" s="10"/>
    </row>
    <row r="3061" spans="2:12" x14ac:dyDescent="0.25">
      <c r="B3061" s="9"/>
      <c r="H3061" s="10"/>
      <c r="I3061" s="10"/>
      <c r="J3061" s="10"/>
      <c r="K3061" s="10"/>
      <c r="L3061" s="10"/>
    </row>
    <row r="3062" spans="2:12" x14ac:dyDescent="0.25">
      <c r="B3062" s="9"/>
      <c r="H3062" s="10"/>
      <c r="I3062" s="10"/>
      <c r="J3062" s="10"/>
      <c r="K3062" s="10"/>
      <c r="L3062" s="10"/>
    </row>
    <row r="3063" spans="2:12" x14ac:dyDescent="0.25">
      <c r="B3063" s="9"/>
      <c r="H3063" s="10"/>
      <c r="I3063" s="10"/>
      <c r="J3063" s="10"/>
      <c r="K3063" s="10"/>
      <c r="L3063" s="10"/>
    </row>
    <row r="3064" spans="2:12" x14ac:dyDescent="0.25">
      <c r="B3064" s="9"/>
      <c r="H3064" s="10"/>
      <c r="I3064" s="10"/>
      <c r="J3064" s="10"/>
      <c r="K3064" s="10"/>
      <c r="L3064" s="10"/>
    </row>
    <row r="3065" spans="2:12" x14ac:dyDescent="0.25">
      <c r="B3065" s="9"/>
      <c r="H3065" s="10"/>
      <c r="I3065" s="10"/>
      <c r="J3065" s="10"/>
      <c r="K3065" s="10"/>
      <c r="L3065" s="10"/>
    </row>
    <row r="3066" spans="2:12" x14ac:dyDescent="0.25">
      <c r="B3066" s="9"/>
      <c r="H3066" s="10"/>
      <c r="I3066" s="10"/>
      <c r="J3066" s="10"/>
      <c r="K3066" s="10"/>
      <c r="L3066" s="10"/>
    </row>
    <row r="3067" spans="2:12" x14ac:dyDescent="0.25">
      <c r="B3067" s="9"/>
      <c r="H3067" s="10"/>
      <c r="I3067" s="10"/>
      <c r="J3067" s="10"/>
      <c r="K3067" s="10"/>
      <c r="L3067" s="10"/>
    </row>
    <row r="3068" spans="2:12" x14ac:dyDescent="0.25">
      <c r="B3068" s="9"/>
      <c r="H3068" s="10"/>
      <c r="I3068" s="10"/>
      <c r="J3068" s="10"/>
      <c r="K3068" s="10"/>
      <c r="L3068" s="10"/>
    </row>
    <row r="3069" spans="2:12" x14ac:dyDescent="0.25">
      <c r="B3069" s="9"/>
      <c r="H3069" s="10"/>
      <c r="I3069" s="10"/>
      <c r="J3069" s="10"/>
      <c r="K3069" s="10"/>
      <c r="L3069" s="10"/>
    </row>
    <row r="3070" spans="2:12" x14ac:dyDescent="0.25">
      <c r="B3070" s="9"/>
      <c r="H3070" s="10"/>
      <c r="I3070" s="10"/>
      <c r="J3070" s="10"/>
      <c r="K3070" s="10"/>
      <c r="L3070" s="10"/>
    </row>
    <row r="3071" spans="2:12" x14ac:dyDescent="0.25">
      <c r="B3071" s="9"/>
      <c r="H3071" s="10"/>
      <c r="I3071" s="10"/>
      <c r="J3071" s="10"/>
      <c r="K3071" s="10"/>
      <c r="L3071" s="10"/>
    </row>
    <row r="3072" spans="2:12" x14ac:dyDescent="0.25">
      <c r="B3072" s="9"/>
      <c r="H3072" s="10"/>
      <c r="I3072" s="10"/>
      <c r="J3072" s="10"/>
      <c r="K3072" s="10"/>
      <c r="L3072" s="10"/>
    </row>
    <row r="3073" spans="2:12" x14ac:dyDescent="0.25">
      <c r="B3073" s="9"/>
      <c r="H3073" s="10"/>
      <c r="I3073" s="10"/>
      <c r="J3073" s="10"/>
      <c r="K3073" s="10"/>
      <c r="L3073" s="10"/>
    </row>
    <row r="3074" spans="2:12" x14ac:dyDescent="0.25">
      <c r="B3074" s="9"/>
      <c r="H3074" s="10"/>
      <c r="I3074" s="10"/>
      <c r="J3074" s="10"/>
      <c r="K3074" s="10"/>
      <c r="L3074" s="10"/>
    </row>
    <row r="3075" spans="2:12" x14ac:dyDescent="0.25">
      <c r="B3075" s="9"/>
      <c r="H3075" s="10"/>
      <c r="I3075" s="10"/>
      <c r="J3075" s="10"/>
      <c r="K3075" s="10"/>
      <c r="L3075" s="10"/>
    </row>
    <row r="3076" spans="2:12" x14ac:dyDescent="0.25">
      <c r="B3076" s="9"/>
      <c r="H3076" s="10"/>
      <c r="I3076" s="10"/>
      <c r="J3076" s="10"/>
      <c r="K3076" s="10"/>
      <c r="L3076" s="10"/>
    </row>
    <row r="3077" spans="2:12" x14ac:dyDescent="0.25">
      <c r="B3077" s="9"/>
      <c r="H3077" s="10"/>
      <c r="I3077" s="10"/>
      <c r="J3077" s="10"/>
      <c r="K3077" s="10"/>
      <c r="L3077" s="10"/>
    </row>
    <row r="3078" spans="2:12" x14ac:dyDescent="0.25">
      <c r="B3078" s="9"/>
      <c r="H3078" s="10"/>
      <c r="I3078" s="10"/>
      <c r="J3078" s="10"/>
      <c r="K3078" s="10"/>
      <c r="L3078" s="10"/>
    </row>
    <row r="3079" spans="2:12" x14ac:dyDescent="0.25">
      <c r="B3079" s="9"/>
      <c r="H3079" s="10"/>
      <c r="I3079" s="10"/>
      <c r="J3079" s="10"/>
      <c r="K3079" s="10"/>
      <c r="L3079" s="10"/>
    </row>
    <row r="3080" spans="2:12" x14ac:dyDescent="0.25">
      <c r="B3080" s="9"/>
      <c r="H3080" s="10"/>
      <c r="I3080" s="10"/>
      <c r="J3080" s="10"/>
      <c r="K3080" s="10"/>
      <c r="L3080" s="10"/>
    </row>
    <row r="3081" spans="2:12" x14ac:dyDescent="0.25">
      <c r="B3081" s="9"/>
      <c r="H3081" s="10"/>
      <c r="I3081" s="10"/>
      <c r="J3081" s="10"/>
      <c r="K3081" s="10"/>
      <c r="L3081" s="10"/>
    </row>
    <row r="3082" spans="2:12" x14ac:dyDescent="0.25">
      <c r="B3082" s="9"/>
      <c r="H3082" s="10"/>
      <c r="I3082" s="10"/>
      <c r="J3082" s="10"/>
      <c r="K3082" s="10"/>
      <c r="L3082" s="10"/>
    </row>
    <row r="3083" spans="2:12" x14ac:dyDescent="0.25">
      <c r="B3083" s="9"/>
      <c r="H3083" s="10"/>
      <c r="I3083" s="10"/>
      <c r="J3083" s="10"/>
      <c r="K3083" s="10"/>
      <c r="L3083" s="10"/>
    </row>
    <row r="3084" spans="2:12" x14ac:dyDescent="0.25">
      <c r="B3084" s="9"/>
      <c r="H3084" s="10"/>
      <c r="I3084" s="10"/>
      <c r="J3084" s="10"/>
      <c r="K3084" s="10"/>
      <c r="L3084" s="10"/>
    </row>
    <row r="3085" spans="2:12" x14ac:dyDescent="0.25">
      <c r="B3085" s="9"/>
      <c r="H3085" s="10"/>
      <c r="I3085" s="10"/>
      <c r="J3085" s="10"/>
      <c r="K3085" s="10"/>
      <c r="L3085" s="10"/>
    </row>
    <row r="3086" spans="2:12" x14ac:dyDescent="0.25">
      <c r="B3086" s="9"/>
      <c r="H3086" s="10"/>
      <c r="I3086" s="10"/>
      <c r="J3086" s="10"/>
      <c r="K3086" s="10"/>
      <c r="L3086" s="10"/>
    </row>
    <row r="3087" spans="2:12" x14ac:dyDescent="0.25">
      <c r="B3087" s="9"/>
      <c r="H3087" s="10"/>
      <c r="I3087" s="10"/>
      <c r="J3087" s="10"/>
      <c r="K3087" s="10"/>
      <c r="L3087" s="10"/>
    </row>
    <row r="3088" spans="2:12" x14ac:dyDescent="0.25">
      <c r="B3088" s="9"/>
      <c r="H3088" s="10"/>
      <c r="I3088" s="10"/>
      <c r="J3088" s="10"/>
      <c r="K3088" s="10"/>
      <c r="L3088" s="10"/>
    </row>
    <row r="3089" spans="2:12" x14ac:dyDescent="0.25">
      <c r="B3089" s="9"/>
      <c r="H3089" s="10"/>
      <c r="I3089" s="10"/>
      <c r="J3089" s="10"/>
      <c r="K3089" s="10"/>
      <c r="L3089" s="10"/>
    </row>
    <row r="3090" spans="2:12" x14ac:dyDescent="0.25">
      <c r="B3090" s="9"/>
      <c r="H3090" s="10"/>
      <c r="I3090" s="10"/>
      <c r="J3090" s="10"/>
      <c r="K3090" s="10"/>
      <c r="L3090" s="10"/>
    </row>
    <row r="3091" spans="2:12" x14ac:dyDescent="0.25">
      <c r="B3091" s="9"/>
      <c r="H3091" s="10"/>
      <c r="I3091" s="10"/>
      <c r="J3091" s="10"/>
      <c r="K3091" s="10"/>
      <c r="L3091" s="10"/>
    </row>
    <row r="3092" spans="2:12" x14ac:dyDescent="0.25">
      <c r="B3092" s="9"/>
      <c r="H3092" s="10"/>
      <c r="I3092" s="10"/>
      <c r="J3092" s="10"/>
      <c r="K3092" s="10"/>
      <c r="L3092" s="10"/>
    </row>
    <row r="3093" spans="2:12" x14ac:dyDescent="0.25">
      <c r="B3093" s="9"/>
      <c r="H3093" s="10"/>
      <c r="I3093" s="10"/>
      <c r="J3093" s="10"/>
      <c r="K3093" s="10"/>
      <c r="L3093" s="10"/>
    </row>
    <row r="3094" spans="2:12" x14ac:dyDescent="0.25">
      <c r="B3094" s="9"/>
      <c r="H3094" s="10"/>
      <c r="I3094" s="10"/>
      <c r="J3094" s="10"/>
      <c r="K3094" s="10"/>
      <c r="L3094" s="10"/>
    </row>
    <row r="3095" spans="2:12" x14ac:dyDescent="0.25">
      <c r="B3095" s="9"/>
      <c r="H3095" s="10"/>
      <c r="I3095" s="10"/>
      <c r="J3095" s="10"/>
      <c r="K3095" s="10"/>
      <c r="L3095" s="10"/>
    </row>
    <row r="3096" spans="2:12" x14ac:dyDescent="0.25">
      <c r="B3096" s="9"/>
      <c r="H3096" s="10"/>
      <c r="I3096" s="10"/>
      <c r="J3096" s="10"/>
      <c r="K3096" s="10"/>
      <c r="L3096" s="10"/>
    </row>
    <row r="3097" spans="2:12" x14ac:dyDescent="0.25">
      <c r="B3097" s="9"/>
      <c r="H3097" s="10"/>
      <c r="I3097" s="10"/>
      <c r="J3097" s="10"/>
      <c r="K3097" s="10"/>
      <c r="L3097" s="10"/>
    </row>
    <row r="3098" spans="2:12" x14ac:dyDescent="0.25">
      <c r="B3098" s="9"/>
      <c r="H3098" s="10"/>
      <c r="I3098" s="10"/>
      <c r="J3098" s="10"/>
      <c r="K3098" s="10"/>
      <c r="L3098" s="10"/>
    </row>
    <row r="3099" spans="2:12" x14ac:dyDescent="0.25">
      <c r="B3099" s="9"/>
      <c r="H3099" s="10"/>
      <c r="I3099" s="10"/>
      <c r="J3099" s="10"/>
      <c r="K3099" s="10"/>
      <c r="L3099" s="10"/>
    </row>
    <row r="3100" spans="2:12" x14ac:dyDescent="0.25">
      <c r="B3100" s="9"/>
      <c r="H3100" s="10"/>
      <c r="I3100" s="10"/>
      <c r="J3100" s="10"/>
      <c r="K3100" s="10"/>
      <c r="L3100" s="10"/>
    </row>
    <row r="3101" spans="2:12" x14ac:dyDescent="0.25">
      <c r="B3101" s="9"/>
      <c r="H3101" s="10"/>
      <c r="I3101" s="10"/>
      <c r="J3101" s="10"/>
      <c r="K3101" s="10"/>
      <c r="L3101" s="10"/>
    </row>
    <row r="3102" spans="2:12" x14ac:dyDescent="0.25">
      <c r="B3102" s="9"/>
      <c r="H3102" s="10"/>
      <c r="I3102" s="10"/>
      <c r="J3102" s="10"/>
      <c r="K3102" s="10"/>
      <c r="L3102" s="10"/>
    </row>
    <row r="3103" spans="2:12" x14ac:dyDescent="0.25">
      <c r="B3103" s="9"/>
      <c r="H3103" s="10"/>
      <c r="I3103" s="10"/>
      <c r="J3103" s="10"/>
      <c r="K3103" s="10"/>
      <c r="L3103" s="10"/>
    </row>
    <row r="3104" spans="2:12" x14ac:dyDescent="0.25">
      <c r="B3104" s="9"/>
      <c r="H3104" s="10"/>
      <c r="I3104" s="10"/>
      <c r="J3104" s="10"/>
      <c r="K3104" s="10"/>
      <c r="L3104" s="10"/>
    </row>
    <row r="3105" spans="2:12" x14ac:dyDescent="0.25">
      <c r="B3105" s="9"/>
      <c r="H3105" s="10"/>
      <c r="I3105" s="10"/>
      <c r="J3105" s="10"/>
      <c r="K3105" s="10"/>
      <c r="L3105" s="10"/>
    </row>
    <row r="3106" spans="2:12" x14ac:dyDescent="0.25">
      <c r="B3106" s="9"/>
      <c r="H3106" s="10"/>
      <c r="I3106" s="10"/>
      <c r="J3106" s="10"/>
      <c r="K3106" s="10"/>
      <c r="L3106" s="10"/>
    </row>
    <row r="3107" spans="2:12" x14ac:dyDescent="0.25">
      <c r="B3107" s="9"/>
      <c r="H3107" s="10"/>
      <c r="I3107" s="10"/>
      <c r="J3107" s="10"/>
      <c r="K3107" s="10"/>
      <c r="L3107" s="10"/>
    </row>
    <row r="3108" spans="2:12" x14ac:dyDescent="0.25">
      <c r="B3108" s="9"/>
      <c r="H3108" s="10"/>
      <c r="I3108" s="10"/>
      <c r="J3108" s="10"/>
      <c r="K3108" s="10"/>
      <c r="L3108" s="10"/>
    </row>
    <row r="3109" spans="2:12" x14ac:dyDescent="0.25">
      <c r="B3109" s="9"/>
      <c r="H3109" s="10"/>
      <c r="I3109" s="10"/>
      <c r="J3109" s="10"/>
      <c r="K3109" s="10"/>
      <c r="L3109" s="10"/>
    </row>
    <row r="3110" spans="2:12" x14ac:dyDescent="0.25">
      <c r="B3110" s="9"/>
      <c r="H3110" s="10"/>
      <c r="I3110" s="10"/>
      <c r="J3110" s="10"/>
      <c r="K3110" s="10"/>
      <c r="L3110" s="10"/>
    </row>
    <row r="3111" spans="2:12" x14ac:dyDescent="0.25">
      <c r="B3111" s="9"/>
      <c r="H3111" s="10"/>
      <c r="I3111" s="10"/>
      <c r="J3111" s="10"/>
      <c r="K3111" s="10"/>
      <c r="L3111" s="10"/>
    </row>
    <row r="3112" spans="2:12" x14ac:dyDescent="0.25">
      <c r="B3112" s="9"/>
      <c r="H3112" s="10"/>
      <c r="I3112" s="10"/>
      <c r="J3112" s="10"/>
      <c r="K3112" s="10"/>
      <c r="L3112" s="10"/>
    </row>
    <row r="3113" spans="2:12" x14ac:dyDescent="0.25">
      <c r="B3113" s="9"/>
      <c r="H3113" s="10"/>
      <c r="I3113" s="10"/>
      <c r="J3113" s="10"/>
      <c r="K3113" s="10"/>
      <c r="L3113" s="10"/>
    </row>
    <row r="3114" spans="2:12" x14ac:dyDescent="0.25">
      <c r="B3114" s="9"/>
      <c r="H3114" s="10"/>
      <c r="I3114" s="10"/>
      <c r="J3114" s="10"/>
      <c r="K3114" s="10"/>
      <c r="L3114" s="10"/>
    </row>
    <row r="3115" spans="2:12" x14ac:dyDescent="0.25">
      <c r="B3115" s="9"/>
      <c r="H3115" s="10"/>
      <c r="I3115" s="10"/>
      <c r="J3115" s="10"/>
      <c r="K3115" s="10"/>
      <c r="L3115" s="10"/>
    </row>
    <row r="3116" spans="2:12" x14ac:dyDescent="0.25">
      <c r="B3116" s="9"/>
      <c r="H3116" s="10"/>
      <c r="I3116" s="10"/>
      <c r="J3116" s="10"/>
      <c r="K3116" s="10"/>
      <c r="L3116" s="10"/>
    </row>
    <row r="3117" spans="2:12" x14ac:dyDescent="0.25">
      <c r="B3117" s="9"/>
      <c r="H3117" s="10"/>
      <c r="I3117" s="10"/>
      <c r="J3117" s="10"/>
      <c r="K3117" s="10"/>
      <c r="L3117" s="10"/>
    </row>
    <row r="3118" spans="2:12" x14ac:dyDescent="0.25">
      <c r="B3118" s="9"/>
      <c r="H3118" s="10"/>
      <c r="I3118" s="10"/>
      <c r="J3118" s="10"/>
      <c r="K3118" s="10"/>
      <c r="L3118" s="10"/>
    </row>
    <row r="3119" spans="2:12" x14ac:dyDescent="0.25">
      <c r="B3119" s="9"/>
      <c r="H3119" s="10"/>
      <c r="I3119" s="10"/>
      <c r="J3119" s="10"/>
      <c r="K3119" s="10"/>
      <c r="L3119" s="10"/>
    </row>
    <row r="3120" spans="2:12" x14ac:dyDescent="0.25">
      <c r="B3120" s="9"/>
      <c r="H3120" s="10"/>
      <c r="I3120" s="10"/>
      <c r="J3120" s="10"/>
      <c r="K3120" s="10"/>
      <c r="L3120" s="10"/>
    </row>
    <row r="3121" spans="2:12" x14ac:dyDescent="0.25">
      <c r="B3121" s="9"/>
      <c r="H3121" s="10"/>
      <c r="I3121" s="10"/>
      <c r="J3121" s="10"/>
      <c r="K3121" s="10"/>
      <c r="L3121" s="10"/>
    </row>
    <row r="3122" spans="2:12" x14ac:dyDescent="0.25">
      <c r="B3122" s="9"/>
      <c r="H3122" s="10"/>
      <c r="I3122" s="10"/>
      <c r="J3122" s="10"/>
      <c r="K3122" s="10"/>
      <c r="L3122" s="10"/>
    </row>
    <row r="3123" spans="2:12" x14ac:dyDescent="0.25">
      <c r="B3123" s="9"/>
      <c r="H3123" s="10"/>
      <c r="I3123" s="10"/>
      <c r="J3123" s="10"/>
      <c r="K3123" s="10"/>
      <c r="L3123" s="10"/>
    </row>
    <row r="3124" spans="2:12" x14ac:dyDescent="0.25">
      <c r="B3124" s="9"/>
      <c r="H3124" s="10"/>
      <c r="I3124" s="10"/>
      <c r="J3124" s="10"/>
      <c r="K3124" s="10"/>
      <c r="L3124" s="10"/>
    </row>
    <row r="3125" spans="2:12" x14ac:dyDescent="0.25">
      <c r="B3125" s="9"/>
      <c r="H3125" s="10"/>
      <c r="I3125" s="10"/>
      <c r="J3125" s="10"/>
      <c r="K3125" s="10"/>
      <c r="L3125" s="10"/>
    </row>
    <row r="3126" spans="2:12" x14ac:dyDescent="0.25">
      <c r="B3126" s="9"/>
      <c r="H3126" s="10"/>
      <c r="I3126" s="10"/>
      <c r="J3126" s="10"/>
      <c r="K3126" s="10"/>
      <c r="L3126" s="10"/>
    </row>
    <row r="3127" spans="2:12" x14ac:dyDescent="0.25">
      <c r="B3127" s="9"/>
      <c r="H3127" s="10"/>
      <c r="I3127" s="10"/>
      <c r="J3127" s="10"/>
      <c r="K3127" s="10"/>
      <c r="L3127" s="10"/>
    </row>
    <row r="3128" spans="2:12" x14ac:dyDescent="0.25">
      <c r="B3128" s="9"/>
      <c r="H3128" s="10"/>
      <c r="I3128" s="10"/>
      <c r="J3128" s="10"/>
      <c r="K3128" s="10"/>
      <c r="L3128" s="10"/>
    </row>
    <row r="3129" spans="2:12" x14ac:dyDescent="0.25">
      <c r="B3129" s="9"/>
      <c r="H3129" s="10"/>
      <c r="I3129" s="10"/>
      <c r="J3129" s="10"/>
      <c r="K3129" s="10"/>
      <c r="L3129" s="10"/>
    </row>
    <row r="3130" spans="2:12" x14ac:dyDescent="0.25">
      <c r="B3130" s="9"/>
      <c r="H3130" s="10"/>
      <c r="I3130" s="10"/>
      <c r="J3130" s="10"/>
      <c r="K3130" s="10"/>
      <c r="L3130" s="10"/>
    </row>
    <row r="3131" spans="2:12" x14ac:dyDescent="0.25">
      <c r="B3131" s="9"/>
      <c r="H3131" s="10"/>
      <c r="I3131" s="10"/>
      <c r="J3131" s="10"/>
      <c r="K3131" s="10"/>
      <c r="L3131" s="10"/>
    </row>
    <row r="3132" spans="2:12" x14ac:dyDescent="0.25">
      <c r="B3132" s="9"/>
      <c r="H3132" s="10"/>
      <c r="I3132" s="10"/>
      <c r="J3132" s="10"/>
      <c r="K3132" s="10"/>
      <c r="L3132" s="10"/>
    </row>
    <row r="3133" spans="2:12" x14ac:dyDescent="0.25">
      <c r="B3133" s="9"/>
      <c r="H3133" s="10"/>
      <c r="I3133" s="10"/>
      <c r="J3133" s="10"/>
      <c r="K3133" s="10"/>
      <c r="L3133" s="10"/>
    </row>
    <row r="3134" spans="2:12" x14ac:dyDescent="0.25">
      <c r="B3134" s="9"/>
      <c r="H3134" s="10"/>
      <c r="I3134" s="10"/>
      <c r="J3134" s="10"/>
      <c r="K3134" s="10"/>
      <c r="L3134" s="10"/>
    </row>
    <row r="3135" spans="2:12" x14ac:dyDescent="0.25">
      <c r="B3135" s="9"/>
      <c r="H3135" s="10"/>
      <c r="I3135" s="10"/>
      <c r="J3135" s="10"/>
      <c r="K3135" s="10"/>
      <c r="L3135" s="10"/>
    </row>
    <row r="3136" spans="2:12" x14ac:dyDescent="0.25">
      <c r="B3136" s="9"/>
      <c r="H3136" s="10"/>
      <c r="I3136" s="10"/>
      <c r="J3136" s="10"/>
      <c r="K3136" s="10"/>
      <c r="L3136" s="10"/>
    </row>
    <row r="3137" spans="2:12" x14ac:dyDescent="0.25">
      <c r="B3137" s="9"/>
      <c r="H3137" s="10"/>
      <c r="I3137" s="10"/>
      <c r="J3137" s="10"/>
      <c r="K3137" s="10"/>
      <c r="L3137" s="10"/>
    </row>
    <row r="3138" spans="2:12" x14ac:dyDescent="0.25">
      <c r="B3138" s="9"/>
      <c r="H3138" s="10"/>
      <c r="I3138" s="10"/>
      <c r="J3138" s="10"/>
      <c r="K3138" s="10"/>
      <c r="L3138" s="10"/>
    </row>
    <row r="3139" spans="2:12" x14ac:dyDescent="0.25">
      <c r="B3139" s="9"/>
      <c r="H3139" s="10"/>
      <c r="I3139" s="10"/>
      <c r="J3139" s="10"/>
      <c r="K3139" s="10"/>
      <c r="L3139" s="10"/>
    </row>
    <row r="3140" spans="2:12" x14ac:dyDescent="0.25">
      <c r="B3140" s="9"/>
      <c r="H3140" s="10"/>
      <c r="I3140" s="10"/>
      <c r="J3140" s="10"/>
      <c r="K3140" s="10"/>
      <c r="L3140" s="10"/>
    </row>
    <row r="3141" spans="2:12" x14ac:dyDescent="0.25">
      <c r="B3141" s="9"/>
      <c r="H3141" s="10"/>
      <c r="I3141" s="10"/>
      <c r="J3141" s="10"/>
      <c r="K3141" s="10"/>
      <c r="L3141" s="10"/>
    </row>
    <row r="3142" spans="2:12" x14ac:dyDescent="0.25">
      <c r="B3142" s="9"/>
      <c r="H3142" s="10"/>
      <c r="I3142" s="10"/>
      <c r="J3142" s="10"/>
      <c r="K3142" s="10"/>
      <c r="L3142" s="10"/>
    </row>
    <row r="3143" spans="2:12" x14ac:dyDescent="0.25">
      <c r="B3143" s="9"/>
      <c r="H3143" s="10"/>
      <c r="I3143" s="10"/>
      <c r="J3143" s="10"/>
      <c r="K3143" s="10"/>
      <c r="L3143" s="10"/>
    </row>
    <row r="3144" spans="2:12" x14ac:dyDescent="0.25">
      <c r="B3144" s="9"/>
      <c r="H3144" s="10"/>
      <c r="I3144" s="10"/>
      <c r="J3144" s="10"/>
      <c r="K3144" s="10"/>
      <c r="L3144" s="10"/>
    </row>
    <row r="3145" spans="2:12" x14ac:dyDescent="0.25">
      <c r="B3145" s="9"/>
      <c r="H3145" s="10"/>
      <c r="I3145" s="10"/>
      <c r="J3145" s="10"/>
      <c r="K3145" s="10"/>
      <c r="L3145" s="10"/>
    </row>
    <row r="3146" spans="2:12" x14ac:dyDescent="0.25">
      <c r="B3146" s="9"/>
      <c r="H3146" s="10"/>
      <c r="I3146" s="10"/>
      <c r="J3146" s="10"/>
      <c r="K3146" s="10"/>
      <c r="L3146" s="10"/>
    </row>
    <row r="3147" spans="2:12" x14ac:dyDescent="0.25">
      <c r="B3147" s="9"/>
      <c r="H3147" s="10"/>
      <c r="I3147" s="10"/>
      <c r="J3147" s="10"/>
      <c r="K3147" s="10"/>
      <c r="L3147" s="10"/>
    </row>
    <row r="3148" spans="2:12" x14ac:dyDescent="0.25">
      <c r="B3148" s="9"/>
      <c r="H3148" s="10"/>
      <c r="I3148" s="10"/>
      <c r="J3148" s="10"/>
      <c r="K3148" s="10"/>
      <c r="L3148" s="10"/>
    </row>
    <row r="3149" spans="2:12" x14ac:dyDescent="0.25">
      <c r="B3149" s="9"/>
      <c r="H3149" s="10"/>
      <c r="I3149" s="10"/>
      <c r="J3149" s="10"/>
      <c r="K3149" s="10"/>
      <c r="L3149" s="10"/>
    </row>
    <row r="3150" spans="2:12" x14ac:dyDescent="0.25">
      <c r="B3150" s="9"/>
      <c r="H3150" s="10"/>
      <c r="I3150" s="10"/>
      <c r="J3150" s="10"/>
      <c r="K3150" s="10"/>
      <c r="L3150" s="10"/>
    </row>
    <row r="3151" spans="2:12" x14ac:dyDescent="0.25">
      <c r="B3151" s="9"/>
      <c r="H3151" s="10"/>
      <c r="I3151" s="10"/>
      <c r="J3151" s="10"/>
      <c r="K3151" s="10"/>
      <c r="L3151" s="10"/>
    </row>
    <row r="3152" spans="2:12" x14ac:dyDescent="0.25">
      <c r="B3152" s="9"/>
      <c r="H3152" s="10"/>
      <c r="I3152" s="10"/>
      <c r="J3152" s="10"/>
      <c r="K3152" s="10"/>
      <c r="L3152" s="10"/>
    </row>
    <row r="3153" spans="2:12" x14ac:dyDescent="0.25">
      <c r="B3153" s="9"/>
      <c r="H3153" s="10"/>
      <c r="I3153" s="10"/>
      <c r="J3153" s="10"/>
      <c r="K3153" s="10"/>
      <c r="L3153" s="10"/>
    </row>
    <row r="3154" spans="2:12" x14ac:dyDescent="0.25">
      <c r="B3154" s="9"/>
      <c r="H3154" s="10"/>
      <c r="I3154" s="10"/>
      <c r="J3154" s="10"/>
      <c r="K3154" s="10"/>
      <c r="L3154" s="10"/>
    </row>
    <row r="3155" spans="2:12" x14ac:dyDescent="0.25">
      <c r="B3155" s="9"/>
      <c r="H3155" s="10"/>
      <c r="I3155" s="10"/>
      <c r="J3155" s="10"/>
      <c r="K3155" s="10"/>
      <c r="L3155" s="10"/>
    </row>
    <row r="3156" spans="2:12" x14ac:dyDescent="0.25">
      <c r="B3156" s="9"/>
      <c r="H3156" s="10"/>
      <c r="I3156" s="10"/>
      <c r="J3156" s="10"/>
      <c r="K3156" s="10"/>
      <c r="L3156" s="10"/>
    </row>
    <row r="3157" spans="2:12" x14ac:dyDescent="0.25">
      <c r="B3157" s="9"/>
      <c r="H3157" s="10"/>
      <c r="I3157" s="10"/>
      <c r="J3157" s="10"/>
      <c r="K3157" s="10"/>
      <c r="L3157" s="10"/>
    </row>
    <row r="3158" spans="2:12" x14ac:dyDescent="0.25">
      <c r="B3158" s="9"/>
      <c r="H3158" s="10"/>
      <c r="I3158" s="10"/>
      <c r="J3158" s="10"/>
      <c r="K3158" s="10"/>
      <c r="L3158" s="10"/>
    </row>
    <row r="3159" spans="2:12" x14ac:dyDescent="0.25">
      <c r="B3159" s="9"/>
      <c r="H3159" s="10"/>
      <c r="I3159" s="10"/>
      <c r="J3159" s="10"/>
      <c r="K3159" s="10"/>
      <c r="L3159" s="10"/>
    </row>
    <row r="3160" spans="2:12" x14ac:dyDescent="0.25">
      <c r="B3160" s="9"/>
      <c r="H3160" s="10"/>
      <c r="I3160" s="10"/>
      <c r="J3160" s="10"/>
      <c r="K3160" s="10"/>
      <c r="L3160" s="10"/>
    </row>
    <row r="3161" spans="2:12" x14ac:dyDescent="0.25">
      <c r="B3161" s="9"/>
      <c r="H3161" s="10"/>
      <c r="I3161" s="10"/>
      <c r="J3161" s="10"/>
      <c r="K3161" s="10"/>
      <c r="L3161" s="10"/>
    </row>
    <row r="3162" spans="2:12" x14ac:dyDescent="0.25">
      <c r="B3162" s="9"/>
      <c r="H3162" s="10"/>
      <c r="I3162" s="10"/>
      <c r="J3162" s="10"/>
      <c r="K3162" s="10"/>
      <c r="L3162" s="10"/>
    </row>
    <row r="3163" spans="2:12" x14ac:dyDescent="0.25">
      <c r="B3163" s="9"/>
      <c r="H3163" s="10"/>
      <c r="I3163" s="10"/>
      <c r="J3163" s="10"/>
      <c r="K3163" s="10"/>
      <c r="L3163" s="10"/>
    </row>
    <row r="3164" spans="2:12" x14ac:dyDescent="0.25">
      <c r="B3164" s="9"/>
      <c r="H3164" s="10"/>
      <c r="I3164" s="10"/>
      <c r="J3164" s="10"/>
      <c r="K3164" s="10"/>
      <c r="L3164" s="10"/>
    </row>
    <row r="3165" spans="2:12" x14ac:dyDescent="0.25">
      <c r="B3165" s="9"/>
      <c r="H3165" s="10"/>
      <c r="I3165" s="10"/>
      <c r="J3165" s="10"/>
      <c r="K3165" s="10"/>
      <c r="L3165" s="10"/>
    </row>
    <row r="3166" spans="2:12" x14ac:dyDescent="0.25">
      <c r="B3166" s="9"/>
      <c r="H3166" s="10"/>
      <c r="I3166" s="10"/>
      <c r="J3166" s="10"/>
      <c r="K3166" s="10"/>
      <c r="L3166" s="10"/>
    </row>
    <row r="3167" spans="2:12" x14ac:dyDescent="0.25">
      <c r="B3167" s="9"/>
      <c r="H3167" s="10"/>
      <c r="I3167" s="10"/>
      <c r="J3167" s="10"/>
      <c r="K3167" s="10"/>
      <c r="L3167" s="10"/>
    </row>
    <row r="3168" spans="2:12" x14ac:dyDescent="0.25">
      <c r="B3168" s="9"/>
      <c r="H3168" s="10"/>
      <c r="I3168" s="10"/>
      <c r="J3168" s="10"/>
      <c r="K3168" s="10"/>
      <c r="L3168" s="10"/>
    </row>
    <row r="3169" spans="2:12" x14ac:dyDescent="0.25">
      <c r="B3169" s="9"/>
      <c r="H3169" s="10"/>
      <c r="I3169" s="10"/>
      <c r="J3169" s="10"/>
      <c r="K3169" s="10"/>
      <c r="L3169" s="10"/>
    </row>
    <row r="3170" spans="2:12" x14ac:dyDescent="0.25">
      <c r="B3170" s="9"/>
      <c r="H3170" s="10"/>
      <c r="I3170" s="10"/>
      <c r="J3170" s="10"/>
      <c r="K3170" s="10"/>
      <c r="L3170" s="10"/>
    </row>
    <row r="3171" spans="2:12" x14ac:dyDescent="0.25">
      <c r="B3171" s="9"/>
      <c r="H3171" s="10"/>
      <c r="I3171" s="10"/>
      <c r="J3171" s="10"/>
      <c r="K3171" s="10"/>
      <c r="L3171" s="10"/>
    </row>
    <row r="3172" spans="2:12" x14ac:dyDescent="0.25">
      <c r="B3172" s="9"/>
      <c r="H3172" s="10"/>
      <c r="I3172" s="10"/>
      <c r="J3172" s="10"/>
      <c r="K3172" s="10"/>
      <c r="L3172" s="10"/>
    </row>
    <row r="3173" spans="2:12" x14ac:dyDescent="0.25">
      <c r="B3173" s="9"/>
      <c r="H3173" s="10"/>
      <c r="I3173" s="10"/>
      <c r="J3173" s="10"/>
      <c r="K3173" s="10"/>
      <c r="L3173" s="10"/>
    </row>
    <row r="3174" spans="2:12" x14ac:dyDescent="0.25">
      <c r="B3174" s="9"/>
      <c r="H3174" s="10"/>
      <c r="I3174" s="10"/>
      <c r="J3174" s="10"/>
      <c r="K3174" s="10"/>
      <c r="L3174" s="10"/>
    </row>
    <row r="3175" spans="2:12" x14ac:dyDescent="0.25">
      <c r="B3175" s="9"/>
      <c r="H3175" s="10"/>
      <c r="I3175" s="10"/>
      <c r="J3175" s="10"/>
      <c r="K3175" s="10"/>
      <c r="L3175" s="10"/>
    </row>
    <row r="3176" spans="2:12" x14ac:dyDescent="0.25">
      <c r="B3176" s="9"/>
      <c r="H3176" s="10"/>
      <c r="I3176" s="10"/>
      <c r="J3176" s="10"/>
      <c r="K3176" s="10"/>
      <c r="L3176" s="10"/>
    </row>
    <row r="3177" spans="2:12" x14ac:dyDescent="0.25">
      <c r="B3177" s="9"/>
      <c r="H3177" s="10"/>
      <c r="I3177" s="10"/>
      <c r="J3177" s="10"/>
      <c r="K3177" s="10"/>
      <c r="L3177" s="10"/>
    </row>
    <row r="3178" spans="2:12" x14ac:dyDescent="0.25">
      <c r="B3178" s="9"/>
      <c r="H3178" s="10"/>
      <c r="I3178" s="10"/>
      <c r="J3178" s="10"/>
      <c r="K3178" s="10"/>
      <c r="L3178" s="10"/>
    </row>
    <row r="3179" spans="2:12" x14ac:dyDescent="0.25">
      <c r="B3179" s="9"/>
      <c r="H3179" s="10"/>
      <c r="I3179" s="10"/>
      <c r="J3179" s="10"/>
      <c r="K3179" s="10"/>
      <c r="L3179" s="10"/>
    </row>
    <row r="3180" spans="2:12" x14ac:dyDescent="0.25">
      <c r="B3180" s="9"/>
      <c r="H3180" s="10"/>
      <c r="I3180" s="10"/>
      <c r="J3180" s="10"/>
      <c r="K3180" s="10"/>
      <c r="L3180" s="10"/>
    </row>
    <row r="3181" spans="2:12" x14ac:dyDescent="0.25">
      <c r="B3181" s="9"/>
      <c r="H3181" s="10"/>
      <c r="I3181" s="10"/>
      <c r="J3181" s="10"/>
      <c r="K3181" s="10"/>
      <c r="L3181" s="10"/>
    </row>
    <row r="3182" spans="2:12" x14ac:dyDescent="0.25">
      <c r="B3182" s="9"/>
      <c r="H3182" s="10"/>
      <c r="I3182" s="10"/>
      <c r="J3182" s="10"/>
      <c r="K3182" s="10"/>
      <c r="L3182" s="10"/>
    </row>
    <row r="3183" spans="2:12" x14ac:dyDescent="0.25">
      <c r="B3183" s="9"/>
      <c r="H3183" s="10"/>
      <c r="I3183" s="10"/>
      <c r="J3183" s="10"/>
      <c r="K3183" s="10"/>
      <c r="L3183" s="10"/>
    </row>
    <row r="3184" spans="2:12" x14ac:dyDescent="0.25">
      <c r="B3184" s="9"/>
      <c r="H3184" s="10"/>
      <c r="I3184" s="10"/>
      <c r="J3184" s="10"/>
      <c r="K3184" s="10"/>
      <c r="L3184" s="10"/>
    </row>
    <row r="3185" spans="2:12" x14ac:dyDescent="0.25">
      <c r="B3185" s="9"/>
      <c r="H3185" s="10"/>
      <c r="I3185" s="10"/>
      <c r="J3185" s="10"/>
      <c r="K3185" s="10"/>
      <c r="L3185" s="10"/>
    </row>
    <row r="3186" spans="2:12" x14ac:dyDescent="0.25">
      <c r="B3186" s="9"/>
      <c r="H3186" s="10"/>
      <c r="I3186" s="10"/>
      <c r="J3186" s="10"/>
      <c r="K3186" s="10"/>
      <c r="L3186" s="10"/>
    </row>
    <row r="3187" spans="2:12" x14ac:dyDescent="0.25">
      <c r="B3187" s="9"/>
      <c r="H3187" s="10"/>
      <c r="I3187" s="10"/>
      <c r="J3187" s="10"/>
      <c r="K3187" s="10"/>
      <c r="L3187" s="10"/>
    </row>
    <row r="3188" spans="2:12" x14ac:dyDescent="0.25">
      <c r="B3188" s="9"/>
      <c r="H3188" s="10"/>
      <c r="I3188" s="10"/>
      <c r="J3188" s="10"/>
      <c r="K3188" s="10"/>
      <c r="L3188" s="10"/>
    </row>
    <row r="3189" spans="2:12" x14ac:dyDescent="0.25">
      <c r="B3189" s="9"/>
      <c r="H3189" s="10"/>
      <c r="I3189" s="10"/>
      <c r="J3189" s="10"/>
      <c r="K3189" s="10"/>
      <c r="L3189" s="10"/>
    </row>
    <row r="3190" spans="2:12" x14ac:dyDescent="0.25">
      <c r="B3190" s="9"/>
      <c r="H3190" s="10"/>
      <c r="I3190" s="10"/>
      <c r="J3190" s="10"/>
      <c r="K3190" s="10"/>
      <c r="L3190" s="10"/>
    </row>
    <row r="3191" spans="2:12" x14ac:dyDescent="0.25">
      <c r="B3191" s="9"/>
      <c r="H3191" s="10"/>
      <c r="I3191" s="10"/>
      <c r="J3191" s="10"/>
      <c r="K3191" s="10"/>
      <c r="L3191" s="10"/>
    </row>
    <row r="3192" spans="2:12" x14ac:dyDescent="0.25">
      <c r="B3192" s="9"/>
      <c r="H3192" s="10"/>
      <c r="I3192" s="10"/>
      <c r="J3192" s="10"/>
      <c r="K3192" s="10"/>
      <c r="L3192" s="10"/>
    </row>
    <row r="3193" spans="2:12" x14ac:dyDescent="0.25">
      <c r="B3193" s="9"/>
      <c r="H3193" s="10"/>
      <c r="I3193" s="10"/>
      <c r="J3193" s="10"/>
      <c r="K3193" s="10"/>
      <c r="L3193" s="10"/>
    </row>
    <row r="3194" spans="2:12" x14ac:dyDescent="0.25">
      <c r="B3194" s="9"/>
      <c r="H3194" s="10"/>
      <c r="I3194" s="10"/>
      <c r="J3194" s="10"/>
      <c r="K3194" s="10"/>
      <c r="L3194" s="10"/>
    </row>
    <row r="3195" spans="2:12" x14ac:dyDescent="0.25">
      <c r="B3195" s="9"/>
      <c r="H3195" s="10"/>
      <c r="I3195" s="10"/>
      <c r="J3195" s="10"/>
      <c r="K3195" s="10"/>
      <c r="L3195" s="10"/>
    </row>
    <row r="3196" spans="2:12" x14ac:dyDescent="0.25">
      <c r="B3196" s="9"/>
      <c r="H3196" s="10"/>
      <c r="I3196" s="10"/>
      <c r="J3196" s="10"/>
      <c r="K3196" s="10"/>
      <c r="L3196" s="10"/>
    </row>
    <row r="3197" spans="2:12" x14ac:dyDescent="0.25">
      <c r="B3197" s="9"/>
      <c r="H3197" s="10"/>
      <c r="I3197" s="10"/>
      <c r="J3197" s="10"/>
      <c r="K3197" s="10"/>
      <c r="L3197" s="10"/>
    </row>
    <row r="3198" spans="2:12" x14ac:dyDescent="0.25">
      <c r="B3198" s="9"/>
      <c r="H3198" s="10"/>
      <c r="I3198" s="10"/>
      <c r="J3198" s="10"/>
      <c r="K3198" s="10"/>
      <c r="L3198" s="10"/>
    </row>
    <row r="3199" spans="2:12" x14ac:dyDescent="0.25">
      <c r="B3199" s="9"/>
      <c r="H3199" s="10"/>
      <c r="I3199" s="10"/>
      <c r="J3199" s="10"/>
      <c r="K3199" s="10"/>
      <c r="L3199" s="10"/>
    </row>
    <row r="3200" spans="2:12" x14ac:dyDescent="0.25">
      <c r="B3200" s="9"/>
      <c r="H3200" s="10"/>
      <c r="I3200" s="10"/>
      <c r="J3200" s="10"/>
      <c r="K3200" s="10"/>
      <c r="L3200" s="10"/>
    </row>
    <row r="3201" spans="2:12" x14ac:dyDescent="0.25">
      <c r="B3201" s="9"/>
      <c r="H3201" s="10"/>
      <c r="I3201" s="10"/>
      <c r="J3201" s="10"/>
      <c r="K3201" s="10"/>
      <c r="L3201" s="10"/>
    </row>
    <row r="3202" spans="2:12" x14ac:dyDescent="0.25">
      <c r="B3202" s="9"/>
      <c r="H3202" s="10"/>
      <c r="I3202" s="10"/>
      <c r="J3202" s="10"/>
      <c r="K3202" s="10"/>
      <c r="L3202" s="10"/>
    </row>
    <row r="3203" spans="2:12" x14ac:dyDescent="0.25">
      <c r="B3203" s="9"/>
      <c r="H3203" s="10"/>
      <c r="I3203" s="10"/>
      <c r="J3203" s="10"/>
      <c r="K3203" s="10"/>
      <c r="L3203" s="10"/>
    </row>
    <row r="3204" spans="2:12" x14ac:dyDescent="0.25">
      <c r="B3204" s="9"/>
      <c r="H3204" s="10"/>
      <c r="I3204" s="10"/>
      <c r="J3204" s="10"/>
      <c r="K3204" s="10"/>
      <c r="L3204" s="10"/>
    </row>
    <row r="3205" spans="2:12" x14ac:dyDescent="0.25">
      <c r="B3205" s="9"/>
      <c r="H3205" s="10"/>
      <c r="I3205" s="10"/>
      <c r="J3205" s="10"/>
      <c r="K3205" s="10"/>
      <c r="L3205" s="10"/>
    </row>
    <row r="3206" spans="2:12" x14ac:dyDescent="0.25">
      <c r="B3206" s="9"/>
      <c r="H3206" s="10"/>
      <c r="I3206" s="10"/>
      <c r="J3206" s="10"/>
      <c r="K3206" s="10"/>
      <c r="L3206" s="10"/>
    </row>
    <row r="3207" spans="2:12" x14ac:dyDescent="0.25">
      <c r="B3207" s="9"/>
      <c r="H3207" s="10"/>
      <c r="I3207" s="10"/>
      <c r="J3207" s="10"/>
      <c r="K3207" s="10"/>
      <c r="L3207" s="10"/>
    </row>
    <row r="3208" spans="2:12" x14ac:dyDescent="0.25">
      <c r="B3208" s="9"/>
      <c r="H3208" s="10"/>
      <c r="I3208" s="10"/>
      <c r="J3208" s="10"/>
      <c r="K3208" s="10"/>
      <c r="L3208" s="10"/>
    </row>
    <row r="3209" spans="2:12" x14ac:dyDescent="0.25">
      <c r="B3209" s="9"/>
      <c r="H3209" s="10"/>
      <c r="I3209" s="10"/>
      <c r="J3209" s="10"/>
      <c r="K3209" s="10"/>
      <c r="L3209" s="10"/>
    </row>
    <row r="3210" spans="2:12" x14ac:dyDescent="0.25">
      <c r="B3210" s="9"/>
      <c r="H3210" s="10"/>
      <c r="I3210" s="10"/>
      <c r="J3210" s="10"/>
      <c r="K3210" s="10"/>
      <c r="L3210" s="10"/>
    </row>
    <row r="3211" spans="2:12" x14ac:dyDescent="0.25">
      <c r="B3211" s="9"/>
      <c r="H3211" s="10"/>
      <c r="I3211" s="10"/>
      <c r="J3211" s="10"/>
      <c r="K3211" s="10"/>
      <c r="L3211" s="10"/>
    </row>
    <row r="3212" spans="2:12" x14ac:dyDescent="0.25">
      <c r="B3212" s="9"/>
      <c r="H3212" s="10"/>
      <c r="I3212" s="10"/>
      <c r="J3212" s="10"/>
      <c r="K3212" s="10"/>
      <c r="L3212" s="10"/>
    </row>
    <row r="3213" spans="2:12" x14ac:dyDescent="0.25">
      <c r="B3213" s="9"/>
      <c r="H3213" s="10"/>
      <c r="I3213" s="10"/>
      <c r="J3213" s="10"/>
      <c r="K3213" s="10"/>
      <c r="L3213" s="10"/>
    </row>
    <row r="3214" spans="2:12" x14ac:dyDescent="0.25">
      <c r="B3214" s="9"/>
      <c r="H3214" s="10"/>
      <c r="I3214" s="10"/>
      <c r="J3214" s="10"/>
      <c r="K3214" s="10"/>
      <c r="L3214" s="10"/>
    </row>
    <row r="3215" spans="2:12" x14ac:dyDescent="0.25">
      <c r="B3215" s="9"/>
      <c r="H3215" s="10"/>
      <c r="I3215" s="10"/>
      <c r="J3215" s="10"/>
      <c r="K3215" s="10"/>
      <c r="L3215" s="10"/>
    </row>
    <row r="3216" spans="2:12" x14ac:dyDescent="0.25">
      <c r="B3216" s="9"/>
      <c r="H3216" s="10"/>
      <c r="I3216" s="10"/>
      <c r="J3216" s="10"/>
      <c r="K3216" s="10"/>
      <c r="L3216" s="10"/>
    </row>
    <row r="3217" spans="2:12" x14ac:dyDescent="0.25">
      <c r="B3217" s="9"/>
      <c r="H3217" s="10"/>
      <c r="I3217" s="10"/>
      <c r="J3217" s="10"/>
      <c r="K3217" s="10"/>
      <c r="L3217" s="10"/>
    </row>
    <row r="3218" spans="2:12" x14ac:dyDescent="0.25">
      <c r="B3218" s="9"/>
      <c r="H3218" s="10"/>
      <c r="I3218" s="10"/>
      <c r="J3218" s="10"/>
      <c r="K3218" s="10"/>
      <c r="L3218" s="10"/>
    </row>
    <row r="3219" spans="2:12" x14ac:dyDescent="0.25">
      <c r="B3219" s="9"/>
      <c r="H3219" s="10"/>
      <c r="I3219" s="10"/>
      <c r="J3219" s="10"/>
      <c r="K3219" s="10"/>
      <c r="L3219" s="10"/>
    </row>
    <row r="3220" spans="2:12" x14ac:dyDescent="0.25">
      <c r="B3220" s="9"/>
      <c r="H3220" s="10"/>
      <c r="I3220" s="10"/>
      <c r="J3220" s="10"/>
      <c r="K3220" s="10"/>
      <c r="L3220" s="10"/>
    </row>
    <row r="3221" spans="2:12" x14ac:dyDescent="0.25">
      <c r="B3221" s="9"/>
      <c r="H3221" s="10"/>
      <c r="I3221" s="10"/>
      <c r="J3221" s="10"/>
      <c r="K3221" s="10"/>
      <c r="L3221" s="10"/>
    </row>
    <row r="3222" spans="2:12" x14ac:dyDescent="0.25">
      <c r="B3222" s="9"/>
      <c r="H3222" s="10"/>
      <c r="I3222" s="10"/>
      <c r="J3222" s="10"/>
      <c r="K3222" s="10"/>
      <c r="L3222" s="10"/>
    </row>
    <row r="3223" spans="2:12" x14ac:dyDescent="0.25">
      <c r="B3223" s="9"/>
      <c r="H3223" s="10"/>
      <c r="I3223" s="10"/>
      <c r="J3223" s="10"/>
      <c r="K3223" s="10"/>
      <c r="L3223" s="10"/>
    </row>
    <row r="3224" spans="2:12" x14ac:dyDescent="0.25">
      <c r="B3224" s="9"/>
      <c r="H3224" s="10"/>
      <c r="I3224" s="10"/>
      <c r="J3224" s="10"/>
      <c r="K3224" s="10"/>
      <c r="L3224" s="10"/>
    </row>
    <row r="3225" spans="2:12" x14ac:dyDescent="0.25">
      <c r="B3225" s="9"/>
      <c r="H3225" s="10"/>
      <c r="I3225" s="10"/>
      <c r="J3225" s="10"/>
      <c r="K3225" s="10"/>
      <c r="L3225" s="10"/>
    </row>
    <row r="3226" spans="2:12" x14ac:dyDescent="0.25">
      <c r="B3226" s="9"/>
      <c r="H3226" s="10"/>
      <c r="I3226" s="10"/>
      <c r="J3226" s="10"/>
      <c r="K3226" s="10"/>
      <c r="L3226" s="10"/>
    </row>
    <row r="3227" spans="2:12" x14ac:dyDescent="0.25">
      <c r="B3227" s="9"/>
      <c r="H3227" s="10"/>
      <c r="I3227" s="10"/>
      <c r="J3227" s="10"/>
      <c r="K3227" s="10"/>
      <c r="L3227" s="10"/>
    </row>
    <row r="3228" spans="2:12" x14ac:dyDescent="0.25">
      <c r="B3228" s="9"/>
      <c r="H3228" s="10"/>
      <c r="I3228" s="10"/>
      <c r="J3228" s="10"/>
      <c r="K3228" s="10"/>
      <c r="L3228" s="10"/>
    </row>
    <row r="3229" spans="2:12" x14ac:dyDescent="0.25">
      <c r="B3229" s="9"/>
      <c r="H3229" s="10"/>
      <c r="I3229" s="10"/>
      <c r="J3229" s="10"/>
      <c r="K3229" s="10"/>
      <c r="L3229" s="10"/>
    </row>
    <row r="3230" spans="2:12" x14ac:dyDescent="0.25">
      <c r="B3230" s="9"/>
      <c r="H3230" s="10"/>
      <c r="I3230" s="10"/>
      <c r="J3230" s="10"/>
      <c r="K3230" s="10"/>
      <c r="L3230" s="10"/>
    </row>
    <row r="3231" spans="2:12" x14ac:dyDescent="0.25">
      <c r="B3231" s="9"/>
      <c r="H3231" s="10"/>
      <c r="I3231" s="10"/>
      <c r="J3231" s="10"/>
      <c r="K3231" s="10"/>
      <c r="L3231" s="10"/>
    </row>
    <row r="3232" spans="2:12" x14ac:dyDescent="0.25">
      <c r="B3232" s="9"/>
      <c r="H3232" s="10"/>
      <c r="I3232" s="10"/>
      <c r="J3232" s="10"/>
      <c r="K3232" s="10"/>
      <c r="L3232" s="10"/>
    </row>
    <row r="3233" spans="2:12" x14ac:dyDescent="0.25">
      <c r="B3233" s="9"/>
      <c r="H3233" s="10"/>
      <c r="I3233" s="10"/>
      <c r="J3233" s="10"/>
      <c r="K3233" s="10"/>
      <c r="L3233" s="10"/>
    </row>
    <row r="3234" spans="2:12" x14ac:dyDescent="0.25">
      <c r="B3234" s="9"/>
      <c r="H3234" s="10"/>
      <c r="I3234" s="10"/>
      <c r="J3234" s="10"/>
      <c r="K3234" s="10"/>
      <c r="L3234" s="10"/>
    </row>
    <row r="3235" spans="2:12" x14ac:dyDescent="0.25">
      <c r="B3235" s="9"/>
      <c r="H3235" s="10"/>
      <c r="I3235" s="10"/>
      <c r="J3235" s="10"/>
      <c r="K3235" s="10"/>
      <c r="L3235" s="10"/>
    </row>
    <row r="3236" spans="2:12" x14ac:dyDescent="0.25">
      <c r="B3236" s="9"/>
      <c r="H3236" s="10"/>
      <c r="I3236" s="10"/>
      <c r="J3236" s="10"/>
      <c r="K3236" s="10"/>
      <c r="L3236" s="10"/>
    </row>
    <row r="3237" spans="2:12" x14ac:dyDescent="0.25">
      <c r="B3237" s="9"/>
      <c r="H3237" s="10"/>
      <c r="I3237" s="10"/>
      <c r="J3237" s="10"/>
      <c r="K3237" s="10"/>
      <c r="L3237" s="10"/>
    </row>
    <row r="3238" spans="2:12" x14ac:dyDescent="0.25">
      <c r="B3238" s="9"/>
      <c r="H3238" s="10"/>
      <c r="I3238" s="10"/>
      <c r="J3238" s="10"/>
      <c r="K3238" s="10"/>
      <c r="L3238" s="10"/>
    </row>
    <row r="3239" spans="2:12" x14ac:dyDescent="0.25">
      <c r="B3239" s="9"/>
      <c r="H3239" s="10"/>
      <c r="I3239" s="10"/>
      <c r="J3239" s="10"/>
      <c r="K3239" s="10"/>
      <c r="L3239" s="10"/>
    </row>
    <row r="3240" spans="2:12" x14ac:dyDescent="0.25">
      <c r="B3240" s="9"/>
      <c r="H3240" s="10"/>
      <c r="I3240" s="10"/>
      <c r="J3240" s="10"/>
      <c r="K3240" s="10"/>
      <c r="L3240" s="10"/>
    </row>
    <row r="3241" spans="2:12" x14ac:dyDescent="0.25">
      <c r="B3241" s="9"/>
      <c r="H3241" s="10"/>
      <c r="I3241" s="10"/>
      <c r="J3241" s="10"/>
      <c r="K3241" s="10"/>
      <c r="L3241" s="10"/>
    </row>
    <row r="3242" spans="2:12" x14ac:dyDescent="0.25">
      <c r="B3242" s="9"/>
      <c r="H3242" s="10"/>
      <c r="I3242" s="10"/>
      <c r="J3242" s="10"/>
      <c r="K3242" s="10"/>
      <c r="L3242" s="10"/>
    </row>
    <row r="3243" spans="2:12" x14ac:dyDescent="0.25">
      <c r="B3243" s="9"/>
      <c r="H3243" s="10"/>
      <c r="I3243" s="10"/>
      <c r="J3243" s="10"/>
      <c r="K3243" s="10"/>
      <c r="L3243" s="10"/>
    </row>
    <row r="3244" spans="2:12" x14ac:dyDescent="0.25">
      <c r="B3244" s="9"/>
      <c r="H3244" s="10"/>
      <c r="I3244" s="10"/>
      <c r="J3244" s="10"/>
      <c r="K3244" s="10"/>
      <c r="L3244" s="10"/>
    </row>
    <row r="3245" spans="2:12" x14ac:dyDescent="0.25">
      <c r="B3245" s="9"/>
      <c r="H3245" s="10"/>
      <c r="I3245" s="10"/>
      <c r="J3245" s="10"/>
      <c r="K3245" s="10"/>
      <c r="L3245" s="10"/>
    </row>
    <row r="3246" spans="2:12" x14ac:dyDescent="0.25">
      <c r="B3246" s="9"/>
      <c r="H3246" s="10"/>
      <c r="I3246" s="10"/>
      <c r="J3246" s="10"/>
      <c r="K3246" s="10"/>
      <c r="L3246" s="10"/>
    </row>
    <row r="3247" spans="2:12" x14ac:dyDescent="0.25">
      <c r="B3247" s="9"/>
      <c r="H3247" s="10"/>
      <c r="I3247" s="10"/>
      <c r="J3247" s="10"/>
      <c r="K3247" s="10"/>
      <c r="L3247" s="10"/>
    </row>
    <row r="3248" spans="2:12" x14ac:dyDescent="0.25">
      <c r="B3248" s="9"/>
      <c r="H3248" s="10"/>
      <c r="I3248" s="10"/>
      <c r="J3248" s="10"/>
      <c r="K3248" s="10"/>
      <c r="L3248" s="10"/>
    </row>
    <row r="3249" spans="2:12" x14ac:dyDescent="0.25">
      <c r="B3249" s="9"/>
      <c r="H3249" s="10"/>
      <c r="I3249" s="10"/>
      <c r="J3249" s="10"/>
      <c r="K3249" s="10"/>
      <c r="L3249" s="10"/>
    </row>
    <row r="3250" spans="2:12" x14ac:dyDescent="0.25">
      <c r="B3250" s="9"/>
      <c r="H3250" s="10"/>
      <c r="I3250" s="10"/>
      <c r="J3250" s="10"/>
      <c r="K3250" s="10"/>
      <c r="L3250" s="10"/>
    </row>
    <row r="3251" spans="2:12" x14ac:dyDescent="0.25">
      <c r="B3251" s="9"/>
      <c r="H3251" s="10"/>
      <c r="I3251" s="10"/>
      <c r="J3251" s="10"/>
      <c r="K3251" s="10"/>
      <c r="L3251" s="10"/>
    </row>
    <row r="3252" spans="2:12" x14ac:dyDescent="0.25">
      <c r="B3252" s="9"/>
      <c r="H3252" s="10"/>
      <c r="I3252" s="10"/>
      <c r="J3252" s="10"/>
      <c r="K3252" s="10"/>
      <c r="L3252" s="10"/>
    </row>
    <row r="3253" spans="2:12" x14ac:dyDescent="0.25">
      <c r="B3253" s="9"/>
      <c r="H3253" s="10"/>
      <c r="I3253" s="10"/>
      <c r="J3253" s="10"/>
      <c r="K3253" s="10"/>
      <c r="L3253" s="10"/>
    </row>
    <row r="3254" spans="2:12" x14ac:dyDescent="0.25">
      <c r="B3254" s="9"/>
      <c r="H3254" s="10"/>
      <c r="I3254" s="10"/>
      <c r="J3254" s="10"/>
      <c r="K3254" s="10"/>
      <c r="L3254" s="10"/>
    </row>
    <row r="3255" spans="2:12" x14ac:dyDescent="0.25">
      <c r="B3255" s="9"/>
      <c r="H3255" s="10"/>
      <c r="I3255" s="10"/>
      <c r="J3255" s="10"/>
      <c r="K3255" s="10"/>
      <c r="L3255" s="10"/>
    </row>
    <row r="3256" spans="2:12" x14ac:dyDescent="0.25">
      <c r="B3256" s="9"/>
      <c r="H3256" s="10"/>
      <c r="I3256" s="10"/>
      <c r="J3256" s="10"/>
      <c r="K3256" s="10"/>
      <c r="L3256" s="10"/>
    </row>
    <row r="3257" spans="2:12" x14ac:dyDescent="0.25">
      <c r="B3257" s="9"/>
      <c r="H3257" s="10"/>
      <c r="I3257" s="10"/>
      <c r="J3257" s="10"/>
      <c r="K3257" s="10"/>
      <c r="L3257" s="10"/>
    </row>
    <row r="3258" spans="2:12" x14ac:dyDescent="0.25">
      <c r="B3258" s="9"/>
      <c r="H3258" s="10"/>
      <c r="I3258" s="10"/>
      <c r="J3258" s="10"/>
      <c r="K3258" s="10"/>
      <c r="L3258" s="10"/>
    </row>
    <row r="3259" spans="2:12" x14ac:dyDescent="0.25">
      <c r="B3259" s="9"/>
      <c r="H3259" s="10"/>
      <c r="I3259" s="10"/>
      <c r="J3259" s="10"/>
      <c r="K3259" s="10"/>
      <c r="L3259" s="10"/>
    </row>
    <row r="3260" spans="2:12" x14ac:dyDescent="0.25">
      <c r="B3260" s="9"/>
      <c r="H3260" s="10"/>
      <c r="I3260" s="10"/>
      <c r="J3260" s="10"/>
      <c r="K3260" s="10"/>
      <c r="L3260" s="10"/>
    </row>
    <row r="3261" spans="2:12" x14ac:dyDescent="0.25">
      <c r="B3261" s="9"/>
      <c r="H3261" s="10"/>
      <c r="I3261" s="10"/>
      <c r="J3261" s="10"/>
      <c r="K3261" s="10"/>
      <c r="L3261" s="10"/>
    </row>
    <row r="3262" spans="2:12" x14ac:dyDescent="0.25">
      <c r="B3262" s="9"/>
      <c r="H3262" s="10"/>
      <c r="I3262" s="10"/>
      <c r="J3262" s="10"/>
      <c r="K3262" s="10"/>
      <c r="L3262" s="10"/>
    </row>
    <row r="3263" spans="2:12" x14ac:dyDescent="0.25">
      <c r="B3263" s="9"/>
      <c r="H3263" s="10"/>
      <c r="I3263" s="10"/>
      <c r="J3263" s="10"/>
      <c r="K3263" s="10"/>
      <c r="L3263" s="10"/>
    </row>
    <row r="3264" spans="2:12" x14ac:dyDescent="0.25">
      <c r="B3264" s="9"/>
      <c r="H3264" s="10"/>
      <c r="I3264" s="10"/>
      <c r="J3264" s="10"/>
      <c r="K3264" s="10"/>
      <c r="L3264" s="10"/>
    </row>
    <row r="3265" spans="2:12" x14ac:dyDescent="0.25">
      <c r="B3265" s="9"/>
      <c r="H3265" s="10"/>
      <c r="I3265" s="10"/>
      <c r="J3265" s="10"/>
      <c r="K3265" s="10"/>
      <c r="L3265" s="10"/>
    </row>
    <row r="3266" spans="2:12" x14ac:dyDescent="0.25">
      <c r="B3266" s="9"/>
      <c r="H3266" s="10"/>
      <c r="I3266" s="10"/>
      <c r="J3266" s="10"/>
      <c r="K3266" s="10"/>
      <c r="L3266" s="10"/>
    </row>
    <row r="3267" spans="2:12" x14ac:dyDescent="0.25">
      <c r="B3267" s="9"/>
      <c r="H3267" s="10"/>
      <c r="I3267" s="10"/>
      <c r="J3267" s="10"/>
      <c r="K3267" s="10"/>
      <c r="L3267" s="10"/>
    </row>
    <row r="3268" spans="2:12" x14ac:dyDescent="0.25">
      <c r="B3268" s="9"/>
      <c r="H3268" s="10"/>
      <c r="I3268" s="10"/>
      <c r="J3268" s="10"/>
      <c r="K3268" s="10"/>
      <c r="L3268" s="10"/>
    </row>
    <row r="3269" spans="2:12" x14ac:dyDescent="0.25">
      <c r="B3269" s="9"/>
      <c r="H3269" s="10"/>
      <c r="I3269" s="10"/>
      <c r="J3269" s="10"/>
      <c r="K3269" s="10"/>
      <c r="L3269" s="10"/>
    </row>
    <row r="3270" spans="2:12" x14ac:dyDescent="0.25">
      <c r="B3270" s="9"/>
      <c r="H3270" s="10"/>
      <c r="I3270" s="10"/>
      <c r="J3270" s="10"/>
      <c r="K3270" s="10"/>
      <c r="L3270" s="10"/>
    </row>
    <row r="3271" spans="2:12" x14ac:dyDescent="0.25">
      <c r="B3271" s="9"/>
      <c r="H3271" s="10"/>
      <c r="I3271" s="10"/>
      <c r="J3271" s="10"/>
      <c r="K3271" s="10"/>
      <c r="L3271" s="10"/>
    </row>
    <row r="3272" spans="2:12" x14ac:dyDescent="0.25">
      <c r="B3272" s="9"/>
      <c r="H3272" s="10"/>
      <c r="I3272" s="10"/>
      <c r="J3272" s="10"/>
      <c r="K3272" s="10"/>
      <c r="L3272" s="10"/>
    </row>
    <row r="3273" spans="2:12" x14ac:dyDescent="0.25">
      <c r="B3273" s="9"/>
      <c r="H3273" s="10"/>
      <c r="I3273" s="10"/>
      <c r="J3273" s="10"/>
      <c r="K3273" s="10"/>
      <c r="L3273" s="10"/>
    </row>
    <row r="3274" spans="2:12" x14ac:dyDescent="0.25">
      <c r="B3274" s="9"/>
      <c r="H3274" s="10"/>
      <c r="I3274" s="10"/>
      <c r="J3274" s="10"/>
      <c r="K3274" s="10"/>
      <c r="L3274" s="10"/>
    </row>
    <row r="3275" spans="2:12" x14ac:dyDescent="0.25">
      <c r="B3275" s="9"/>
      <c r="H3275" s="10"/>
      <c r="I3275" s="10"/>
      <c r="J3275" s="10"/>
      <c r="K3275" s="10"/>
      <c r="L3275" s="10"/>
    </row>
    <row r="3276" spans="2:12" x14ac:dyDescent="0.25">
      <c r="B3276" s="9"/>
      <c r="H3276" s="10"/>
      <c r="I3276" s="10"/>
      <c r="J3276" s="10"/>
      <c r="K3276" s="10"/>
      <c r="L3276" s="10"/>
    </row>
    <row r="3277" spans="2:12" x14ac:dyDescent="0.25">
      <c r="B3277" s="9"/>
      <c r="H3277" s="10"/>
      <c r="I3277" s="10"/>
      <c r="J3277" s="10"/>
      <c r="K3277" s="10"/>
      <c r="L3277" s="10"/>
    </row>
    <row r="3278" spans="2:12" x14ac:dyDescent="0.25">
      <c r="B3278" s="9"/>
      <c r="H3278" s="10"/>
      <c r="I3278" s="10"/>
      <c r="J3278" s="10"/>
      <c r="K3278" s="10"/>
      <c r="L3278" s="10"/>
    </row>
    <row r="3279" spans="2:12" x14ac:dyDescent="0.25">
      <c r="B3279" s="9"/>
      <c r="H3279" s="10"/>
      <c r="I3279" s="10"/>
      <c r="J3279" s="10"/>
      <c r="K3279" s="10"/>
      <c r="L3279" s="10"/>
    </row>
    <row r="3280" spans="2:12" x14ac:dyDescent="0.25">
      <c r="B3280" s="9"/>
      <c r="H3280" s="10"/>
      <c r="I3280" s="10"/>
      <c r="J3280" s="10"/>
      <c r="K3280" s="10"/>
      <c r="L3280" s="10"/>
    </row>
    <row r="3281" spans="2:12" x14ac:dyDescent="0.25">
      <c r="B3281" s="9"/>
      <c r="H3281" s="10"/>
      <c r="I3281" s="10"/>
      <c r="J3281" s="10"/>
      <c r="K3281" s="10"/>
      <c r="L3281" s="10"/>
    </row>
    <row r="3282" spans="2:12" x14ac:dyDescent="0.25">
      <c r="B3282" s="9"/>
      <c r="H3282" s="10"/>
      <c r="I3282" s="10"/>
      <c r="J3282" s="10"/>
      <c r="K3282" s="10"/>
      <c r="L3282" s="10"/>
    </row>
    <row r="3283" spans="2:12" x14ac:dyDescent="0.25">
      <c r="B3283" s="9"/>
      <c r="H3283" s="10"/>
      <c r="I3283" s="10"/>
      <c r="J3283" s="10"/>
      <c r="K3283" s="10"/>
      <c r="L3283" s="10"/>
    </row>
    <row r="3284" spans="2:12" x14ac:dyDescent="0.25">
      <c r="B3284" s="9"/>
      <c r="H3284" s="10"/>
      <c r="I3284" s="10"/>
      <c r="J3284" s="10"/>
      <c r="K3284" s="10"/>
      <c r="L3284" s="10"/>
    </row>
    <row r="3285" spans="2:12" x14ac:dyDescent="0.25">
      <c r="B3285" s="9"/>
      <c r="H3285" s="10"/>
      <c r="I3285" s="10"/>
      <c r="J3285" s="10"/>
      <c r="K3285" s="10"/>
      <c r="L3285" s="10"/>
    </row>
    <row r="3286" spans="2:12" x14ac:dyDescent="0.25">
      <c r="B3286" s="9"/>
      <c r="H3286" s="10"/>
      <c r="I3286" s="10"/>
      <c r="J3286" s="10"/>
      <c r="K3286" s="10"/>
      <c r="L3286" s="10"/>
    </row>
    <row r="3287" spans="2:12" x14ac:dyDescent="0.25">
      <c r="B3287" s="9"/>
      <c r="H3287" s="10"/>
      <c r="I3287" s="10"/>
      <c r="J3287" s="10"/>
      <c r="K3287" s="10"/>
      <c r="L3287" s="10"/>
    </row>
    <row r="3288" spans="2:12" x14ac:dyDescent="0.25">
      <c r="B3288" s="9"/>
      <c r="H3288" s="10"/>
      <c r="I3288" s="10"/>
      <c r="J3288" s="10"/>
      <c r="K3288" s="10"/>
      <c r="L3288" s="10"/>
    </row>
    <row r="3289" spans="2:12" x14ac:dyDescent="0.25">
      <c r="B3289" s="9"/>
      <c r="H3289" s="10"/>
      <c r="I3289" s="10"/>
      <c r="J3289" s="10"/>
      <c r="K3289" s="10"/>
      <c r="L3289" s="10"/>
    </row>
    <row r="3290" spans="2:12" x14ac:dyDescent="0.25">
      <c r="B3290" s="9"/>
      <c r="H3290" s="10"/>
      <c r="I3290" s="10"/>
      <c r="J3290" s="10"/>
      <c r="K3290" s="10"/>
      <c r="L3290" s="10"/>
    </row>
    <row r="3291" spans="2:12" x14ac:dyDescent="0.25">
      <c r="B3291" s="9"/>
      <c r="H3291" s="10"/>
      <c r="I3291" s="10"/>
      <c r="J3291" s="10"/>
      <c r="K3291" s="10"/>
      <c r="L3291" s="10"/>
    </row>
    <row r="3292" spans="2:12" x14ac:dyDescent="0.25">
      <c r="B3292" s="9"/>
      <c r="H3292" s="10"/>
      <c r="I3292" s="10"/>
      <c r="J3292" s="10"/>
      <c r="K3292" s="10"/>
      <c r="L3292" s="10"/>
    </row>
    <row r="3293" spans="2:12" x14ac:dyDescent="0.25">
      <c r="B3293" s="9"/>
      <c r="H3293" s="10"/>
      <c r="I3293" s="10"/>
      <c r="J3293" s="10"/>
      <c r="K3293" s="10"/>
      <c r="L3293" s="10"/>
    </row>
    <row r="3294" spans="2:12" x14ac:dyDescent="0.25">
      <c r="B3294" s="9"/>
      <c r="H3294" s="10"/>
      <c r="I3294" s="10"/>
      <c r="J3294" s="10"/>
      <c r="K3294" s="10"/>
      <c r="L3294" s="10"/>
    </row>
    <row r="3295" spans="2:12" x14ac:dyDescent="0.25">
      <c r="B3295" s="9"/>
      <c r="H3295" s="10"/>
      <c r="I3295" s="10"/>
      <c r="J3295" s="10"/>
      <c r="K3295" s="10"/>
      <c r="L3295" s="10"/>
    </row>
    <row r="3296" spans="2:12" x14ac:dyDescent="0.25">
      <c r="B3296" s="9"/>
      <c r="H3296" s="10"/>
      <c r="I3296" s="10"/>
      <c r="J3296" s="10"/>
      <c r="K3296" s="10"/>
      <c r="L3296" s="10"/>
    </row>
    <row r="3297" spans="2:12" x14ac:dyDescent="0.25">
      <c r="B3297" s="9"/>
      <c r="H3297" s="10"/>
      <c r="I3297" s="10"/>
      <c r="J3297" s="10"/>
      <c r="K3297" s="10"/>
      <c r="L3297" s="10"/>
    </row>
    <row r="3298" spans="2:12" x14ac:dyDescent="0.25">
      <c r="B3298" s="9"/>
      <c r="H3298" s="10"/>
      <c r="I3298" s="10"/>
      <c r="J3298" s="10"/>
      <c r="K3298" s="10"/>
      <c r="L3298" s="10"/>
    </row>
    <row r="3299" spans="2:12" x14ac:dyDescent="0.25">
      <c r="B3299" s="9"/>
      <c r="H3299" s="10"/>
      <c r="I3299" s="10"/>
      <c r="J3299" s="10"/>
      <c r="K3299" s="10"/>
      <c r="L3299" s="10"/>
    </row>
    <row r="3300" spans="2:12" x14ac:dyDescent="0.25">
      <c r="B3300" s="9"/>
      <c r="H3300" s="10"/>
      <c r="I3300" s="10"/>
      <c r="J3300" s="10"/>
      <c r="K3300" s="10"/>
      <c r="L3300" s="10"/>
    </row>
    <row r="3301" spans="2:12" x14ac:dyDescent="0.25">
      <c r="B3301" s="9"/>
      <c r="H3301" s="10"/>
      <c r="I3301" s="10"/>
      <c r="J3301" s="10"/>
      <c r="K3301" s="10"/>
      <c r="L3301" s="10"/>
    </row>
    <row r="3302" spans="2:12" x14ac:dyDescent="0.25">
      <c r="B3302" s="9"/>
      <c r="H3302" s="10"/>
      <c r="I3302" s="10"/>
      <c r="J3302" s="10"/>
      <c r="K3302" s="10"/>
      <c r="L3302" s="10"/>
    </row>
    <row r="3303" spans="2:12" x14ac:dyDescent="0.25">
      <c r="B3303" s="9"/>
      <c r="H3303" s="10"/>
      <c r="I3303" s="10"/>
      <c r="J3303" s="10"/>
      <c r="K3303" s="10"/>
      <c r="L3303" s="10"/>
    </row>
    <row r="3304" spans="2:12" x14ac:dyDescent="0.25">
      <c r="B3304" s="9"/>
      <c r="H3304" s="10"/>
      <c r="I3304" s="10"/>
      <c r="J3304" s="10"/>
      <c r="K3304" s="10"/>
      <c r="L3304" s="10"/>
    </row>
    <row r="3305" spans="2:12" x14ac:dyDescent="0.25">
      <c r="B3305" s="9"/>
      <c r="H3305" s="10"/>
      <c r="I3305" s="10"/>
      <c r="J3305" s="10"/>
      <c r="K3305" s="10"/>
      <c r="L3305" s="10"/>
    </row>
    <row r="3306" spans="2:12" x14ac:dyDescent="0.25">
      <c r="B3306" s="9"/>
      <c r="H3306" s="10"/>
      <c r="I3306" s="10"/>
      <c r="J3306" s="10"/>
      <c r="K3306" s="10"/>
      <c r="L3306" s="10"/>
    </row>
    <row r="3307" spans="2:12" x14ac:dyDescent="0.25">
      <c r="B3307" s="9"/>
      <c r="H3307" s="10"/>
      <c r="I3307" s="10"/>
      <c r="J3307" s="10"/>
      <c r="K3307" s="10"/>
      <c r="L3307" s="10"/>
    </row>
    <row r="3308" spans="2:12" x14ac:dyDescent="0.25">
      <c r="B3308" s="9"/>
      <c r="H3308" s="10"/>
      <c r="I3308" s="10"/>
      <c r="J3308" s="10"/>
      <c r="K3308" s="10"/>
      <c r="L3308" s="10"/>
    </row>
    <row r="3309" spans="2:12" x14ac:dyDescent="0.25">
      <c r="B3309" s="9"/>
      <c r="H3309" s="10"/>
      <c r="I3309" s="10"/>
      <c r="J3309" s="10"/>
      <c r="K3309" s="10"/>
      <c r="L3309" s="10"/>
    </row>
    <row r="3310" spans="2:12" x14ac:dyDescent="0.25">
      <c r="B3310" s="9"/>
      <c r="H3310" s="10"/>
      <c r="I3310" s="10"/>
      <c r="J3310" s="10"/>
      <c r="K3310" s="10"/>
      <c r="L3310" s="10"/>
    </row>
    <row r="3311" spans="2:12" x14ac:dyDescent="0.25">
      <c r="B3311" s="9"/>
      <c r="H3311" s="10"/>
      <c r="I3311" s="10"/>
      <c r="J3311" s="10"/>
      <c r="K3311" s="10"/>
      <c r="L3311" s="10"/>
    </row>
    <row r="3312" spans="2:12" x14ac:dyDescent="0.25">
      <c r="B3312" s="9"/>
      <c r="H3312" s="10"/>
      <c r="I3312" s="10"/>
      <c r="J3312" s="10"/>
      <c r="K3312" s="10"/>
      <c r="L3312" s="10"/>
    </row>
    <row r="3313" spans="2:12" x14ac:dyDescent="0.25">
      <c r="B3313" s="9"/>
      <c r="H3313" s="10"/>
      <c r="I3313" s="10"/>
      <c r="J3313" s="10"/>
      <c r="K3313" s="10"/>
      <c r="L3313" s="10"/>
    </row>
    <row r="3314" spans="2:12" x14ac:dyDescent="0.25">
      <c r="B3314" s="9"/>
      <c r="H3314" s="10"/>
      <c r="I3314" s="10"/>
      <c r="J3314" s="10"/>
      <c r="K3314" s="10"/>
      <c r="L3314" s="10"/>
    </row>
    <row r="3315" spans="2:12" x14ac:dyDescent="0.25">
      <c r="B3315" s="9"/>
      <c r="H3315" s="10"/>
      <c r="I3315" s="10"/>
      <c r="J3315" s="10"/>
      <c r="K3315" s="10"/>
      <c r="L3315" s="10"/>
    </row>
    <row r="3316" spans="2:12" x14ac:dyDescent="0.25">
      <c r="B3316" s="9"/>
      <c r="H3316" s="10"/>
      <c r="I3316" s="10"/>
      <c r="J3316" s="10"/>
      <c r="K3316" s="10"/>
      <c r="L3316" s="10"/>
    </row>
    <row r="3317" spans="2:12" x14ac:dyDescent="0.25">
      <c r="B3317" s="9"/>
      <c r="H3317" s="10"/>
      <c r="I3317" s="10"/>
      <c r="J3317" s="10"/>
      <c r="K3317" s="10"/>
      <c r="L3317" s="10"/>
    </row>
    <row r="3318" spans="2:12" x14ac:dyDescent="0.25">
      <c r="B3318" s="9"/>
      <c r="H3318" s="10"/>
      <c r="I3318" s="10"/>
      <c r="J3318" s="10"/>
      <c r="K3318" s="10"/>
      <c r="L3318" s="10"/>
    </row>
    <row r="3319" spans="2:12" x14ac:dyDescent="0.25">
      <c r="B3319" s="9"/>
      <c r="H3319" s="10"/>
      <c r="I3319" s="10"/>
      <c r="J3319" s="10"/>
      <c r="K3319" s="10"/>
      <c r="L3319" s="10"/>
    </row>
    <row r="3320" spans="2:12" x14ac:dyDescent="0.25">
      <c r="B3320" s="9"/>
      <c r="H3320" s="10"/>
      <c r="I3320" s="10"/>
      <c r="J3320" s="10"/>
      <c r="K3320" s="10"/>
      <c r="L3320" s="10"/>
    </row>
    <row r="3321" spans="2:12" x14ac:dyDescent="0.25">
      <c r="B3321" s="9"/>
      <c r="H3321" s="10"/>
      <c r="I3321" s="10"/>
      <c r="J3321" s="10"/>
      <c r="K3321" s="10"/>
      <c r="L3321" s="10"/>
    </row>
    <row r="3322" spans="2:12" x14ac:dyDescent="0.25">
      <c r="B3322" s="9"/>
      <c r="H3322" s="10"/>
      <c r="I3322" s="10"/>
      <c r="J3322" s="10"/>
      <c r="K3322" s="10"/>
      <c r="L3322" s="10"/>
    </row>
    <row r="3323" spans="2:12" x14ac:dyDescent="0.25">
      <c r="B3323" s="9"/>
      <c r="H3323" s="10"/>
      <c r="I3323" s="10"/>
      <c r="J3323" s="10"/>
      <c r="K3323" s="10"/>
      <c r="L3323" s="10"/>
    </row>
    <row r="3324" spans="2:12" x14ac:dyDescent="0.25">
      <c r="B3324" s="9"/>
      <c r="H3324" s="10"/>
      <c r="I3324" s="10"/>
      <c r="J3324" s="10"/>
      <c r="K3324" s="10"/>
      <c r="L3324" s="10"/>
    </row>
    <row r="3325" spans="2:12" x14ac:dyDescent="0.25">
      <c r="B3325" s="9"/>
      <c r="H3325" s="10"/>
      <c r="I3325" s="10"/>
      <c r="J3325" s="10"/>
      <c r="K3325" s="10"/>
      <c r="L3325" s="10"/>
    </row>
    <row r="3326" spans="2:12" x14ac:dyDescent="0.25">
      <c r="B3326" s="9"/>
      <c r="H3326" s="10"/>
      <c r="I3326" s="10"/>
      <c r="J3326" s="10"/>
      <c r="K3326" s="10"/>
      <c r="L3326" s="10"/>
    </row>
    <row r="3327" spans="2:12" x14ac:dyDescent="0.25">
      <c r="B3327" s="9"/>
      <c r="H3327" s="10"/>
      <c r="I3327" s="10"/>
      <c r="J3327" s="10"/>
      <c r="K3327" s="10"/>
      <c r="L3327" s="10"/>
    </row>
    <row r="3328" spans="2:12" x14ac:dyDescent="0.25">
      <c r="B3328" s="9"/>
      <c r="H3328" s="10"/>
      <c r="I3328" s="10"/>
      <c r="J3328" s="10"/>
      <c r="K3328" s="10"/>
      <c r="L3328" s="10"/>
    </row>
    <row r="3329" spans="2:12" x14ac:dyDescent="0.25">
      <c r="B3329" s="9"/>
      <c r="H3329" s="10"/>
      <c r="I3329" s="10"/>
      <c r="J3329" s="10"/>
      <c r="K3329" s="10"/>
      <c r="L3329" s="10"/>
    </row>
    <row r="3330" spans="2:12" x14ac:dyDescent="0.25">
      <c r="B3330" s="9"/>
      <c r="H3330" s="10"/>
      <c r="I3330" s="10"/>
      <c r="J3330" s="10"/>
      <c r="K3330" s="10"/>
      <c r="L3330" s="10"/>
    </row>
    <row r="3331" spans="2:12" x14ac:dyDescent="0.25">
      <c r="B3331" s="9"/>
      <c r="H3331" s="10"/>
      <c r="I3331" s="10"/>
      <c r="J3331" s="10"/>
      <c r="K3331" s="10"/>
      <c r="L3331" s="10"/>
    </row>
    <row r="3332" spans="2:12" x14ac:dyDescent="0.25">
      <c r="B3332" s="9"/>
      <c r="H3332" s="10"/>
      <c r="I3332" s="10"/>
      <c r="J3332" s="10"/>
      <c r="K3332" s="10"/>
      <c r="L3332" s="10"/>
    </row>
    <row r="3333" spans="2:12" x14ac:dyDescent="0.25">
      <c r="B3333" s="9"/>
      <c r="H3333" s="10"/>
      <c r="I3333" s="10"/>
      <c r="J3333" s="10"/>
      <c r="K3333" s="10"/>
      <c r="L3333" s="10"/>
    </row>
    <row r="3334" spans="2:12" x14ac:dyDescent="0.25">
      <c r="B3334" s="9"/>
      <c r="H3334" s="10"/>
      <c r="I3334" s="10"/>
      <c r="J3334" s="10"/>
      <c r="K3334" s="10"/>
      <c r="L3334" s="10"/>
    </row>
    <row r="3335" spans="2:12" x14ac:dyDescent="0.25">
      <c r="B3335" s="9"/>
      <c r="H3335" s="10"/>
      <c r="I3335" s="10"/>
      <c r="J3335" s="10"/>
      <c r="K3335" s="10"/>
      <c r="L3335" s="10"/>
    </row>
    <row r="3336" spans="2:12" x14ac:dyDescent="0.25">
      <c r="B3336" s="9"/>
      <c r="H3336" s="10"/>
      <c r="I3336" s="10"/>
      <c r="J3336" s="10"/>
      <c r="K3336" s="10"/>
      <c r="L3336" s="10"/>
    </row>
    <row r="3337" spans="2:12" x14ac:dyDescent="0.25">
      <c r="B3337" s="9"/>
      <c r="H3337" s="10"/>
      <c r="I3337" s="10"/>
      <c r="J3337" s="10"/>
      <c r="K3337" s="10"/>
      <c r="L3337" s="10"/>
    </row>
    <row r="3338" spans="2:12" x14ac:dyDescent="0.25">
      <c r="B3338" s="9"/>
      <c r="H3338" s="10"/>
      <c r="I3338" s="10"/>
      <c r="J3338" s="10"/>
      <c r="K3338" s="10"/>
      <c r="L3338" s="10"/>
    </row>
    <row r="3339" spans="2:12" x14ac:dyDescent="0.25">
      <c r="B3339" s="9"/>
      <c r="H3339" s="10"/>
      <c r="I3339" s="10"/>
      <c r="J3339" s="10"/>
      <c r="K3339" s="10"/>
      <c r="L3339" s="10"/>
    </row>
    <row r="3340" spans="2:12" x14ac:dyDescent="0.25">
      <c r="B3340" s="9"/>
      <c r="H3340" s="10"/>
      <c r="I3340" s="10"/>
      <c r="J3340" s="10"/>
      <c r="K3340" s="10"/>
      <c r="L3340" s="10"/>
    </row>
    <row r="3341" spans="2:12" x14ac:dyDescent="0.25">
      <c r="B3341" s="9"/>
      <c r="H3341" s="10"/>
      <c r="I3341" s="10"/>
      <c r="J3341" s="10"/>
      <c r="K3341" s="10"/>
      <c r="L3341" s="10"/>
    </row>
    <row r="3342" spans="2:12" x14ac:dyDescent="0.25">
      <c r="B3342" s="9"/>
      <c r="H3342" s="10"/>
      <c r="I3342" s="10"/>
      <c r="J3342" s="10"/>
      <c r="K3342" s="10"/>
      <c r="L3342" s="10"/>
    </row>
    <row r="3343" spans="2:12" x14ac:dyDescent="0.25">
      <c r="B3343" s="9"/>
      <c r="H3343" s="10"/>
      <c r="I3343" s="10"/>
      <c r="J3343" s="10"/>
      <c r="K3343" s="10"/>
      <c r="L3343" s="10"/>
    </row>
    <row r="3344" spans="2:12" x14ac:dyDescent="0.25">
      <c r="B3344" s="9"/>
      <c r="H3344" s="10"/>
      <c r="I3344" s="10"/>
      <c r="J3344" s="10"/>
      <c r="K3344" s="10"/>
      <c r="L3344" s="10"/>
    </row>
    <row r="3345" spans="2:12" x14ac:dyDescent="0.25">
      <c r="B3345" s="9"/>
      <c r="H3345" s="10"/>
      <c r="I3345" s="10"/>
      <c r="J3345" s="10"/>
      <c r="K3345" s="10"/>
      <c r="L3345" s="10"/>
    </row>
    <row r="3346" spans="2:12" x14ac:dyDescent="0.25">
      <c r="B3346" s="9"/>
      <c r="H3346" s="10"/>
      <c r="I3346" s="10"/>
      <c r="J3346" s="10"/>
      <c r="K3346" s="10"/>
      <c r="L3346" s="10"/>
    </row>
    <row r="3347" spans="2:12" x14ac:dyDescent="0.25">
      <c r="B3347" s="9"/>
      <c r="H3347" s="10"/>
      <c r="I3347" s="10"/>
      <c r="J3347" s="10"/>
      <c r="K3347" s="10"/>
      <c r="L3347" s="10"/>
    </row>
    <row r="3348" spans="2:12" x14ac:dyDescent="0.25">
      <c r="B3348" s="9"/>
      <c r="H3348" s="10"/>
      <c r="I3348" s="10"/>
      <c r="J3348" s="10"/>
      <c r="K3348" s="10"/>
      <c r="L3348" s="10"/>
    </row>
    <row r="3349" spans="2:12" x14ac:dyDescent="0.25">
      <c r="B3349" s="9"/>
      <c r="H3349" s="10"/>
      <c r="I3349" s="10"/>
      <c r="J3349" s="10"/>
      <c r="K3349" s="10"/>
      <c r="L3349" s="10"/>
    </row>
    <row r="3350" spans="2:12" x14ac:dyDescent="0.25">
      <c r="B3350" s="9"/>
      <c r="H3350" s="10"/>
      <c r="I3350" s="10"/>
      <c r="J3350" s="10"/>
      <c r="K3350" s="10"/>
      <c r="L3350" s="10"/>
    </row>
    <row r="3351" spans="2:12" x14ac:dyDescent="0.25">
      <c r="B3351" s="9"/>
      <c r="H3351" s="10"/>
      <c r="I3351" s="10"/>
      <c r="J3351" s="10"/>
      <c r="K3351" s="10"/>
      <c r="L3351" s="10"/>
    </row>
    <row r="3352" spans="2:12" x14ac:dyDescent="0.25">
      <c r="B3352" s="9"/>
      <c r="H3352" s="10"/>
      <c r="I3352" s="10"/>
      <c r="J3352" s="10"/>
      <c r="K3352" s="10"/>
      <c r="L3352" s="10"/>
    </row>
    <row r="3353" spans="2:12" x14ac:dyDescent="0.25">
      <c r="B3353" s="9"/>
      <c r="H3353" s="10"/>
      <c r="I3353" s="10"/>
      <c r="J3353" s="10"/>
      <c r="K3353" s="10"/>
      <c r="L3353" s="10"/>
    </row>
    <row r="3354" spans="2:12" x14ac:dyDescent="0.25">
      <c r="B3354" s="9"/>
      <c r="H3354" s="10"/>
      <c r="I3354" s="10"/>
      <c r="J3354" s="10"/>
      <c r="K3354" s="10"/>
      <c r="L3354" s="10"/>
    </row>
    <row r="3355" spans="2:12" x14ac:dyDescent="0.25">
      <c r="B3355" s="9"/>
      <c r="H3355" s="10"/>
      <c r="I3355" s="10"/>
      <c r="J3355" s="10"/>
      <c r="K3355" s="10"/>
      <c r="L3355" s="10"/>
    </row>
    <row r="3356" spans="2:12" x14ac:dyDescent="0.25">
      <c r="B3356" s="9"/>
      <c r="H3356" s="10"/>
      <c r="I3356" s="10"/>
      <c r="J3356" s="10"/>
      <c r="K3356" s="10"/>
      <c r="L3356" s="10"/>
    </row>
    <row r="3357" spans="2:12" x14ac:dyDescent="0.25">
      <c r="B3357" s="9"/>
      <c r="H3357" s="10"/>
      <c r="I3357" s="10"/>
      <c r="J3357" s="10"/>
      <c r="K3357" s="10"/>
      <c r="L3357" s="10"/>
    </row>
    <row r="3358" spans="2:12" x14ac:dyDescent="0.25">
      <c r="B3358" s="9"/>
      <c r="H3358" s="10"/>
      <c r="I3358" s="10"/>
      <c r="J3358" s="10"/>
      <c r="K3358" s="10"/>
      <c r="L3358" s="10"/>
    </row>
    <row r="3359" spans="2:12" x14ac:dyDescent="0.25">
      <c r="B3359" s="9"/>
      <c r="H3359" s="10"/>
      <c r="I3359" s="10"/>
      <c r="J3359" s="10"/>
      <c r="K3359" s="10"/>
      <c r="L3359" s="10"/>
    </row>
    <row r="3360" spans="2:12" x14ac:dyDescent="0.25">
      <c r="B3360" s="9"/>
      <c r="H3360" s="10"/>
      <c r="I3360" s="10"/>
      <c r="J3360" s="10"/>
      <c r="K3360" s="10"/>
      <c r="L3360" s="10"/>
    </row>
    <row r="3361" spans="2:12" x14ac:dyDescent="0.25">
      <c r="B3361" s="9"/>
      <c r="H3361" s="10"/>
      <c r="I3361" s="10"/>
      <c r="J3361" s="10"/>
      <c r="K3361" s="10"/>
      <c r="L3361" s="10"/>
    </row>
    <row r="3362" spans="2:12" x14ac:dyDescent="0.25">
      <c r="B3362" s="9"/>
      <c r="H3362" s="10"/>
      <c r="I3362" s="10"/>
      <c r="J3362" s="10"/>
      <c r="K3362" s="10"/>
      <c r="L3362" s="10"/>
    </row>
    <row r="3363" spans="2:12" x14ac:dyDescent="0.25">
      <c r="B3363" s="9"/>
      <c r="H3363" s="10"/>
      <c r="I3363" s="10"/>
      <c r="J3363" s="10"/>
      <c r="K3363" s="10"/>
      <c r="L3363" s="10"/>
    </row>
    <row r="3364" spans="2:12" x14ac:dyDescent="0.25">
      <c r="B3364" s="9"/>
      <c r="H3364" s="10"/>
      <c r="I3364" s="10"/>
      <c r="J3364" s="10"/>
      <c r="K3364" s="10"/>
      <c r="L3364" s="10"/>
    </row>
    <row r="3365" spans="2:12" x14ac:dyDescent="0.25">
      <c r="B3365" s="9"/>
      <c r="H3365" s="10"/>
      <c r="I3365" s="10"/>
      <c r="J3365" s="10"/>
      <c r="K3365" s="10"/>
      <c r="L3365" s="10"/>
    </row>
    <row r="3366" spans="2:12" x14ac:dyDescent="0.25">
      <c r="B3366" s="9"/>
      <c r="H3366" s="10"/>
      <c r="I3366" s="10"/>
      <c r="J3366" s="10"/>
      <c r="K3366" s="10"/>
      <c r="L3366" s="10"/>
    </row>
    <row r="3367" spans="2:12" x14ac:dyDescent="0.25">
      <c r="B3367" s="9"/>
      <c r="H3367" s="10"/>
      <c r="I3367" s="10"/>
      <c r="J3367" s="10"/>
      <c r="K3367" s="10"/>
      <c r="L3367" s="10"/>
    </row>
    <row r="3368" spans="2:12" x14ac:dyDescent="0.25">
      <c r="B3368" s="9"/>
      <c r="H3368" s="10"/>
      <c r="I3368" s="10"/>
      <c r="J3368" s="10"/>
      <c r="K3368" s="10"/>
      <c r="L3368" s="10"/>
    </row>
    <row r="3369" spans="2:12" x14ac:dyDescent="0.25">
      <c r="B3369" s="9"/>
      <c r="H3369" s="10"/>
      <c r="I3369" s="10"/>
      <c r="J3369" s="10"/>
      <c r="K3369" s="10"/>
      <c r="L3369" s="10"/>
    </row>
    <row r="3370" spans="2:12" x14ac:dyDescent="0.25">
      <c r="B3370" s="9"/>
      <c r="H3370" s="10"/>
      <c r="I3370" s="10"/>
      <c r="J3370" s="10"/>
      <c r="K3370" s="10"/>
      <c r="L3370" s="10"/>
    </row>
    <row r="3371" spans="2:12" x14ac:dyDescent="0.25">
      <c r="B3371" s="9"/>
      <c r="H3371" s="10"/>
      <c r="I3371" s="10"/>
      <c r="J3371" s="10"/>
      <c r="K3371" s="10"/>
      <c r="L3371" s="10"/>
    </row>
    <row r="3372" spans="2:12" x14ac:dyDescent="0.25">
      <c r="B3372" s="9"/>
      <c r="H3372" s="10"/>
      <c r="I3372" s="10"/>
      <c r="J3372" s="10"/>
      <c r="K3372" s="10"/>
      <c r="L3372" s="10"/>
    </row>
    <row r="3373" spans="2:12" x14ac:dyDescent="0.25">
      <c r="B3373" s="9"/>
      <c r="H3373" s="10"/>
      <c r="I3373" s="10"/>
      <c r="J3373" s="10"/>
      <c r="K3373" s="10"/>
      <c r="L3373" s="10"/>
    </row>
    <row r="3374" spans="2:12" x14ac:dyDescent="0.25">
      <c r="B3374" s="9"/>
      <c r="H3374" s="10"/>
      <c r="I3374" s="10"/>
      <c r="J3374" s="10"/>
      <c r="K3374" s="10"/>
      <c r="L3374" s="10"/>
    </row>
    <row r="3375" spans="2:12" x14ac:dyDescent="0.25">
      <c r="B3375" s="9"/>
      <c r="H3375" s="10"/>
      <c r="I3375" s="10"/>
      <c r="J3375" s="10"/>
      <c r="K3375" s="10"/>
      <c r="L3375" s="10"/>
    </row>
    <row r="3376" spans="2:12" x14ac:dyDescent="0.25">
      <c r="B3376" s="9"/>
      <c r="H3376" s="10"/>
      <c r="I3376" s="10"/>
      <c r="J3376" s="10"/>
      <c r="K3376" s="10"/>
      <c r="L3376" s="10"/>
    </row>
    <row r="3377" spans="2:12" x14ac:dyDescent="0.25">
      <c r="B3377" s="9"/>
      <c r="H3377" s="10"/>
      <c r="I3377" s="10"/>
      <c r="J3377" s="10"/>
      <c r="K3377" s="10"/>
      <c r="L3377" s="10"/>
    </row>
    <row r="3378" spans="2:12" x14ac:dyDescent="0.25">
      <c r="B3378" s="9"/>
      <c r="H3378" s="10"/>
      <c r="I3378" s="10"/>
      <c r="J3378" s="10"/>
      <c r="K3378" s="10"/>
      <c r="L3378" s="10"/>
    </row>
    <row r="3379" spans="2:12" x14ac:dyDescent="0.25">
      <c r="B3379" s="9"/>
      <c r="H3379" s="10"/>
      <c r="I3379" s="10"/>
      <c r="J3379" s="10"/>
      <c r="K3379" s="10"/>
      <c r="L3379" s="10"/>
    </row>
    <row r="3380" spans="2:12" x14ac:dyDescent="0.25">
      <c r="B3380" s="9"/>
      <c r="H3380" s="10"/>
      <c r="I3380" s="10"/>
      <c r="J3380" s="10"/>
      <c r="K3380" s="10"/>
      <c r="L3380" s="10"/>
    </row>
    <row r="3381" spans="2:12" x14ac:dyDescent="0.25">
      <c r="B3381" s="9"/>
      <c r="H3381" s="10"/>
      <c r="I3381" s="10"/>
      <c r="J3381" s="10"/>
      <c r="K3381" s="10"/>
      <c r="L3381" s="10"/>
    </row>
    <row r="3382" spans="2:12" x14ac:dyDescent="0.25">
      <c r="B3382" s="9"/>
      <c r="H3382" s="10"/>
      <c r="I3382" s="10"/>
      <c r="J3382" s="10"/>
      <c r="K3382" s="10"/>
      <c r="L3382" s="10"/>
    </row>
    <row r="3383" spans="2:12" x14ac:dyDescent="0.25">
      <c r="B3383" s="9"/>
      <c r="H3383" s="10"/>
      <c r="I3383" s="10"/>
      <c r="J3383" s="10"/>
      <c r="K3383" s="10"/>
      <c r="L3383" s="10"/>
    </row>
    <row r="3384" spans="2:12" x14ac:dyDescent="0.25">
      <c r="B3384" s="9"/>
      <c r="H3384" s="10"/>
      <c r="I3384" s="10"/>
      <c r="J3384" s="10"/>
      <c r="K3384" s="10"/>
      <c r="L3384" s="10"/>
    </row>
    <row r="3385" spans="2:12" x14ac:dyDescent="0.25">
      <c r="B3385" s="9"/>
      <c r="H3385" s="10"/>
      <c r="I3385" s="10"/>
      <c r="J3385" s="10"/>
      <c r="K3385" s="10"/>
      <c r="L3385" s="10"/>
    </row>
    <row r="3386" spans="2:12" x14ac:dyDescent="0.25">
      <c r="B3386" s="9"/>
      <c r="H3386" s="10"/>
      <c r="I3386" s="10"/>
      <c r="J3386" s="10"/>
      <c r="K3386" s="10"/>
      <c r="L3386" s="10"/>
    </row>
    <row r="3387" spans="2:12" x14ac:dyDescent="0.25">
      <c r="B3387" s="9"/>
      <c r="H3387" s="10"/>
      <c r="I3387" s="10"/>
      <c r="J3387" s="10"/>
      <c r="K3387" s="10"/>
      <c r="L3387" s="10"/>
    </row>
    <row r="3388" spans="2:12" x14ac:dyDescent="0.25">
      <c r="B3388" s="9"/>
      <c r="H3388" s="10"/>
      <c r="I3388" s="10"/>
      <c r="J3388" s="10"/>
      <c r="K3388" s="10"/>
      <c r="L3388" s="10"/>
    </row>
    <row r="3389" spans="2:12" x14ac:dyDescent="0.25">
      <c r="B3389" s="9"/>
      <c r="H3389" s="10"/>
      <c r="I3389" s="10"/>
      <c r="J3389" s="10"/>
      <c r="K3389" s="10"/>
      <c r="L3389" s="10"/>
    </row>
    <row r="3390" spans="2:12" x14ac:dyDescent="0.25">
      <c r="B3390" s="9"/>
      <c r="H3390" s="10"/>
      <c r="I3390" s="10"/>
      <c r="J3390" s="10"/>
      <c r="K3390" s="10"/>
      <c r="L3390" s="10"/>
    </row>
    <row r="3391" spans="2:12" x14ac:dyDescent="0.25">
      <c r="B3391" s="9"/>
      <c r="H3391" s="10"/>
      <c r="I3391" s="10"/>
      <c r="J3391" s="10"/>
      <c r="K3391" s="10"/>
      <c r="L3391" s="10"/>
    </row>
    <row r="3392" spans="2:12" x14ac:dyDescent="0.25">
      <c r="B3392" s="9"/>
      <c r="H3392" s="10"/>
      <c r="I3392" s="10"/>
      <c r="J3392" s="10"/>
      <c r="K3392" s="10"/>
      <c r="L3392" s="10"/>
    </row>
    <row r="3393" spans="2:12" x14ac:dyDescent="0.25">
      <c r="B3393" s="9"/>
      <c r="H3393" s="10"/>
      <c r="I3393" s="10"/>
      <c r="J3393" s="10"/>
      <c r="K3393" s="10"/>
      <c r="L3393" s="10"/>
    </row>
    <row r="3394" spans="2:12" x14ac:dyDescent="0.25">
      <c r="B3394" s="9"/>
      <c r="H3394" s="10"/>
      <c r="I3394" s="10"/>
      <c r="J3394" s="10"/>
      <c r="K3394" s="10"/>
      <c r="L3394" s="10"/>
    </row>
    <row r="3395" spans="2:12" x14ac:dyDescent="0.25">
      <c r="B3395" s="9"/>
      <c r="H3395" s="10"/>
      <c r="I3395" s="10"/>
      <c r="J3395" s="10"/>
      <c r="K3395" s="10"/>
      <c r="L3395" s="10"/>
    </row>
    <row r="3396" spans="2:12" x14ac:dyDescent="0.25">
      <c r="B3396" s="9"/>
      <c r="H3396" s="10"/>
      <c r="I3396" s="10"/>
      <c r="J3396" s="10"/>
      <c r="K3396" s="10"/>
      <c r="L3396" s="10"/>
    </row>
    <row r="3397" spans="2:12" x14ac:dyDescent="0.25">
      <c r="B3397" s="9"/>
      <c r="H3397" s="10"/>
      <c r="I3397" s="10"/>
      <c r="J3397" s="10"/>
      <c r="K3397" s="10"/>
      <c r="L3397" s="10"/>
    </row>
    <row r="3398" spans="2:12" x14ac:dyDescent="0.25">
      <c r="B3398" s="9"/>
      <c r="H3398" s="10"/>
      <c r="I3398" s="10"/>
      <c r="J3398" s="10"/>
      <c r="K3398" s="10"/>
      <c r="L3398" s="10"/>
    </row>
    <row r="3399" spans="2:12" x14ac:dyDescent="0.25">
      <c r="B3399" s="9"/>
      <c r="H3399" s="10"/>
      <c r="I3399" s="10"/>
      <c r="J3399" s="10"/>
      <c r="K3399" s="10"/>
      <c r="L3399" s="10"/>
    </row>
    <row r="3400" spans="2:12" x14ac:dyDescent="0.25">
      <c r="B3400" s="9"/>
      <c r="H3400" s="10"/>
      <c r="I3400" s="10"/>
      <c r="J3400" s="10"/>
      <c r="K3400" s="10"/>
      <c r="L3400" s="10"/>
    </row>
    <row r="3401" spans="2:12" x14ac:dyDescent="0.25">
      <c r="B3401" s="9"/>
      <c r="H3401" s="10"/>
      <c r="I3401" s="10"/>
      <c r="J3401" s="10"/>
      <c r="K3401" s="10"/>
      <c r="L3401" s="10"/>
    </row>
    <row r="3402" spans="2:12" x14ac:dyDescent="0.25">
      <c r="B3402" s="9"/>
      <c r="H3402" s="10"/>
      <c r="I3402" s="10"/>
      <c r="J3402" s="10"/>
      <c r="K3402" s="10"/>
      <c r="L3402" s="10"/>
    </row>
    <row r="3403" spans="2:12" x14ac:dyDescent="0.25">
      <c r="B3403" s="9"/>
      <c r="H3403" s="10"/>
      <c r="I3403" s="10"/>
      <c r="J3403" s="10"/>
      <c r="K3403" s="10"/>
      <c r="L3403" s="10"/>
    </row>
    <row r="3404" spans="2:12" x14ac:dyDescent="0.25">
      <c r="B3404" s="9"/>
      <c r="H3404" s="10"/>
      <c r="I3404" s="10"/>
      <c r="J3404" s="10"/>
      <c r="K3404" s="10"/>
      <c r="L3404" s="10"/>
    </row>
    <row r="3405" spans="2:12" x14ac:dyDescent="0.25">
      <c r="B3405" s="9"/>
      <c r="H3405" s="10"/>
      <c r="I3405" s="10"/>
      <c r="J3405" s="10"/>
      <c r="K3405" s="10"/>
      <c r="L3405" s="10"/>
    </row>
    <row r="3406" spans="2:12" x14ac:dyDescent="0.25">
      <c r="B3406" s="9"/>
      <c r="H3406" s="10"/>
      <c r="I3406" s="10"/>
      <c r="J3406" s="10"/>
      <c r="K3406" s="10"/>
      <c r="L3406" s="10"/>
    </row>
    <row r="3407" spans="2:12" x14ac:dyDescent="0.25">
      <c r="B3407" s="9"/>
      <c r="H3407" s="10"/>
      <c r="I3407" s="10"/>
      <c r="J3407" s="10"/>
      <c r="K3407" s="10"/>
      <c r="L3407" s="10"/>
    </row>
    <row r="3408" spans="2:12" x14ac:dyDescent="0.25">
      <c r="B3408" s="9"/>
      <c r="H3408" s="10"/>
      <c r="I3408" s="10"/>
      <c r="J3408" s="10"/>
      <c r="K3408" s="10"/>
      <c r="L3408" s="10"/>
    </row>
    <row r="3409" spans="2:12" x14ac:dyDescent="0.25">
      <c r="B3409" s="9"/>
      <c r="H3409" s="10"/>
      <c r="I3409" s="10"/>
      <c r="J3409" s="10"/>
      <c r="K3409" s="10"/>
      <c r="L3409" s="10"/>
    </row>
    <row r="3410" spans="2:12" x14ac:dyDescent="0.25">
      <c r="B3410" s="9"/>
      <c r="H3410" s="10"/>
      <c r="I3410" s="10"/>
      <c r="J3410" s="10"/>
      <c r="K3410" s="10"/>
      <c r="L3410" s="10"/>
    </row>
    <row r="3411" spans="2:12" x14ac:dyDescent="0.25">
      <c r="B3411" s="9"/>
      <c r="H3411" s="10"/>
      <c r="I3411" s="10"/>
      <c r="J3411" s="10"/>
      <c r="K3411" s="10"/>
      <c r="L3411" s="10"/>
    </row>
    <row r="3412" spans="2:12" x14ac:dyDescent="0.25">
      <c r="B3412" s="9"/>
      <c r="H3412" s="10"/>
      <c r="I3412" s="10"/>
      <c r="J3412" s="10"/>
      <c r="K3412" s="10"/>
      <c r="L3412" s="10"/>
    </row>
    <row r="3413" spans="2:12" x14ac:dyDescent="0.25">
      <c r="B3413" s="9"/>
      <c r="H3413" s="10"/>
      <c r="I3413" s="10"/>
      <c r="J3413" s="10"/>
      <c r="K3413" s="10"/>
      <c r="L3413" s="10"/>
    </row>
    <row r="3414" spans="2:12" x14ac:dyDescent="0.25">
      <c r="B3414" s="9"/>
      <c r="H3414" s="10"/>
      <c r="I3414" s="10"/>
      <c r="J3414" s="10"/>
      <c r="K3414" s="10"/>
      <c r="L3414" s="10"/>
    </row>
    <row r="3415" spans="2:12" x14ac:dyDescent="0.25">
      <c r="B3415" s="9"/>
      <c r="H3415" s="10"/>
      <c r="I3415" s="10"/>
      <c r="J3415" s="10"/>
      <c r="K3415" s="10"/>
      <c r="L3415" s="10"/>
    </row>
    <row r="3416" spans="2:12" x14ac:dyDescent="0.25">
      <c r="B3416" s="9"/>
      <c r="H3416" s="10"/>
      <c r="I3416" s="10"/>
      <c r="J3416" s="10"/>
      <c r="K3416" s="10"/>
      <c r="L3416" s="10"/>
    </row>
    <row r="3417" spans="2:12" x14ac:dyDescent="0.25">
      <c r="B3417" s="9"/>
      <c r="H3417" s="10"/>
      <c r="I3417" s="10"/>
      <c r="J3417" s="10"/>
      <c r="K3417" s="10"/>
      <c r="L3417" s="10"/>
    </row>
    <row r="3418" spans="2:12" x14ac:dyDescent="0.25">
      <c r="B3418" s="9"/>
      <c r="H3418" s="10"/>
      <c r="I3418" s="10"/>
      <c r="J3418" s="10"/>
      <c r="K3418" s="10"/>
      <c r="L3418" s="10"/>
    </row>
    <row r="3419" spans="2:12" x14ac:dyDescent="0.25">
      <c r="B3419" s="9"/>
      <c r="H3419" s="10"/>
      <c r="I3419" s="10"/>
      <c r="J3419" s="10"/>
      <c r="K3419" s="10"/>
      <c r="L3419" s="10"/>
    </row>
    <row r="3420" spans="2:12" x14ac:dyDescent="0.25">
      <c r="B3420" s="9"/>
      <c r="H3420" s="10"/>
      <c r="I3420" s="10"/>
      <c r="J3420" s="10"/>
      <c r="K3420" s="10"/>
      <c r="L3420" s="10"/>
    </row>
    <row r="3421" spans="2:12" x14ac:dyDescent="0.25">
      <c r="B3421" s="9"/>
      <c r="H3421" s="10"/>
      <c r="I3421" s="10"/>
      <c r="J3421" s="10"/>
      <c r="K3421" s="10"/>
      <c r="L3421" s="10"/>
    </row>
    <row r="3422" spans="2:12" x14ac:dyDescent="0.25">
      <c r="B3422" s="9"/>
      <c r="H3422" s="10"/>
      <c r="I3422" s="10"/>
      <c r="J3422" s="10"/>
      <c r="K3422" s="10"/>
      <c r="L3422" s="10"/>
    </row>
    <row r="3423" spans="2:12" x14ac:dyDescent="0.25">
      <c r="B3423" s="9"/>
      <c r="H3423" s="10"/>
      <c r="I3423" s="10"/>
      <c r="J3423" s="10"/>
      <c r="K3423" s="10"/>
      <c r="L3423" s="10"/>
    </row>
    <row r="3424" spans="2:12" x14ac:dyDescent="0.25">
      <c r="B3424" s="9"/>
      <c r="H3424" s="10"/>
      <c r="I3424" s="10"/>
      <c r="J3424" s="10"/>
      <c r="K3424" s="10"/>
      <c r="L3424" s="10"/>
    </row>
    <row r="3425" spans="2:12" x14ac:dyDescent="0.25">
      <c r="B3425" s="9"/>
      <c r="H3425" s="10"/>
      <c r="I3425" s="10"/>
      <c r="J3425" s="10"/>
      <c r="K3425" s="10"/>
      <c r="L3425" s="10"/>
    </row>
    <row r="3426" spans="2:12" x14ac:dyDescent="0.25">
      <c r="B3426" s="9"/>
      <c r="H3426" s="10"/>
      <c r="I3426" s="10"/>
      <c r="J3426" s="10"/>
      <c r="K3426" s="10"/>
      <c r="L3426" s="10"/>
    </row>
    <row r="3427" spans="2:12" x14ac:dyDescent="0.25">
      <c r="B3427" s="9"/>
      <c r="H3427" s="10"/>
      <c r="I3427" s="10"/>
      <c r="J3427" s="10"/>
      <c r="K3427" s="10"/>
      <c r="L3427" s="10"/>
    </row>
    <row r="3428" spans="2:12" x14ac:dyDescent="0.25">
      <c r="B3428" s="9"/>
      <c r="H3428" s="10"/>
      <c r="I3428" s="10"/>
      <c r="J3428" s="10"/>
      <c r="K3428" s="10"/>
      <c r="L3428" s="10"/>
    </row>
    <row r="3429" spans="2:12" x14ac:dyDescent="0.25">
      <c r="B3429" s="9"/>
      <c r="H3429" s="10"/>
      <c r="I3429" s="10"/>
      <c r="J3429" s="10"/>
      <c r="K3429" s="10"/>
      <c r="L3429" s="10"/>
    </row>
    <row r="3430" spans="2:12" x14ac:dyDescent="0.25">
      <c r="B3430" s="9"/>
      <c r="H3430" s="10"/>
      <c r="I3430" s="10"/>
      <c r="J3430" s="10"/>
      <c r="K3430" s="10"/>
      <c r="L3430" s="10"/>
    </row>
    <row r="3431" spans="2:12" x14ac:dyDescent="0.25">
      <c r="B3431" s="9"/>
      <c r="H3431" s="10"/>
      <c r="I3431" s="10"/>
      <c r="J3431" s="10"/>
      <c r="K3431" s="10"/>
      <c r="L3431" s="10"/>
    </row>
    <row r="3432" spans="2:12" x14ac:dyDescent="0.25">
      <c r="B3432" s="9"/>
      <c r="H3432" s="10"/>
      <c r="I3432" s="10"/>
      <c r="J3432" s="10"/>
      <c r="K3432" s="10"/>
      <c r="L3432" s="10"/>
    </row>
    <row r="3433" spans="2:12" x14ac:dyDescent="0.25">
      <c r="B3433" s="9"/>
      <c r="H3433" s="10"/>
      <c r="I3433" s="10"/>
      <c r="J3433" s="10"/>
      <c r="K3433" s="10"/>
      <c r="L3433" s="10"/>
    </row>
    <row r="3434" spans="2:12" x14ac:dyDescent="0.25">
      <c r="B3434" s="9"/>
      <c r="H3434" s="10"/>
      <c r="I3434" s="10"/>
      <c r="J3434" s="10"/>
      <c r="K3434" s="10"/>
      <c r="L3434" s="10"/>
    </row>
    <row r="3435" spans="2:12" x14ac:dyDescent="0.25">
      <c r="B3435" s="9"/>
      <c r="H3435" s="10"/>
      <c r="I3435" s="10"/>
      <c r="J3435" s="10"/>
      <c r="K3435" s="10"/>
      <c r="L3435" s="10"/>
    </row>
    <row r="3436" spans="2:12" x14ac:dyDescent="0.25">
      <c r="B3436" s="9"/>
      <c r="H3436" s="10"/>
      <c r="I3436" s="10"/>
      <c r="J3436" s="10"/>
      <c r="K3436" s="10"/>
      <c r="L3436" s="10"/>
    </row>
    <row r="3437" spans="2:12" x14ac:dyDescent="0.25">
      <c r="B3437" s="9"/>
      <c r="H3437" s="10"/>
      <c r="I3437" s="10"/>
      <c r="J3437" s="10"/>
      <c r="K3437" s="10"/>
      <c r="L3437" s="10"/>
    </row>
    <row r="3438" spans="2:12" x14ac:dyDescent="0.25">
      <c r="B3438" s="9"/>
      <c r="H3438" s="10"/>
      <c r="I3438" s="10"/>
      <c r="J3438" s="10"/>
      <c r="K3438" s="10"/>
      <c r="L3438" s="10"/>
    </row>
    <row r="3439" spans="2:12" x14ac:dyDescent="0.25">
      <c r="B3439" s="9"/>
      <c r="H3439" s="10"/>
      <c r="I3439" s="10"/>
      <c r="J3439" s="10"/>
      <c r="K3439" s="10"/>
      <c r="L3439" s="10"/>
    </row>
    <row r="3440" spans="2:12" x14ac:dyDescent="0.25">
      <c r="B3440" s="9"/>
      <c r="H3440" s="10"/>
      <c r="I3440" s="10"/>
      <c r="J3440" s="10"/>
      <c r="K3440" s="10"/>
      <c r="L3440" s="10"/>
    </row>
    <row r="3441" spans="2:12" x14ac:dyDescent="0.25">
      <c r="B3441" s="9"/>
      <c r="H3441" s="10"/>
      <c r="I3441" s="10"/>
      <c r="J3441" s="10"/>
      <c r="K3441" s="10"/>
      <c r="L3441" s="10"/>
    </row>
    <row r="3442" spans="2:12" x14ac:dyDescent="0.25">
      <c r="B3442" s="9"/>
      <c r="H3442" s="10"/>
      <c r="I3442" s="10"/>
      <c r="J3442" s="10"/>
      <c r="K3442" s="10"/>
      <c r="L3442" s="10"/>
    </row>
    <row r="3443" spans="2:12" x14ac:dyDescent="0.25">
      <c r="B3443" s="9"/>
      <c r="H3443" s="10"/>
      <c r="I3443" s="10"/>
      <c r="J3443" s="10"/>
      <c r="K3443" s="10"/>
      <c r="L3443" s="10"/>
    </row>
    <row r="3444" spans="2:12" x14ac:dyDescent="0.25">
      <c r="B3444" s="9"/>
      <c r="H3444" s="10"/>
      <c r="I3444" s="10"/>
      <c r="J3444" s="10"/>
      <c r="K3444" s="10"/>
      <c r="L3444" s="10"/>
    </row>
    <row r="3445" spans="2:12" x14ac:dyDescent="0.25">
      <c r="B3445" s="9"/>
      <c r="H3445" s="10"/>
      <c r="I3445" s="10"/>
      <c r="J3445" s="10"/>
      <c r="K3445" s="10"/>
      <c r="L3445" s="10"/>
    </row>
    <row r="3446" spans="2:12" x14ac:dyDescent="0.25">
      <c r="B3446" s="9"/>
      <c r="H3446" s="10"/>
      <c r="I3446" s="10"/>
      <c r="J3446" s="10"/>
      <c r="K3446" s="10"/>
      <c r="L3446" s="10"/>
    </row>
    <row r="3447" spans="2:12" x14ac:dyDescent="0.25">
      <c r="B3447" s="9"/>
      <c r="H3447" s="10"/>
      <c r="I3447" s="10"/>
      <c r="J3447" s="10"/>
      <c r="K3447" s="10"/>
      <c r="L3447" s="10"/>
    </row>
    <row r="3448" spans="2:12" x14ac:dyDescent="0.25">
      <c r="B3448" s="9"/>
      <c r="H3448" s="10"/>
      <c r="I3448" s="10"/>
      <c r="J3448" s="10"/>
      <c r="K3448" s="10"/>
      <c r="L3448" s="10"/>
    </row>
    <row r="3449" spans="2:12" x14ac:dyDescent="0.25">
      <c r="B3449" s="9"/>
      <c r="H3449" s="10"/>
      <c r="I3449" s="10"/>
      <c r="J3449" s="10"/>
      <c r="K3449" s="10"/>
      <c r="L3449" s="10"/>
    </row>
    <row r="3450" spans="2:12" x14ac:dyDescent="0.25">
      <c r="B3450" s="9"/>
      <c r="H3450" s="10"/>
      <c r="I3450" s="10"/>
      <c r="J3450" s="10"/>
      <c r="K3450" s="10"/>
      <c r="L3450" s="10"/>
    </row>
    <row r="3451" spans="2:12" x14ac:dyDescent="0.25">
      <c r="B3451" s="9"/>
      <c r="H3451" s="10"/>
      <c r="I3451" s="10"/>
      <c r="J3451" s="10"/>
      <c r="K3451" s="10"/>
      <c r="L3451" s="10"/>
    </row>
    <row r="3452" spans="2:12" x14ac:dyDescent="0.25">
      <c r="B3452" s="9"/>
      <c r="H3452" s="10"/>
      <c r="I3452" s="10"/>
      <c r="J3452" s="10"/>
      <c r="K3452" s="10"/>
      <c r="L3452" s="10"/>
    </row>
    <row r="3453" spans="2:12" x14ac:dyDescent="0.25">
      <c r="B3453" s="9"/>
      <c r="H3453" s="10"/>
      <c r="I3453" s="10"/>
      <c r="J3453" s="10"/>
      <c r="K3453" s="10"/>
      <c r="L3453" s="10"/>
    </row>
    <row r="3454" spans="2:12" x14ac:dyDescent="0.25">
      <c r="B3454" s="9"/>
      <c r="H3454" s="10"/>
      <c r="I3454" s="10"/>
      <c r="J3454" s="10"/>
      <c r="K3454" s="10"/>
      <c r="L3454" s="10"/>
    </row>
    <row r="3455" spans="2:12" x14ac:dyDescent="0.25">
      <c r="B3455" s="9"/>
      <c r="H3455" s="10"/>
      <c r="I3455" s="10"/>
      <c r="J3455" s="10"/>
      <c r="K3455" s="10"/>
      <c r="L3455" s="10"/>
    </row>
    <row r="3456" spans="2:12" x14ac:dyDescent="0.25">
      <c r="B3456" s="9"/>
      <c r="H3456" s="10"/>
      <c r="I3456" s="10"/>
      <c r="J3456" s="10"/>
      <c r="K3456" s="10"/>
      <c r="L3456" s="10"/>
    </row>
    <row r="3457" spans="2:12" x14ac:dyDescent="0.25">
      <c r="B3457" s="9"/>
      <c r="H3457" s="10"/>
      <c r="I3457" s="10"/>
      <c r="J3457" s="10"/>
      <c r="K3457" s="10"/>
      <c r="L3457" s="10"/>
    </row>
    <row r="3458" spans="2:12" x14ac:dyDescent="0.25">
      <c r="B3458" s="9"/>
      <c r="H3458" s="10"/>
      <c r="I3458" s="10"/>
      <c r="J3458" s="10"/>
      <c r="K3458" s="10"/>
      <c r="L3458" s="10"/>
    </row>
    <row r="3459" spans="2:12" x14ac:dyDescent="0.25">
      <c r="B3459" s="9"/>
      <c r="H3459" s="10"/>
      <c r="I3459" s="10"/>
      <c r="J3459" s="10"/>
      <c r="K3459" s="10"/>
      <c r="L3459" s="10"/>
    </row>
    <row r="3460" spans="2:12" x14ac:dyDescent="0.25">
      <c r="B3460" s="9"/>
      <c r="H3460" s="10"/>
      <c r="I3460" s="10"/>
      <c r="J3460" s="10"/>
      <c r="K3460" s="10"/>
      <c r="L3460" s="10"/>
    </row>
    <row r="3461" spans="2:12" x14ac:dyDescent="0.25">
      <c r="B3461" s="9"/>
      <c r="H3461" s="10"/>
      <c r="I3461" s="10"/>
      <c r="J3461" s="10"/>
      <c r="K3461" s="10"/>
      <c r="L3461" s="10"/>
    </row>
    <row r="3462" spans="2:12" x14ac:dyDescent="0.25">
      <c r="B3462" s="9"/>
      <c r="H3462" s="10"/>
      <c r="I3462" s="10"/>
      <c r="J3462" s="10"/>
      <c r="K3462" s="10"/>
      <c r="L3462" s="10"/>
    </row>
    <row r="3463" spans="2:12" x14ac:dyDescent="0.25">
      <c r="B3463" s="9"/>
      <c r="H3463" s="10"/>
      <c r="I3463" s="10"/>
      <c r="J3463" s="10"/>
      <c r="K3463" s="10"/>
      <c r="L3463" s="10"/>
    </row>
    <row r="3464" spans="2:12" x14ac:dyDescent="0.25">
      <c r="B3464" s="9"/>
      <c r="H3464" s="10"/>
      <c r="I3464" s="10"/>
      <c r="J3464" s="10"/>
      <c r="K3464" s="10"/>
      <c r="L3464" s="10"/>
    </row>
    <row r="3465" spans="2:12" x14ac:dyDescent="0.25">
      <c r="B3465" s="9"/>
      <c r="H3465" s="10"/>
      <c r="I3465" s="10"/>
      <c r="J3465" s="10"/>
      <c r="K3465" s="10"/>
      <c r="L3465" s="10"/>
    </row>
    <row r="3466" spans="2:12" x14ac:dyDescent="0.25">
      <c r="B3466" s="9"/>
      <c r="H3466" s="10"/>
      <c r="I3466" s="10"/>
      <c r="J3466" s="10"/>
      <c r="K3466" s="10"/>
      <c r="L3466" s="10"/>
    </row>
    <row r="3467" spans="2:12" x14ac:dyDescent="0.25">
      <c r="B3467" s="9"/>
      <c r="H3467" s="10"/>
      <c r="I3467" s="10"/>
      <c r="J3467" s="10"/>
      <c r="K3467" s="10"/>
      <c r="L3467" s="10"/>
    </row>
    <row r="3468" spans="2:12" x14ac:dyDescent="0.25">
      <c r="B3468" s="9"/>
      <c r="H3468" s="10"/>
      <c r="I3468" s="10"/>
      <c r="J3468" s="10"/>
      <c r="K3468" s="10"/>
      <c r="L3468" s="10"/>
    </row>
    <row r="3469" spans="2:12" x14ac:dyDescent="0.25">
      <c r="B3469" s="9"/>
      <c r="H3469" s="10"/>
      <c r="I3469" s="10"/>
      <c r="J3469" s="10"/>
      <c r="K3469" s="10"/>
      <c r="L3469" s="10"/>
    </row>
    <row r="3470" spans="2:12" x14ac:dyDescent="0.25">
      <c r="B3470" s="9"/>
      <c r="H3470" s="10"/>
      <c r="I3470" s="10"/>
      <c r="J3470" s="10"/>
      <c r="K3470" s="10"/>
      <c r="L3470" s="10"/>
    </row>
    <row r="3471" spans="2:12" x14ac:dyDescent="0.25">
      <c r="B3471" s="9"/>
      <c r="H3471" s="10"/>
      <c r="I3471" s="10"/>
      <c r="J3471" s="10"/>
      <c r="K3471" s="10"/>
      <c r="L3471" s="10"/>
    </row>
    <row r="3472" spans="2:12" x14ac:dyDescent="0.25">
      <c r="B3472" s="9"/>
      <c r="H3472" s="10"/>
      <c r="I3472" s="10"/>
      <c r="J3472" s="10"/>
      <c r="K3472" s="10"/>
      <c r="L3472" s="10"/>
    </row>
    <row r="3473" spans="2:12" x14ac:dyDescent="0.25">
      <c r="B3473" s="9"/>
      <c r="H3473" s="10"/>
      <c r="I3473" s="10"/>
      <c r="J3473" s="10"/>
      <c r="K3473" s="10"/>
      <c r="L3473" s="10"/>
    </row>
    <row r="3474" spans="2:12" x14ac:dyDescent="0.25">
      <c r="B3474" s="9"/>
      <c r="H3474" s="10"/>
      <c r="I3474" s="10"/>
      <c r="J3474" s="10"/>
      <c r="K3474" s="10"/>
      <c r="L3474" s="10"/>
    </row>
    <row r="3475" spans="2:12" x14ac:dyDescent="0.25">
      <c r="B3475" s="9"/>
      <c r="H3475" s="10"/>
      <c r="I3475" s="10"/>
      <c r="J3475" s="10"/>
      <c r="K3475" s="10"/>
      <c r="L3475" s="10"/>
    </row>
    <row r="3476" spans="2:12" x14ac:dyDescent="0.25">
      <c r="B3476" s="9"/>
      <c r="H3476" s="10"/>
      <c r="I3476" s="10"/>
      <c r="J3476" s="10"/>
      <c r="K3476" s="10"/>
      <c r="L3476" s="10"/>
    </row>
    <row r="3477" spans="2:12" x14ac:dyDescent="0.25">
      <c r="B3477" s="9"/>
      <c r="H3477" s="10"/>
      <c r="I3477" s="10"/>
      <c r="J3477" s="10"/>
      <c r="K3477" s="10"/>
      <c r="L3477" s="10"/>
    </row>
    <row r="3478" spans="2:12" x14ac:dyDescent="0.25">
      <c r="B3478" s="9"/>
      <c r="H3478" s="10"/>
      <c r="I3478" s="10"/>
      <c r="J3478" s="10"/>
      <c r="K3478" s="10"/>
      <c r="L3478" s="10"/>
    </row>
    <row r="3479" spans="2:12" x14ac:dyDescent="0.25">
      <c r="B3479" s="9"/>
      <c r="H3479" s="10"/>
      <c r="I3479" s="10"/>
      <c r="J3479" s="10"/>
      <c r="K3479" s="10"/>
      <c r="L3479" s="10"/>
    </row>
    <row r="3480" spans="2:12" x14ac:dyDescent="0.25">
      <c r="B3480" s="9"/>
      <c r="H3480" s="10"/>
      <c r="I3480" s="10"/>
      <c r="J3480" s="10"/>
      <c r="K3480" s="10"/>
      <c r="L3480" s="10"/>
    </row>
    <row r="3481" spans="2:12" x14ac:dyDescent="0.25">
      <c r="B3481" s="9"/>
      <c r="H3481" s="10"/>
      <c r="I3481" s="10"/>
      <c r="J3481" s="10"/>
      <c r="K3481" s="10"/>
      <c r="L3481" s="10"/>
    </row>
    <row r="3482" spans="2:12" x14ac:dyDescent="0.25">
      <c r="B3482" s="9"/>
      <c r="H3482" s="10"/>
      <c r="I3482" s="10"/>
      <c r="J3482" s="10"/>
      <c r="K3482" s="10"/>
      <c r="L3482" s="10"/>
    </row>
    <row r="3483" spans="2:12" x14ac:dyDescent="0.25">
      <c r="B3483" s="9"/>
      <c r="H3483" s="10"/>
      <c r="I3483" s="10"/>
      <c r="J3483" s="10"/>
      <c r="K3483" s="10"/>
      <c r="L3483" s="10"/>
    </row>
    <row r="3484" spans="2:12" x14ac:dyDescent="0.25">
      <c r="B3484" s="9"/>
      <c r="H3484" s="10"/>
      <c r="I3484" s="10"/>
      <c r="J3484" s="10"/>
      <c r="K3484" s="10"/>
      <c r="L3484" s="10"/>
    </row>
    <row r="3485" spans="2:12" x14ac:dyDescent="0.25">
      <c r="B3485" s="9"/>
      <c r="H3485" s="10"/>
      <c r="I3485" s="10"/>
      <c r="J3485" s="10"/>
      <c r="K3485" s="10"/>
      <c r="L3485" s="10"/>
    </row>
    <row r="3486" spans="2:12" x14ac:dyDescent="0.25">
      <c r="B3486" s="9"/>
      <c r="H3486" s="10"/>
      <c r="I3486" s="10"/>
      <c r="J3486" s="10"/>
      <c r="K3486" s="10"/>
      <c r="L3486" s="10"/>
    </row>
    <row r="3487" spans="2:12" x14ac:dyDescent="0.25">
      <c r="B3487" s="9"/>
      <c r="H3487" s="10"/>
      <c r="I3487" s="10"/>
      <c r="J3487" s="10"/>
      <c r="K3487" s="10"/>
      <c r="L3487" s="10"/>
    </row>
    <row r="3488" spans="2:12" x14ac:dyDescent="0.25">
      <c r="B3488" s="9"/>
      <c r="H3488" s="10"/>
      <c r="I3488" s="10"/>
      <c r="J3488" s="10"/>
      <c r="K3488" s="10"/>
      <c r="L3488" s="10"/>
    </row>
    <row r="3489" spans="2:12" x14ac:dyDescent="0.25">
      <c r="B3489" s="9"/>
      <c r="H3489" s="10"/>
      <c r="I3489" s="10"/>
      <c r="J3489" s="10"/>
      <c r="K3489" s="10"/>
      <c r="L3489" s="10"/>
    </row>
    <row r="3490" spans="2:12" x14ac:dyDescent="0.25">
      <c r="B3490" s="9"/>
      <c r="H3490" s="10"/>
      <c r="I3490" s="10"/>
      <c r="J3490" s="10"/>
      <c r="K3490" s="10"/>
      <c r="L3490" s="10"/>
    </row>
    <row r="3491" spans="2:12" x14ac:dyDescent="0.25">
      <c r="B3491" s="9"/>
      <c r="H3491" s="10"/>
      <c r="I3491" s="10"/>
      <c r="J3491" s="10"/>
      <c r="K3491" s="10"/>
      <c r="L3491" s="10"/>
    </row>
    <row r="3492" spans="2:12" x14ac:dyDescent="0.25">
      <c r="B3492" s="9"/>
      <c r="H3492" s="10"/>
      <c r="I3492" s="10"/>
      <c r="J3492" s="10"/>
      <c r="K3492" s="10"/>
      <c r="L3492" s="10"/>
    </row>
    <row r="3493" spans="2:12" x14ac:dyDescent="0.25">
      <c r="B3493" s="9"/>
      <c r="H3493" s="10"/>
      <c r="I3493" s="10"/>
      <c r="J3493" s="10"/>
      <c r="K3493" s="10"/>
      <c r="L3493" s="10"/>
    </row>
    <row r="3494" spans="2:12" x14ac:dyDescent="0.25">
      <c r="B3494" s="9"/>
      <c r="H3494" s="10"/>
      <c r="I3494" s="10"/>
      <c r="J3494" s="10"/>
      <c r="K3494" s="10"/>
      <c r="L3494" s="10"/>
    </row>
    <row r="3495" spans="2:12" x14ac:dyDescent="0.25">
      <c r="B3495" s="9"/>
      <c r="H3495" s="10"/>
      <c r="I3495" s="10"/>
      <c r="J3495" s="10"/>
      <c r="K3495" s="10"/>
      <c r="L3495" s="10"/>
    </row>
    <row r="3496" spans="2:12" x14ac:dyDescent="0.25">
      <c r="B3496" s="9"/>
      <c r="H3496" s="10"/>
      <c r="I3496" s="10"/>
      <c r="J3496" s="10"/>
      <c r="K3496" s="10"/>
      <c r="L3496" s="10"/>
    </row>
    <row r="3497" spans="2:12" x14ac:dyDescent="0.25">
      <c r="B3497" s="9"/>
      <c r="H3497" s="10"/>
      <c r="I3497" s="10"/>
      <c r="J3497" s="10"/>
      <c r="K3497" s="10"/>
      <c r="L3497" s="10"/>
    </row>
    <row r="3498" spans="2:12" x14ac:dyDescent="0.25">
      <c r="B3498" s="9"/>
      <c r="H3498" s="10"/>
      <c r="I3498" s="10"/>
      <c r="J3498" s="10"/>
      <c r="K3498" s="10"/>
      <c r="L3498" s="10"/>
    </row>
    <row r="3499" spans="2:12" x14ac:dyDescent="0.25">
      <c r="B3499" s="9"/>
      <c r="H3499" s="10"/>
      <c r="I3499" s="10"/>
      <c r="J3499" s="10"/>
      <c r="K3499" s="10"/>
      <c r="L3499" s="10"/>
    </row>
    <row r="3500" spans="2:12" x14ac:dyDescent="0.25">
      <c r="B3500" s="9"/>
      <c r="H3500" s="10"/>
      <c r="I3500" s="10"/>
      <c r="J3500" s="10"/>
      <c r="K3500" s="10"/>
      <c r="L3500" s="10"/>
    </row>
    <row r="3501" spans="2:12" x14ac:dyDescent="0.25">
      <c r="B3501" s="9"/>
      <c r="H3501" s="10"/>
      <c r="I3501" s="10"/>
      <c r="J3501" s="10"/>
      <c r="K3501" s="10"/>
      <c r="L3501" s="10"/>
    </row>
    <row r="3502" spans="2:12" x14ac:dyDescent="0.25">
      <c r="B3502" s="9"/>
      <c r="H3502" s="10"/>
      <c r="I3502" s="10"/>
      <c r="J3502" s="10"/>
      <c r="K3502" s="10"/>
      <c r="L3502" s="10"/>
    </row>
    <row r="3503" spans="2:12" x14ac:dyDescent="0.25">
      <c r="B3503" s="9"/>
      <c r="H3503" s="10"/>
      <c r="I3503" s="10"/>
      <c r="J3503" s="10"/>
      <c r="K3503" s="10"/>
      <c r="L3503" s="10"/>
    </row>
    <row r="3504" spans="2:12" x14ac:dyDescent="0.25">
      <c r="B3504" s="9"/>
      <c r="H3504" s="10"/>
      <c r="I3504" s="10"/>
      <c r="J3504" s="10"/>
      <c r="K3504" s="10"/>
      <c r="L3504" s="10"/>
    </row>
    <row r="3505" spans="2:12" x14ac:dyDescent="0.25">
      <c r="B3505" s="9"/>
      <c r="H3505" s="10"/>
      <c r="I3505" s="10"/>
      <c r="J3505" s="10"/>
      <c r="K3505" s="10"/>
      <c r="L3505" s="10"/>
    </row>
    <row r="3506" spans="2:12" x14ac:dyDescent="0.25">
      <c r="B3506" s="9"/>
      <c r="H3506" s="10"/>
      <c r="I3506" s="10"/>
      <c r="J3506" s="10"/>
      <c r="K3506" s="10"/>
      <c r="L3506" s="10"/>
    </row>
    <row r="3507" spans="2:12" x14ac:dyDescent="0.25">
      <c r="B3507" s="9"/>
      <c r="H3507" s="10"/>
      <c r="I3507" s="10"/>
      <c r="J3507" s="10"/>
      <c r="K3507" s="10"/>
      <c r="L3507" s="10"/>
    </row>
    <row r="3508" spans="2:12" x14ac:dyDescent="0.25">
      <c r="B3508" s="9"/>
      <c r="H3508" s="10"/>
      <c r="I3508" s="10"/>
      <c r="J3508" s="10"/>
      <c r="K3508" s="10"/>
      <c r="L3508" s="10"/>
    </row>
    <row r="3509" spans="2:12" x14ac:dyDescent="0.25">
      <c r="B3509" s="9"/>
      <c r="H3509" s="10"/>
      <c r="I3509" s="10"/>
      <c r="J3509" s="10"/>
      <c r="K3509" s="10"/>
      <c r="L3509" s="10"/>
    </row>
    <row r="3510" spans="2:12" x14ac:dyDescent="0.25">
      <c r="B3510" s="9"/>
      <c r="H3510" s="10"/>
      <c r="I3510" s="10"/>
      <c r="J3510" s="10"/>
      <c r="K3510" s="10"/>
      <c r="L3510" s="10"/>
    </row>
    <row r="3511" spans="2:12" x14ac:dyDescent="0.25">
      <c r="B3511" s="9"/>
      <c r="H3511" s="10"/>
      <c r="I3511" s="10"/>
      <c r="J3511" s="10"/>
      <c r="K3511" s="10"/>
      <c r="L3511" s="10"/>
    </row>
    <row r="3512" spans="2:12" x14ac:dyDescent="0.25">
      <c r="B3512" s="9"/>
      <c r="H3512" s="10"/>
      <c r="I3512" s="10"/>
      <c r="J3512" s="10"/>
      <c r="K3512" s="10"/>
      <c r="L3512" s="10"/>
    </row>
    <row r="3513" spans="2:12" x14ac:dyDescent="0.25">
      <c r="B3513" s="9"/>
      <c r="H3513" s="10"/>
      <c r="I3513" s="10"/>
      <c r="J3513" s="10"/>
      <c r="K3513" s="10"/>
      <c r="L3513" s="10"/>
    </row>
    <row r="3514" spans="2:12" x14ac:dyDescent="0.25">
      <c r="B3514" s="9"/>
      <c r="H3514" s="10"/>
      <c r="I3514" s="10"/>
      <c r="J3514" s="10"/>
      <c r="K3514" s="10"/>
      <c r="L3514" s="10"/>
    </row>
    <row r="3515" spans="2:12" x14ac:dyDescent="0.25">
      <c r="B3515" s="9"/>
      <c r="H3515" s="10"/>
      <c r="I3515" s="10"/>
      <c r="J3515" s="10"/>
      <c r="K3515" s="10"/>
      <c r="L3515" s="10"/>
    </row>
    <row r="3516" spans="2:12" x14ac:dyDescent="0.25">
      <c r="B3516" s="9"/>
      <c r="H3516" s="10"/>
      <c r="I3516" s="10"/>
      <c r="J3516" s="10"/>
      <c r="K3516" s="10"/>
      <c r="L3516" s="10"/>
    </row>
    <row r="3517" spans="2:12" x14ac:dyDescent="0.25">
      <c r="B3517" s="9"/>
      <c r="H3517" s="10"/>
      <c r="I3517" s="10"/>
      <c r="J3517" s="10"/>
      <c r="K3517" s="10"/>
      <c r="L3517" s="10"/>
    </row>
    <row r="3518" spans="2:12" x14ac:dyDescent="0.25">
      <c r="B3518" s="9"/>
      <c r="H3518" s="10"/>
      <c r="I3518" s="10"/>
      <c r="J3518" s="10"/>
      <c r="K3518" s="10"/>
      <c r="L3518" s="10"/>
    </row>
    <row r="3519" spans="2:12" x14ac:dyDescent="0.25">
      <c r="B3519" s="9"/>
      <c r="H3519" s="10"/>
      <c r="I3519" s="10"/>
      <c r="J3519" s="10"/>
      <c r="K3519" s="10"/>
      <c r="L3519" s="10"/>
    </row>
    <row r="3520" spans="2:12" x14ac:dyDescent="0.25">
      <c r="B3520" s="9"/>
      <c r="H3520" s="10"/>
      <c r="I3520" s="10"/>
      <c r="J3520" s="10"/>
      <c r="K3520" s="10"/>
      <c r="L3520" s="10"/>
    </row>
    <row r="3521" spans="2:12" x14ac:dyDescent="0.25">
      <c r="B3521" s="9"/>
      <c r="H3521" s="10"/>
      <c r="I3521" s="10"/>
      <c r="J3521" s="10"/>
      <c r="K3521" s="10"/>
      <c r="L3521" s="10"/>
    </row>
    <row r="3522" spans="2:12" x14ac:dyDescent="0.25">
      <c r="B3522" s="9"/>
      <c r="H3522" s="10"/>
      <c r="I3522" s="10"/>
      <c r="J3522" s="10"/>
      <c r="K3522" s="10"/>
      <c r="L3522" s="10"/>
    </row>
    <row r="3523" spans="2:12" x14ac:dyDescent="0.25">
      <c r="B3523" s="9"/>
      <c r="H3523" s="10"/>
      <c r="I3523" s="10"/>
      <c r="J3523" s="10"/>
      <c r="K3523" s="10"/>
      <c r="L3523" s="10"/>
    </row>
    <row r="3524" spans="2:12" x14ac:dyDescent="0.25">
      <c r="B3524" s="9"/>
      <c r="H3524" s="10"/>
      <c r="I3524" s="10"/>
      <c r="J3524" s="10"/>
      <c r="K3524" s="10"/>
      <c r="L3524" s="10"/>
    </row>
    <row r="3525" spans="2:12" x14ac:dyDescent="0.25">
      <c r="B3525" s="9"/>
      <c r="H3525" s="10"/>
      <c r="I3525" s="10"/>
      <c r="J3525" s="10"/>
      <c r="K3525" s="10"/>
      <c r="L3525" s="10"/>
    </row>
    <row r="3526" spans="2:12" x14ac:dyDescent="0.25">
      <c r="B3526" s="9"/>
      <c r="H3526" s="10"/>
      <c r="I3526" s="10"/>
      <c r="J3526" s="10"/>
      <c r="K3526" s="10"/>
      <c r="L3526" s="10"/>
    </row>
    <row r="3527" spans="2:12" x14ac:dyDescent="0.25">
      <c r="B3527" s="9"/>
      <c r="H3527" s="10"/>
      <c r="I3527" s="10"/>
      <c r="J3527" s="10"/>
      <c r="K3527" s="10"/>
      <c r="L3527" s="10"/>
    </row>
    <row r="3528" spans="2:12" x14ac:dyDescent="0.25">
      <c r="B3528" s="9"/>
      <c r="H3528" s="10"/>
      <c r="I3528" s="10"/>
      <c r="J3528" s="10"/>
      <c r="K3528" s="10"/>
      <c r="L3528" s="10"/>
    </row>
    <row r="3529" spans="2:12" x14ac:dyDescent="0.25">
      <c r="B3529" s="9"/>
      <c r="H3529" s="10"/>
      <c r="I3529" s="10"/>
      <c r="J3529" s="10"/>
      <c r="K3529" s="10"/>
      <c r="L3529" s="10"/>
    </row>
    <row r="3530" spans="2:12" x14ac:dyDescent="0.25">
      <c r="B3530" s="9"/>
      <c r="H3530" s="10"/>
      <c r="I3530" s="10"/>
      <c r="J3530" s="10"/>
      <c r="K3530" s="10"/>
      <c r="L3530" s="10"/>
    </row>
    <row r="3531" spans="2:12" x14ac:dyDescent="0.25">
      <c r="B3531" s="9"/>
      <c r="H3531" s="10"/>
      <c r="I3531" s="10"/>
      <c r="J3531" s="10"/>
      <c r="K3531" s="10"/>
      <c r="L3531" s="10"/>
    </row>
    <row r="3532" spans="2:12" x14ac:dyDescent="0.25">
      <c r="B3532" s="9"/>
      <c r="H3532" s="10"/>
      <c r="I3532" s="10"/>
      <c r="J3532" s="10"/>
      <c r="K3532" s="10"/>
      <c r="L3532" s="10"/>
    </row>
    <row r="3533" spans="2:12" x14ac:dyDescent="0.25">
      <c r="B3533" s="9"/>
      <c r="H3533" s="10"/>
      <c r="I3533" s="10"/>
      <c r="J3533" s="10"/>
      <c r="K3533" s="10"/>
      <c r="L3533" s="10"/>
    </row>
    <row r="3534" spans="2:12" x14ac:dyDescent="0.25">
      <c r="B3534" s="9"/>
      <c r="H3534" s="10"/>
      <c r="I3534" s="10"/>
      <c r="J3534" s="10"/>
      <c r="K3534" s="10"/>
      <c r="L3534" s="10"/>
    </row>
    <row r="3535" spans="2:12" x14ac:dyDescent="0.25">
      <c r="B3535" s="9"/>
      <c r="H3535" s="10"/>
      <c r="I3535" s="10"/>
      <c r="J3535" s="10"/>
      <c r="K3535" s="10"/>
      <c r="L3535" s="10"/>
    </row>
    <row r="3536" spans="2:12" x14ac:dyDescent="0.25">
      <c r="B3536" s="9"/>
      <c r="H3536" s="10"/>
      <c r="I3536" s="10"/>
      <c r="J3536" s="10"/>
      <c r="K3536" s="10"/>
      <c r="L3536" s="10"/>
    </row>
    <row r="3537" spans="2:12" x14ac:dyDescent="0.25">
      <c r="B3537" s="9"/>
      <c r="H3537" s="10"/>
      <c r="I3537" s="10"/>
      <c r="J3537" s="10"/>
      <c r="K3537" s="10"/>
      <c r="L3537" s="10"/>
    </row>
    <row r="3538" spans="2:12" x14ac:dyDescent="0.25">
      <c r="B3538" s="9"/>
      <c r="H3538" s="10"/>
      <c r="I3538" s="10"/>
      <c r="J3538" s="10"/>
      <c r="K3538" s="10"/>
      <c r="L3538" s="10"/>
    </row>
    <row r="3539" spans="2:12" x14ac:dyDescent="0.25">
      <c r="B3539" s="9"/>
      <c r="H3539" s="10"/>
      <c r="I3539" s="10"/>
      <c r="J3539" s="10"/>
      <c r="K3539" s="10"/>
      <c r="L3539" s="10"/>
    </row>
    <row r="3540" spans="2:12" x14ac:dyDescent="0.25">
      <c r="B3540" s="9"/>
      <c r="H3540" s="10"/>
      <c r="I3540" s="10"/>
      <c r="J3540" s="10"/>
      <c r="K3540" s="10"/>
      <c r="L3540" s="10"/>
    </row>
    <row r="3541" spans="2:12" x14ac:dyDescent="0.25">
      <c r="B3541" s="9"/>
      <c r="H3541" s="10"/>
      <c r="I3541" s="10"/>
      <c r="J3541" s="10"/>
      <c r="K3541" s="10"/>
      <c r="L3541" s="10"/>
    </row>
    <row r="3542" spans="2:12" x14ac:dyDescent="0.25">
      <c r="B3542" s="9"/>
      <c r="H3542" s="10"/>
      <c r="I3542" s="10"/>
      <c r="J3542" s="10"/>
      <c r="K3542" s="10"/>
      <c r="L3542" s="10"/>
    </row>
    <row r="3543" spans="2:12" x14ac:dyDescent="0.25">
      <c r="B3543" s="9"/>
      <c r="H3543" s="10"/>
      <c r="I3543" s="10"/>
      <c r="J3543" s="10"/>
      <c r="K3543" s="10"/>
      <c r="L3543" s="10"/>
    </row>
    <row r="3544" spans="2:12" x14ac:dyDescent="0.25">
      <c r="B3544" s="9"/>
      <c r="H3544" s="10"/>
      <c r="I3544" s="10"/>
      <c r="J3544" s="10"/>
      <c r="K3544" s="10"/>
      <c r="L3544" s="10"/>
    </row>
    <row r="3545" spans="2:12" x14ac:dyDescent="0.25">
      <c r="B3545" s="9"/>
      <c r="H3545" s="10"/>
      <c r="I3545" s="10"/>
      <c r="J3545" s="10"/>
      <c r="K3545" s="10"/>
      <c r="L3545" s="10"/>
    </row>
    <row r="3546" spans="2:12" x14ac:dyDescent="0.25">
      <c r="B3546" s="9"/>
      <c r="H3546" s="10"/>
      <c r="I3546" s="10"/>
      <c r="J3546" s="10"/>
      <c r="K3546" s="10"/>
      <c r="L3546" s="10"/>
    </row>
    <row r="3547" spans="2:12" x14ac:dyDescent="0.25">
      <c r="B3547" s="9"/>
      <c r="H3547" s="10"/>
      <c r="I3547" s="10"/>
      <c r="J3547" s="10"/>
      <c r="K3547" s="10"/>
      <c r="L3547" s="10"/>
    </row>
    <row r="3548" spans="2:12" x14ac:dyDescent="0.25">
      <c r="B3548" s="9"/>
      <c r="H3548" s="10"/>
      <c r="I3548" s="10"/>
      <c r="J3548" s="10"/>
      <c r="K3548" s="10"/>
      <c r="L3548" s="10"/>
    </row>
    <row r="3549" spans="2:12" x14ac:dyDescent="0.25">
      <c r="B3549" s="9"/>
      <c r="H3549" s="10"/>
      <c r="I3549" s="10"/>
      <c r="J3549" s="10"/>
      <c r="K3549" s="10"/>
      <c r="L3549" s="10"/>
    </row>
    <row r="3550" spans="2:12" x14ac:dyDescent="0.25">
      <c r="B3550" s="9"/>
      <c r="H3550" s="10"/>
      <c r="I3550" s="10"/>
      <c r="J3550" s="10"/>
      <c r="K3550" s="10"/>
      <c r="L3550" s="10"/>
    </row>
    <row r="3551" spans="2:12" x14ac:dyDescent="0.25">
      <c r="B3551" s="9"/>
      <c r="H3551" s="10"/>
      <c r="I3551" s="10"/>
      <c r="J3551" s="10"/>
      <c r="K3551" s="10"/>
      <c r="L3551" s="10"/>
    </row>
    <row r="3552" spans="2:12" x14ac:dyDescent="0.25">
      <c r="B3552" s="9"/>
      <c r="H3552" s="10"/>
      <c r="I3552" s="10"/>
      <c r="J3552" s="10"/>
      <c r="K3552" s="10"/>
      <c r="L3552" s="10"/>
    </row>
    <row r="3553" spans="2:12" x14ac:dyDescent="0.25">
      <c r="B3553" s="9"/>
      <c r="H3553" s="10"/>
      <c r="I3553" s="10"/>
      <c r="J3553" s="10"/>
      <c r="K3553" s="10"/>
      <c r="L3553" s="10"/>
    </row>
    <row r="3554" spans="2:12" x14ac:dyDescent="0.25">
      <c r="B3554" s="9"/>
      <c r="H3554" s="10"/>
      <c r="I3554" s="10"/>
      <c r="J3554" s="10"/>
      <c r="K3554" s="10"/>
      <c r="L3554" s="10"/>
    </row>
    <row r="3555" spans="2:12" x14ac:dyDescent="0.25">
      <c r="B3555" s="9"/>
      <c r="H3555" s="10"/>
      <c r="I3555" s="10"/>
      <c r="J3555" s="10"/>
      <c r="K3555" s="10"/>
      <c r="L3555" s="10"/>
    </row>
    <row r="3556" spans="2:12" x14ac:dyDescent="0.25">
      <c r="B3556" s="9"/>
      <c r="H3556" s="10"/>
      <c r="I3556" s="10"/>
      <c r="J3556" s="10"/>
      <c r="K3556" s="10"/>
      <c r="L3556" s="10"/>
    </row>
    <row r="3557" spans="2:12" x14ac:dyDescent="0.25">
      <c r="B3557" s="9"/>
      <c r="H3557" s="10"/>
      <c r="I3557" s="10"/>
      <c r="J3557" s="10"/>
      <c r="K3557" s="10"/>
      <c r="L3557" s="10"/>
    </row>
    <row r="3558" spans="2:12" x14ac:dyDescent="0.25">
      <c r="B3558" s="9"/>
      <c r="H3558" s="10"/>
      <c r="I3558" s="10"/>
      <c r="J3558" s="10"/>
      <c r="K3558" s="10"/>
      <c r="L3558" s="10"/>
    </row>
    <row r="3559" spans="2:12" x14ac:dyDescent="0.25">
      <c r="B3559" s="9"/>
      <c r="H3559" s="10"/>
      <c r="I3559" s="10"/>
      <c r="J3559" s="10"/>
      <c r="K3559" s="10"/>
      <c r="L3559" s="10"/>
    </row>
    <row r="3560" spans="2:12" x14ac:dyDescent="0.25">
      <c r="B3560" s="9"/>
      <c r="H3560" s="10"/>
      <c r="I3560" s="10"/>
      <c r="J3560" s="10"/>
      <c r="K3560" s="10"/>
      <c r="L3560" s="10"/>
    </row>
    <row r="3561" spans="2:12" x14ac:dyDescent="0.25">
      <c r="B3561" s="9"/>
      <c r="H3561" s="10"/>
      <c r="I3561" s="10"/>
      <c r="J3561" s="10"/>
      <c r="K3561" s="10"/>
      <c r="L3561" s="10"/>
    </row>
    <row r="3562" spans="2:12" x14ac:dyDescent="0.25">
      <c r="B3562" s="9"/>
      <c r="H3562" s="10"/>
      <c r="I3562" s="10"/>
      <c r="J3562" s="10"/>
      <c r="K3562" s="10"/>
      <c r="L3562" s="10"/>
    </row>
    <row r="3563" spans="2:12" x14ac:dyDescent="0.25">
      <c r="B3563" s="9"/>
      <c r="H3563" s="10"/>
      <c r="I3563" s="10"/>
      <c r="J3563" s="10"/>
      <c r="K3563" s="10"/>
      <c r="L3563" s="10"/>
    </row>
    <row r="3564" spans="2:12" x14ac:dyDescent="0.25">
      <c r="B3564" s="9"/>
      <c r="H3564" s="10"/>
      <c r="I3564" s="10"/>
      <c r="J3564" s="10"/>
      <c r="K3564" s="10"/>
      <c r="L3564" s="10"/>
    </row>
    <row r="3565" spans="2:12" x14ac:dyDescent="0.25">
      <c r="B3565" s="9"/>
      <c r="H3565" s="10"/>
      <c r="I3565" s="10"/>
      <c r="J3565" s="10"/>
      <c r="K3565" s="10"/>
      <c r="L3565" s="10"/>
    </row>
    <row r="3566" spans="2:12" x14ac:dyDescent="0.25">
      <c r="B3566" s="9"/>
      <c r="H3566" s="10"/>
      <c r="I3566" s="10"/>
      <c r="J3566" s="10"/>
      <c r="K3566" s="10"/>
      <c r="L3566" s="10"/>
    </row>
    <row r="3567" spans="2:12" x14ac:dyDescent="0.25">
      <c r="B3567" s="9"/>
      <c r="H3567" s="10"/>
      <c r="I3567" s="10"/>
      <c r="J3567" s="10"/>
      <c r="K3567" s="10"/>
      <c r="L3567" s="10"/>
    </row>
    <row r="3568" spans="2:12" x14ac:dyDescent="0.25">
      <c r="B3568" s="9"/>
      <c r="H3568" s="10"/>
      <c r="I3568" s="10"/>
      <c r="J3568" s="10"/>
      <c r="K3568" s="10"/>
      <c r="L3568" s="10"/>
    </row>
    <row r="3569" spans="2:12" x14ac:dyDescent="0.25">
      <c r="B3569" s="9"/>
      <c r="H3569" s="10"/>
      <c r="I3569" s="10"/>
      <c r="J3569" s="10"/>
      <c r="K3569" s="10"/>
      <c r="L3569" s="10"/>
    </row>
    <row r="3570" spans="2:12" x14ac:dyDescent="0.25">
      <c r="B3570" s="9"/>
      <c r="H3570" s="10"/>
      <c r="I3570" s="10"/>
      <c r="J3570" s="10"/>
      <c r="K3570" s="10"/>
      <c r="L3570" s="10"/>
    </row>
    <row r="3571" spans="2:12" x14ac:dyDescent="0.25">
      <c r="B3571" s="9"/>
      <c r="H3571" s="10"/>
      <c r="I3571" s="10"/>
      <c r="J3571" s="10"/>
      <c r="K3571" s="10"/>
      <c r="L3571" s="10"/>
    </row>
    <row r="3572" spans="2:12" x14ac:dyDescent="0.25">
      <c r="B3572" s="9"/>
      <c r="H3572" s="10"/>
      <c r="I3572" s="10"/>
      <c r="J3572" s="10"/>
      <c r="K3572" s="10"/>
      <c r="L3572" s="10"/>
    </row>
    <row r="3573" spans="2:12" x14ac:dyDescent="0.25">
      <c r="B3573" s="9"/>
      <c r="H3573" s="10"/>
      <c r="I3573" s="10"/>
      <c r="J3573" s="10"/>
      <c r="K3573" s="10"/>
      <c r="L3573" s="10"/>
    </row>
    <row r="3574" spans="2:12" x14ac:dyDescent="0.25">
      <c r="B3574" s="9"/>
      <c r="H3574" s="10"/>
      <c r="I3574" s="10"/>
      <c r="J3574" s="10"/>
      <c r="K3574" s="10"/>
      <c r="L3574" s="10"/>
    </row>
    <row r="3575" spans="2:12" x14ac:dyDescent="0.25">
      <c r="B3575" s="9"/>
      <c r="H3575" s="10"/>
      <c r="I3575" s="10"/>
      <c r="J3575" s="10"/>
      <c r="K3575" s="10"/>
      <c r="L3575" s="10"/>
    </row>
    <row r="3576" spans="2:12" x14ac:dyDescent="0.25">
      <c r="B3576" s="9"/>
      <c r="H3576" s="10"/>
      <c r="I3576" s="10"/>
      <c r="J3576" s="10"/>
      <c r="K3576" s="10"/>
      <c r="L3576" s="10"/>
    </row>
    <row r="3577" spans="2:12" x14ac:dyDescent="0.25">
      <c r="B3577" s="9"/>
      <c r="H3577" s="10"/>
      <c r="I3577" s="10"/>
      <c r="J3577" s="10"/>
      <c r="K3577" s="10"/>
      <c r="L3577" s="10"/>
    </row>
    <row r="3578" spans="2:12" x14ac:dyDescent="0.25">
      <c r="B3578" s="9"/>
      <c r="H3578" s="10"/>
      <c r="I3578" s="10"/>
      <c r="J3578" s="10"/>
      <c r="K3578" s="10"/>
      <c r="L3578" s="10"/>
    </row>
    <row r="3579" spans="2:12" x14ac:dyDescent="0.25">
      <c r="B3579" s="9"/>
      <c r="H3579" s="10"/>
      <c r="I3579" s="10"/>
      <c r="J3579" s="10"/>
      <c r="K3579" s="10"/>
      <c r="L3579" s="10"/>
    </row>
    <row r="3580" spans="2:12" x14ac:dyDescent="0.25">
      <c r="B3580" s="9"/>
      <c r="H3580" s="10"/>
      <c r="I3580" s="10"/>
      <c r="J3580" s="10"/>
      <c r="K3580" s="10"/>
      <c r="L3580" s="10"/>
    </row>
    <row r="3581" spans="2:12" x14ac:dyDescent="0.25">
      <c r="B3581" s="9"/>
      <c r="H3581" s="10"/>
      <c r="I3581" s="10"/>
      <c r="J3581" s="10"/>
      <c r="K3581" s="10"/>
      <c r="L3581" s="10"/>
    </row>
    <row r="3582" spans="2:12" x14ac:dyDescent="0.25">
      <c r="B3582" s="9"/>
      <c r="H3582" s="10"/>
      <c r="I3582" s="10"/>
      <c r="J3582" s="10"/>
      <c r="K3582" s="10"/>
      <c r="L3582" s="10"/>
    </row>
    <row r="3583" spans="2:12" x14ac:dyDescent="0.25">
      <c r="B3583" s="9"/>
      <c r="H3583" s="10"/>
      <c r="I3583" s="10"/>
      <c r="J3583" s="10"/>
      <c r="K3583" s="10"/>
      <c r="L3583" s="10"/>
    </row>
    <row r="3584" spans="2:12" x14ac:dyDescent="0.25">
      <c r="B3584" s="9"/>
      <c r="H3584" s="10"/>
      <c r="I3584" s="10"/>
      <c r="J3584" s="10"/>
      <c r="K3584" s="10"/>
      <c r="L3584" s="10"/>
    </row>
    <row r="3585" spans="2:12" x14ac:dyDescent="0.25">
      <c r="B3585" s="9"/>
      <c r="H3585" s="10"/>
      <c r="I3585" s="10"/>
      <c r="J3585" s="10"/>
      <c r="K3585" s="10"/>
      <c r="L3585" s="10"/>
    </row>
    <row r="3586" spans="2:12" x14ac:dyDescent="0.25">
      <c r="B3586" s="9"/>
      <c r="H3586" s="10"/>
      <c r="I3586" s="10"/>
      <c r="J3586" s="10"/>
      <c r="K3586" s="10"/>
      <c r="L3586" s="10"/>
    </row>
    <row r="3587" spans="2:12" x14ac:dyDescent="0.25">
      <c r="B3587" s="9"/>
      <c r="H3587" s="10"/>
      <c r="I3587" s="10"/>
      <c r="J3587" s="10"/>
      <c r="K3587" s="10"/>
      <c r="L3587" s="10"/>
    </row>
    <row r="3588" spans="2:12" x14ac:dyDescent="0.25">
      <c r="B3588" s="9"/>
      <c r="H3588" s="10"/>
      <c r="I3588" s="10"/>
      <c r="J3588" s="10"/>
      <c r="K3588" s="10"/>
      <c r="L3588" s="10"/>
    </row>
    <row r="3589" spans="2:12" x14ac:dyDescent="0.25">
      <c r="B3589" s="9"/>
      <c r="H3589" s="10"/>
      <c r="I3589" s="10"/>
      <c r="J3589" s="10"/>
      <c r="K3589" s="10"/>
      <c r="L3589" s="10"/>
    </row>
    <row r="3590" spans="2:12" x14ac:dyDescent="0.25">
      <c r="B3590" s="9"/>
      <c r="H3590" s="10"/>
      <c r="I3590" s="10"/>
      <c r="J3590" s="10"/>
      <c r="K3590" s="10"/>
      <c r="L3590" s="10"/>
    </row>
    <row r="3591" spans="2:12" x14ac:dyDescent="0.25">
      <c r="B3591" s="9"/>
      <c r="H3591" s="10"/>
      <c r="I3591" s="10"/>
      <c r="J3591" s="10"/>
      <c r="K3591" s="10"/>
      <c r="L3591" s="10"/>
    </row>
    <row r="3592" spans="2:12" x14ac:dyDescent="0.25">
      <c r="B3592" s="9"/>
      <c r="H3592" s="10"/>
      <c r="I3592" s="10"/>
      <c r="J3592" s="10"/>
      <c r="K3592" s="10"/>
      <c r="L3592" s="10"/>
    </row>
    <row r="3593" spans="2:12" x14ac:dyDescent="0.25">
      <c r="B3593" s="9"/>
      <c r="H3593" s="10"/>
      <c r="I3593" s="10"/>
      <c r="J3593" s="10"/>
      <c r="K3593" s="10"/>
      <c r="L3593" s="10"/>
    </row>
    <row r="3594" spans="2:12" x14ac:dyDescent="0.25">
      <c r="B3594" s="9"/>
      <c r="H3594" s="10"/>
      <c r="I3594" s="10"/>
      <c r="J3594" s="10"/>
      <c r="K3594" s="10"/>
      <c r="L3594" s="10"/>
    </row>
    <row r="3595" spans="2:12" x14ac:dyDescent="0.25">
      <c r="B3595" s="9"/>
      <c r="H3595" s="10"/>
      <c r="I3595" s="10"/>
      <c r="J3595" s="10"/>
      <c r="K3595" s="10"/>
      <c r="L3595" s="10"/>
    </row>
    <row r="3596" spans="2:12" x14ac:dyDescent="0.25">
      <c r="B3596" s="9"/>
      <c r="H3596" s="10"/>
      <c r="I3596" s="10"/>
      <c r="J3596" s="10"/>
      <c r="K3596" s="10"/>
      <c r="L3596" s="10"/>
    </row>
    <row r="3597" spans="2:12" x14ac:dyDescent="0.25">
      <c r="B3597" s="9"/>
      <c r="H3597" s="10"/>
      <c r="I3597" s="10"/>
      <c r="J3597" s="10"/>
      <c r="K3597" s="10"/>
      <c r="L3597" s="10"/>
    </row>
    <row r="3598" spans="2:12" x14ac:dyDescent="0.25">
      <c r="B3598" s="9"/>
      <c r="H3598" s="10"/>
      <c r="I3598" s="10"/>
      <c r="J3598" s="10"/>
      <c r="K3598" s="10"/>
      <c r="L3598" s="10"/>
    </row>
    <row r="3599" spans="2:12" x14ac:dyDescent="0.25">
      <c r="B3599" s="9"/>
      <c r="H3599" s="10"/>
      <c r="I3599" s="10"/>
      <c r="J3599" s="10"/>
      <c r="K3599" s="10"/>
      <c r="L3599" s="10"/>
    </row>
    <row r="3600" spans="2:12" x14ac:dyDescent="0.25">
      <c r="B3600" s="9"/>
      <c r="H3600" s="10"/>
      <c r="I3600" s="10"/>
      <c r="J3600" s="10"/>
      <c r="K3600" s="10"/>
      <c r="L3600" s="10"/>
    </row>
    <row r="3601" spans="2:12" x14ac:dyDescent="0.25">
      <c r="B3601" s="9"/>
      <c r="H3601" s="10"/>
      <c r="I3601" s="10"/>
      <c r="J3601" s="10"/>
      <c r="K3601" s="10"/>
      <c r="L3601" s="10"/>
    </row>
    <row r="3602" spans="2:12" x14ac:dyDescent="0.25">
      <c r="B3602" s="9"/>
      <c r="H3602" s="10"/>
      <c r="I3602" s="10"/>
      <c r="J3602" s="10"/>
      <c r="K3602" s="10"/>
      <c r="L3602" s="10"/>
    </row>
    <row r="3603" spans="2:12" x14ac:dyDescent="0.25">
      <c r="B3603" s="9"/>
      <c r="H3603" s="10"/>
      <c r="I3603" s="10"/>
      <c r="J3603" s="10"/>
      <c r="K3603" s="10"/>
      <c r="L3603" s="10"/>
    </row>
    <row r="3604" spans="2:12" x14ac:dyDescent="0.25">
      <c r="B3604" s="9"/>
      <c r="H3604" s="10"/>
      <c r="I3604" s="10"/>
      <c r="J3604" s="10"/>
      <c r="K3604" s="10"/>
      <c r="L3604" s="10"/>
    </row>
    <row r="3605" spans="2:12" x14ac:dyDescent="0.25">
      <c r="B3605" s="9"/>
      <c r="H3605" s="10"/>
      <c r="I3605" s="10"/>
      <c r="J3605" s="10"/>
      <c r="K3605" s="10"/>
      <c r="L3605" s="10"/>
    </row>
    <row r="3606" spans="2:12" x14ac:dyDescent="0.25">
      <c r="B3606" s="9"/>
      <c r="H3606" s="10"/>
      <c r="I3606" s="10"/>
      <c r="J3606" s="10"/>
      <c r="K3606" s="10"/>
      <c r="L3606" s="10"/>
    </row>
    <row r="3607" spans="2:12" x14ac:dyDescent="0.25">
      <c r="B3607" s="9"/>
      <c r="H3607" s="10"/>
      <c r="I3607" s="10"/>
      <c r="J3607" s="10"/>
      <c r="K3607" s="10"/>
      <c r="L3607" s="10"/>
    </row>
    <row r="3608" spans="2:12" x14ac:dyDescent="0.25">
      <c r="B3608" s="9"/>
      <c r="H3608" s="10"/>
      <c r="I3608" s="10"/>
      <c r="J3608" s="10"/>
      <c r="K3608" s="10"/>
      <c r="L3608" s="10"/>
    </row>
    <row r="3609" spans="2:12" x14ac:dyDescent="0.25">
      <c r="B3609" s="9"/>
      <c r="H3609" s="10"/>
      <c r="I3609" s="10"/>
      <c r="J3609" s="10"/>
      <c r="K3609" s="10"/>
      <c r="L3609" s="10"/>
    </row>
    <row r="3610" spans="2:12" x14ac:dyDescent="0.25">
      <c r="B3610" s="9"/>
      <c r="H3610" s="10"/>
      <c r="I3610" s="10"/>
      <c r="J3610" s="10"/>
      <c r="K3610" s="10"/>
      <c r="L3610" s="10"/>
    </row>
    <row r="3611" spans="2:12" x14ac:dyDescent="0.25">
      <c r="B3611" s="9"/>
      <c r="H3611" s="10"/>
      <c r="I3611" s="10"/>
      <c r="J3611" s="10"/>
      <c r="K3611" s="10"/>
      <c r="L3611" s="10"/>
    </row>
    <row r="3612" spans="2:12" x14ac:dyDescent="0.25">
      <c r="B3612" s="9"/>
      <c r="H3612" s="10"/>
      <c r="I3612" s="10"/>
      <c r="J3612" s="10"/>
      <c r="K3612" s="10"/>
      <c r="L3612" s="10"/>
    </row>
    <row r="3613" spans="2:12" x14ac:dyDescent="0.25">
      <c r="B3613" s="9"/>
      <c r="H3613" s="10"/>
      <c r="I3613" s="10"/>
      <c r="J3613" s="10"/>
      <c r="K3613" s="10"/>
      <c r="L3613" s="10"/>
    </row>
    <row r="3614" spans="2:12" x14ac:dyDescent="0.25">
      <c r="B3614" s="9"/>
      <c r="H3614" s="10"/>
      <c r="I3614" s="10"/>
      <c r="J3614" s="10"/>
      <c r="K3614" s="10"/>
      <c r="L3614" s="10"/>
    </row>
    <row r="3615" spans="2:12" x14ac:dyDescent="0.25">
      <c r="B3615" s="9"/>
      <c r="H3615" s="10"/>
      <c r="I3615" s="10"/>
      <c r="J3615" s="10"/>
      <c r="K3615" s="10"/>
      <c r="L3615" s="10"/>
    </row>
    <row r="3616" spans="2:12" x14ac:dyDescent="0.25">
      <c r="B3616" s="9"/>
      <c r="H3616" s="10"/>
      <c r="I3616" s="10"/>
      <c r="J3616" s="10"/>
      <c r="K3616" s="10"/>
      <c r="L3616" s="10"/>
    </row>
    <row r="3617" spans="2:12" x14ac:dyDescent="0.25">
      <c r="B3617" s="9"/>
      <c r="H3617" s="10"/>
      <c r="I3617" s="10"/>
      <c r="J3617" s="10"/>
      <c r="K3617" s="10"/>
      <c r="L3617" s="10"/>
    </row>
    <row r="3618" spans="2:12" x14ac:dyDescent="0.25">
      <c r="B3618" s="9"/>
      <c r="H3618" s="10"/>
      <c r="I3618" s="10"/>
      <c r="J3618" s="10"/>
      <c r="K3618" s="10"/>
      <c r="L3618" s="10"/>
    </row>
    <row r="3619" spans="2:12" x14ac:dyDescent="0.25">
      <c r="B3619" s="9"/>
      <c r="H3619" s="10"/>
      <c r="I3619" s="10"/>
      <c r="J3619" s="10"/>
      <c r="K3619" s="10"/>
      <c r="L3619" s="10"/>
    </row>
    <row r="3620" spans="2:12" x14ac:dyDescent="0.25">
      <c r="B3620" s="9"/>
      <c r="H3620" s="10"/>
      <c r="I3620" s="10"/>
      <c r="J3620" s="10"/>
      <c r="K3620" s="10"/>
      <c r="L3620" s="10"/>
    </row>
    <row r="3621" spans="2:12" x14ac:dyDescent="0.25">
      <c r="B3621" s="9"/>
      <c r="H3621" s="10"/>
      <c r="I3621" s="10"/>
      <c r="J3621" s="10"/>
      <c r="K3621" s="10"/>
      <c r="L3621" s="10"/>
    </row>
    <row r="3622" spans="2:12" x14ac:dyDescent="0.25">
      <c r="B3622" s="9"/>
      <c r="H3622" s="10"/>
      <c r="I3622" s="10"/>
      <c r="J3622" s="10"/>
      <c r="K3622" s="10"/>
      <c r="L3622" s="10"/>
    </row>
    <row r="3623" spans="2:12" x14ac:dyDescent="0.25">
      <c r="B3623" s="9"/>
      <c r="H3623" s="10"/>
      <c r="I3623" s="10"/>
      <c r="J3623" s="10"/>
      <c r="K3623" s="10"/>
      <c r="L3623" s="10"/>
    </row>
    <row r="3624" spans="2:12" x14ac:dyDescent="0.25">
      <c r="B3624" s="9"/>
      <c r="H3624" s="10"/>
      <c r="I3624" s="10"/>
      <c r="J3624" s="10"/>
      <c r="K3624" s="10"/>
      <c r="L3624" s="10"/>
    </row>
    <row r="3625" spans="2:12" x14ac:dyDescent="0.25">
      <c r="B3625" s="9"/>
      <c r="H3625" s="10"/>
      <c r="I3625" s="10"/>
      <c r="J3625" s="10"/>
      <c r="K3625" s="10"/>
      <c r="L3625" s="10"/>
    </row>
    <row r="3626" spans="2:12" x14ac:dyDescent="0.25">
      <c r="B3626" s="9"/>
      <c r="H3626" s="10"/>
      <c r="I3626" s="10"/>
      <c r="J3626" s="10"/>
      <c r="K3626" s="10"/>
      <c r="L3626" s="10"/>
    </row>
    <row r="3627" spans="2:12" x14ac:dyDescent="0.25">
      <c r="B3627" s="9"/>
      <c r="H3627" s="10"/>
      <c r="I3627" s="10"/>
      <c r="J3627" s="10"/>
      <c r="K3627" s="10"/>
      <c r="L3627" s="10"/>
    </row>
    <row r="3628" spans="2:12" x14ac:dyDescent="0.25">
      <c r="B3628" s="9"/>
      <c r="H3628" s="10"/>
      <c r="I3628" s="10"/>
      <c r="J3628" s="10"/>
      <c r="K3628" s="10"/>
      <c r="L3628" s="10"/>
    </row>
    <row r="3629" spans="2:12" x14ac:dyDescent="0.25">
      <c r="B3629" s="9"/>
      <c r="H3629" s="10"/>
      <c r="I3629" s="10"/>
      <c r="J3629" s="10"/>
      <c r="K3629" s="10"/>
      <c r="L3629" s="10"/>
    </row>
    <row r="3630" spans="2:12" x14ac:dyDescent="0.25">
      <c r="B3630" s="9"/>
      <c r="H3630" s="10"/>
      <c r="I3630" s="10"/>
      <c r="J3630" s="10"/>
      <c r="K3630" s="10"/>
      <c r="L3630" s="10"/>
    </row>
    <row r="3631" spans="2:12" x14ac:dyDescent="0.25">
      <c r="B3631" s="9"/>
      <c r="H3631" s="10"/>
      <c r="I3631" s="10"/>
      <c r="J3631" s="10"/>
      <c r="K3631" s="10"/>
      <c r="L3631" s="10"/>
    </row>
    <row r="3632" spans="2:12" x14ac:dyDescent="0.25">
      <c r="B3632" s="9"/>
      <c r="H3632" s="10"/>
      <c r="I3632" s="10"/>
      <c r="J3632" s="10"/>
      <c r="K3632" s="10"/>
      <c r="L3632" s="10"/>
    </row>
    <row r="3633" spans="2:12" x14ac:dyDescent="0.25">
      <c r="B3633" s="9"/>
      <c r="H3633" s="10"/>
      <c r="I3633" s="10"/>
      <c r="J3633" s="10"/>
      <c r="K3633" s="10"/>
      <c r="L3633" s="10"/>
    </row>
    <row r="3634" spans="2:12" x14ac:dyDescent="0.25">
      <c r="B3634" s="9"/>
      <c r="H3634" s="10"/>
      <c r="I3634" s="10"/>
      <c r="J3634" s="10"/>
      <c r="K3634" s="10"/>
      <c r="L3634" s="10"/>
    </row>
    <row r="3635" spans="2:12" x14ac:dyDescent="0.25">
      <c r="B3635" s="9"/>
      <c r="H3635" s="10"/>
      <c r="I3635" s="10"/>
      <c r="J3635" s="10"/>
      <c r="K3635" s="10"/>
      <c r="L3635" s="10"/>
    </row>
    <row r="3636" spans="2:12" x14ac:dyDescent="0.25">
      <c r="B3636" s="9"/>
      <c r="H3636" s="10"/>
      <c r="I3636" s="10"/>
      <c r="J3636" s="10"/>
      <c r="K3636" s="10"/>
      <c r="L3636" s="10"/>
    </row>
    <row r="3637" spans="2:12" x14ac:dyDescent="0.25">
      <c r="B3637" s="9"/>
      <c r="H3637" s="10"/>
      <c r="I3637" s="10"/>
      <c r="J3637" s="10"/>
      <c r="K3637" s="10"/>
      <c r="L3637" s="10"/>
    </row>
    <row r="3638" spans="2:12" x14ac:dyDescent="0.25">
      <c r="B3638" s="9"/>
      <c r="H3638" s="10"/>
      <c r="I3638" s="10"/>
      <c r="J3638" s="10"/>
      <c r="K3638" s="10"/>
      <c r="L3638" s="10"/>
    </row>
    <row r="3639" spans="2:12" x14ac:dyDescent="0.25">
      <c r="B3639" s="9"/>
      <c r="H3639" s="10"/>
      <c r="I3639" s="10"/>
      <c r="J3639" s="10"/>
      <c r="K3639" s="10"/>
      <c r="L3639" s="10"/>
    </row>
    <row r="3640" spans="2:12" x14ac:dyDescent="0.25">
      <c r="B3640" s="9"/>
      <c r="H3640" s="10"/>
      <c r="I3640" s="10"/>
      <c r="J3640" s="10"/>
      <c r="K3640" s="10"/>
      <c r="L3640" s="10"/>
    </row>
    <row r="3641" spans="2:12" x14ac:dyDescent="0.25">
      <c r="B3641" s="9"/>
      <c r="H3641" s="10"/>
      <c r="I3641" s="10"/>
      <c r="J3641" s="10"/>
      <c r="K3641" s="10"/>
      <c r="L3641" s="10"/>
    </row>
    <row r="3642" spans="2:12" x14ac:dyDescent="0.25">
      <c r="B3642" s="9"/>
      <c r="H3642" s="10"/>
      <c r="I3642" s="10"/>
      <c r="J3642" s="10"/>
      <c r="K3642" s="10"/>
      <c r="L3642" s="10"/>
    </row>
    <row r="3643" spans="2:12" x14ac:dyDescent="0.25">
      <c r="B3643" s="9"/>
      <c r="H3643" s="10"/>
      <c r="I3643" s="10"/>
      <c r="J3643" s="10"/>
      <c r="K3643" s="10"/>
      <c r="L3643" s="10"/>
    </row>
    <row r="3644" spans="2:12" x14ac:dyDescent="0.25">
      <c r="B3644" s="9"/>
      <c r="H3644" s="10"/>
      <c r="I3644" s="10"/>
      <c r="J3644" s="10"/>
      <c r="K3644" s="10"/>
      <c r="L3644" s="10"/>
    </row>
    <row r="3645" spans="2:12" x14ac:dyDescent="0.25">
      <c r="B3645" s="9"/>
      <c r="H3645" s="10"/>
      <c r="I3645" s="10"/>
      <c r="J3645" s="10"/>
      <c r="K3645" s="10"/>
      <c r="L3645" s="10"/>
    </row>
    <row r="3646" spans="2:12" x14ac:dyDescent="0.25">
      <c r="B3646" s="9"/>
      <c r="H3646" s="10"/>
      <c r="I3646" s="10"/>
      <c r="J3646" s="10"/>
      <c r="K3646" s="10"/>
      <c r="L3646" s="10"/>
    </row>
    <row r="3647" spans="2:12" x14ac:dyDescent="0.25">
      <c r="B3647" s="9"/>
      <c r="H3647" s="10"/>
      <c r="I3647" s="10"/>
      <c r="J3647" s="10"/>
      <c r="K3647" s="10"/>
      <c r="L3647" s="10"/>
    </row>
    <row r="3648" spans="2:12" x14ac:dyDescent="0.25">
      <c r="B3648" s="9"/>
      <c r="H3648" s="10"/>
      <c r="I3648" s="10"/>
      <c r="J3648" s="10"/>
      <c r="K3648" s="10"/>
      <c r="L3648" s="10"/>
    </row>
    <row r="3649" spans="2:12" x14ac:dyDescent="0.25">
      <c r="B3649" s="9"/>
      <c r="H3649" s="10"/>
      <c r="I3649" s="10"/>
      <c r="J3649" s="10"/>
      <c r="K3649" s="10"/>
      <c r="L3649" s="10"/>
    </row>
    <row r="3650" spans="2:12" x14ac:dyDescent="0.25">
      <c r="B3650" s="9"/>
      <c r="H3650" s="10"/>
      <c r="I3650" s="10"/>
      <c r="J3650" s="10"/>
      <c r="K3650" s="10"/>
      <c r="L3650" s="10"/>
    </row>
    <row r="3651" spans="2:12" x14ac:dyDescent="0.25">
      <c r="B3651" s="9"/>
      <c r="H3651" s="10"/>
      <c r="I3651" s="10"/>
      <c r="J3651" s="10"/>
      <c r="K3651" s="10"/>
      <c r="L3651" s="10"/>
    </row>
    <row r="3652" spans="2:12" x14ac:dyDescent="0.25">
      <c r="B3652" s="9"/>
      <c r="H3652" s="10"/>
      <c r="I3652" s="10"/>
      <c r="J3652" s="10"/>
      <c r="K3652" s="10"/>
      <c r="L3652" s="10"/>
    </row>
    <row r="3653" spans="2:12" x14ac:dyDescent="0.25">
      <c r="B3653" s="9"/>
      <c r="H3653" s="10"/>
      <c r="I3653" s="10"/>
      <c r="J3653" s="10"/>
      <c r="K3653" s="10"/>
      <c r="L3653" s="10"/>
    </row>
    <row r="3654" spans="2:12" x14ac:dyDescent="0.25">
      <c r="B3654" s="9"/>
      <c r="H3654" s="10"/>
      <c r="I3654" s="10"/>
      <c r="J3654" s="10"/>
      <c r="K3654" s="10"/>
      <c r="L3654" s="10"/>
    </row>
    <row r="3655" spans="2:12" x14ac:dyDescent="0.25">
      <c r="B3655" s="9"/>
      <c r="H3655" s="10"/>
      <c r="I3655" s="10"/>
      <c r="J3655" s="10"/>
      <c r="K3655" s="10"/>
      <c r="L3655" s="10"/>
    </row>
    <row r="3656" spans="2:12" x14ac:dyDescent="0.25">
      <c r="B3656" s="9"/>
      <c r="H3656" s="10"/>
      <c r="I3656" s="10"/>
      <c r="J3656" s="10"/>
      <c r="K3656" s="10"/>
      <c r="L3656" s="10"/>
    </row>
    <row r="3657" spans="2:12" x14ac:dyDescent="0.25">
      <c r="B3657" s="9"/>
      <c r="H3657" s="10"/>
      <c r="I3657" s="10"/>
      <c r="J3657" s="10"/>
      <c r="K3657" s="10"/>
      <c r="L3657" s="10"/>
    </row>
    <row r="3658" spans="2:12" x14ac:dyDescent="0.25">
      <c r="B3658" s="9"/>
      <c r="H3658" s="10"/>
      <c r="I3658" s="10"/>
      <c r="J3658" s="10"/>
      <c r="K3658" s="10"/>
      <c r="L3658" s="10"/>
    </row>
    <row r="3659" spans="2:12" x14ac:dyDescent="0.25">
      <c r="B3659" s="9"/>
      <c r="H3659" s="10"/>
      <c r="I3659" s="10"/>
      <c r="J3659" s="10"/>
      <c r="K3659" s="10"/>
      <c r="L3659" s="10"/>
    </row>
    <row r="3660" spans="2:12" x14ac:dyDescent="0.25">
      <c r="B3660" s="9"/>
      <c r="H3660" s="10"/>
      <c r="I3660" s="10"/>
      <c r="J3660" s="10"/>
      <c r="K3660" s="10"/>
      <c r="L3660" s="10"/>
    </row>
    <row r="3661" spans="2:12" x14ac:dyDescent="0.25">
      <c r="B3661" s="9"/>
      <c r="H3661" s="10"/>
      <c r="I3661" s="10"/>
      <c r="J3661" s="10"/>
      <c r="K3661" s="10"/>
      <c r="L3661" s="10"/>
    </row>
    <row r="3662" spans="2:12" x14ac:dyDescent="0.25">
      <c r="B3662" s="9"/>
      <c r="H3662" s="10"/>
      <c r="I3662" s="10"/>
      <c r="J3662" s="10"/>
      <c r="K3662" s="10"/>
      <c r="L3662" s="10"/>
    </row>
    <row r="3663" spans="2:12" x14ac:dyDescent="0.25">
      <c r="B3663" s="9"/>
      <c r="H3663" s="10"/>
      <c r="I3663" s="10"/>
      <c r="J3663" s="10"/>
      <c r="K3663" s="10"/>
      <c r="L3663" s="10"/>
    </row>
    <row r="3664" spans="2:12" x14ac:dyDescent="0.25">
      <c r="B3664" s="9"/>
      <c r="H3664" s="10"/>
      <c r="I3664" s="10"/>
      <c r="J3664" s="10"/>
      <c r="K3664" s="10"/>
      <c r="L3664" s="10"/>
    </row>
    <row r="3665" spans="2:12" x14ac:dyDescent="0.25">
      <c r="B3665" s="9"/>
      <c r="H3665" s="10"/>
      <c r="I3665" s="10"/>
      <c r="J3665" s="10"/>
      <c r="K3665" s="10"/>
      <c r="L3665" s="10"/>
    </row>
    <row r="3666" spans="2:12" x14ac:dyDescent="0.25">
      <c r="B3666" s="9"/>
      <c r="H3666" s="10"/>
      <c r="I3666" s="10"/>
      <c r="J3666" s="10"/>
      <c r="K3666" s="10"/>
      <c r="L3666" s="10"/>
    </row>
    <row r="3667" spans="2:12" x14ac:dyDescent="0.25">
      <c r="B3667" s="9"/>
      <c r="H3667" s="10"/>
      <c r="I3667" s="10"/>
      <c r="J3667" s="10"/>
      <c r="K3667" s="10"/>
      <c r="L3667" s="10"/>
    </row>
    <row r="3668" spans="2:12" x14ac:dyDescent="0.25">
      <c r="B3668" s="9"/>
      <c r="H3668" s="10"/>
      <c r="I3668" s="10"/>
      <c r="J3668" s="10"/>
      <c r="K3668" s="10"/>
      <c r="L3668" s="10"/>
    </row>
    <row r="3669" spans="2:12" x14ac:dyDescent="0.25">
      <c r="B3669" s="9"/>
      <c r="H3669" s="10"/>
      <c r="I3669" s="10"/>
      <c r="J3669" s="10"/>
      <c r="K3669" s="10"/>
      <c r="L3669" s="10"/>
    </row>
    <row r="3670" spans="2:12" x14ac:dyDescent="0.25">
      <c r="B3670" s="9"/>
      <c r="H3670" s="10"/>
      <c r="I3670" s="10"/>
      <c r="J3670" s="10"/>
      <c r="K3670" s="10"/>
      <c r="L3670" s="10"/>
    </row>
    <row r="3671" spans="2:12" x14ac:dyDescent="0.25">
      <c r="B3671" s="9"/>
      <c r="H3671" s="10"/>
      <c r="I3671" s="10"/>
      <c r="J3671" s="10"/>
      <c r="K3671" s="10"/>
      <c r="L3671" s="10"/>
    </row>
    <row r="3672" spans="2:12" x14ac:dyDescent="0.25">
      <c r="B3672" s="9"/>
      <c r="H3672" s="10"/>
      <c r="I3672" s="10"/>
      <c r="J3672" s="10"/>
      <c r="K3672" s="10"/>
      <c r="L3672" s="10"/>
    </row>
    <row r="3673" spans="2:12" x14ac:dyDescent="0.25">
      <c r="B3673" s="9"/>
      <c r="H3673" s="10"/>
      <c r="I3673" s="10"/>
      <c r="J3673" s="10"/>
      <c r="K3673" s="10"/>
      <c r="L3673" s="10"/>
    </row>
    <row r="3674" spans="2:12" x14ac:dyDescent="0.25">
      <c r="B3674" s="9"/>
      <c r="H3674" s="10"/>
      <c r="I3674" s="10"/>
      <c r="J3674" s="10"/>
      <c r="K3674" s="10"/>
      <c r="L3674" s="10"/>
    </row>
    <row r="3675" spans="2:12" x14ac:dyDescent="0.25">
      <c r="B3675" s="9"/>
      <c r="H3675" s="10"/>
      <c r="I3675" s="10"/>
      <c r="J3675" s="10"/>
      <c r="K3675" s="10"/>
      <c r="L3675" s="10"/>
    </row>
    <row r="3676" spans="2:12" x14ac:dyDescent="0.25">
      <c r="B3676" s="9"/>
      <c r="H3676" s="10"/>
      <c r="I3676" s="10"/>
      <c r="J3676" s="10"/>
      <c r="K3676" s="10"/>
      <c r="L3676" s="10"/>
    </row>
    <row r="3677" spans="2:12" x14ac:dyDescent="0.25">
      <c r="B3677" s="9"/>
      <c r="H3677" s="10"/>
      <c r="I3677" s="10"/>
      <c r="J3677" s="10"/>
      <c r="K3677" s="10"/>
      <c r="L3677" s="10"/>
    </row>
    <row r="3678" spans="2:12" x14ac:dyDescent="0.25">
      <c r="B3678" s="9"/>
      <c r="H3678" s="10"/>
      <c r="I3678" s="10"/>
      <c r="J3678" s="10"/>
      <c r="K3678" s="10"/>
      <c r="L3678" s="10"/>
    </row>
    <row r="3679" spans="2:12" x14ac:dyDescent="0.25">
      <c r="B3679" s="9"/>
      <c r="H3679" s="10"/>
      <c r="I3679" s="10"/>
      <c r="J3679" s="10"/>
      <c r="K3679" s="10"/>
      <c r="L3679" s="10"/>
    </row>
    <row r="3680" spans="2:12" x14ac:dyDescent="0.25">
      <c r="B3680" s="9"/>
      <c r="H3680" s="10"/>
      <c r="I3680" s="10"/>
      <c r="J3680" s="10"/>
      <c r="K3680" s="10"/>
      <c r="L3680" s="10"/>
    </row>
    <row r="3681" spans="2:12" x14ac:dyDescent="0.25">
      <c r="B3681" s="9"/>
      <c r="H3681" s="10"/>
      <c r="I3681" s="10"/>
      <c r="J3681" s="10"/>
      <c r="K3681" s="10"/>
      <c r="L3681" s="10"/>
    </row>
    <row r="3682" spans="2:12" x14ac:dyDescent="0.25">
      <c r="B3682" s="9"/>
      <c r="H3682" s="10"/>
      <c r="I3682" s="10"/>
      <c r="J3682" s="10"/>
      <c r="K3682" s="10"/>
      <c r="L3682" s="10"/>
    </row>
    <row r="3683" spans="2:12" x14ac:dyDescent="0.25">
      <c r="B3683" s="9"/>
      <c r="H3683" s="10"/>
      <c r="I3683" s="10"/>
      <c r="J3683" s="10"/>
      <c r="K3683" s="10"/>
      <c r="L3683" s="10"/>
    </row>
    <row r="3684" spans="2:12" x14ac:dyDescent="0.25">
      <c r="B3684" s="9"/>
      <c r="H3684" s="10"/>
      <c r="I3684" s="10"/>
      <c r="J3684" s="10"/>
      <c r="K3684" s="10"/>
      <c r="L3684" s="10"/>
    </row>
    <row r="3685" spans="2:12" x14ac:dyDescent="0.25">
      <c r="B3685" s="9"/>
      <c r="H3685" s="10"/>
      <c r="I3685" s="10"/>
      <c r="J3685" s="10"/>
      <c r="K3685" s="10"/>
      <c r="L3685" s="10"/>
    </row>
    <row r="3686" spans="2:12" x14ac:dyDescent="0.25">
      <c r="B3686" s="9"/>
      <c r="H3686" s="10"/>
      <c r="I3686" s="10"/>
      <c r="J3686" s="10"/>
      <c r="K3686" s="10"/>
      <c r="L3686" s="10"/>
    </row>
    <row r="3687" spans="2:12" x14ac:dyDescent="0.25">
      <c r="B3687" s="9"/>
      <c r="H3687" s="10"/>
      <c r="I3687" s="10"/>
      <c r="J3687" s="10"/>
      <c r="K3687" s="10"/>
      <c r="L3687" s="10"/>
    </row>
    <row r="3688" spans="2:12" x14ac:dyDescent="0.25">
      <c r="B3688" s="9"/>
      <c r="H3688" s="10"/>
      <c r="I3688" s="10"/>
      <c r="J3688" s="10"/>
      <c r="K3688" s="10"/>
      <c r="L3688" s="10"/>
    </row>
    <row r="3689" spans="2:12" x14ac:dyDescent="0.25">
      <c r="B3689" s="9"/>
      <c r="H3689" s="10"/>
      <c r="I3689" s="10"/>
      <c r="J3689" s="10"/>
      <c r="K3689" s="10"/>
      <c r="L3689" s="10"/>
    </row>
    <row r="3690" spans="2:12" x14ac:dyDescent="0.25">
      <c r="B3690" s="9"/>
      <c r="H3690" s="10"/>
      <c r="I3690" s="10"/>
      <c r="J3690" s="10"/>
      <c r="K3690" s="10"/>
      <c r="L3690" s="10"/>
    </row>
    <row r="3691" spans="2:12" x14ac:dyDescent="0.25">
      <c r="B3691" s="9"/>
      <c r="H3691" s="10"/>
      <c r="I3691" s="10"/>
      <c r="J3691" s="10"/>
      <c r="K3691" s="10"/>
      <c r="L3691" s="10"/>
    </row>
    <row r="3692" spans="2:12" x14ac:dyDescent="0.25">
      <c r="B3692" s="9"/>
      <c r="H3692" s="10"/>
      <c r="I3692" s="10"/>
      <c r="J3692" s="10"/>
      <c r="K3692" s="10"/>
      <c r="L3692" s="10"/>
    </row>
    <row r="3693" spans="2:12" x14ac:dyDescent="0.25">
      <c r="B3693" s="9"/>
      <c r="H3693" s="10"/>
      <c r="I3693" s="10"/>
      <c r="J3693" s="10"/>
      <c r="K3693" s="10"/>
      <c r="L3693" s="10"/>
    </row>
    <row r="3694" spans="2:12" x14ac:dyDescent="0.25">
      <c r="B3694" s="9"/>
      <c r="H3694" s="10"/>
      <c r="I3694" s="10"/>
      <c r="J3694" s="10"/>
      <c r="K3694" s="10"/>
      <c r="L3694" s="10"/>
    </row>
    <row r="3695" spans="2:12" x14ac:dyDescent="0.25">
      <c r="B3695" s="9"/>
      <c r="H3695" s="10"/>
      <c r="I3695" s="10"/>
      <c r="J3695" s="10"/>
      <c r="K3695" s="10"/>
      <c r="L3695" s="10"/>
    </row>
    <row r="3696" spans="2:12" x14ac:dyDescent="0.25">
      <c r="B3696" s="9"/>
      <c r="H3696" s="10"/>
      <c r="I3696" s="10"/>
      <c r="J3696" s="10"/>
      <c r="K3696" s="10"/>
      <c r="L3696" s="10"/>
    </row>
    <row r="3697" spans="2:12" x14ac:dyDescent="0.25">
      <c r="B3697" s="9"/>
      <c r="H3697" s="10"/>
      <c r="I3697" s="10"/>
      <c r="J3697" s="10"/>
      <c r="K3697" s="10"/>
      <c r="L3697" s="10"/>
    </row>
    <row r="3698" spans="2:12" x14ac:dyDescent="0.25">
      <c r="B3698" s="9"/>
      <c r="H3698" s="10"/>
      <c r="I3698" s="10"/>
      <c r="J3698" s="10"/>
      <c r="K3698" s="10"/>
      <c r="L3698" s="10"/>
    </row>
    <row r="3699" spans="2:12" x14ac:dyDescent="0.25">
      <c r="B3699" s="9"/>
      <c r="H3699" s="10"/>
      <c r="I3699" s="10"/>
      <c r="J3699" s="10"/>
      <c r="K3699" s="10"/>
      <c r="L3699" s="10"/>
    </row>
    <row r="3700" spans="2:12" x14ac:dyDescent="0.25">
      <c r="B3700" s="9"/>
      <c r="H3700" s="10"/>
      <c r="I3700" s="10"/>
      <c r="J3700" s="10"/>
      <c r="K3700" s="10"/>
      <c r="L3700" s="10"/>
    </row>
    <row r="3701" spans="2:12" x14ac:dyDescent="0.25">
      <c r="B3701" s="9"/>
      <c r="H3701" s="10"/>
      <c r="I3701" s="10"/>
      <c r="J3701" s="10"/>
      <c r="K3701" s="10"/>
      <c r="L3701" s="10"/>
    </row>
    <row r="3702" spans="2:12" x14ac:dyDescent="0.25">
      <c r="B3702" s="9"/>
      <c r="H3702" s="10"/>
      <c r="I3702" s="10"/>
      <c r="J3702" s="10"/>
      <c r="K3702" s="10"/>
      <c r="L3702" s="10"/>
    </row>
    <row r="3703" spans="2:12" x14ac:dyDescent="0.25">
      <c r="B3703" s="9"/>
      <c r="H3703" s="10"/>
      <c r="I3703" s="10"/>
      <c r="J3703" s="10"/>
      <c r="K3703" s="10"/>
      <c r="L3703" s="10"/>
    </row>
    <row r="3704" spans="2:12" x14ac:dyDescent="0.25">
      <c r="B3704" s="9"/>
      <c r="H3704" s="10"/>
      <c r="I3704" s="10"/>
      <c r="J3704" s="10"/>
      <c r="K3704" s="10"/>
      <c r="L3704" s="10"/>
    </row>
    <row r="3705" spans="2:12" x14ac:dyDescent="0.25">
      <c r="B3705" s="9"/>
      <c r="H3705" s="10"/>
      <c r="I3705" s="10"/>
      <c r="J3705" s="10"/>
      <c r="K3705" s="10"/>
      <c r="L3705" s="10"/>
    </row>
    <row r="3706" spans="2:12" x14ac:dyDescent="0.25">
      <c r="B3706" s="9"/>
      <c r="H3706" s="10"/>
      <c r="I3706" s="10"/>
      <c r="J3706" s="10"/>
      <c r="K3706" s="10"/>
      <c r="L3706" s="10"/>
    </row>
    <row r="3707" spans="2:12" x14ac:dyDescent="0.25">
      <c r="B3707" s="9"/>
      <c r="H3707" s="10"/>
      <c r="I3707" s="10"/>
      <c r="J3707" s="10"/>
      <c r="K3707" s="10"/>
      <c r="L3707" s="10"/>
    </row>
    <row r="3708" spans="2:12" x14ac:dyDescent="0.25">
      <c r="B3708" s="9"/>
      <c r="H3708" s="10"/>
      <c r="I3708" s="10"/>
      <c r="J3708" s="10"/>
      <c r="K3708" s="10"/>
      <c r="L3708" s="10"/>
    </row>
    <row r="3709" spans="2:12" x14ac:dyDescent="0.25">
      <c r="B3709" s="9"/>
      <c r="H3709" s="10"/>
      <c r="I3709" s="10"/>
      <c r="J3709" s="10"/>
      <c r="K3709" s="10"/>
      <c r="L3709" s="10"/>
    </row>
    <row r="3710" spans="2:12" x14ac:dyDescent="0.25">
      <c r="B3710" s="9"/>
      <c r="H3710" s="10"/>
      <c r="I3710" s="10"/>
      <c r="J3710" s="10"/>
      <c r="K3710" s="10"/>
      <c r="L3710" s="10"/>
    </row>
    <row r="3711" spans="2:12" x14ac:dyDescent="0.25">
      <c r="B3711" s="9"/>
      <c r="H3711" s="10"/>
      <c r="I3711" s="10"/>
      <c r="J3711" s="10"/>
      <c r="K3711" s="10"/>
      <c r="L3711" s="10"/>
    </row>
    <row r="3712" spans="2:12" x14ac:dyDescent="0.25">
      <c r="B3712" s="9"/>
      <c r="H3712" s="10"/>
      <c r="I3712" s="10"/>
      <c r="J3712" s="10"/>
      <c r="K3712" s="10"/>
      <c r="L3712" s="10"/>
    </row>
    <row r="3713" spans="2:12" x14ac:dyDescent="0.25">
      <c r="B3713" s="9"/>
      <c r="H3713" s="10"/>
      <c r="I3713" s="10"/>
      <c r="J3713" s="10"/>
      <c r="K3713" s="10"/>
      <c r="L3713" s="10"/>
    </row>
    <row r="3714" spans="2:12" x14ac:dyDescent="0.25">
      <c r="B3714" s="9"/>
      <c r="H3714" s="10"/>
      <c r="I3714" s="10"/>
      <c r="J3714" s="10"/>
      <c r="K3714" s="10"/>
      <c r="L3714" s="10"/>
    </row>
    <row r="3715" spans="2:12" x14ac:dyDescent="0.25">
      <c r="B3715" s="9"/>
      <c r="H3715" s="10"/>
      <c r="I3715" s="10"/>
      <c r="J3715" s="10"/>
      <c r="K3715" s="10"/>
      <c r="L3715" s="10"/>
    </row>
    <row r="3716" spans="2:12" x14ac:dyDescent="0.25">
      <c r="B3716" s="9"/>
      <c r="H3716" s="10"/>
      <c r="I3716" s="10"/>
      <c r="J3716" s="10"/>
      <c r="K3716" s="10"/>
      <c r="L3716" s="10"/>
    </row>
    <row r="3717" spans="2:12" x14ac:dyDescent="0.25">
      <c r="B3717" s="9"/>
      <c r="H3717" s="10"/>
      <c r="I3717" s="10"/>
      <c r="J3717" s="10"/>
      <c r="K3717" s="10"/>
      <c r="L3717" s="10"/>
    </row>
    <row r="3718" spans="2:12" x14ac:dyDescent="0.25">
      <c r="B3718" s="9"/>
      <c r="H3718" s="10"/>
      <c r="I3718" s="10"/>
      <c r="J3718" s="10"/>
      <c r="K3718" s="10"/>
      <c r="L3718" s="10"/>
    </row>
    <row r="3719" spans="2:12" x14ac:dyDescent="0.25">
      <c r="B3719" s="9"/>
      <c r="H3719" s="10"/>
      <c r="I3719" s="10"/>
      <c r="J3719" s="10"/>
      <c r="K3719" s="10"/>
      <c r="L3719" s="10"/>
    </row>
    <row r="3720" spans="2:12" x14ac:dyDescent="0.25">
      <c r="B3720" s="9"/>
      <c r="H3720" s="10"/>
      <c r="I3720" s="10"/>
      <c r="J3720" s="10"/>
      <c r="K3720" s="10"/>
      <c r="L3720" s="10"/>
    </row>
    <row r="3721" spans="2:12" x14ac:dyDescent="0.25">
      <c r="B3721" s="9"/>
      <c r="H3721" s="10"/>
      <c r="I3721" s="10"/>
      <c r="J3721" s="10"/>
      <c r="K3721" s="10"/>
      <c r="L3721" s="10"/>
    </row>
    <row r="3722" spans="2:12" x14ac:dyDescent="0.25">
      <c r="B3722" s="9"/>
      <c r="H3722" s="10"/>
      <c r="I3722" s="10"/>
      <c r="J3722" s="10"/>
      <c r="K3722" s="10"/>
      <c r="L3722" s="10"/>
    </row>
    <row r="3723" spans="2:12" x14ac:dyDescent="0.25">
      <c r="B3723" s="9"/>
      <c r="H3723" s="10"/>
      <c r="I3723" s="10"/>
      <c r="J3723" s="10"/>
      <c r="K3723" s="10"/>
      <c r="L3723" s="10"/>
    </row>
    <row r="3724" spans="2:12" x14ac:dyDescent="0.25">
      <c r="B3724" s="9"/>
      <c r="H3724" s="10"/>
      <c r="I3724" s="10"/>
      <c r="J3724" s="10"/>
      <c r="K3724" s="10"/>
      <c r="L3724" s="10"/>
    </row>
    <row r="3725" spans="2:12" x14ac:dyDescent="0.25">
      <c r="B3725" s="9"/>
      <c r="H3725" s="10"/>
      <c r="I3725" s="10"/>
      <c r="J3725" s="10"/>
      <c r="K3725" s="10"/>
      <c r="L3725" s="10"/>
    </row>
    <row r="3726" spans="2:12" x14ac:dyDescent="0.25">
      <c r="B3726" s="9"/>
      <c r="H3726" s="10"/>
      <c r="I3726" s="10"/>
      <c r="J3726" s="10"/>
      <c r="K3726" s="10"/>
      <c r="L3726" s="10"/>
    </row>
    <row r="3727" spans="2:12" x14ac:dyDescent="0.25">
      <c r="B3727" s="9"/>
      <c r="H3727" s="10"/>
      <c r="I3727" s="10"/>
      <c r="J3727" s="10"/>
      <c r="K3727" s="10"/>
      <c r="L3727" s="10"/>
    </row>
    <row r="3728" spans="2:12" x14ac:dyDescent="0.25">
      <c r="B3728" s="9"/>
      <c r="H3728" s="10"/>
      <c r="I3728" s="10"/>
      <c r="J3728" s="10"/>
      <c r="K3728" s="10"/>
      <c r="L3728" s="10"/>
    </row>
    <row r="3729" spans="2:12" x14ac:dyDescent="0.25">
      <c r="B3729" s="9"/>
      <c r="H3729" s="10"/>
      <c r="I3729" s="10"/>
      <c r="J3729" s="10"/>
      <c r="K3729" s="10"/>
      <c r="L3729" s="10"/>
    </row>
    <row r="3730" spans="2:12" x14ac:dyDescent="0.25">
      <c r="B3730" s="9"/>
      <c r="H3730" s="10"/>
      <c r="I3730" s="10"/>
      <c r="J3730" s="10"/>
      <c r="K3730" s="10"/>
      <c r="L3730" s="10"/>
    </row>
    <row r="3731" spans="2:12" x14ac:dyDescent="0.25">
      <c r="B3731" s="9"/>
      <c r="H3731" s="10"/>
      <c r="I3731" s="10"/>
      <c r="J3731" s="10"/>
      <c r="K3731" s="10"/>
      <c r="L3731" s="10"/>
    </row>
    <row r="3732" spans="2:12" x14ac:dyDescent="0.25">
      <c r="B3732" s="9"/>
      <c r="H3732" s="10"/>
      <c r="I3732" s="10"/>
      <c r="J3732" s="10"/>
      <c r="K3732" s="10"/>
      <c r="L3732" s="10"/>
    </row>
    <row r="3733" spans="2:12" x14ac:dyDescent="0.25">
      <c r="B3733" s="9"/>
      <c r="H3733" s="10"/>
      <c r="I3733" s="10"/>
      <c r="J3733" s="10"/>
      <c r="K3733" s="10"/>
      <c r="L3733" s="10"/>
    </row>
    <row r="3734" spans="2:12" x14ac:dyDescent="0.25">
      <c r="B3734" s="9"/>
      <c r="H3734" s="10"/>
      <c r="I3734" s="10"/>
      <c r="J3734" s="10"/>
      <c r="K3734" s="10"/>
      <c r="L3734" s="10"/>
    </row>
    <row r="3735" spans="2:12" x14ac:dyDescent="0.25">
      <c r="B3735" s="9"/>
      <c r="H3735" s="10"/>
      <c r="I3735" s="10"/>
      <c r="J3735" s="10"/>
      <c r="K3735" s="10"/>
      <c r="L3735" s="10"/>
    </row>
    <row r="3736" spans="2:12" x14ac:dyDescent="0.25">
      <c r="B3736" s="9"/>
      <c r="H3736" s="10"/>
      <c r="I3736" s="10"/>
      <c r="J3736" s="10"/>
      <c r="K3736" s="10"/>
      <c r="L3736" s="10"/>
    </row>
    <row r="3737" spans="2:12" x14ac:dyDescent="0.25">
      <c r="B3737" s="9"/>
      <c r="H3737" s="10"/>
      <c r="I3737" s="10"/>
      <c r="J3737" s="10"/>
      <c r="K3737" s="10"/>
      <c r="L3737" s="10"/>
    </row>
    <row r="3738" spans="2:12" x14ac:dyDescent="0.25">
      <c r="B3738" s="9"/>
      <c r="H3738" s="10"/>
      <c r="I3738" s="10"/>
      <c r="J3738" s="10"/>
      <c r="K3738" s="10"/>
      <c r="L3738" s="10"/>
    </row>
    <row r="3739" spans="2:12" x14ac:dyDescent="0.25">
      <c r="B3739" s="9"/>
      <c r="H3739" s="10"/>
      <c r="I3739" s="10"/>
      <c r="J3739" s="10"/>
      <c r="K3739" s="10"/>
      <c r="L3739" s="10"/>
    </row>
    <row r="3740" spans="2:12" x14ac:dyDescent="0.25">
      <c r="B3740" s="9"/>
      <c r="H3740" s="10"/>
      <c r="I3740" s="10"/>
      <c r="J3740" s="10"/>
      <c r="K3740" s="10"/>
      <c r="L3740" s="10"/>
    </row>
    <row r="3741" spans="2:12" x14ac:dyDescent="0.25">
      <c r="B3741" s="9"/>
      <c r="H3741" s="10"/>
      <c r="I3741" s="10"/>
      <c r="J3741" s="10"/>
      <c r="K3741" s="10"/>
      <c r="L3741" s="10"/>
    </row>
    <row r="3742" spans="2:12" x14ac:dyDescent="0.25">
      <c r="B3742" s="9"/>
      <c r="H3742" s="10"/>
      <c r="I3742" s="10"/>
      <c r="J3742" s="10"/>
      <c r="K3742" s="10"/>
      <c r="L3742" s="10"/>
    </row>
    <row r="3743" spans="2:12" x14ac:dyDescent="0.25">
      <c r="B3743" s="9"/>
      <c r="H3743" s="10"/>
      <c r="I3743" s="10"/>
      <c r="J3743" s="10"/>
      <c r="K3743" s="10"/>
      <c r="L3743" s="10"/>
    </row>
    <row r="3744" spans="2:12" x14ac:dyDescent="0.25">
      <c r="B3744" s="9"/>
      <c r="H3744" s="10"/>
      <c r="I3744" s="10"/>
      <c r="J3744" s="10"/>
      <c r="K3744" s="10"/>
      <c r="L3744" s="10"/>
    </row>
    <row r="3745" spans="2:12" x14ac:dyDescent="0.25">
      <c r="B3745" s="9"/>
      <c r="H3745" s="10"/>
      <c r="I3745" s="10"/>
      <c r="J3745" s="10"/>
      <c r="K3745" s="10"/>
      <c r="L3745" s="10"/>
    </row>
    <row r="3746" spans="2:12" x14ac:dyDescent="0.25">
      <c r="B3746" s="9"/>
      <c r="H3746" s="10"/>
      <c r="I3746" s="10"/>
      <c r="J3746" s="10"/>
      <c r="K3746" s="10"/>
      <c r="L3746" s="10"/>
    </row>
    <row r="3747" spans="2:12" x14ac:dyDescent="0.25">
      <c r="B3747" s="9"/>
      <c r="H3747" s="10"/>
      <c r="I3747" s="10"/>
      <c r="J3747" s="10"/>
      <c r="K3747" s="10"/>
      <c r="L3747" s="10"/>
    </row>
    <row r="3748" spans="2:12" x14ac:dyDescent="0.25">
      <c r="B3748" s="9"/>
      <c r="H3748" s="10"/>
      <c r="I3748" s="10"/>
      <c r="J3748" s="10"/>
      <c r="K3748" s="10"/>
      <c r="L3748" s="10"/>
    </row>
    <row r="3749" spans="2:12" x14ac:dyDescent="0.25">
      <c r="B3749" s="9"/>
      <c r="H3749" s="10"/>
      <c r="I3749" s="10"/>
      <c r="J3749" s="10"/>
      <c r="K3749" s="10"/>
      <c r="L3749" s="10"/>
    </row>
    <row r="3750" spans="2:12" x14ac:dyDescent="0.25">
      <c r="B3750" s="9"/>
      <c r="H3750" s="10"/>
      <c r="I3750" s="10"/>
      <c r="J3750" s="10"/>
      <c r="K3750" s="10"/>
      <c r="L3750" s="10"/>
    </row>
    <row r="3751" spans="2:12" x14ac:dyDescent="0.25">
      <c r="B3751" s="9"/>
      <c r="H3751" s="10"/>
      <c r="I3751" s="10"/>
      <c r="J3751" s="10"/>
      <c r="K3751" s="10"/>
      <c r="L3751" s="10"/>
    </row>
    <row r="3752" spans="2:12" x14ac:dyDescent="0.25">
      <c r="B3752" s="9"/>
      <c r="H3752" s="10"/>
      <c r="I3752" s="10"/>
      <c r="J3752" s="10"/>
      <c r="K3752" s="10"/>
      <c r="L3752" s="10"/>
    </row>
    <row r="3753" spans="2:12" x14ac:dyDescent="0.25">
      <c r="B3753" s="9"/>
      <c r="H3753" s="10"/>
      <c r="I3753" s="10"/>
      <c r="J3753" s="10"/>
      <c r="K3753" s="10"/>
      <c r="L3753" s="10"/>
    </row>
    <row r="3754" spans="2:12" x14ac:dyDescent="0.25">
      <c r="B3754" s="9"/>
      <c r="H3754" s="10"/>
      <c r="I3754" s="10"/>
      <c r="J3754" s="10"/>
      <c r="K3754" s="10"/>
      <c r="L3754" s="10"/>
    </row>
    <row r="3755" spans="2:12" x14ac:dyDescent="0.25">
      <c r="B3755" s="9"/>
      <c r="H3755" s="10"/>
      <c r="I3755" s="10"/>
      <c r="J3755" s="10"/>
      <c r="K3755" s="10"/>
      <c r="L3755" s="10"/>
    </row>
    <row r="3756" spans="2:12" x14ac:dyDescent="0.25">
      <c r="B3756" s="9"/>
      <c r="H3756" s="10"/>
      <c r="I3756" s="10"/>
      <c r="J3756" s="10"/>
      <c r="K3756" s="10"/>
      <c r="L3756" s="10"/>
    </row>
    <row r="3757" spans="2:12" x14ac:dyDescent="0.25">
      <c r="B3757" s="9"/>
      <c r="H3757" s="10"/>
      <c r="I3757" s="10"/>
      <c r="J3757" s="10"/>
      <c r="K3757" s="10"/>
      <c r="L3757" s="10"/>
    </row>
    <row r="3758" spans="2:12" x14ac:dyDescent="0.25">
      <c r="B3758" s="9"/>
      <c r="H3758" s="10"/>
      <c r="I3758" s="10"/>
      <c r="J3758" s="10"/>
      <c r="K3758" s="10"/>
      <c r="L3758" s="10"/>
    </row>
    <row r="3759" spans="2:12" x14ac:dyDescent="0.25">
      <c r="B3759" s="9"/>
      <c r="H3759" s="10"/>
      <c r="I3759" s="10"/>
      <c r="J3759" s="10"/>
      <c r="K3759" s="10"/>
      <c r="L3759" s="10"/>
    </row>
    <row r="3760" spans="2:12" x14ac:dyDescent="0.25">
      <c r="B3760" s="9"/>
      <c r="H3760" s="10"/>
      <c r="I3760" s="10"/>
      <c r="J3760" s="10"/>
      <c r="K3760" s="10"/>
      <c r="L3760" s="10"/>
    </row>
    <row r="3761" spans="2:12" x14ac:dyDescent="0.25">
      <c r="B3761" s="9"/>
      <c r="H3761" s="10"/>
      <c r="I3761" s="10"/>
      <c r="J3761" s="10"/>
      <c r="K3761" s="10"/>
      <c r="L3761" s="10"/>
    </row>
    <row r="3762" spans="2:12" x14ac:dyDescent="0.25">
      <c r="B3762" s="9"/>
      <c r="H3762" s="10"/>
      <c r="I3762" s="10"/>
      <c r="J3762" s="10"/>
      <c r="K3762" s="10"/>
      <c r="L3762" s="10"/>
    </row>
    <row r="3763" spans="2:12" x14ac:dyDescent="0.25">
      <c r="B3763" s="9"/>
      <c r="H3763" s="10"/>
      <c r="I3763" s="10"/>
      <c r="J3763" s="10"/>
      <c r="K3763" s="10"/>
      <c r="L3763" s="10"/>
    </row>
    <row r="3764" spans="2:12" x14ac:dyDescent="0.25">
      <c r="B3764" s="9"/>
      <c r="H3764" s="10"/>
      <c r="I3764" s="10"/>
      <c r="J3764" s="10"/>
      <c r="K3764" s="10"/>
      <c r="L3764" s="10"/>
    </row>
    <row r="3765" spans="2:12" x14ac:dyDescent="0.25">
      <c r="B3765" s="9"/>
      <c r="H3765" s="10"/>
      <c r="I3765" s="10"/>
      <c r="J3765" s="10"/>
      <c r="K3765" s="10"/>
      <c r="L3765" s="10"/>
    </row>
    <row r="3766" spans="2:12" x14ac:dyDescent="0.25">
      <c r="B3766" s="9"/>
      <c r="H3766" s="10"/>
      <c r="I3766" s="10"/>
      <c r="J3766" s="10"/>
      <c r="K3766" s="10"/>
      <c r="L3766" s="10"/>
    </row>
    <row r="3767" spans="2:12" x14ac:dyDescent="0.25">
      <c r="B3767" s="9"/>
      <c r="H3767" s="10"/>
      <c r="I3767" s="10"/>
      <c r="J3767" s="10"/>
      <c r="K3767" s="10"/>
      <c r="L3767" s="10"/>
    </row>
    <row r="3768" spans="2:12" x14ac:dyDescent="0.25">
      <c r="B3768" s="9"/>
      <c r="H3768" s="10"/>
      <c r="I3768" s="10"/>
      <c r="J3768" s="10"/>
      <c r="K3768" s="10"/>
      <c r="L3768" s="10"/>
    </row>
    <row r="3769" spans="2:12" x14ac:dyDescent="0.25">
      <c r="B3769" s="9"/>
      <c r="H3769" s="10"/>
      <c r="I3769" s="10"/>
      <c r="J3769" s="10"/>
      <c r="K3769" s="10"/>
      <c r="L3769" s="10"/>
    </row>
    <row r="3770" spans="2:12" x14ac:dyDescent="0.25">
      <c r="B3770" s="9"/>
      <c r="H3770" s="10"/>
      <c r="I3770" s="10"/>
      <c r="J3770" s="10"/>
      <c r="K3770" s="10"/>
      <c r="L3770" s="10"/>
    </row>
    <row r="3771" spans="2:12" x14ac:dyDescent="0.25">
      <c r="B3771" s="9"/>
      <c r="H3771" s="10"/>
      <c r="I3771" s="10"/>
      <c r="J3771" s="10"/>
      <c r="K3771" s="10"/>
      <c r="L3771" s="10"/>
    </row>
    <row r="3772" spans="2:12" x14ac:dyDescent="0.25">
      <c r="B3772" s="9"/>
      <c r="H3772" s="10"/>
      <c r="I3772" s="10"/>
      <c r="J3772" s="10"/>
      <c r="K3772" s="10"/>
      <c r="L3772" s="10"/>
    </row>
    <row r="3773" spans="2:12" x14ac:dyDescent="0.25">
      <c r="B3773" s="9"/>
      <c r="H3773" s="10"/>
      <c r="I3773" s="10"/>
      <c r="J3773" s="10"/>
      <c r="K3773" s="10"/>
      <c r="L3773" s="10"/>
    </row>
    <row r="3774" spans="2:12" x14ac:dyDescent="0.25">
      <c r="B3774" s="9"/>
      <c r="H3774" s="10"/>
      <c r="I3774" s="10"/>
      <c r="J3774" s="10"/>
      <c r="K3774" s="10"/>
      <c r="L3774" s="10"/>
    </row>
    <row r="3775" spans="2:12" x14ac:dyDescent="0.25">
      <c r="B3775" s="9"/>
      <c r="H3775" s="10"/>
      <c r="I3775" s="10"/>
      <c r="J3775" s="10"/>
      <c r="K3775" s="10"/>
      <c r="L3775" s="10"/>
    </row>
    <row r="3776" spans="2:12" x14ac:dyDescent="0.25">
      <c r="B3776" s="9"/>
      <c r="H3776" s="10"/>
      <c r="I3776" s="10"/>
      <c r="J3776" s="10"/>
      <c r="K3776" s="10"/>
      <c r="L3776" s="10"/>
    </row>
    <row r="3777" spans="2:12" x14ac:dyDescent="0.25">
      <c r="B3777" s="9"/>
      <c r="H3777" s="10"/>
      <c r="I3777" s="10"/>
      <c r="J3777" s="10"/>
      <c r="K3777" s="10"/>
      <c r="L3777" s="10"/>
    </row>
    <row r="3778" spans="2:12" x14ac:dyDescent="0.25">
      <c r="B3778" s="9"/>
      <c r="H3778" s="10"/>
      <c r="I3778" s="10"/>
      <c r="J3778" s="10"/>
      <c r="K3778" s="10"/>
      <c r="L3778" s="10"/>
    </row>
    <row r="3779" spans="2:12" x14ac:dyDescent="0.25">
      <c r="B3779" s="9"/>
      <c r="H3779" s="10"/>
      <c r="I3779" s="10"/>
      <c r="J3779" s="10"/>
      <c r="K3779" s="10"/>
      <c r="L3779" s="10"/>
    </row>
    <row r="3780" spans="2:12" x14ac:dyDescent="0.25">
      <c r="B3780" s="9"/>
      <c r="H3780" s="10"/>
      <c r="I3780" s="10"/>
      <c r="J3780" s="10"/>
      <c r="K3780" s="10"/>
      <c r="L3780" s="10"/>
    </row>
    <row r="3781" spans="2:12" x14ac:dyDescent="0.25">
      <c r="B3781" s="9"/>
      <c r="H3781" s="10"/>
      <c r="I3781" s="10"/>
      <c r="J3781" s="10"/>
      <c r="K3781" s="10"/>
      <c r="L3781" s="10"/>
    </row>
    <row r="3782" spans="2:12" x14ac:dyDescent="0.25">
      <c r="B3782" s="9"/>
      <c r="H3782" s="10"/>
      <c r="I3782" s="10"/>
      <c r="J3782" s="10"/>
      <c r="K3782" s="10"/>
      <c r="L3782" s="10"/>
    </row>
    <row r="3783" spans="2:12" x14ac:dyDescent="0.25">
      <c r="B3783" s="9"/>
      <c r="H3783" s="10"/>
      <c r="I3783" s="10"/>
      <c r="J3783" s="10"/>
      <c r="K3783" s="10"/>
      <c r="L3783" s="10"/>
    </row>
    <row r="3784" spans="2:12" x14ac:dyDescent="0.25">
      <c r="B3784" s="9"/>
      <c r="H3784" s="10"/>
      <c r="I3784" s="10"/>
      <c r="J3784" s="10"/>
      <c r="K3784" s="10"/>
      <c r="L3784" s="10"/>
    </row>
    <row r="3785" spans="2:12" x14ac:dyDescent="0.25">
      <c r="B3785" s="9"/>
      <c r="H3785" s="10"/>
      <c r="I3785" s="10"/>
      <c r="J3785" s="10"/>
      <c r="K3785" s="10"/>
      <c r="L3785" s="10"/>
    </row>
    <row r="3786" spans="2:12" x14ac:dyDescent="0.25">
      <c r="B3786" s="9"/>
      <c r="H3786" s="10"/>
      <c r="I3786" s="10"/>
      <c r="J3786" s="10"/>
      <c r="K3786" s="10"/>
      <c r="L3786" s="10"/>
    </row>
    <row r="3787" spans="2:12" x14ac:dyDescent="0.25">
      <c r="B3787" s="9"/>
      <c r="H3787" s="10"/>
      <c r="I3787" s="10"/>
      <c r="J3787" s="10"/>
      <c r="K3787" s="10"/>
      <c r="L3787" s="10"/>
    </row>
    <row r="3788" spans="2:12" x14ac:dyDescent="0.25">
      <c r="B3788" s="9"/>
      <c r="H3788" s="10"/>
      <c r="I3788" s="10"/>
      <c r="J3788" s="10"/>
      <c r="K3788" s="10"/>
      <c r="L3788" s="10"/>
    </row>
    <row r="3789" spans="2:12" x14ac:dyDescent="0.25">
      <c r="B3789" s="9"/>
      <c r="H3789" s="10"/>
      <c r="I3789" s="10"/>
      <c r="J3789" s="10"/>
      <c r="K3789" s="10"/>
      <c r="L3789" s="10"/>
    </row>
    <row r="3790" spans="2:12" x14ac:dyDescent="0.25">
      <c r="B3790" s="9"/>
      <c r="H3790" s="10"/>
      <c r="I3790" s="10"/>
      <c r="J3790" s="10"/>
      <c r="K3790" s="10"/>
      <c r="L3790" s="10"/>
    </row>
    <row r="3791" spans="2:12" x14ac:dyDescent="0.25">
      <c r="B3791" s="9"/>
      <c r="H3791" s="10"/>
      <c r="I3791" s="10"/>
      <c r="J3791" s="10"/>
      <c r="K3791" s="10"/>
      <c r="L3791" s="10"/>
    </row>
    <row r="3792" spans="2:12" x14ac:dyDescent="0.25">
      <c r="B3792" s="9"/>
      <c r="H3792" s="10"/>
      <c r="I3792" s="10"/>
      <c r="J3792" s="10"/>
      <c r="K3792" s="10"/>
      <c r="L3792" s="10"/>
    </row>
    <row r="3793" spans="2:12" x14ac:dyDescent="0.25">
      <c r="B3793" s="9"/>
      <c r="H3793" s="10"/>
      <c r="I3793" s="10"/>
      <c r="J3793" s="10"/>
      <c r="K3793" s="10"/>
      <c r="L3793" s="10"/>
    </row>
    <row r="3794" spans="2:12" x14ac:dyDescent="0.25">
      <c r="B3794" s="9"/>
      <c r="H3794" s="10"/>
      <c r="I3794" s="10"/>
      <c r="J3794" s="10"/>
      <c r="K3794" s="10"/>
      <c r="L3794" s="10"/>
    </row>
    <row r="3795" spans="2:12" x14ac:dyDescent="0.25">
      <c r="B3795" s="9"/>
      <c r="H3795" s="10"/>
      <c r="I3795" s="10"/>
      <c r="J3795" s="10"/>
      <c r="K3795" s="10"/>
      <c r="L3795" s="10"/>
    </row>
    <row r="3796" spans="2:12" x14ac:dyDescent="0.25">
      <c r="B3796" s="9"/>
      <c r="H3796" s="10"/>
      <c r="I3796" s="10"/>
      <c r="J3796" s="10"/>
      <c r="K3796" s="10"/>
      <c r="L3796" s="10"/>
    </row>
    <row r="3797" spans="2:12" x14ac:dyDescent="0.25">
      <c r="B3797" s="9"/>
      <c r="H3797" s="10"/>
      <c r="I3797" s="10"/>
      <c r="J3797" s="10"/>
      <c r="K3797" s="10"/>
      <c r="L3797" s="10"/>
    </row>
    <row r="3798" spans="2:12" x14ac:dyDescent="0.25">
      <c r="B3798" s="9"/>
      <c r="H3798" s="10"/>
      <c r="I3798" s="10"/>
      <c r="J3798" s="10"/>
      <c r="K3798" s="10"/>
      <c r="L3798" s="10"/>
    </row>
    <row r="3799" spans="2:12" x14ac:dyDescent="0.25">
      <c r="B3799" s="9"/>
      <c r="H3799" s="10"/>
      <c r="I3799" s="10"/>
      <c r="J3799" s="10"/>
      <c r="K3799" s="10"/>
      <c r="L3799" s="10"/>
    </row>
    <row r="3800" spans="2:12" x14ac:dyDescent="0.25">
      <c r="B3800" s="9"/>
      <c r="H3800" s="10"/>
      <c r="I3800" s="10"/>
      <c r="J3800" s="10"/>
      <c r="K3800" s="10"/>
      <c r="L3800" s="10"/>
    </row>
    <row r="3801" spans="2:12" x14ac:dyDescent="0.25">
      <c r="B3801" s="9"/>
      <c r="H3801" s="10"/>
      <c r="I3801" s="10"/>
      <c r="J3801" s="10"/>
      <c r="K3801" s="10"/>
      <c r="L3801" s="10"/>
    </row>
    <row r="3802" spans="2:12" x14ac:dyDescent="0.25">
      <c r="B3802" s="9"/>
      <c r="H3802" s="10"/>
      <c r="I3802" s="10"/>
      <c r="J3802" s="10"/>
      <c r="K3802" s="10"/>
      <c r="L3802" s="10"/>
    </row>
    <row r="3803" spans="2:12" x14ac:dyDescent="0.25">
      <c r="B3803" s="9"/>
      <c r="H3803" s="10"/>
      <c r="I3803" s="10"/>
      <c r="J3803" s="10"/>
      <c r="K3803" s="10"/>
      <c r="L3803" s="10"/>
    </row>
    <row r="3804" spans="2:12" x14ac:dyDescent="0.25">
      <c r="B3804" s="9"/>
      <c r="H3804" s="10"/>
      <c r="I3804" s="10"/>
      <c r="J3804" s="10"/>
      <c r="K3804" s="10"/>
      <c r="L3804" s="10"/>
    </row>
    <row r="3805" spans="2:12" x14ac:dyDescent="0.25">
      <c r="B3805" s="9"/>
      <c r="H3805" s="10"/>
      <c r="I3805" s="10"/>
      <c r="J3805" s="10"/>
      <c r="K3805" s="10"/>
      <c r="L3805" s="10"/>
    </row>
    <row r="3806" spans="2:12" x14ac:dyDescent="0.25">
      <c r="B3806" s="9"/>
      <c r="H3806" s="10"/>
      <c r="I3806" s="10"/>
      <c r="J3806" s="10"/>
      <c r="K3806" s="10"/>
      <c r="L3806" s="10"/>
    </row>
    <row r="3807" spans="2:12" x14ac:dyDescent="0.25">
      <c r="B3807" s="9"/>
      <c r="H3807" s="10"/>
      <c r="I3807" s="10"/>
      <c r="J3807" s="10"/>
      <c r="K3807" s="10"/>
      <c r="L3807" s="10"/>
    </row>
    <row r="3808" spans="2:12" x14ac:dyDescent="0.25">
      <c r="B3808" s="9"/>
      <c r="H3808" s="10"/>
      <c r="I3808" s="10"/>
      <c r="J3808" s="10"/>
      <c r="K3808" s="10"/>
      <c r="L3808" s="10"/>
    </row>
    <row r="3809" spans="2:12" x14ac:dyDescent="0.25">
      <c r="B3809" s="9"/>
      <c r="H3809" s="10"/>
      <c r="I3809" s="10"/>
      <c r="J3809" s="10"/>
      <c r="K3809" s="10"/>
      <c r="L3809" s="10"/>
    </row>
    <row r="3810" spans="2:12" x14ac:dyDescent="0.25">
      <c r="B3810" s="9"/>
      <c r="H3810" s="10"/>
      <c r="I3810" s="10"/>
      <c r="J3810" s="10"/>
      <c r="K3810" s="10"/>
      <c r="L3810" s="10"/>
    </row>
    <row r="3811" spans="2:12" x14ac:dyDescent="0.25">
      <c r="B3811" s="9"/>
      <c r="H3811" s="10"/>
      <c r="I3811" s="10"/>
      <c r="J3811" s="10"/>
      <c r="K3811" s="10"/>
      <c r="L3811" s="10"/>
    </row>
    <row r="3812" spans="2:12" x14ac:dyDescent="0.25">
      <c r="B3812" s="9"/>
      <c r="H3812" s="10"/>
      <c r="I3812" s="10"/>
      <c r="J3812" s="10"/>
      <c r="K3812" s="10"/>
      <c r="L3812" s="10"/>
    </row>
    <row r="3813" spans="2:12" x14ac:dyDescent="0.25">
      <c r="B3813" s="9"/>
      <c r="H3813" s="10"/>
      <c r="I3813" s="10"/>
      <c r="J3813" s="10"/>
      <c r="K3813" s="10"/>
      <c r="L3813" s="10"/>
    </row>
    <row r="3814" spans="2:12" x14ac:dyDescent="0.25">
      <c r="B3814" s="9"/>
      <c r="H3814" s="10"/>
      <c r="I3814" s="10"/>
      <c r="J3814" s="10"/>
      <c r="K3814" s="10"/>
      <c r="L3814" s="10"/>
    </row>
    <row r="3815" spans="2:12" x14ac:dyDescent="0.25">
      <c r="B3815" s="9"/>
      <c r="H3815" s="10"/>
      <c r="I3815" s="10"/>
      <c r="J3815" s="10"/>
      <c r="K3815" s="10"/>
      <c r="L3815" s="10"/>
    </row>
    <row r="3816" spans="2:12" x14ac:dyDescent="0.25">
      <c r="B3816" s="9"/>
      <c r="H3816" s="10"/>
      <c r="I3816" s="10"/>
      <c r="J3816" s="10"/>
      <c r="K3816" s="10"/>
      <c r="L3816" s="10"/>
    </row>
    <row r="3817" spans="2:12" x14ac:dyDescent="0.25">
      <c r="B3817" s="9"/>
      <c r="H3817" s="10"/>
      <c r="I3817" s="10"/>
      <c r="J3817" s="10"/>
      <c r="K3817" s="10"/>
      <c r="L3817" s="10"/>
    </row>
    <row r="3818" spans="2:12" x14ac:dyDescent="0.25">
      <c r="B3818" s="9"/>
      <c r="H3818" s="10"/>
      <c r="I3818" s="10"/>
      <c r="J3818" s="10"/>
      <c r="K3818" s="10"/>
      <c r="L3818" s="10"/>
    </row>
    <row r="3819" spans="2:12" x14ac:dyDescent="0.25">
      <c r="B3819" s="9"/>
      <c r="H3819" s="10"/>
      <c r="I3819" s="10"/>
      <c r="J3819" s="10"/>
      <c r="K3819" s="10"/>
      <c r="L3819" s="10"/>
    </row>
    <row r="3820" spans="2:12" x14ac:dyDescent="0.25">
      <c r="B3820" s="9"/>
      <c r="H3820" s="10"/>
      <c r="I3820" s="10"/>
      <c r="J3820" s="10"/>
      <c r="K3820" s="10"/>
      <c r="L3820" s="10"/>
    </row>
    <row r="3821" spans="2:12" x14ac:dyDescent="0.25">
      <c r="B3821" s="9"/>
      <c r="H3821" s="10"/>
      <c r="I3821" s="10"/>
      <c r="J3821" s="10"/>
      <c r="K3821" s="10"/>
      <c r="L3821" s="10"/>
    </row>
    <row r="3822" spans="2:12" x14ac:dyDescent="0.25">
      <c r="B3822" s="9"/>
      <c r="H3822" s="10"/>
      <c r="I3822" s="10"/>
      <c r="J3822" s="10"/>
      <c r="K3822" s="10"/>
      <c r="L3822" s="10"/>
    </row>
    <row r="3823" spans="2:12" x14ac:dyDescent="0.25">
      <c r="B3823" s="9"/>
      <c r="H3823" s="10"/>
      <c r="I3823" s="10"/>
      <c r="J3823" s="10"/>
      <c r="K3823" s="10"/>
      <c r="L3823" s="10"/>
    </row>
    <row r="3824" spans="2:12" x14ac:dyDescent="0.25">
      <c r="B3824" s="9"/>
      <c r="H3824" s="10"/>
      <c r="I3824" s="10"/>
      <c r="J3824" s="10"/>
      <c r="K3824" s="10"/>
      <c r="L3824" s="10"/>
    </row>
    <row r="3825" spans="2:12" x14ac:dyDescent="0.25">
      <c r="B3825" s="9"/>
      <c r="H3825" s="10"/>
      <c r="I3825" s="10"/>
      <c r="J3825" s="10"/>
      <c r="K3825" s="10"/>
      <c r="L3825" s="10"/>
    </row>
    <row r="3826" spans="2:12" x14ac:dyDescent="0.25">
      <c r="B3826" s="9"/>
      <c r="H3826" s="10"/>
      <c r="I3826" s="10"/>
      <c r="J3826" s="10"/>
      <c r="K3826" s="10"/>
      <c r="L3826" s="10"/>
    </row>
    <row r="3827" spans="2:12" x14ac:dyDescent="0.25">
      <c r="B3827" s="9"/>
      <c r="H3827" s="10"/>
      <c r="I3827" s="10"/>
      <c r="J3827" s="10"/>
      <c r="K3827" s="10"/>
      <c r="L3827" s="10"/>
    </row>
    <row r="3828" spans="2:12" x14ac:dyDescent="0.25">
      <c r="B3828" s="9"/>
      <c r="H3828" s="10"/>
      <c r="I3828" s="10"/>
      <c r="J3828" s="10"/>
      <c r="K3828" s="10"/>
      <c r="L3828" s="10"/>
    </row>
    <row r="3829" spans="2:12" x14ac:dyDescent="0.25">
      <c r="B3829" s="9"/>
      <c r="H3829" s="10"/>
      <c r="I3829" s="10"/>
      <c r="J3829" s="10"/>
      <c r="K3829" s="10"/>
      <c r="L3829" s="10"/>
    </row>
    <row r="3830" spans="2:12" x14ac:dyDescent="0.25">
      <c r="B3830" s="9"/>
      <c r="H3830" s="10"/>
      <c r="I3830" s="10"/>
      <c r="J3830" s="10"/>
      <c r="K3830" s="10"/>
      <c r="L3830" s="10"/>
    </row>
    <row r="3831" spans="2:12" x14ac:dyDescent="0.25">
      <c r="B3831" s="9"/>
      <c r="H3831" s="10"/>
      <c r="I3831" s="10"/>
      <c r="J3831" s="10"/>
      <c r="K3831" s="10"/>
      <c r="L3831" s="10"/>
    </row>
    <row r="3832" spans="2:12" x14ac:dyDescent="0.25">
      <c r="B3832" s="9"/>
      <c r="H3832" s="10"/>
      <c r="I3832" s="10"/>
      <c r="J3832" s="10"/>
      <c r="K3832" s="10"/>
      <c r="L3832" s="10"/>
    </row>
    <row r="3833" spans="2:12" x14ac:dyDescent="0.25">
      <c r="B3833" s="9"/>
      <c r="H3833" s="10"/>
      <c r="I3833" s="10"/>
      <c r="J3833" s="10"/>
      <c r="K3833" s="10"/>
      <c r="L3833" s="10"/>
    </row>
    <row r="3834" spans="2:12" x14ac:dyDescent="0.25">
      <c r="B3834" s="9"/>
      <c r="H3834" s="10"/>
      <c r="I3834" s="10"/>
      <c r="J3834" s="10"/>
      <c r="K3834" s="10"/>
      <c r="L3834" s="10"/>
    </row>
    <row r="3835" spans="2:12" x14ac:dyDescent="0.25">
      <c r="B3835" s="9"/>
      <c r="H3835" s="10"/>
      <c r="I3835" s="10"/>
      <c r="J3835" s="10"/>
      <c r="K3835" s="10"/>
      <c r="L3835" s="10"/>
    </row>
    <row r="3836" spans="2:12" x14ac:dyDescent="0.25">
      <c r="B3836" s="9"/>
      <c r="H3836" s="10"/>
      <c r="I3836" s="10"/>
      <c r="J3836" s="10"/>
      <c r="K3836" s="10"/>
      <c r="L3836" s="10"/>
    </row>
    <row r="3837" spans="2:12" x14ac:dyDescent="0.25">
      <c r="B3837" s="9"/>
      <c r="H3837" s="10"/>
      <c r="I3837" s="10"/>
      <c r="J3837" s="10"/>
      <c r="K3837" s="10"/>
      <c r="L3837" s="10"/>
    </row>
    <row r="3838" spans="2:12" x14ac:dyDescent="0.25">
      <c r="B3838" s="9"/>
      <c r="H3838" s="10"/>
      <c r="I3838" s="10"/>
      <c r="J3838" s="10"/>
      <c r="K3838" s="10"/>
      <c r="L3838" s="10"/>
    </row>
    <row r="3839" spans="2:12" x14ac:dyDescent="0.25">
      <c r="B3839" s="9"/>
      <c r="H3839" s="10"/>
      <c r="I3839" s="10"/>
      <c r="J3839" s="10"/>
      <c r="K3839" s="10"/>
      <c r="L3839" s="10"/>
    </row>
    <row r="3840" spans="2:12" x14ac:dyDescent="0.25">
      <c r="B3840" s="9"/>
      <c r="H3840" s="10"/>
      <c r="I3840" s="10"/>
      <c r="J3840" s="10"/>
      <c r="K3840" s="10"/>
      <c r="L3840" s="10"/>
    </row>
    <row r="3841" spans="2:12" x14ac:dyDescent="0.25">
      <c r="B3841" s="9"/>
      <c r="H3841" s="10"/>
      <c r="I3841" s="10"/>
      <c r="J3841" s="10"/>
      <c r="K3841" s="10"/>
      <c r="L3841" s="10"/>
    </row>
    <row r="3842" spans="2:12" x14ac:dyDescent="0.25">
      <c r="B3842" s="9"/>
      <c r="H3842" s="10"/>
      <c r="I3842" s="10"/>
      <c r="J3842" s="10"/>
      <c r="K3842" s="10"/>
      <c r="L3842" s="10"/>
    </row>
    <row r="3843" spans="2:12" x14ac:dyDescent="0.25">
      <c r="B3843" s="9"/>
      <c r="H3843" s="10"/>
      <c r="I3843" s="10"/>
      <c r="J3843" s="10"/>
      <c r="K3843" s="10"/>
      <c r="L3843" s="10"/>
    </row>
    <row r="3844" spans="2:12" x14ac:dyDescent="0.25">
      <c r="B3844" s="9"/>
      <c r="H3844" s="10"/>
      <c r="I3844" s="10"/>
      <c r="J3844" s="10"/>
      <c r="K3844" s="10"/>
      <c r="L3844" s="10"/>
    </row>
    <row r="3845" spans="2:12" x14ac:dyDescent="0.25">
      <c r="B3845" s="9"/>
      <c r="H3845" s="10"/>
      <c r="I3845" s="10"/>
      <c r="J3845" s="10"/>
      <c r="K3845" s="10"/>
      <c r="L3845" s="10"/>
    </row>
    <row r="3846" spans="2:12" x14ac:dyDescent="0.25">
      <c r="B3846" s="9"/>
      <c r="H3846" s="10"/>
      <c r="I3846" s="10"/>
      <c r="J3846" s="10"/>
      <c r="K3846" s="10"/>
      <c r="L3846" s="10"/>
    </row>
    <row r="3847" spans="2:12" x14ac:dyDescent="0.25">
      <c r="B3847" s="9"/>
      <c r="H3847" s="10"/>
      <c r="I3847" s="10"/>
      <c r="J3847" s="10"/>
      <c r="K3847" s="10"/>
      <c r="L3847" s="10"/>
    </row>
    <row r="3848" spans="2:12" x14ac:dyDescent="0.25">
      <c r="B3848" s="9"/>
      <c r="H3848" s="10"/>
      <c r="I3848" s="10"/>
      <c r="J3848" s="10"/>
      <c r="K3848" s="10"/>
      <c r="L3848" s="10"/>
    </row>
    <row r="3849" spans="2:12" x14ac:dyDescent="0.25">
      <c r="B3849" s="9"/>
      <c r="H3849" s="10"/>
      <c r="I3849" s="10"/>
      <c r="J3849" s="10"/>
      <c r="K3849" s="10"/>
      <c r="L3849" s="10"/>
    </row>
    <row r="3850" spans="2:12" x14ac:dyDescent="0.25">
      <c r="B3850" s="9"/>
      <c r="H3850" s="10"/>
      <c r="I3850" s="10"/>
      <c r="J3850" s="10"/>
      <c r="K3850" s="10"/>
      <c r="L3850" s="10"/>
    </row>
    <row r="3851" spans="2:12" x14ac:dyDescent="0.25">
      <c r="B3851" s="9"/>
      <c r="H3851" s="10"/>
      <c r="I3851" s="10"/>
      <c r="J3851" s="10"/>
      <c r="K3851" s="10"/>
      <c r="L3851" s="10"/>
    </row>
    <row r="3852" spans="2:12" x14ac:dyDescent="0.25">
      <c r="B3852" s="9"/>
      <c r="H3852" s="10"/>
      <c r="I3852" s="10"/>
      <c r="J3852" s="10"/>
      <c r="K3852" s="10"/>
      <c r="L3852" s="10"/>
    </row>
    <row r="3853" spans="2:12" x14ac:dyDescent="0.25">
      <c r="B3853" s="9"/>
      <c r="H3853" s="10"/>
      <c r="I3853" s="10"/>
      <c r="J3853" s="10"/>
      <c r="K3853" s="10"/>
      <c r="L3853" s="10"/>
    </row>
    <row r="3854" spans="2:12" x14ac:dyDescent="0.25">
      <c r="B3854" s="9"/>
      <c r="H3854" s="10"/>
      <c r="I3854" s="10"/>
      <c r="J3854" s="10"/>
      <c r="K3854" s="10"/>
      <c r="L3854" s="10"/>
    </row>
    <row r="3855" spans="2:12" x14ac:dyDescent="0.25">
      <c r="B3855" s="9"/>
      <c r="H3855" s="10"/>
      <c r="I3855" s="10"/>
      <c r="J3855" s="10"/>
      <c r="K3855" s="10"/>
      <c r="L3855" s="10"/>
    </row>
    <row r="3856" spans="2:12" x14ac:dyDescent="0.25">
      <c r="B3856" s="9"/>
      <c r="H3856" s="10"/>
      <c r="I3856" s="10"/>
      <c r="J3856" s="10"/>
      <c r="K3856" s="10"/>
      <c r="L3856" s="10"/>
    </row>
    <row r="3857" spans="2:12" x14ac:dyDescent="0.25">
      <c r="B3857" s="9"/>
      <c r="H3857" s="10"/>
      <c r="I3857" s="10"/>
      <c r="J3857" s="10"/>
      <c r="K3857" s="10"/>
      <c r="L3857" s="10"/>
    </row>
    <row r="3858" spans="2:12" x14ac:dyDescent="0.25">
      <c r="B3858" s="9"/>
      <c r="H3858" s="10"/>
      <c r="I3858" s="10"/>
      <c r="J3858" s="10"/>
      <c r="K3858" s="10"/>
      <c r="L3858" s="10"/>
    </row>
    <row r="3859" spans="2:12" x14ac:dyDescent="0.25">
      <c r="B3859" s="9"/>
      <c r="H3859" s="10"/>
      <c r="I3859" s="10"/>
      <c r="J3859" s="10"/>
      <c r="K3859" s="10"/>
      <c r="L3859" s="10"/>
    </row>
    <row r="3860" spans="2:12" x14ac:dyDescent="0.25">
      <c r="B3860" s="12"/>
      <c r="H3860" s="10"/>
      <c r="I3860" s="10"/>
      <c r="J3860" s="10"/>
      <c r="K3860" s="10"/>
      <c r="L3860" s="10"/>
    </row>
    <row r="3861" spans="2:12" x14ac:dyDescent="0.25">
      <c r="B3861" s="12"/>
      <c r="H3861" s="10"/>
      <c r="I3861" s="10"/>
      <c r="J3861" s="10"/>
      <c r="K3861" s="10"/>
      <c r="L3861" s="10"/>
    </row>
    <row r="3862" spans="2:12" x14ac:dyDescent="0.25">
      <c r="B3862" s="12"/>
      <c r="H3862" s="10"/>
      <c r="I3862" s="10"/>
      <c r="J3862" s="10"/>
      <c r="K3862" s="10"/>
      <c r="L3862" s="10"/>
    </row>
    <row r="3863" spans="2:12" x14ac:dyDescent="0.25">
      <c r="B3863" s="12"/>
      <c r="H3863" s="10"/>
      <c r="I3863" s="10"/>
      <c r="J3863" s="10"/>
      <c r="K3863" s="10"/>
      <c r="L3863" s="10"/>
    </row>
    <row r="3864" spans="2:12" x14ac:dyDescent="0.25">
      <c r="B3864" s="12"/>
      <c r="H3864" s="10"/>
      <c r="I3864" s="10"/>
      <c r="J3864" s="10"/>
      <c r="K3864" s="10"/>
      <c r="L3864" s="10"/>
    </row>
    <row r="3865" spans="2:12" x14ac:dyDescent="0.25">
      <c r="B3865" s="12"/>
      <c r="H3865" s="10"/>
      <c r="I3865" s="10"/>
      <c r="J3865" s="10"/>
      <c r="K3865" s="10"/>
      <c r="L3865" s="10"/>
    </row>
    <row r="3866" spans="2:12" x14ac:dyDescent="0.25">
      <c r="B3866" s="12"/>
      <c r="H3866" s="10"/>
      <c r="I3866" s="10"/>
      <c r="J3866" s="10"/>
      <c r="K3866" s="10"/>
      <c r="L3866" s="10"/>
    </row>
    <row r="3867" spans="2:12" x14ac:dyDescent="0.25">
      <c r="B3867" s="12"/>
      <c r="H3867" s="10"/>
      <c r="I3867" s="10"/>
      <c r="J3867" s="10"/>
      <c r="K3867" s="10"/>
      <c r="L3867" s="10"/>
    </row>
    <row r="3868" spans="2:12" x14ac:dyDescent="0.25">
      <c r="B3868" s="12"/>
      <c r="H3868" s="10"/>
      <c r="I3868" s="10"/>
      <c r="J3868" s="10"/>
      <c r="K3868" s="10"/>
      <c r="L3868" s="10"/>
    </row>
    <row r="3869" spans="2:12" x14ac:dyDescent="0.25">
      <c r="B3869" s="12"/>
      <c r="H3869" s="10"/>
      <c r="I3869" s="10"/>
      <c r="J3869" s="10"/>
      <c r="K3869" s="10"/>
      <c r="L3869" s="10"/>
    </row>
    <row r="3870" spans="2:12" x14ac:dyDescent="0.25">
      <c r="B3870" s="12"/>
      <c r="H3870" s="10"/>
      <c r="I3870" s="10"/>
      <c r="J3870" s="10"/>
      <c r="K3870" s="10"/>
      <c r="L3870" s="10"/>
    </row>
    <row r="3871" spans="2:12" x14ac:dyDescent="0.25">
      <c r="B3871" s="12"/>
      <c r="H3871" s="10"/>
      <c r="I3871" s="10"/>
      <c r="J3871" s="10"/>
      <c r="K3871" s="10"/>
      <c r="L3871" s="10"/>
    </row>
    <row r="3872" spans="2:12" x14ac:dyDescent="0.25">
      <c r="B3872" s="12"/>
      <c r="H3872" s="10"/>
      <c r="I3872" s="10"/>
      <c r="J3872" s="10"/>
      <c r="K3872" s="10"/>
      <c r="L3872" s="10"/>
    </row>
    <row r="3873" spans="2:12" x14ac:dyDescent="0.25">
      <c r="B3873" s="12"/>
      <c r="H3873" s="10"/>
      <c r="I3873" s="10"/>
      <c r="J3873" s="10"/>
      <c r="K3873" s="10"/>
      <c r="L3873" s="10"/>
    </row>
    <row r="3874" spans="2:12" x14ac:dyDescent="0.25">
      <c r="B3874" s="12"/>
      <c r="H3874" s="10"/>
      <c r="I3874" s="10"/>
      <c r="J3874" s="10"/>
      <c r="K3874" s="10"/>
      <c r="L3874" s="10"/>
    </row>
    <row r="3875" spans="2:12" x14ac:dyDescent="0.25">
      <c r="B3875" s="12"/>
      <c r="H3875" s="10"/>
      <c r="I3875" s="10"/>
      <c r="J3875" s="10"/>
      <c r="K3875" s="10"/>
      <c r="L3875" s="10"/>
    </row>
    <row r="3876" spans="2:12" x14ac:dyDescent="0.25">
      <c r="B3876" s="12"/>
      <c r="H3876" s="10"/>
      <c r="I3876" s="10"/>
      <c r="J3876" s="10"/>
      <c r="K3876" s="10"/>
      <c r="L3876" s="10"/>
    </row>
    <row r="3877" spans="2:12" x14ac:dyDescent="0.25">
      <c r="B3877" s="12"/>
      <c r="H3877" s="10"/>
      <c r="I3877" s="10"/>
      <c r="J3877" s="10"/>
      <c r="K3877" s="10"/>
      <c r="L3877" s="10"/>
    </row>
    <row r="3878" spans="2:12" x14ac:dyDescent="0.25">
      <c r="B3878" s="12"/>
      <c r="H3878" s="10"/>
      <c r="I3878" s="10"/>
      <c r="J3878" s="10"/>
      <c r="K3878" s="10"/>
      <c r="L3878" s="10"/>
    </row>
    <row r="3879" spans="2:12" x14ac:dyDescent="0.25">
      <c r="B3879" s="12"/>
      <c r="H3879" s="10"/>
      <c r="I3879" s="10"/>
      <c r="J3879" s="10"/>
      <c r="K3879" s="10"/>
      <c r="L3879" s="10"/>
    </row>
    <row r="3880" spans="2:12" x14ac:dyDescent="0.25">
      <c r="B3880" s="12"/>
      <c r="H3880" s="10"/>
      <c r="I3880" s="10"/>
      <c r="J3880" s="10"/>
      <c r="K3880" s="10"/>
      <c r="L3880" s="10"/>
    </row>
    <row r="3881" spans="2:12" x14ac:dyDescent="0.25">
      <c r="B3881" s="12"/>
      <c r="H3881" s="10"/>
      <c r="I3881" s="10"/>
      <c r="J3881" s="10"/>
      <c r="K3881" s="10"/>
      <c r="L3881" s="10"/>
    </row>
    <row r="3882" spans="2:12" x14ac:dyDescent="0.25">
      <c r="B3882" s="12"/>
      <c r="H3882" s="10"/>
      <c r="I3882" s="10"/>
      <c r="J3882" s="10"/>
      <c r="K3882" s="10"/>
      <c r="L3882" s="10"/>
    </row>
    <row r="3883" spans="2:12" x14ac:dyDescent="0.25">
      <c r="B3883" s="12"/>
      <c r="H3883" s="10"/>
      <c r="I3883" s="10"/>
      <c r="J3883" s="10"/>
      <c r="K3883" s="10"/>
      <c r="L3883" s="10"/>
    </row>
    <row r="3884" spans="2:12" x14ac:dyDescent="0.25">
      <c r="B3884" s="12"/>
      <c r="H3884" s="10"/>
      <c r="I3884" s="10"/>
      <c r="J3884" s="10"/>
      <c r="K3884" s="10"/>
      <c r="L3884" s="10"/>
    </row>
    <row r="3885" spans="2:12" x14ac:dyDescent="0.25">
      <c r="B3885" s="12"/>
      <c r="H3885" s="10"/>
      <c r="I3885" s="10"/>
      <c r="J3885" s="10"/>
      <c r="K3885" s="10"/>
      <c r="L3885" s="10"/>
    </row>
    <row r="3886" spans="2:12" x14ac:dyDescent="0.25">
      <c r="B3886" s="12"/>
      <c r="H3886" s="10"/>
      <c r="I3886" s="10"/>
      <c r="J3886" s="10"/>
      <c r="K3886" s="10"/>
      <c r="L3886" s="10"/>
    </row>
    <row r="3887" spans="2:12" x14ac:dyDescent="0.25">
      <c r="B3887" s="12"/>
      <c r="H3887" s="10"/>
      <c r="I3887" s="10"/>
      <c r="J3887" s="10"/>
      <c r="K3887" s="10"/>
      <c r="L3887" s="10"/>
    </row>
    <row r="3888" spans="2:12" x14ac:dyDescent="0.25">
      <c r="B3888" s="12"/>
      <c r="H3888" s="10"/>
      <c r="I3888" s="10"/>
      <c r="J3888" s="10"/>
      <c r="K3888" s="10"/>
      <c r="L3888" s="10"/>
    </row>
    <row r="3889" spans="2:12" x14ac:dyDescent="0.25">
      <c r="B3889" s="12"/>
      <c r="H3889" s="10"/>
      <c r="I3889" s="10"/>
      <c r="J3889" s="10"/>
      <c r="K3889" s="10"/>
      <c r="L3889" s="10"/>
    </row>
    <row r="3890" spans="2:12" x14ac:dyDescent="0.25">
      <c r="B3890" s="12"/>
      <c r="H3890" s="10"/>
      <c r="I3890" s="10"/>
      <c r="J3890" s="10"/>
      <c r="K3890" s="10"/>
      <c r="L3890" s="10"/>
    </row>
    <row r="3891" spans="2:12" x14ac:dyDescent="0.25">
      <c r="B3891" s="12"/>
      <c r="H3891" s="10"/>
      <c r="I3891" s="10"/>
      <c r="J3891" s="10"/>
      <c r="K3891" s="10"/>
      <c r="L3891" s="10"/>
    </row>
    <row r="3892" spans="2:12" x14ac:dyDescent="0.25">
      <c r="B3892" s="12"/>
      <c r="H3892" s="10"/>
      <c r="I3892" s="10"/>
      <c r="J3892" s="10"/>
      <c r="K3892" s="10"/>
      <c r="L3892" s="10"/>
    </row>
    <row r="3893" spans="2:12" x14ac:dyDescent="0.25">
      <c r="B3893" s="12"/>
      <c r="H3893" s="10"/>
      <c r="I3893" s="10"/>
      <c r="J3893" s="10"/>
      <c r="K3893" s="10"/>
      <c r="L3893" s="10"/>
    </row>
    <row r="3894" spans="2:12" x14ac:dyDescent="0.25">
      <c r="B3894" s="12"/>
      <c r="H3894" s="10"/>
      <c r="I3894" s="10"/>
      <c r="J3894" s="10"/>
      <c r="K3894" s="10"/>
      <c r="L3894" s="10"/>
    </row>
    <row r="3895" spans="2:12" x14ac:dyDescent="0.25">
      <c r="B3895" s="9"/>
      <c r="C3895" s="8">
        <v>1.2239800000000001</v>
      </c>
      <c r="D3895" s="8">
        <v>1.2290700000000001</v>
      </c>
      <c r="E3895" s="8">
        <v>1.2215100000000001</v>
      </c>
      <c r="F3895" s="8">
        <v>1.2280599999999999</v>
      </c>
      <c r="G3895" s="8">
        <f>IF(F3895&gt;F3894,1,0)</f>
        <v>1</v>
      </c>
    </row>
    <row r="3896" spans="2:12" x14ac:dyDescent="0.25">
      <c r="B3896" s="9"/>
    </row>
    <row r="3897" spans="2:12" x14ac:dyDescent="0.25">
      <c r="B3897" s="9"/>
    </row>
    <row r="3898" spans="2:12" x14ac:dyDescent="0.25">
      <c r="B3898" s="9"/>
    </row>
    <row r="3899" spans="2:12" x14ac:dyDescent="0.25">
      <c r="B3899" s="9"/>
    </row>
    <row r="3900" spans="2:12" x14ac:dyDescent="0.25">
      <c r="B3900" s="9"/>
    </row>
    <row r="3901" spans="2:12" x14ac:dyDescent="0.25">
      <c r="B3901" s="9"/>
    </row>
    <row r="3902" spans="2:12" x14ac:dyDescent="0.25">
      <c r="B3902" s="9"/>
    </row>
    <row r="3903" spans="2:12" x14ac:dyDescent="0.25">
      <c r="B3903" s="9"/>
    </row>
    <row r="3904" spans="2:12" x14ac:dyDescent="0.25">
      <c r="B3904" s="9"/>
    </row>
    <row r="3905" spans="2:2" x14ac:dyDescent="0.25">
      <c r="B3905" s="9"/>
    </row>
    <row r="3906" spans="2:2" x14ac:dyDescent="0.25">
      <c r="B3906" s="9"/>
    </row>
    <row r="3907" spans="2:2" x14ac:dyDescent="0.25">
      <c r="B3907" s="9"/>
    </row>
    <row r="3908" spans="2:2" x14ac:dyDescent="0.25">
      <c r="B3908" s="9"/>
    </row>
    <row r="3909" spans="2:2" x14ac:dyDescent="0.25">
      <c r="B3909" s="9"/>
    </row>
    <row r="3910" spans="2:2" x14ac:dyDescent="0.25">
      <c r="B3910" s="9"/>
    </row>
    <row r="3911" spans="2:2" x14ac:dyDescent="0.25">
      <c r="B3911" s="9"/>
    </row>
    <row r="3912" spans="2:2" x14ac:dyDescent="0.25">
      <c r="B3912" s="9"/>
    </row>
    <row r="3913" spans="2:2" x14ac:dyDescent="0.25">
      <c r="B3913" s="9"/>
    </row>
    <row r="3914" spans="2:2" x14ac:dyDescent="0.25">
      <c r="B3914" s="9"/>
    </row>
    <row r="3915" spans="2:2" x14ac:dyDescent="0.25">
      <c r="B3915" s="9"/>
    </row>
    <row r="3916" spans="2:2" x14ac:dyDescent="0.25">
      <c r="B3916" s="9"/>
    </row>
    <row r="3917" spans="2:2" x14ac:dyDescent="0.25">
      <c r="B3917" s="9"/>
    </row>
    <row r="3918" spans="2:2" x14ac:dyDescent="0.25">
      <c r="B3918" s="9"/>
    </row>
    <row r="3919" spans="2:2" x14ac:dyDescent="0.25">
      <c r="B3919" s="9"/>
    </row>
    <row r="3920" spans="2:2" x14ac:dyDescent="0.25">
      <c r="B3920" s="9"/>
    </row>
    <row r="3921" spans="2:2" x14ac:dyDescent="0.25">
      <c r="B3921" s="9"/>
    </row>
    <row r="3922" spans="2:2" x14ac:dyDescent="0.25">
      <c r="B3922" s="9"/>
    </row>
    <row r="3923" spans="2:2" x14ac:dyDescent="0.25">
      <c r="B3923" s="9"/>
    </row>
    <row r="3924" spans="2:2" x14ac:dyDescent="0.25">
      <c r="B3924" s="9"/>
    </row>
    <row r="3925" spans="2:2" x14ac:dyDescent="0.25">
      <c r="B3925" s="9"/>
    </row>
    <row r="3926" spans="2:2" x14ac:dyDescent="0.25">
      <c r="B3926" s="9"/>
    </row>
    <row r="3927" spans="2:2" x14ac:dyDescent="0.25">
      <c r="B3927" s="9"/>
    </row>
    <row r="3928" spans="2:2" x14ac:dyDescent="0.25">
      <c r="B3928" s="9"/>
    </row>
    <row r="3929" spans="2:2" x14ac:dyDescent="0.25">
      <c r="B3929" s="9"/>
    </row>
    <row r="3930" spans="2:2" x14ac:dyDescent="0.25">
      <c r="B3930" s="9"/>
    </row>
    <row r="3931" spans="2:2" x14ac:dyDescent="0.25">
      <c r="B3931" s="9"/>
    </row>
    <row r="3932" spans="2:2" x14ac:dyDescent="0.25">
      <c r="B3932" s="9"/>
    </row>
    <row r="3933" spans="2:2" x14ac:dyDescent="0.25">
      <c r="B3933" s="9"/>
    </row>
    <row r="3934" spans="2:2" x14ac:dyDescent="0.25">
      <c r="B3934" s="9"/>
    </row>
    <row r="3935" spans="2:2" x14ac:dyDescent="0.25">
      <c r="B3935" s="9"/>
    </row>
    <row r="3936" spans="2:2" x14ac:dyDescent="0.25">
      <c r="B3936" s="9"/>
    </row>
    <row r="3937" spans="2:2" x14ac:dyDescent="0.25">
      <c r="B3937" s="9"/>
    </row>
    <row r="3938" spans="2:2" x14ac:dyDescent="0.25">
      <c r="B3938" s="9"/>
    </row>
    <row r="3939" spans="2:2" x14ac:dyDescent="0.25">
      <c r="B3939" s="9"/>
    </row>
    <row r="3940" spans="2:2" x14ac:dyDescent="0.25">
      <c r="B3940" s="9"/>
    </row>
    <row r="3941" spans="2:2" x14ac:dyDescent="0.25">
      <c r="B3941" s="9"/>
    </row>
    <row r="3942" spans="2:2" x14ac:dyDescent="0.25">
      <c r="B3942" s="9"/>
    </row>
    <row r="3943" spans="2:2" x14ac:dyDescent="0.25">
      <c r="B3943" s="9"/>
    </row>
    <row r="3944" spans="2:2" x14ac:dyDescent="0.25">
      <c r="B3944" s="9"/>
    </row>
    <row r="3945" spans="2:2" x14ac:dyDescent="0.25">
      <c r="B3945" s="9"/>
    </row>
    <row r="3946" spans="2:2" x14ac:dyDescent="0.25">
      <c r="B3946" s="9"/>
    </row>
    <row r="3947" spans="2:2" x14ac:dyDescent="0.25">
      <c r="B3947" s="9"/>
    </row>
    <row r="3948" spans="2:2" x14ac:dyDescent="0.25">
      <c r="B3948" s="9"/>
    </row>
    <row r="3949" spans="2:2" x14ac:dyDescent="0.25">
      <c r="B3949" s="9"/>
    </row>
    <row r="3950" spans="2:2" x14ac:dyDescent="0.25">
      <c r="B3950" s="9"/>
    </row>
    <row r="3951" spans="2:2" x14ac:dyDescent="0.25">
      <c r="B3951" s="9"/>
    </row>
    <row r="3952" spans="2:2" x14ac:dyDescent="0.25">
      <c r="B3952" s="9"/>
    </row>
    <row r="3953" spans="2:2" x14ac:dyDescent="0.25">
      <c r="B3953" s="9"/>
    </row>
    <row r="3954" spans="2:2" x14ac:dyDescent="0.25">
      <c r="B3954" s="9"/>
    </row>
    <row r="3955" spans="2:2" x14ac:dyDescent="0.25">
      <c r="B3955" s="9"/>
    </row>
    <row r="3956" spans="2:2" x14ac:dyDescent="0.25">
      <c r="B3956" s="9"/>
    </row>
    <row r="3957" spans="2:2" x14ac:dyDescent="0.25">
      <c r="B3957" s="9"/>
    </row>
    <row r="3958" spans="2:2" x14ac:dyDescent="0.25">
      <c r="B3958" s="9"/>
    </row>
    <row r="3959" spans="2:2" x14ac:dyDescent="0.25">
      <c r="B3959" s="9"/>
    </row>
    <row r="3960" spans="2:2" x14ac:dyDescent="0.25">
      <c r="B3960" s="9"/>
    </row>
    <row r="3961" spans="2:2" x14ac:dyDescent="0.25">
      <c r="B3961" s="9"/>
    </row>
    <row r="3962" spans="2:2" x14ac:dyDescent="0.25">
      <c r="B3962" s="9"/>
    </row>
    <row r="3963" spans="2:2" x14ac:dyDescent="0.25">
      <c r="B3963" s="9"/>
    </row>
    <row r="3964" spans="2:2" x14ac:dyDescent="0.25">
      <c r="B3964" s="9"/>
    </row>
    <row r="3965" spans="2:2" x14ac:dyDescent="0.25">
      <c r="B3965" s="9"/>
    </row>
    <row r="3966" spans="2:2" x14ac:dyDescent="0.25">
      <c r="B3966" s="9"/>
    </row>
    <row r="3967" spans="2:2" x14ac:dyDescent="0.25">
      <c r="B3967" s="9"/>
    </row>
    <row r="3968" spans="2:2" x14ac:dyDescent="0.25">
      <c r="B3968" s="9"/>
    </row>
    <row r="3969" spans="2:2" x14ac:dyDescent="0.25">
      <c r="B3969" s="9"/>
    </row>
    <row r="3970" spans="2:2" x14ac:dyDescent="0.25">
      <c r="B3970" s="9"/>
    </row>
    <row r="3971" spans="2:2" x14ac:dyDescent="0.25">
      <c r="B3971" s="9"/>
    </row>
    <row r="3972" spans="2:2" x14ac:dyDescent="0.25">
      <c r="B3972" s="9"/>
    </row>
    <row r="3973" spans="2:2" x14ac:dyDescent="0.25">
      <c r="B3973" s="9"/>
    </row>
    <row r="3974" spans="2:2" x14ac:dyDescent="0.25">
      <c r="B3974" s="9"/>
    </row>
    <row r="3975" spans="2:2" x14ac:dyDescent="0.25">
      <c r="B3975" s="9"/>
    </row>
    <row r="3976" spans="2:2" x14ac:dyDescent="0.25">
      <c r="B3976" s="9"/>
    </row>
    <row r="3977" spans="2:2" x14ac:dyDescent="0.25">
      <c r="B3977" s="9"/>
    </row>
    <row r="3978" spans="2:2" x14ac:dyDescent="0.25">
      <c r="B3978" s="9"/>
    </row>
    <row r="3979" spans="2:2" x14ac:dyDescent="0.25">
      <c r="B3979" s="9"/>
    </row>
    <row r="3980" spans="2:2" x14ac:dyDescent="0.25">
      <c r="B3980" s="9"/>
    </row>
    <row r="3981" spans="2:2" x14ac:dyDescent="0.25">
      <c r="B3981" s="9"/>
    </row>
    <row r="3982" spans="2:2" x14ac:dyDescent="0.25">
      <c r="B3982" s="9"/>
    </row>
    <row r="3983" spans="2:2" x14ac:dyDescent="0.25">
      <c r="B3983" s="9"/>
    </row>
    <row r="3984" spans="2:2" x14ac:dyDescent="0.25">
      <c r="B3984" s="9"/>
    </row>
    <row r="3985" spans="2:2" x14ac:dyDescent="0.25">
      <c r="B3985" s="9"/>
    </row>
    <row r="3986" spans="2:2" x14ac:dyDescent="0.25">
      <c r="B3986" s="9"/>
    </row>
    <row r="3987" spans="2:2" x14ac:dyDescent="0.25">
      <c r="B3987" s="9"/>
    </row>
    <row r="3988" spans="2:2" x14ac:dyDescent="0.25">
      <c r="B3988" s="9"/>
    </row>
    <row r="3989" spans="2:2" x14ac:dyDescent="0.25">
      <c r="B3989" s="9"/>
    </row>
    <row r="3990" spans="2:2" x14ac:dyDescent="0.25">
      <c r="B3990" s="9"/>
    </row>
    <row r="3991" spans="2:2" x14ac:dyDescent="0.25">
      <c r="B3991" s="9"/>
    </row>
    <row r="3992" spans="2:2" x14ac:dyDescent="0.25">
      <c r="B3992" s="9"/>
    </row>
    <row r="3993" spans="2:2" x14ac:dyDescent="0.25">
      <c r="B3993" s="9"/>
    </row>
    <row r="3994" spans="2:2" x14ac:dyDescent="0.25">
      <c r="B3994" s="9"/>
    </row>
    <row r="3995" spans="2:2" x14ac:dyDescent="0.25">
      <c r="B3995" s="9"/>
    </row>
    <row r="3996" spans="2:2" x14ac:dyDescent="0.25">
      <c r="B3996" s="9"/>
    </row>
    <row r="3997" spans="2:2" x14ac:dyDescent="0.25">
      <c r="B3997" s="9"/>
    </row>
    <row r="3998" spans="2:2" x14ac:dyDescent="0.25">
      <c r="B3998" s="9"/>
    </row>
    <row r="3999" spans="2:2" x14ac:dyDescent="0.25">
      <c r="B3999" s="9"/>
    </row>
    <row r="4000" spans="2:2" x14ac:dyDescent="0.25">
      <c r="B4000" s="9"/>
    </row>
    <row r="4001" spans="2:2" x14ac:dyDescent="0.25">
      <c r="B4001" s="9"/>
    </row>
    <row r="4002" spans="2:2" x14ac:dyDescent="0.25">
      <c r="B4002" s="9"/>
    </row>
    <row r="4003" spans="2:2" x14ac:dyDescent="0.25">
      <c r="B4003" s="9"/>
    </row>
    <row r="4004" spans="2:2" x14ac:dyDescent="0.25">
      <c r="B4004" s="9"/>
    </row>
    <row r="4005" spans="2:2" x14ac:dyDescent="0.25">
      <c r="B4005" s="9"/>
    </row>
    <row r="4006" spans="2:2" x14ac:dyDescent="0.25">
      <c r="B4006" s="9"/>
    </row>
    <row r="4007" spans="2:2" x14ac:dyDescent="0.25">
      <c r="B4007" s="9"/>
    </row>
    <row r="4008" spans="2:2" x14ac:dyDescent="0.25">
      <c r="B4008" s="9"/>
    </row>
    <row r="4009" spans="2:2" x14ac:dyDescent="0.25">
      <c r="B4009" s="9"/>
    </row>
    <row r="4010" spans="2:2" x14ac:dyDescent="0.25">
      <c r="B4010" s="9"/>
    </row>
    <row r="4011" spans="2:2" x14ac:dyDescent="0.25">
      <c r="B4011" s="9"/>
    </row>
    <row r="4012" spans="2:2" x14ac:dyDescent="0.25">
      <c r="B4012" s="9"/>
    </row>
    <row r="4013" spans="2:2" x14ac:dyDescent="0.25">
      <c r="B4013" s="9"/>
    </row>
    <row r="4014" spans="2:2" x14ac:dyDescent="0.25">
      <c r="B4014" s="9"/>
    </row>
    <row r="4015" spans="2:2" x14ac:dyDescent="0.25">
      <c r="B4015" s="9"/>
    </row>
    <row r="4016" spans="2:2" x14ac:dyDescent="0.25">
      <c r="B4016" s="9"/>
    </row>
    <row r="4017" spans="2:2" x14ac:dyDescent="0.25">
      <c r="B4017" s="9"/>
    </row>
    <row r="4018" spans="2:2" x14ac:dyDescent="0.25">
      <c r="B4018" s="9"/>
    </row>
    <row r="4019" spans="2:2" x14ac:dyDescent="0.25">
      <c r="B4019" s="9"/>
    </row>
    <row r="4020" spans="2:2" x14ac:dyDescent="0.25">
      <c r="B4020" s="9"/>
    </row>
    <row r="4021" spans="2:2" x14ac:dyDescent="0.25">
      <c r="B4021" s="9"/>
    </row>
    <row r="4022" spans="2:2" x14ac:dyDescent="0.25">
      <c r="B4022" s="9"/>
    </row>
    <row r="4023" spans="2:2" x14ac:dyDescent="0.25">
      <c r="B4023" s="9"/>
    </row>
    <row r="4024" spans="2:2" x14ac:dyDescent="0.25">
      <c r="B4024" s="9"/>
    </row>
    <row r="4025" spans="2:2" x14ac:dyDescent="0.25">
      <c r="B4025" s="9"/>
    </row>
    <row r="4026" spans="2:2" x14ac:dyDescent="0.25">
      <c r="B4026" s="9"/>
    </row>
    <row r="4027" spans="2:2" x14ac:dyDescent="0.25">
      <c r="B4027" s="9"/>
    </row>
    <row r="4028" spans="2:2" x14ac:dyDescent="0.25">
      <c r="B4028" s="9"/>
    </row>
    <row r="4029" spans="2:2" x14ac:dyDescent="0.25">
      <c r="B4029" s="9"/>
    </row>
    <row r="4030" spans="2:2" x14ac:dyDescent="0.25">
      <c r="B4030" s="9"/>
    </row>
    <row r="4031" spans="2:2" x14ac:dyDescent="0.25">
      <c r="B4031" s="9"/>
    </row>
    <row r="4032" spans="2:2" x14ac:dyDescent="0.25">
      <c r="B4032" s="9"/>
    </row>
    <row r="4033" spans="2:2" x14ac:dyDescent="0.25">
      <c r="B4033" s="9"/>
    </row>
    <row r="4034" spans="2:2" x14ac:dyDescent="0.25">
      <c r="B4034" s="9"/>
    </row>
    <row r="4035" spans="2:2" x14ac:dyDescent="0.25">
      <c r="B4035" s="9"/>
    </row>
    <row r="4036" spans="2:2" x14ac:dyDescent="0.25">
      <c r="B4036" s="9"/>
    </row>
    <row r="4037" spans="2:2" x14ac:dyDescent="0.25">
      <c r="B4037" s="9"/>
    </row>
    <row r="4038" spans="2:2" x14ac:dyDescent="0.25">
      <c r="B4038" s="9"/>
    </row>
    <row r="4039" spans="2:2" x14ac:dyDescent="0.25">
      <c r="B4039" s="9"/>
    </row>
    <row r="4040" spans="2:2" x14ac:dyDescent="0.25">
      <c r="B4040" s="9"/>
    </row>
    <row r="4041" spans="2:2" x14ac:dyDescent="0.25">
      <c r="B4041" s="9"/>
    </row>
    <row r="4042" spans="2:2" x14ac:dyDescent="0.25">
      <c r="B4042" s="9"/>
    </row>
    <row r="4043" spans="2:2" x14ac:dyDescent="0.25">
      <c r="B4043" s="9"/>
    </row>
    <row r="4044" spans="2:2" x14ac:dyDescent="0.25">
      <c r="B4044" s="9"/>
    </row>
    <row r="4045" spans="2:2" x14ac:dyDescent="0.25">
      <c r="B4045" s="9"/>
    </row>
    <row r="4046" spans="2:2" x14ac:dyDescent="0.25">
      <c r="B4046" s="9"/>
    </row>
    <row r="4047" spans="2:2" x14ac:dyDescent="0.25">
      <c r="B4047" s="9"/>
    </row>
    <row r="4048" spans="2:2" x14ac:dyDescent="0.25">
      <c r="B4048" s="9"/>
    </row>
    <row r="4049" spans="2:2" x14ac:dyDescent="0.25">
      <c r="B4049" s="9"/>
    </row>
    <row r="4050" spans="2:2" x14ac:dyDescent="0.25">
      <c r="B4050" s="9"/>
    </row>
    <row r="4051" spans="2:2" x14ac:dyDescent="0.25">
      <c r="B4051" s="9"/>
    </row>
    <row r="4052" spans="2:2" x14ac:dyDescent="0.25">
      <c r="B4052" s="9"/>
    </row>
    <row r="4053" spans="2:2" x14ac:dyDescent="0.25">
      <c r="B4053" s="9"/>
    </row>
    <row r="4054" spans="2:2" x14ac:dyDescent="0.25">
      <c r="B4054" s="9"/>
    </row>
    <row r="4055" spans="2:2" x14ac:dyDescent="0.25">
      <c r="B4055" s="9"/>
    </row>
    <row r="4056" spans="2:2" x14ac:dyDescent="0.25">
      <c r="B4056" s="9"/>
    </row>
    <row r="4057" spans="2:2" x14ac:dyDescent="0.25">
      <c r="B4057" s="9"/>
    </row>
    <row r="4058" spans="2:2" x14ac:dyDescent="0.25">
      <c r="B4058" s="9"/>
    </row>
    <row r="4059" spans="2:2" x14ac:dyDescent="0.25">
      <c r="B4059" s="9"/>
    </row>
    <row r="4060" spans="2:2" x14ac:dyDescent="0.25">
      <c r="B4060" s="9"/>
    </row>
    <row r="4061" spans="2:2" x14ac:dyDescent="0.25">
      <c r="B4061" s="9"/>
    </row>
    <row r="4062" spans="2:2" x14ac:dyDescent="0.25">
      <c r="B4062" s="9"/>
    </row>
    <row r="4063" spans="2:2" x14ac:dyDescent="0.25">
      <c r="B4063" s="9"/>
    </row>
    <row r="4064" spans="2:2" x14ac:dyDescent="0.25">
      <c r="B4064" s="9"/>
    </row>
    <row r="4065" spans="2:2" x14ac:dyDescent="0.25">
      <c r="B4065" s="9"/>
    </row>
    <row r="4066" spans="2:2" x14ac:dyDescent="0.25">
      <c r="B4066" s="9"/>
    </row>
    <row r="4067" spans="2:2" x14ac:dyDescent="0.25">
      <c r="B4067" s="9"/>
    </row>
    <row r="4068" spans="2:2" x14ac:dyDescent="0.25">
      <c r="B4068" s="9"/>
    </row>
    <row r="4069" spans="2:2" x14ac:dyDescent="0.25">
      <c r="B4069" s="9"/>
    </row>
    <row r="4070" spans="2:2" x14ac:dyDescent="0.25">
      <c r="B4070" s="9"/>
    </row>
    <row r="4071" spans="2:2" x14ac:dyDescent="0.25">
      <c r="B4071" s="9"/>
    </row>
    <row r="4072" spans="2:2" x14ac:dyDescent="0.25">
      <c r="B4072" s="9"/>
    </row>
    <row r="4073" spans="2:2" x14ac:dyDescent="0.25">
      <c r="B4073" s="9"/>
    </row>
    <row r="4074" spans="2:2" x14ac:dyDescent="0.25">
      <c r="B4074" s="9"/>
    </row>
    <row r="4075" spans="2:2" x14ac:dyDescent="0.25">
      <c r="B4075" s="9"/>
    </row>
    <row r="4076" spans="2:2" x14ac:dyDescent="0.25">
      <c r="B4076" s="9"/>
    </row>
    <row r="4077" spans="2:2" x14ac:dyDescent="0.25">
      <c r="B4077" s="9"/>
    </row>
    <row r="4078" spans="2:2" x14ac:dyDescent="0.25">
      <c r="B4078" s="9"/>
    </row>
    <row r="4079" spans="2:2" x14ac:dyDescent="0.25">
      <c r="B4079" s="9"/>
    </row>
    <row r="4080" spans="2:2" x14ac:dyDescent="0.25">
      <c r="B4080" s="9"/>
    </row>
    <row r="4081" spans="2:2" x14ac:dyDescent="0.25">
      <c r="B4081" s="9"/>
    </row>
    <row r="4082" spans="2:2" x14ac:dyDescent="0.25">
      <c r="B4082" s="9"/>
    </row>
    <row r="4083" spans="2:2" x14ac:dyDescent="0.25">
      <c r="B4083" s="9"/>
    </row>
    <row r="4084" spans="2:2" x14ac:dyDescent="0.25">
      <c r="B4084" s="9"/>
    </row>
    <row r="4085" spans="2:2" x14ac:dyDescent="0.25">
      <c r="B4085" s="9"/>
    </row>
    <row r="4086" spans="2:2" x14ac:dyDescent="0.25">
      <c r="B4086" s="9"/>
    </row>
    <row r="4087" spans="2:2" x14ac:dyDescent="0.25">
      <c r="B4087" s="9"/>
    </row>
    <row r="4088" spans="2:2" x14ac:dyDescent="0.25">
      <c r="B4088" s="9"/>
    </row>
    <row r="4089" spans="2:2" x14ac:dyDescent="0.25">
      <c r="B4089" s="9"/>
    </row>
    <row r="4090" spans="2:2" x14ac:dyDescent="0.25">
      <c r="B4090" s="9"/>
    </row>
    <row r="4091" spans="2:2" x14ac:dyDescent="0.25">
      <c r="B4091" s="9"/>
    </row>
    <row r="4092" spans="2:2" x14ac:dyDescent="0.25">
      <c r="B4092" s="9"/>
    </row>
    <row r="4093" spans="2:2" x14ac:dyDescent="0.25">
      <c r="B4093" s="9"/>
    </row>
    <row r="4094" spans="2:2" x14ac:dyDescent="0.25">
      <c r="B4094" s="9"/>
    </row>
    <row r="4095" spans="2:2" x14ac:dyDescent="0.25">
      <c r="B4095" s="9"/>
    </row>
    <row r="4096" spans="2:2" x14ac:dyDescent="0.25">
      <c r="B4096" s="9"/>
    </row>
    <row r="4097" spans="2:2" x14ac:dyDescent="0.25">
      <c r="B4097" s="9"/>
    </row>
    <row r="4098" spans="2:2" x14ac:dyDescent="0.25">
      <c r="B4098" s="9"/>
    </row>
    <row r="4099" spans="2:2" x14ac:dyDescent="0.25">
      <c r="B4099" s="9"/>
    </row>
    <row r="4100" spans="2:2" x14ac:dyDescent="0.25">
      <c r="B4100" s="9"/>
    </row>
    <row r="4101" spans="2:2" x14ac:dyDescent="0.25">
      <c r="B4101" s="9"/>
    </row>
    <row r="4102" spans="2:2" x14ac:dyDescent="0.25">
      <c r="B4102" s="9"/>
    </row>
    <row r="4103" spans="2:2" x14ac:dyDescent="0.25">
      <c r="B4103" s="9"/>
    </row>
    <row r="4104" spans="2:2" x14ac:dyDescent="0.25">
      <c r="B4104" s="9"/>
    </row>
    <row r="4105" spans="2:2" x14ac:dyDescent="0.25">
      <c r="B4105" s="9"/>
    </row>
    <row r="4106" spans="2:2" x14ac:dyDescent="0.25">
      <c r="B4106" s="9"/>
    </row>
    <row r="4107" spans="2:2" x14ac:dyDescent="0.25">
      <c r="B4107" s="9"/>
    </row>
    <row r="4108" spans="2:2" x14ac:dyDescent="0.25">
      <c r="B4108" s="9"/>
    </row>
    <row r="4109" spans="2:2" x14ac:dyDescent="0.25">
      <c r="B4109" s="9"/>
    </row>
    <row r="4110" spans="2:2" x14ac:dyDescent="0.25">
      <c r="B4110" s="9"/>
    </row>
    <row r="4111" spans="2:2" x14ac:dyDescent="0.25">
      <c r="B4111" s="9"/>
    </row>
    <row r="4112" spans="2:2" x14ac:dyDescent="0.25">
      <c r="B4112" s="9"/>
    </row>
    <row r="4113" spans="2:2" x14ac:dyDescent="0.25">
      <c r="B4113" s="9"/>
    </row>
    <row r="4114" spans="2:2" x14ac:dyDescent="0.25">
      <c r="B4114" s="9"/>
    </row>
    <row r="4115" spans="2:2" x14ac:dyDescent="0.25">
      <c r="B4115" s="9"/>
    </row>
    <row r="4116" spans="2:2" x14ac:dyDescent="0.25">
      <c r="B4116" s="9"/>
    </row>
    <row r="4117" spans="2:2" x14ac:dyDescent="0.25">
      <c r="B4117" s="9"/>
    </row>
    <row r="4118" spans="2:2" x14ac:dyDescent="0.25">
      <c r="B4118" s="9"/>
    </row>
    <row r="4119" spans="2:2" x14ac:dyDescent="0.25">
      <c r="B4119" s="9"/>
    </row>
    <row r="4120" spans="2:2" x14ac:dyDescent="0.25">
      <c r="B4120" s="9"/>
    </row>
    <row r="4121" spans="2:2" x14ac:dyDescent="0.25">
      <c r="B4121" s="9"/>
    </row>
    <row r="4122" spans="2:2" x14ac:dyDescent="0.25">
      <c r="B4122" s="9"/>
    </row>
    <row r="4123" spans="2:2" x14ac:dyDescent="0.25">
      <c r="B4123" s="9"/>
    </row>
    <row r="4124" spans="2:2" x14ac:dyDescent="0.25">
      <c r="B4124" s="9"/>
    </row>
    <row r="4125" spans="2:2" x14ac:dyDescent="0.25">
      <c r="B4125" s="9"/>
    </row>
    <row r="4126" spans="2:2" x14ac:dyDescent="0.25">
      <c r="B4126" s="9"/>
    </row>
    <row r="4127" spans="2:2" x14ac:dyDescent="0.25">
      <c r="B4127" s="9"/>
    </row>
    <row r="4128" spans="2:2" x14ac:dyDescent="0.25">
      <c r="B4128" s="9"/>
    </row>
    <row r="4129" spans="2:2" x14ac:dyDescent="0.25">
      <c r="B4129" s="9"/>
    </row>
    <row r="4130" spans="2:2" x14ac:dyDescent="0.25">
      <c r="B4130" s="9"/>
    </row>
    <row r="4131" spans="2:2" x14ac:dyDescent="0.25">
      <c r="B4131" s="9"/>
    </row>
    <row r="4132" spans="2:2" x14ac:dyDescent="0.25">
      <c r="B4132" s="9"/>
    </row>
    <row r="4133" spans="2:2" x14ac:dyDescent="0.25">
      <c r="B4133" s="9"/>
    </row>
    <row r="4134" spans="2:2" x14ac:dyDescent="0.25">
      <c r="B4134" s="9"/>
    </row>
    <row r="4135" spans="2:2" x14ac:dyDescent="0.25">
      <c r="B4135" s="9"/>
    </row>
    <row r="4136" spans="2:2" x14ac:dyDescent="0.25">
      <c r="B4136" s="9"/>
    </row>
    <row r="4137" spans="2:2" x14ac:dyDescent="0.25">
      <c r="B4137" s="9"/>
    </row>
    <row r="4138" spans="2:2" x14ac:dyDescent="0.25">
      <c r="B4138" s="9"/>
    </row>
    <row r="4139" spans="2:2" x14ac:dyDescent="0.25">
      <c r="B4139" s="9"/>
    </row>
    <row r="4140" spans="2:2" x14ac:dyDescent="0.25">
      <c r="B4140" s="9"/>
    </row>
    <row r="4141" spans="2:2" x14ac:dyDescent="0.25">
      <c r="B4141" s="9"/>
    </row>
    <row r="4142" spans="2:2" x14ac:dyDescent="0.25">
      <c r="B4142" s="9"/>
    </row>
    <row r="4143" spans="2:2" x14ac:dyDescent="0.25">
      <c r="B4143" s="9"/>
    </row>
    <row r="4144" spans="2:2" x14ac:dyDescent="0.25">
      <c r="B4144" s="9"/>
    </row>
    <row r="4145" spans="2:2" x14ac:dyDescent="0.25">
      <c r="B4145" s="9"/>
    </row>
    <row r="4146" spans="2:2" x14ac:dyDescent="0.25">
      <c r="B4146" s="9"/>
    </row>
    <row r="4147" spans="2:2" x14ac:dyDescent="0.25">
      <c r="B4147" s="9"/>
    </row>
    <row r="4148" spans="2:2" x14ac:dyDescent="0.25">
      <c r="B4148" s="9"/>
    </row>
    <row r="4149" spans="2:2" x14ac:dyDescent="0.25">
      <c r="B4149" s="9"/>
    </row>
    <row r="4150" spans="2:2" x14ac:dyDescent="0.25">
      <c r="B4150" s="9"/>
    </row>
    <row r="4151" spans="2:2" x14ac:dyDescent="0.25">
      <c r="B4151" s="9"/>
    </row>
    <row r="4152" spans="2:2" x14ac:dyDescent="0.25">
      <c r="B4152" s="9"/>
    </row>
    <row r="4153" spans="2:2" x14ac:dyDescent="0.25">
      <c r="B4153" s="9"/>
    </row>
    <row r="4154" spans="2:2" x14ac:dyDescent="0.25">
      <c r="B4154" s="9"/>
    </row>
    <row r="4155" spans="2:2" x14ac:dyDescent="0.25">
      <c r="B4155" s="9"/>
    </row>
    <row r="4156" spans="2:2" x14ac:dyDescent="0.25">
      <c r="B4156" s="9"/>
    </row>
    <row r="4157" spans="2:2" x14ac:dyDescent="0.25">
      <c r="B4157" s="9"/>
    </row>
    <row r="4158" spans="2:2" x14ac:dyDescent="0.25">
      <c r="B4158" s="9"/>
    </row>
    <row r="4159" spans="2:2" x14ac:dyDescent="0.25">
      <c r="B4159" s="9"/>
    </row>
    <row r="4160" spans="2:2" x14ac:dyDescent="0.25">
      <c r="B4160" s="9"/>
    </row>
    <row r="4161" spans="2:2" x14ac:dyDescent="0.25">
      <c r="B4161" s="9"/>
    </row>
    <row r="4162" spans="2:2" x14ac:dyDescent="0.25">
      <c r="B4162" s="9"/>
    </row>
    <row r="4163" spans="2:2" x14ac:dyDescent="0.25">
      <c r="B4163" s="9"/>
    </row>
    <row r="4164" spans="2:2" x14ac:dyDescent="0.25">
      <c r="B4164" s="9"/>
    </row>
    <row r="4165" spans="2:2" x14ac:dyDescent="0.25">
      <c r="B4165" s="9"/>
    </row>
    <row r="4166" spans="2:2" x14ac:dyDescent="0.25">
      <c r="B4166" s="9"/>
    </row>
    <row r="4167" spans="2:2" x14ac:dyDescent="0.25">
      <c r="B4167" s="9"/>
    </row>
    <row r="4168" spans="2:2" x14ac:dyDescent="0.25">
      <c r="B4168" s="9"/>
    </row>
    <row r="4169" spans="2:2" x14ac:dyDescent="0.25">
      <c r="B4169" s="9"/>
    </row>
    <row r="4170" spans="2:2" x14ac:dyDescent="0.25">
      <c r="B4170" s="9"/>
    </row>
    <row r="4171" spans="2:2" x14ac:dyDescent="0.25">
      <c r="B4171" s="9"/>
    </row>
    <row r="4172" spans="2:2" x14ac:dyDescent="0.25">
      <c r="B4172" s="9"/>
    </row>
    <row r="4173" spans="2:2" x14ac:dyDescent="0.25">
      <c r="B4173" s="9"/>
    </row>
    <row r="4174" spans="2:2" x14ac:dyDescent="0.25">
      <c r="B4174" s="9"/>
    </row>
    <row r="4175" spans="2:2" x14ac:dyDescent="0.25">
      <c r="B4175" s="9"/>
    </row>
    <row r="4176" spans="2:2" x14ac:dyDescent="0.25">
      <c r="B4176" s="9"/>
    </row>
    <row r="4177" spans="2:2" x14ac:dyDescent="0.25">
      <c r="B4177" s="9"/>
    </row>
    <row r="4178" spans="2:2" x14ac:dyDescent="0.25">
      <c r="B4178" s="9"/>
    </row>
    <row r="4179" spans="2:2" x14ac:dyDescent="0.25">
      <c r="B4179" s="9"/>
    </row>
    <row r="4180" spans="2:2" x14ac:dyDescent="0.25">
      <c r="B4180" s="9"/>
    </row>
    <row r="4181" spans="2:2" x14ac:dyDescent="0.25">
      <c r="B4181" s="9"/>
    </row>
    <row r="4182" spans="2:2" x14ac:dyDescent="0.25">
      <c r="B4182" s="9"/>
    </row>
    <row r="4183" spans="2:2" x14ac:dyDescent="0.25">
      <c r="B4183" s="9"/>
    </row>
    <row r="4184" spans="2:2" x14ac:dyDescent="0.25">
      <c r="B4184" s="9"/>
    </row>
    <row r="4185" spans="2:2" x14ac:dyDescent="0.25">
      <c r="B4185" s="9"/>
    </row>
    <row r="4186" spans="2:2" x14ac:dyDescent="0.25">
      <c r="B4186" s="9"/>
    </row>
    <row r="4187" spans="2:2" x14ac:dyDescent="0.25">
      <c r="B4187" s="9"/>
    </row>
    <row r="4188" spans="2:2" x14ac:dyDescent="0.25">
      <c r="B4188" s="9"/>
    </row>
    <row r="4189" spans="2:2" x14ac:dyDescent="0.25">
      <c r="B4189" s="9"/>
    </row>
    <row r="4190" spans="2:2" x14ac:dyDescent="0.25">
      <c r="B4190" s="9"/>
    </row>
    <row r="4191" spans="2:2" x14ac:dyDescent="0.25">
      <c r="B4191" s="9"/>
    </row>
    <row r="4192" spans="2:2" x14ac:dyDescent="0.25">
      <c r="B4192" s="9"/>
    </row>
    <row r="4193" spans="2:2" x14ac:dyDescent="0.25">
      <c r="B4193" s="9"/>
    </row>
    <row r="4194" spans="2:2" x14ac:dyDescent="0.25">
      <c r="B4194" s="9"/>
    </row>
    <row r="4195" spans="2:2" x14ac:dyDescent="0.25">
      <c r="B4195" s="9"/>
    </row>
    <row r="4196" spans="2:2" x14ac:dyDescent="0.25">
      <c r="B4196" s="9"/>
    </row>
    <row r="4197" spans="2:2" x14ac:dyDescent="0.25">
      <c r="B4197" s="9"/>
    </row>
    <row r="4198" spans="2:2" x14ac:dyDescent="0.25">
      <c r="B4198" s="9"/>
    </row>
    <row r="4199" spans="2:2" x14ac:dyDescent="0.25">
      <c r="B4199" s="9"/>
    </row>
    <row r="4200" spans="2:2" x14ac:dyDescent="0.25">
      <c r="B4200" s="9"/>
    </row>
    <row r="4201" spans="2:2" x14ac:dyDescent="0.25">
      <c r="B4201" s="9"/>
    </row>
    <row r="4202" spans="2:2" x14ac:dyDescent="0.25">
      <c r="B4202" s="9"/>
    </row>
    <row r="4203" spans="2:2" x14ac:dyDescent="0.25">
      <c r="B4203" s="9"/>
    </row>
    <row r="4204" spans="2:2" x14ac:dyDescent="0.25">
      <c r="B4204" s="9"/>
    </row>
    <row r="4205" spans="2:2" x14ac:dyDescent="0.25">
      <c r="B4205" s="9"/>
    </row>
    <row r="4206" spans="2:2" x14ac:dyDescent="0.25">
      <c r="B4206" s="9"/>
    </row>
    <row r="4207" spans="2:2" x14ac:dyDescent="0.25">
      <c r="B4207" s="9"/>
    </row>
    <row r="4208" spans="2:2" x14ac:dyDescent="0.25">
      <c r="B4208" s="9"/>
    </row>
    <row r="4209" spans="2:2" x14ac:dyDescent="0.25">
      <c r="B4209" s="9"/>
    </row>
    <row r="4210" spans="2:2" x14ac:dyDescent="0.25">
      <c r="B4210" s="9"/>
    </row>
    <row r="4211" spans="2:2" x14ac:dyDescent="0.25">
      <c r="B4211" s="9"/>
    </row>
    <row r="4212" spans="2:2" x14ac:dyDescent="0.25">
      <c r="B4212" s="9"/>
    </row>
    <row r="4213" spans="2:2" x14ac:dyDescent="0.25">
      <c r="B4213" s="9"/>
    </row>
    <row r="4214" spans="2:2" x14ac:dyDescent="0.25">
      <c r="B4214" s="9"/>
    </row>
    <row r="4215" spans="2:2" x14ac:dyDescent="0.25">
      <c r="B4215" s="9"/>
    </row>
    <row r="4216" spans="2:2" x14ac:dyDescent="0.25">
      <c r="B4216" s="9"/>
    </row>
    <row r="4217" spans="2:2" x14ac:dyDescent="0.25">
      <c r="B4217" s="9"/>
    </row>
    <row r="4218" spans="2:2" x14ac:dyDescent="0.25">
      <c r="B4218" s="9"/>
    </row>
    <row r="4219" spans="2:2" x14ac:dyDescent="0.25">
      <c r="B4219" s="9"/>
    </row>
    <row r="4220" spans="2:2" x14ac:dyDescent="0.25">
      <c r="B4220" s="9"/>
    </row>
    <row r="4221" spans="2:2" x14ac:dyDescent="0.25">
      <c r="B4221" s="9"/>
    </row>
    <row r="4222" spans="2:2" x14ac:dyDescent="0.25">
      <c r="B4222" s="9"/>
    </row>
    <row r="4223" spans="2:2" x14ac:dyDescent="0.25">
      <c r="B4223" s="9"/>
    </row>
    <row r="4224" spans="2:2" x14ac:dyDescent="0.25">
      <c r="B4224" s="9"/>
    </row>
    <row r="4225" spans="2:2" x14ac:dyDescent="0.25">
      <c r="B4225" s="9"/>
    </row>
    <row r="4226" spans="2:2" x14ac:dyDescent="0.25">
      <c r="B4226" s="9"/>
    </row>
    <row r="4227" spans="2:2" x14ac:dyDescent="0.25">
      <c r="B4227" s="9"/>
    </row>
    <row r="4228" spans="2:2" x14ac:dyDescent="0.25">
      <c r="B4228" s="9"/>
    </row>
    <row r="4229" spans="2:2" x14ac:dyDescent="0.25">
      <c r="B4229" s="9"/>
    </row>
    <row r="4230" spans="2:2" x14ac:dyDescent="0.25">
      <c r="B4230" s="9"/>
    </row>
    <row r="4231" spans="2:2" x14ac:dyDescent="0.25">
      <c r="B4231" s="9"/>
    </row>
    <row r="4232" spans="2:2" x14ac:dyDescent="0.25">
      <c r="B4232" s="9"/>
    </row>
    <row r="4233" spans="2:2" x14ac:dyDescent="0.25">
      <c r="B4233" s="9"/>
    </row>
    <row r="4234" spans="2:2" x14ac:dyDescent="0.25">
      <c r="B4234" s="9"/>
    </row>
    <row r="4235" spans="2:2" x14ac:dyDescent="0.25">
      <c r="B4235" s="9"/>
    </row>
    <row r="4236" spans="2:2" x14ac:dyDescent="0.25">
      <c r="B4236" s="9"/>
    </row>
    <row r="4237" spans="2:2" x14ac:dyDescent="0.25">
      <c r="B4237" s="9"/>
    </row>
    <row r="4238" spans="2:2" x14ac:dyDescent="0.25">
      <c r="B4238" s="9"/>
    </row>
    <row r="4239" spans="2:2" x14ac:dyDescent="0.25">
      <c r="B4239" s="9"/>
    </row>
    <row r="4240" spans="2:2" x14ac:dyDescent="0.25">
      <c r="B4240" s="9"/>
    </row>
    <row r="4241" spans="2:2" x14ac:dyDescent="0.25">
      <c r="B4241" s="9"/>
    </row>
    <row r="4242" spans="2:2" x14ac:dyDescent="0.25">
      <c r="B4242" s="9"/>
    </row>
    <row r="4243" spans="2:2" x14ac:dyDescent="0.25">
      <c r="B4243" s="9"/>
    </row>
    <row r="4244" spans="2:2" x14ac:dyDescent="0.25">
      <c r="B4244" s="9"/>
    </row>
    <row r="4245" spans="2:2" x14ac:dyDescent="0.25">
      <c r="B4245" s="9"/>
    </row>
    <row r="4246" spans="2:2" x14ac:dyDescent="0.25">
      <c r="B4246" s="9"/>
    </row>
    <row r="4247" spans="2:2" x14ac:dyDescent="0.25">
      <c r="B4247" s="9"/>
    </row>
    <row r="4248" spans="2:2" x14ac:dyDescent="0.25">
      <c r="B4248" s="9"/>
    </row>
    <row r="4249" spans="2:2" x14ac:dyDescent="0.25">
      <c r="B4249" s="9"/>
    </row>
    <row r="4250" spans="2:2" x14ac:dyDescent="0.25">
      <c r="B4250" s="9"/>
    </row>
    <row r="4251" spans="2:2" x14ac:dyDescent="0.25">
      <c r="B4251" s="9"/>
    </row>
    <row r="4252" spans="2:2" x14ac:dyDescent="0.25">
      <c r="B4252" s="9"/>
    </row>
    <row r="4253" spans="2:2" x14ac:dyDescent="0.25">
      <c r="B4253" s="9"/>
    </row>
    <row r="4254" spans="2:2" x14ac:dyDescent="0.25">
      <c r="B4254" s="9"/>
    </row>
    <row r="4255" spans="2:2" x14ac:dyDescent="0.25">
      <c r="B4255" s="9"/>
    </row>
    <row r="4256" spans="2:2" x14ac:dyDescent="0.25">
      <c r="B4256" s="9"/>
    </row>
    <row r="4257" spans="2:2" x14ac:dyDescent="0.25">
      <c r="B4257" s="9"/>
    </row>
    <row r="4258" spans="2:2" x14ac:dyDescent="0.25">
      <c r="B4258" s="9"/>
    </row>
    <row r="4259" spans="2:2" x14ac:dyDescent="0.25">
      <c r="B4259" s="9"/>
    </row>
    <row r="4260" spans="2:2" x14ac:dyDescent="0.25">
      <c r="B4260" s="9"/>
    </row>
    <row r="4261" spans="2:2" x14ac:dyDescent="0.25">
      <c r="B4261" s="9"/>
    </row>
    <row r="4262" spans="2:2" x14ac:dyDescent="0.25">
      <c r="B4262" s="9"/>
    </row>
    <row r="4263" spans="2:2" x14ac:dyDescent="0.25">
      <c r="B4263" s="9"/>
    </row>
    <row r="4264" spans="2:2" x14ac:dyDescent="0.25">
      <c r="B4264" s="9"/>
    </row>
    <row r="4265" spans="2:2" x14ac:dyDescent="0.25">
      <c r="B4265" s="9"/>
    </row>
    <row r="4266" spans="2:2" x14ac:dyDescent="0.25">
      <c r="B4266" s="9"/>
    </row>
    <row r="4267" spans="2:2" x14ac:dyDescent="0.25">
      <c r="B4267" s="9"/>
    </row>
    <row r="4268" spans="2:2" x14ac:dyDescent="0.25">
      <c r="B4268" s="9"/>
    </row>
    <row r="4269" spans="2:2" x14ac:dyDescent="0.25">
      <c r="B4269" s="9"/>
    </row>
    <row r="4270" spans="2:2" x14ac:dyDescent="0.25">
      <c r="B4270" s="9"/>
    </row>
    <row r="4271" spans="2:2" x14ac:dyDescent="0.25">
      <c r="B4271" s="9"/>
    </row>
    <row r="4272" spans="2:2" x14ac:dyDescent="0.25">
      <c r="B4272" s="9"/>
    </row>
    <row r="4273" spans="2:2" x14ac:dyDescent="0.25">
      <c r="B4273" s="9"/>
    </row>
    <row r="4274" spans="2:2" x14ac:dyDescent="0.25">
      <c r="B4274" s="9"/>
    </row>
    <row r="4275" spans="2:2" x14ac:dyDescent="0.25">
      <c r="B4275" s="9"/>
    </row>
    <row r="4276" spans="2:2" x14ac:dyDescent="0.25">
      <c r="B4276" s="9"/>
    </row>
    <row r="4277" spans="2:2" x14ac:dyDescent="0.25">
      <c r="B4277" s="9"/>
    </row>
    <row r="4278" spans="2:2" x14ac:dyDescent="0.25">
      <c r="B4278" s="9"/>
    </row>
    <row r="4279" spans="2:2" x14ac:dyDescent="0.25">
      <c r="B4279" s="9"/>
    </row>
    <row r="4280" spans="2:2" x14ac:dyDescent="0.25">
      <c r="B4280" s="9"/>
    </row>
    <row r="4281" spans="2:2" x14ac:dyDescent="0.25">
      <c r="B4281" s="9"/>
    </row>
    <row r="4282" spans="2:2" x14ac:dyDescent="0.25">
      <c r="B4282" s="9"/>
    </row>
    <row r="4283" spans="2:2" x14ac:dyDescent="0.25">
      <c r="B4283" s="9"/>
    </row>
    <row r="4284" spans="2:2" x14ac:dyDescent="0.25">
      <c r="B4284" s="9"/>
    </row>
    <row r="4285" spans="2:2" x14ac:dyDescent="0.25">
      <c r="B4285" s="9"/>
    </row>
    <row r="4286" spans="2:2" x14ac:dyDescent="0.25">
      <c r="B4286" s="9"/>
    </row>
    <row r="4287" spans="2:2" x14ac:dyDescent="0.25">
      <c r="B4287" s="9"/>
    </row>
    <row r="4288" spans="2:2" x14ac:dyDescent="0.25">
      <c r="B4288" s="9"/>
    </row>
    <row r="4289" spans="2:2" x14ac:dyDescent="0.25">
      <c r="B4289" s="9"/>
    </row>
    <row r="4290" spans="2:2" x14ac:dyDescent="0.25">
      <c r="B4290" s="9"/>
    </row>
    <row r="4291" spans="2:2" x14ac:dyDescent="0.25">
      <c r="B4291" s="9"/>
    </row>
    <row r="4292" spans="2:2" x14ac:dyDescent="0.25">
      <c r="B4292" s="9"/>
    </row>
    <row r="4293" spans="2:2" x14ac:dyDescent="0.25">
      <c r="B4293" s="9"/>
    </row>
    <row r="4294" spans="2:2" x14ac:dyDescent="0.25">
      <c r="B4294" s="9"/>
    </row>
    <row r="4295" spans="2:2" x14ac:dyDescent="0.25">
      <c r="B4295" s="9"/>
    </row>
    <row r="4296" spans="2:2" x14ac:dyDescent="0.25">
      <c r="B4296" s="9"/>
    </row>
    <row r="4297" spans="2:2" x14ac:dyDescent="0.25">
      <c r="B4297" s="9"/>
    </row>
    <row r="4298" spans="2:2" x14ac:dyDescent="0.25">
      <c r="B4298" s="9"/>
    </row>
    <row r="4299" spans="2:2" x14ac:dyDescent="0.25">
      <c r="B4299" s="9"/>
    </row>
    <row r="4300" spans="2:2" x14ac:dyDescent="0.25">
      <c r="B4300" s="9"/>
    </row>
    <row r="4301" spans="2:2" x14ac:dyDescent="0.25">
      <c r="B4301" s="9"/>
    </row>
    <row r="4302" spans="2:2" x14ac:dyDescent="0.25">
      <c r="B4302" s="9"/>
    </row>
    <row r="4303" spans="2:2" x14ac:dyDescent="0.25">
      <c r="B4303" s="9"/>
    </row>
    <row r="4304" spans="2:2" x14ac:dyDescent="0.25">
      <c r="B4304" s="9"/>
    </row>
    <row r="4305" spans="2:2" x14ac:dyDescent="0.25">
      <c r="B4305" s="9"/>
    </row>
    <row r="4306" spans="2:2" x14ac:dyDescent="0.25">
      <c r="B4306" s="9"/>
    </row>
    <row r="4307" spans="2:2" x14ac:dyDescent="0.25">
      <c r="B4307" s="9"/>
    </row>
    <row r="4308" spans="2:2" x14ac:dyDescent="0.25">
      <c r="B4308" s="9"/>
    </row>
    <row r="4309" spans="2:2" x14ac:dyDescent="0.25">
      <c r="B4309" s="9"/>
    </row>
    <row r="4310" spans="2:2" x14ac:dyDescent="0.25">
      <c r="B4310" s="9"/>
    </row>
    <row r="4311" spans="2:2" x14ac:dyDescent="0.25">
      <c r="B4311" s="9"/>
    </row>
    <row r="4312" spans="2:2" x14ac:dyDescent="0.25">
      <c r="B4312" s="9"/>
    </row>
    <row r="4313" spans="2:2" x14ac:dyDescent="0.25">
      <c r="B4313" s="9"/>
    </row>
    <row r="4314" spans="2:2" x14ac:dyDescent="0.25">
      <c r="B4314" s="9"/>
    </row>
    <row r="4315" spans="2:2" x14ac:dyDescent="0.25">
      <c r="B4315" s="9"/>
    </row>
    <row r="4316" spans="2:2" x14ac:dyDescent="0.25">
      <c r="B4316" s="9"/>
    </row>
    <row r="4317" spans="2:2" x14ac:dyDescent="0.25">
      <c r="B4317" s="9"/>
    </row>
    <row r="4318" spans="2:2" x14ac:dyDescent="0.25">
      <c r="B4318" s="9"/>
    </row>
    <row r="4319" spans="2:2" x14ac:dyDescent="0.25">
      <c r="B4319" s="9"/>
    </row>
    <row r="4320" spans="2:2" x14ac:dyDescent="0.25">
      <c r="B4320" s="9"/>
    </row>
    <row r="4321" spans="2:2" x14ac:dyDescent="0.25">
      <c r="B4321" s="9"/>
    </row>
    <row r="4322" spans="2:2" x14ac:dyDescent="0.25">
      <c r="B4322" s="9"/>
    </row>
    <row r="4323" spans="2:2" x14ac:dyDescent="0.25">
      <c r="B4323" s="9"/>
    </row>
    <row r="4324" spans="2:2" x14ac:dyDescent="0.25">
      <c r="B4324" s="9"/>
    </row>
    <row r="4325" spans="2:2" x14ac:dyDescent="0.25">
      <c r="B4325" s="9"/>
    </row>
    <row r="4326" spans="2:2" x14ac:dyDescent="0.25">
      <c r="B4326" s="9"/>
    </row>
    <row r="4327" spans="2:2" x14ac:dyDescent="0.25">
      <c r="B4327" s="9"/>
    </row>
    <row r="4328" spans="2:2" x14ac:dyDescent="0.25">
      <c r="B4328" s="9"/>
    </row>
    <row r="4329" spans="2:2" x14ac:dyDescent="0.25">
      <c r="B4329" s="9"/>
    </row>
    <row r="4330" spans="2:2" x14ac:dyDescent="0.25">
      <c r="B4330" s="9"/>
    </row>
    <row r="4331" spans="2:2" x14ac:dyDescent="0.25">
      <c r="B4331" s="9"/>
    </row>
    <row r="4332" spans="2:2" x14ac:dyDescent="0.25">
      <c r="B4332" s="9"/>
    </row>
    <row r="4333" spans="2:2" x14ac:dyDescent="0.25">
      <c r="B4333" s="9"/>
    </row>
    <row r="4334" spans="2:2" x14ac:dyDescent="0.25">
      <c r="B4334" s="9"/>
    </row>
    <row r="4335" spans="2:2" x14ac:dyDescent="0.25">
      <c r="B4335" s="9"/>
    </row>
    <row r="4336" spans="2:2" x14ac:dyDescent="0.25">
      <c r="B4336" s="9"/>
    </row>
    <row r="4337" spans="2:2" x14ac:dyDescent="0.25">
      <c r="B4337" s="9"/>
    </row>
    <row r="4338" spans="2:2" x14ac:dyDescent="0.25">
      <c r="B4338" s="9"/>
    </row>
    <row r="4339" spans="2:2" x14ac:dyDescent="0.25">
      <c r="B4339" s="9"/>
    </row>
    <row r="4340" spans="2:2" x14ac:dyDescent="0.25">
      <c r="B4340" s="9"/>
    </row>
    <row r="4341" spans="2:2" x14ac:dyDescent="0.25">
      <c r="B4341" s="9"/>
    </row>
    <row r="4342" spans="2:2" x14ac:dyDescent="0.25">
      <c r="B4342" s="9"/>
    </row>
    <row r="4343" spans="2:2" x14ac:dyDescent="0.25">
      <c r="B4343" s="9"/>
    </row>
    <row r="4344" spans="2:2" x14ac:dyDescent="0.25">
      <c r="B4344" s="9"/>
    </row>
    <row r="4345" spans="2:2" x14ac:dyDescent="0.25">
      <c r="B4345" s="9"/>
    </row>
    <row r="4346" spans="2:2" x14ac:dyDescent="0.25">
      <c r="B4346" s="9"/>
    </row>
    <row r="4347" spans="2:2" x14ac:dyDescent="0.25">
      <c r="B4347" s="9"/>
    </row>
    <row r="4348" spans="2:2" x14ac:dyDescent="0.25">
      <c r="B4348" s="9"/>
    </row>
    <row r="4349" spans="2:2" x14ac:dyDescent="0.25">
      <c r="B4349" s="9"/>
    </row>
    <row r="4350" spans="2:2" x14ac:dyDescent="0.25">
      <c r="B4350" s="9"/>
    </row>
    <row r="4351" spans="2:2" x14ac:dyDescent="0.25">
      <c r="B4351" s="9"/>
    </row>
    <row r="4352" spans="2:2" x14ac:dyDescent="0.25">
      <c r="B4352" s="9"/>
    </row>
    <row r="4353" spans="2:2" x14ac:dyDescent="0.25">
      <c r="B4353" s="9"/>
    </row>
    <row r="4354" spans="2:2" x14ac:dyDescent="0.25">
      <c r="B4354" s="9"/>
    </row>
    <row r="4355" spans="2:2" x14ac:dyDescent="0.25">
      <c r="B4355" s="9"/>
    </row>
    <row r="4356" spans="2:2" x14ac:dyDescent="0.25">
      <c r="B4356" s="9"/>
    </row>
    <row r="4357" spans="2:2" x14ac:dyDescent="0.25">
      <c r="B4357" s="9"/>
    </row>
    <row r="4358" spans="2:2" x14ac:dyDescent="0.25">
      <c r="B4358" s="9"/>
    </row>
    <row r="4359" spans="2:2" x14ac:dyDescent="0.25">
      <c r="B4359" s="9"/>
    </row>
    <row r="4360" spans="2:2" x14ac:dyDescent="0.25">
      <c r="B4360" s="9"/>
    </row>
    <row r="4361" spans="2:2" x14ac:dyDescent="0.25">
      <c r="B4361" s="9"/>
    </row>
    <row r="4362" spans="2:2" x14ac:dyDescent="0.25">
      <c r="B4362" s="9"/>
    </row>
    <row r="4363" spans="2:2" x14ac:dyDescent="0.25">
      <c r="B4363" s="9"/>
    </row>
    <row r="4364" spans="2:2" x14ac:dyDescent="0.25">
      <c r="B4364" s="9"/>
    </row>
    <row r="4365" spans="2:2" x14ac:dyDescent="0.25">
      <c r="B4365" s="9"/>
    </row>
    <row r="4366" spans="2:2" x14ac:dyDescent="0.25">
      <c r="B4366" s="9"/>
    </row>
    <row r="4367" spans="2:2" x14ac:dyDescent="0.25">
      <c r="B4367" s="9"/>
    </row>
    <row r="4368" spans="2:2" x14ac:dyDescent="0.25">
      <c r="B4368" s="9"/>
    </row>
    <row r="4369" spans="2:2" x14ac:dyDescent="0.25">
      <c r="B4369" s="9"/>
    </row>
    <row r="4370" spans="2:2" x14ac:dyDescent="0.25">
      <c r="B4370" s="9"/>
    </row>
    <row r="4371" spans="2:2" x14ac:dyDescent="0.25">
      <c r="B4371" s="9"/>
    </row>
    <row r="4372" spans="2:2" x14ac:dyDescent="0.25">
      <c r="B4372" s="9"/>
    </row>
    <row r="4373" spans="2:2" x14ac:dyDescent="0.25">
      <c r="B4373" s="9"/>
    </row>
    <row r="4374" spans="2:2" x14ac:dyDescent="0.25">
      <c r="B4374" s="9"/>
    </row>
    <row r="4375" spans="2:2" x14ac:dyDescent="0.25">
      <c r="B4375" s="9"/>
    </row>
    <row r="4376" spans="2:2" x14ac:dyDescent="0.25">
      <c r="B4376" s="9"/>
    </row>
    <row r="4377" spans="2:2" x14ac:dyDescent="0.25">
      <c r="B4377" s="9"/>
    </row>
    <row r="4378" spans="2:2" x14ac:dyDescent="0.25">
      <c r="B4378" s="9"/>
    </row>
    <row r="4379" spans="2:2" x14ac:dyDescent="0.25">
      <c r="B4379" s="9"/>
    </row>
    <row r="4380" spans="2:2" x14ac:dyDescent="0.25">
      <c r="B4380" s="9"/>
    </row>
    <row r="4381" spans="2:2" x14ac:dyDescent="0.25">
      <c r="B4381" s="9"/>
    </row>
    <row r="4382" spans="2:2" x14ac:dyDescent="0.25">
      <c r="B4382" s="9"/>
    </row>
    <row r="4383" spans="2:2" x14ac:dyDescent="0.25">
      <c r="B4383" s="9"/>
    </row>
    <row r="4384" spans="2:2" x14ac:dyDescent="0.25">
      <c r="B4384" s="9"/>
    </row>
    <row r="4385" spans="2:2" x14ac:dyDescent="0.25">
      <c r="B4385" s="9"/>
    </row>
    <row r="4386" spans="2:2" x14ac:dyDescent="0.25">
      <c r="B4386" s="9"/>
    </row>
    <row r="4387" spans="2:2" x14ac:dyDescent="0.25">
      <c r="B4387" s="9"/>
    </row>
    <row r="4388" spans="2:2" x14ac:dyDescent="0.25">
      <c r="B4388" s="9"/>
    </row>
    <row r="4389" spans="2:2" x14ac:dyDescent="0.25">
      <c r="B4389" s="9"/>
    </row>
    <row r="4390" spans="2:2" x14ac:dyDescent="0.25">
      <c r="B4390" s="9"/>
    </row>
    <row r="4391" spans="2:2" x14ac:dyDescent="0.25">
      <c r="B4391" s="9"/>
    </row>
    <row r="4392" spans="2:2" x14ac:dyDescent="0.25">
      <c r="B4392" s="9"/>
    </row>
    <row r="4393" spans="2:2" x14ac:dyDescent="0.25">
      <c r="B4393" s="9"/>
    </row>
    <row r="4394" spans="2:2" x14ac:dyDescent="0.25">
      <c r="B4394" s="9"/>
    </row>
    <row r="4395" spans="2:2" x14ac:dyDescent="0.25">
      <c r="B4395" s="9"/>
    </row>
    <row r="4396" spans="2:2" x14ac:dyDescent="0.25">
      <c r="B4396" s="9"/>
    </row>
    <row r="4397" spans="2:2" x14ac:dyDescent="0.25">
      <c r="B4397" s="9"/>
    </row>
    <row r="4398" spans="2:2" x14ac:dyDescent="0.25">
      <c r="B4398" s="9"/>
    </row>
    <row r="4399" spans="2:2" x14ac:dyDescent="0.25">
      <c r="B4399" s="9"/>
    </row>
    <row r="4400" spans="2:2" x14ac:dyDescent="0.25">
      <c r="B4400" s="9"/>
    </row>
    <row r="4401" spans="2:2" x14ac:dyDescent="0.25">
      <c r="B4401" s="9"/>
    </row>
    <row r="4402" spans="2:2" x14ac:dyDescent="0.25">
      <c r="B4402" s="9"/>
    </row>
    <row r="4403" spans="2:2" x14ac:dyDescent="0.25">
      <c r="B4403" s="9"/>
    </row>
    <row r="4404" spans="2:2" x14ac:dyDescent="0.25">
      <c r="B4404" s="9"/>
    </row>
    <row r="4405" spans="2:2" x14ac:dyDescent="0.25">
      <c r="B4405" s="9"/>
    </row>
    <row r="4406" spans="2:2" x14ac:dyDescent="0.25">
      <c r="B4406" s="9"/>
    </row>
    <row r="4407" spans="2:2" x14ac:dyDescent="0.25">
      <c r="B4407" s="9"/>
    </row>
    <row r="4408" spans="2:2" x14ac:dyDescent="0.25">
      <c r="B4408" s="9"/>
    </row>
    <row r="4409" spans="2:2" x14ac:dyDescent="0.25">
      <c r="B4409" s="9"/>
    </row>
    <row r="4410" spans="2:2" x14ac:dyDescent="0.25">
      <c r="B4410" s="9"/>
    </row>
    <row r="4411" spans="2:2" x14ac:dyDescent="0.25">
      <c r="B4411" s="9"/>
    </row>
    <row r="4412" spans="2:2" x14ac:dyDescent="0.25">
      <c r="B4412" s="9"/>
    </row>
    <row r="4413" spans="2:2" x14ac:dyDescent="0.25">
      <c r="B4413" s="9"/>
    </row>
    <row r="4414" spans="2:2" x14ac:dyDescent="0.25">
      <c r="B4414" s="9"/>
    </row>
    <row r="4415" spans="2:2" x14ac:dyDescent="0.25">
      <c r="B4415" s="9"/>
    </row>
    <row r="4416" spans="2:2" x14ac:dyDescent="0.25">
      <c r="B4416" s="9"/>
    </row>
    <row r="4417" spans="2:2" x14ac:dyDescent="0.25">
      <c r="B4417" s="9"/>
    </row>
    <row r="4418" spans="2:2" x14ac:dyDescent="0.25">
      <c r="B4418" s="9"/>
    </row>
    <row r="4419" spans="2:2" x14ac:dyDescent="0.25">
      <c r="B4419" s="9"/>
    </row>
    <row r="4420" spans="2:2" x14ac:dyDescent="0.25">
      <c r="B4420" s="9"/>
    </row>
    <row r="4421" spans="2:2" x14ac:dyDescent="0.25">
      <c r="B4421" s="9"/>
    </row>
    <row r="4422" spans="2:2" x14ac:dyDescent="0.25">
      <c r="B4422" s="9"/>
    </row>
    <row r="4423" spans="2:2" x14ac:dyDescent="0.25">
      <c r="B4423" s="9"/>
    </row>
    <row r="4424" spans="2:2" x14ac:dyDescent="0.25">
      <c r="B4424" s="9"/>
    </row>
    <row r="4425" spans="2:2" x14ac:dyDescent="0.25">
      <c r="B4425" s="9"/>
    </row>
    <row r="4426" spans="2:2" x14ac:dyDescent="0.25">
      <c r="B4426" s="9"/>
    </row>
    <row r="4427" spans="2:2" x14ac:dyDescent="0.25">
      <c r="B4427" s="9"/>
    </row>
    <row r="4428" spans="2:2" x14ac:dyDescent="0.25">
      <c r="B4428" s="9"/>
    </row>
    <row r="4429" spans="2:2" x14ac:dyDescent="0.25">
      <c r="B4429" s="9"/>
    </row>
    <row r="4430" spans="2:2" x14ac:dyDescent="0.25">
      <c r="B4430" s="9"/>
    </row>
    <row r="4431" spans="2:2" x14ac:dyDescent="0.25">
      <c r="B4431" s="9"/>
    </row>
    <row r="4432" spans="2:2" x14ac:dyDescent="0.25">
      <c r="B4432" s="9"/>
    </row>
    <row r="4433" spans="2:2" x14ac:dyDescent="0.25">
      <c r="B4433" s="9"/>
    </row>
    <row r="4434" spans="2:2" x14ac:dyDescent="0.25">
      <c r="B4434" s="9"/>
    </row>
    <row r="4435" spans="2:2" x14ac:dyDescent="0.25">
      <c r="B4435" s="9"/>
    </row>
    <row r="4436" spans="2:2" x14ac:dyDescent="0.25">
      <c r="B4436" s="9"/>
    </row>
    <row r="4437" spans="2:2" x14ac:dyDescent="0.25">
      <c r="B4437" s="9"/>
    </row>
    <row r="4438" spans="2:2" x14ac:dyDescent="0.25">
      <c r="B4438" s="9"/>
    </row>
    <row r="4439" spans="2:2" x14ac:dyDescent="0.25">
      <c r="B4439" s="9"/>
    </row>
    <row r="4440" spans="2:2" x14ac:dyDescent="0.25">
      <c r="B4440" s="9"/>
    </row>
    <row r="4441" spans="2:2" x14ac:dyDescent="0.25">
      <c r="B4441" s="9"/>
    </row>
    <row r="4442" spans="2:2" x14ac:dyDescent="0.25">
      <c r="B4442" s="9"/>
    </row>
    <row r="4443" spans="2:2" x14ac:dyDescent="0.25">
      <c r="B4443" s="9"/>
    </row>
    <row r="4444" spans="2:2" x14ac:dyDescent="0.25">
      <c r="B4444" s="9"/>
    </row>
    <row r="4445" spans="2:2" x14ac:dyDescent="0.25">
      <c r="B4445" s="9"/>
    </row>
    <row r="4446" spans="2:2" x14ac:dyDescent="0.25">
      <c r="B4446" s="9"/>
    </row>
    <row r="4447" spans="2:2" x14ac:dyDescent="0.25">
      <c r="B4447" s="9"/>
    </row>
    <row r="4448" spans="2:2" x14ac:dyDescent="0.25">
      <c r="B4448" s="9"/>
    </row>
    <row r="4449" spans="2:2" x14ac:dyDescent="0.25">
      <c r="B4449" s="9"/>
    </row>
    <row r="4450" spans="2:2" x14ac:dyDescent="0.25">
      <c r="B4450" s="9"/>
    </row>
    <row r="4451" spans="2:2" x14ac:dyDescent="0.25">
      <c r="B4451" s="9"/>
    </row>
    <row r="4452" spans="2:2" x14ac:dyDescent="0.25">
      <c r="B4452" s="9"/>
    </row>
    <row r="4453" spans="2:2" x14ac:dyDescent="0.25">
      <c r="B4453" s="9"/>
    </row>
    <row r="4454" spans="2:2" x14ac:dyDescent="0.25">
      <c r="B4454" s="9"/>
    </row>
    <row r="4455" spans="2:2" x14ac:dyDescent="0.25">
      <c r="B4455" s="9"/>
    </row>
    <row r="4456" spans="2:2" x14ac:dyDescent="0.25">
      <c r="B4456" s="9"/>
    </row>
    <row r="4457" spans="2:2" x14ac:dyDescent="0.25">
      <c r="B4457" s="9"/>
    </row>
    <row r="4458" spans="2:2" x14ac:dyDescent="0.25">
      <c r="B4458" s="9"/>
    </row>
    <row r="4459" spans="2:2" x14ac:dyDescent="0.25">
      <c r="B4459" s="9"/>
    </row>
    <row r="4460" spans="2:2" x14ac:dyDescent="0.25">
      <c r="B4460" s="9"/>
    </row>
    <row r="4461" spans="2:2" x14ac:dyDescent="0.25">
      <c r="B4461" s="9"/>
    </row>
    <row r="4462" spans="2:2" x14ac:dyDescent="0.25">
      <c r="B4462" s="9"/>
    </row>
    <row r="4463" spans="2:2" x14ac:dyDescent="0.25">
      <c r="B4463" s="9"/>
    </row>
    <row r="4464" spans="2:2" x14ac:dyDescent="0.25">
      <c r="B4464" s="9"/>
    </row>
    <row r="4465" spans="2:2" x14ac:dyDescent="0.25">
      <c r="B4465" s="9"/>
    </row>
    <row r="4466" spans="2:2" x14ac:dyDescent="0.25">
      <c r="B4466" s="9"/>
    </row>
    <row r="4467" spans="2:2" x14ac:dyDescent="0.25">
      <c r="B4467" s="9"/>
    </row>
    <row r="4468" spans="2:2" x14ac:dyDescent="0.25">
      <c r="B4468" s="9"/>
    </row>
    <row r="4469" spans="2:2" x14ac:dyDescent="0.25">
      <c r="B4469" s="9"/>
    </row>
    <row r="4470" spans="2:2" x14ac:dyDescent="0.25">
      <c r="B4470" s="9"/>
    </row>
    <row r="4471" spans="2:2" x14ac:dyDescent="0.25">
      <c r="B4471" s="9"/>
    </row>
    <row r="4472" spans="2:2" x14ac:dyDescent="0.25">
      <c r="B4472" s="9"/>
    </row>
    <row r="4473" spans="2:2" x14ac:dyDescent="0.25">
      <c r="B4473" s="9"/>
    </row>
    <row r="4474" spans="2:2" x14ac:dyDescent="0.25">
      <c r="B4474" s="9"/>
    </row>
    <row r="4475" spans="2:2" x14ac:dyDescent="0.25">
      <c r="B4475" s="9"/>
    </row>
    <row r="4476" spans="2:2" x14ac:dyDescent="0.25">
      <c r="B4476" s="9"/>
    </row>
    <row r="4477" spans="2:2" x14ac:dyDescent="0.25">
      <c r="B4477" s="9"/>
    </row>
    <row r="4478" spans="2:2" x14ac:dyDescent="0.25">
      <c r="B4478" s="9"/>
    </row>
    <row r="4479" spans="2:2" x14ac:dyDescent="0.25">
      <c r="B4479" s="9"/>
    </row>
    <row r="4480" spans="2:2" x14ac:dyDescent="0.25">
      <c r="B4480" s="9"/>
    </row>
    <row r="4481" spans="2:2" x14ac:dyDescent="0.25">
      <c r="B4481" s="9"/>
    </row>
    <row r="4482" spans="2:2" x14ac:dyDescent="0.25">
      <c r="B4482" s="9"/>
    </row>
    <row r="4483" spans="2:2" x14ac:dyDescent="0.25">
      <c r="B4483" s="9"/>
    </row>
    <row r="4484" spans="2:2" x14ac:dyDescent="0.25">
      <c r="B4484" s="9"/>
    </row>
    <row r="4485" spans="2:2" x14ac:dyDescent="0.25">
      <c r="B4485" s="9"/>
    </row>
    <row r="4486" spans="2:2" x14ac:dyDescent="0.25">
      <c r="B4486" s="9"/>
    </row>
    <row r="4487" spans="2:2" x14ac:dyDescent="0.25">
      <c r="B4487" s="9"/>
    </row>
    <row r="4488" spans="2:2" x14ac:dyDescent="0.25">
      <c r="B4488" s="9"/>
    </row>
    <row r="4489" spans="2:2" x14ac:dyDescent="0.25">
      <c r="B4489" s="9"/>
    </row>
    <row r="4490" spans="2:2" x14ac:dyDescent="0.25">
      <c r="B4490" s="9"/>
    </row>
    <row r="4491" spans="2:2" x14ac:dyDescent="0.25">
      <c r="B4491" s="9"/>
    </row>
    <row r="4492" spans="2:2" x14ac:dyDescent="0.25">
      <c r="B4492" s="9"/>
    </row>
    <row r="4493" spans="2:2" x14ac:dyDescent="0.25">
      <c r="B4493" s="9"/>
    </row>
    <row r="4494" spans="2:2" x14ac:dyDescent="0.25">
      <c r="B4494" s="9"/>
    </row>
    <row r="4495" spans="2:2" x14ac:dyDescent="0.25">
      <c r="B4495" s="9"/>
    </row>
    <row r="4496" spans="2:2" x14ac:dyDescent="0.25">
      <c r="B4496" s="9"/>
    </row>
    <row r="4497" spans="2:2" x14ac:dyDescent="0.25">
      <c r="B4497" s="9"/>
    </row>
    <row r="4498" spans="2:2" x14ac:dyDescent="0.25">
      <c r="B4498" s="9"/>
    </row>
    <row r="4499" spans="2:2" x14ac:dyDescent="0.25">
      <c r="B4499" s="9"/>
    </row>
    <row r="4500" spans="2:2" x14ac:dyDescent="0.25">
      <c r="B4500" s="9"/>
    </row>
    <row r="4501" spans="2:2" x14ac:dyDescent="0.25">
      <c r="B4501" s="9"/>
    </row>
    <row r="4502" spans="2:2" x14ac:dyDescent="0.25">
      <c r="B4502" s="9"/>
    </row>
    <row r="4503" spans="2:2" x14ac:dyDescent="0.25">
      <c r="B4503" s="9"/>
    </row>
    <row r="4504" spans="2:2" x14ac:dyDescent="0.25">
      <c r="B4504" s="9"/>
    </row>
    <row r="4505" spans="2:2" x14ac:dyDescent="0.25">
      <c r="B4505" s="9"/>
    </row>
    <row r="4506" spans="2:2" x14ac:dyDescent="0.25">
      <c r="B4506" s="9"/>
    </row>
    <row r="4507" spans="2:2" x14ac:dyDescent="0.25">
      <c r="B4507" s="9"/>
    </row>
    <row r="4508" spans="2:2" x14ac:dyDescent="0.25">
      <c r="B4508" s="9"/>
    </row>
    <row r="4509" spans="2:2" x14ac:dyDescent="0.25">
      <c r="B4509" s="9"/>
    </row>
    <row r="4510" spans="2:2" x14ac:dyDescent="0.25">
      <c r="B4510" s="9"/>
    </row>
    <row r="4511" spans="2:2" x14ac:dyDescent="0.25">
      <c r="B4511" s="9"/>
    </row>
    <row r="4512" spans="2:2" x14ac:dyDescent="0.25">
      <c r="B4512" s="9"/>
    </row>
    <row r="4513" spans="2:2" x14ac:dyDescent="0.25">
      <c r="B4513" s="9"/>
    </row>
    <row r="4514" spans="2:2" x14ac:dyDescent="0.25">
      <c r="B4514" s="9"/>
    </row>
    <row r="4515" spans="2:2" x14ac:dyDescent="0.25">
      <c r="B4515" s="9"/>
    </row>
    <row r="4516" spans="2:2" x14ac:dyDescent="0.25">
      <c r="B4516" s="9"/>
    </row>
    <row r="4517" spans="2:2" x14ac:dyDescent="0.25">
      <c r="B4517" s="9"/>
    </row>
    <row r="4518" spans="2:2" x14ac:dyDescent="0.25">
      <c r="B4518" s="9"/>
    </row>
    <row r="4519" spans="2:2" x14ac:dyDescent="0.25">
      <c r="B4519" s="9"/>
    </row>
    <row r="4520" spans="2:2" x14ac:dyDescent="0.25">
      <c r="B4520" s="9"/>
    </row>
    <row r="4521" spans="2:2" x14ac:dyDescent="0.25">
      <c r="B4521" s="9"/>
    </row>
    <row r="4522" spans="2:2" x14ac:dyDescent="0.25">
      <c r="B4522" s="9"/>
    </row>
    <row r="4523" spans="2:2" x14ac:dyDescent="0.25">
      <c r="B4523" s="9"/>
    </row>
    <row r="4524" spans="2:2" x14ac:dyDescent="0.25">
      <c r="B4524" s="9"/>
    </row>
    <row r="4525" spans="2:2" x14ac:dyDescent="0.25">
      <c r="B4525" s="9"/>
    </row>
    <row r="4526" spans="2:2" x14ac:dyDescent="0.25">
      <c r="B4526" s="9"/>
    </row>
    <row r="4527" spans="2:2" x14ac:dyDescent="0.25">
      <c r="B4527" s="9"/>
    </row>
    <row r="4528" spans="2:2" x14ac:dyDescent="0.25">
      <c r="B4528" s="9"/>
    </row>
    <row r="4529" spans="2:2" x14ac:dyDescent="0.25">
      <c r="B4529" s="9"/>
    </row>
    <row r="4530" spans="2:2" x14ac:dyDescent="0.25">
      <c r="B4530" s="9"/>
    </row>
    <row r="4531" spans="2:2" x14ac:dyDescent="0.25">
      <c r="B4531" s="9"/>
    </row>
    <row r="4532" spans="2:2" x14ac:dyDescent="0.25">
      <c r="B4532" s="9"/>
    </row>
    <row r="4533" spans="2:2" x14ac:dyDescent="0.25">
      <c r="B4533" s="9"/>
    </row>
    <row r="4534" spans="2:2" x14ac:dyDescent="0.25">
      <c r="B4534" s="9"/>
    </row>
    <row r="4535" spans="2:2" x14ac:dyDescent="0.25">
      <c r="B4535" s="9"/>
    </row>
    <row r="4536" spans="2:2" x14ac:dyDescent="0.25">
      <c r="B4536" s="9"/>
    </row>
    <row r="4537" spans="2:2" x14ac:dyDescent="0.25">
      <c r="B4537" s="9"/>
    </row>
    <row r="4538" spans="2:2" x14ac:dyDescent="0.25">
      <c r="B4538" s="9"/>
    </row>
    <row r="4539" spans="2:2" x14ac:dyDescent="0.25">
      <c r="B4539" s="9"/>
    </row>
    <row r="4540" spans="2:2" x14ac:dyDescent="0.25">
      <c r="B4540" s="9"/>
    </row>
    <row r="4541" spans="2:2" x14ac:dyDescent="0.25">
      <c r="B4541" s="9"/>
    </row>
    <row r="4542" spans="2:2" x14ac:dyDescent="0.25">
      <c r="B4542" s="9"/>
    </row>
    <row r="4543" spans="2:2" x14ac:dyDescent="0.25">
      <c r="B4543" s="9"/>
    </row>
    <row r="4544" spans="2:2" x14ac:dyDescent="0.25">
      <c r="B4544" s="9"/>
    </row>
    <row r="4545" spans="2:2" x14ac:dyDescent="0.25">
      <c r="B4545" s="9"/>
    </row>
    <row r="4546" spans="2:2" x14ac:dyDescent="0.25">
      <c r="B4546" s="9"/>
    </row>
    <row r="4547" spans="2:2" x14ac:dyDescent="0.25">
      <c r="B4547" s="9"/>
    </row>
    <row r="4548" spans="2:2" x14ac:dyDescent="0.25">
      <c r="B4548" s="9"/>
    </row>
    <row r="4549" spans="2:2" x14ac:dyDescent="0.25">
      <c r="B4549" s="9"/>
    </row>
    <row r="4550" spans="2:2" x14ac:dyDescent="0.25">
      <c r="B4550" s="9"/>
    </row>
    <row r="4551" spans="2:2" x14ac:dyDescent="0.25">
      <c r="B4551" s="9"/>
    </row>
    <row r="4552" spans="2:2" x14ac:dyDescent="0.25">
      <c r="B4552" s="9"/>
    </row>
    <row r="4553" spans="2:2" x14ac:dyDescent="0.25">
      <c r="B4553" s="9"/>
    </row>
    <row r="4554" spans="2:2" x14ac:dyDescent="0.25">
      <c r="B4554" s="9"/>
    </row>
    <row r="4555" spans="2:2" x14ac:dyDescent="0.25">
      <c r="B4555" s="9"/>
    </row>
    <row r="4556" spans="2:2" x14ac:dyDescent="0.25">
      <c r="B4556" s="9"/>
    </row>
    <row r="4557" spans="2:2" x14ac:dyDescent="0.25">
      <c r="B4557" s="9"/>
    </row>
    <row r="4558" spans="2:2" x14ac:dyDescent="0.25">
      <c r="B4558" s="9"/>
    </row>
    <row r="4559" spans="2:2" x14ac:dyDescent="0.25">
      <c r="B4559" s="9"/>
    </row>
    <row r="4560" spans="2:2" x14ac:dyDescent="0.25">
      <c r="B4560" s="9"/>
    </row>
    <row r="4561" spans="2:2" x14ac:dyDescent="0.25">
      <c r="B4561" s="9"/>
    </row>
    <row r="4562" spans="2:2" x14ac:dyDescent="0.25">
      <c r="B4562" s="9"/>
    </row>
    <row r="4563" spans="2:2" x14ac:dyDescent="0.25">
      <c r="B4563" s="9"/>
    </row>
    <row r="4564" spans="2:2" x14ac:dyDescent="0.25">
      <c r="B4564" s="9"/>
    </row>
    <row r="4565" spans="2:2" x14ac:dyDescent="0.25">
      <c r="B4565" s="9"/>
    </row>
    <row r="4566" spans="2:2" x14ac:dyDescent="0.25">
      <c r="B4566" s="9"/>
    </row>
    <row r="4567" spans="2:2" x14ac:dyDescent="0.25">
      <c r="B4567" s="9"/>
    </row>
    <row r="4568" spans="2:2" x14ac:dyDescent="0.25">
      <c r="B4568" s="9"/>
    </row>
    <row r="4569" spans="2:2" x14ac:dyDescent="0.25">
      <c r="B4569" s="9"/>
    </row>
    <row r="4570" spans="2:2" x14ac:dyDescent="0.25">
      <c r="B4570" s="9"/>
    </row>
    <row r="4571" spans="2:2" x14ac:dyDescent="0.25">
      <c r="B4571" s="9"/>
    </row>
    <row r="4572" spans="2:2" x14ac:dyDescent="0.25">
      <c r="B4572" s="9"/>
    </row>
    <row r="4573" spans="2:2" x14ac:dyDescent="0.25">
      <c r="B4573" s="9"/>
    </row>
    <row r="4574" spans="2:2" x14ac:dyDescent="0.25">
      <c r="B4574" s="9"/>
    </row>
    <row r="4575" spans="2:2" x14ac:dyDescent="0.25">
      <c r="B4575" s="9"/>
    </row>
    <row r="4576" spans="2:2" x14ac:dyDescent="0.25">
      <c r="B4576" s="9"/>
    </row>
    <row r="4577" spans="2:2" x14ac:dyDescent="0.25">
      <c r="B4577" s="9"/>
    </row>
    <row r="4578" spans="2:2" x14ac:dyDescent="0.25">
      <c r="B4578" s="9"/>
    </row>
    <row r="4579" spans="2:2" x14ac:dyDescent="0.25">
      <c r="B4579" s="9"/>
    </row>
    <row r="4580" spans="2:2" x14ac:dyDescent="0.25">
      <c r="B4580" s="9"/>
    </row>
    <row r="4581" spans="2:2" x14ac:dyDescent="0.25">
      <c r="B4581" s="9"/>
    </row>
    <row r="4582" spans="2:2" x14ac:dyDescent="0.25">
      <c r="B4582" s="9"/>
    </row>
    <row r="4583" spans="2:2" x14ac:dyDescent="0.25">
      <c r="B4583" s="9"/>
    </row>
    <row r="4584" spans="2:2" x14ac:dyDescent="0.25">
      <c r="B4584" s="9"/>
    </row>
    <row r="4585" spans="2:2" x14ac:dyDescent="0.25">
      <c r="B4585" s="9"/>
    </row>
    <row r="4586" spans="2:2" x14ac:dyDescent="0.25">
      <c r="B4586" s="9"/>
    </row>
    <row r="4587" spans="2:2" x14ac:dyDescent="0.25">
      <c r="B4587" s="9"/>
    </row>
    <row r="4588" spans="2:2" x14ac:dyDescent="0.25">
      <c r="B4588" s="9"/>
    </row>
    <row r="4589" spans="2:2" x14ac:dyDescent="0.25">
      <c r="B4589" s="9"/>
    </row>
    <row r="4590" spans="2:2" x14ac:dyDescent="0.25">
      <c r="B4590" s="9"/>
    </row>
    <row r="4591" spans="2:2" x14ac:dyDescent="0.25">
      <c r="B4591" s="9"/>
    </row>
    <row r="4592" spans="2:2" x14ac:dyDescent="0.25">
      <c r="B4592" s="9"/>
    </row>
    <row r="4593" spans="2:2" x14ac:dyDescent="0.25">
      <c r="B4593" s="9"/>
    </row>
    <row r="4594" spans="2:2" x14ac:dyDescent="0.25">
      <c r="B4594" s="9"/>
    </row>
    <row r="4595" spans="2:2" x14ac:dyDescent="0.25">
      <c r="B4595" s="9"/>
    </row>
    <row r="4596" spans="2:2" x14ac:dyDescent="0.25">
      <c r="B4596" s="9"/>
    </row>
    <row r="4597" spans="2:2" x14ac:dyDescent="0.25">
      <c r="B4597" s="9"/>
    </row>
    <row r="4598" spans="2:2" x14ac:dyDescent="0.25">
      <c r="B4598" s="9"/>
    </row>
    <row r="4599" spans="2:2" x14ac:dyDescent="0.25">
      <c r="B4599" s="9"/>
    </row>
    <row r="4600" spans="2:2" x14ac:dyDescent="0.25">
      <c r="B4600" s="9"/>
    </row>
    <row r="4601" spans="2:2" x14ac:dyDescent="0.25">
      <c r="B4601" s="9"/>
    </row>
    <row r="4602" spans="2:2" x14ac:dyDescent="0.25">
      <c r="B4602" s="9"/>
    </row>
    <row r="4603" spans="2:2" x14ac:dyDescent="0.25">
      <c r="B4603" s="9"/>
    </row>
    <row r="4604" spans="2:2" x14ac:dyDescent="0.25">
      <c r="B4604" s="9"/>
    </row>
    <row r="4605" spans="2:2" x14ac:dyDescent="0.25">
      <c r="B4605" s="9"/>
    </row>
    <row r="4606" spans="2:2" x14ac:dyDescent="0.25">
      <c r="B4606" s="9"/>
    </row>
    <row r="4607" spans="2:2" x14ac:dyDescent="0.25">
      <c r="B4607" s="9"/>
    </row>
    <row r="4608" spans="2:2" x14ac:dyDescent="0.25">
      <c r="B4608" s="9"/>
    </row>
    <row r="4609" spans="2:2" x14ac:dyDescent="0.25">
      <c r="B4609" s="9"/>
    </row>
    <row r="4610" spans="2:2" x14ac:dyDescent="0.25">
      <c r="B4610" s="9"/>
    </row>
    <row r="4611" spans="2:2" x14ac:dyDescent="0.25">
      <c r="B4611" s="9"/>
    </row>
    <row r="4612" spans="2:2" x14ac:dyDescent="0.25">
      <c r="B4612" s="9"/>
    </row>
    <row r="4613" spans="2:2" x14ac:dyDescent="0.25">
      <c r="B4613" s="9"/>
    </row>
    <row r="4614" spans="2:2" x14ac:dyDescent="0.25">
      <c r="B4614" s="9"/>
    </row>
    <row r="4615" spans="2:2" x14ac:dyDescent="0.25">
      <c r="B4615" s="9"/>
    </row>
    <row r="4616" spans="2:2" x14ac:dyDescent="0.25">
      <c r="B4616" s="9"/>
    </row>
    <row r="4617" spans="2:2" x14ac:dyDescent="0.25">
      <c r="B4617" s="9"/>
    </row>
    <row r="4618" spans="2:2" x14ac:dyDescent="0.25">
      <c r="B4618" s="9"/>
    </row>
    <row r="4619" spans="2:2" x14ac:dyDescent="0.25">
      <c r="B4619" s="9"/>
    </row>
    <row r="4620" spans="2:2" x14ac:dyDescent="0.25">
      <c r="B4620" s="9"/>
    </row>
    <row r="4621" spans="2:2" x14ac:dyDescent="0.25">
      <c r="B4621" s="9"/>
    </row>
    <row r="4622" spans="2:2" x14ac:dyDescent="0.25">
      <c r="B4622" s="9"/>
    </row>
    <row r="4623" spans="2:2" x14ac:dyDescent="0.25">
      <c r="B4623" s="9"/>
    </row>
    <row r="4624" spans="2:2" x14ac:dyDescent="0.25">
      <c r="B4624" s="9"/>
    </row>
    <row r="4625" spans="2:2" x14ac:dyDescent="0.25">
      <c r="B4625" s="9"/>
    </row>
    <row r="4626" spans="2:2" x14ac:dyDescent="0.25">
      <c r="B4626" s="9"/>
    </row>
    <row r="4627" spans="2:2" x14ac:dyDescent="0.25">
      <c r="B4627" s="9"/>
    </row>
    <row r="4628" spans="2:2" x14ac:dyDescent="0.25">
      <c r="B4628" s="9"/>
    </row>
    <row r="4629" spans="2:2" x14ac:dyDescent="0.25">
      <c r="B4629" s="9"/>
    </row>
    <row r="4630" spans="2:2" x14ac:dyDescent="0.25">
      <c r="B4630" s="9"/>
    </row>
    <row r="4631" spans="2:2" x14ac:dyDescent="0.25">
      <c r="B4631" s="9"/>
    </row>
    <row r="4632" spans="2:2" x14ac:dyDescent="0.25">
      <c r="B4632" s="9"/>
    </row>
    <row r="4633" spans="2:2" x14ac:dyDescent="0.25">
      <c r="B4633" s="9"/>
    </row>
    <row r="4634" spans="2:2" x14ac:dyDescent="0.25">
      <c r="B4634" s="9"/>
    </row>
    <row r="4635" spans="2:2" x14ac:dyDescent="0.25">
      <c r="B4635" s="9"/>
    </row>
    <row r="4636" spans="2:2" x14ac:dyDescent="0.25">
      <c r="B4636" s="9"/>
    </row>
    <row r="4637" spans="2:2" x14ac:dyDescent="0.25">
      <c r="B4637" s="9"/>
    </row>
    <row r="4638" spans="2:2" x14ac:dyDescent="0.25">
      <c r="B4638" s="9"/>
    </row>
    <row r="4639" spans="2:2" x14ac:dyDescent="0.25">
      <c r="B4639" s="9"/>
    </row>
    <row r="4640" spans="2:2" x14ac:dyDescent="0.25">
      <c r="B4640" s="9"/>
    </row>
    <row r="4641" spans="2:2" x14ac:dyDescent="0.25">
      <c r="B4641" s="9"/>
    </row>
    <row r="4642" spans="2:2" x14ac:dyDescent="0.25">
      <c r="B4642" s="9"/>
    </row>
    <row r="4643" spans="2:2" x14ac:dyDescent="0.25">
      <c r="B4643" s="9"/>
    </row>
    <row r="4644" spans="2:2" x14ac:dyDescent="0.25">
      <c r="B4644" s="9"/>
    </row>
    <row r="4645" spans="2:2" x14ac:dyDescent="0.25">
      <c r="B4645" s="9"/>
    </row>
    <row r="4646" spans="2:2" x14ac:dyDescent="0.25">
      <c r="B4646" s="9"/>
    </row>
    <row r="4647" spans="2:2" x14ac:dyDescent="0.25">
      <c r="B4647" s="9"/>
    </row>
    <row r="4648" spans="2:2" x14ac:dyDescent="0.25">
      <c r="B4648" s="9"/>
    </row>
    <row r="4649" spans="2:2" x14ac:dyDescent="0.25">
      <c r="B4649" s="9"/>
    </row>
    <row r="4650" spans="2:2" x14ac:dyDescent="0.25">
      <c r="B4650" s="9"/>
    </row>
    <row r="4651" spans="2:2" x14ac:dyDescent="0.25">
      <c r="B4651" s="9"/>
    </row>
    <row r="4652" spans="2:2" x14ac:dyDescent="0.25">
      <c r="B4652" s="9"/>
    </row>
    <row r="4653" spans="2:2" x14ac:dyDescent="0.25">
      <c r="B4653" s="9"/>
    </row>
    <row r="4654" spans="2:2" x14ac:dyDescent="0.25">
      <c r="B4654" s="9"/>
    </row>
    <row r="4655" spans="2:2" x14ac:dyDescent="0.25">
      <c r="B4655" s="9"/>
    </row>
    <row r="4656" spans="2:2" x14ac:dyDescent="0.25">
      <c r="B4656" s="9"/>
    </row>
    <row r="4657" spans="2:2" x14ac:dyDescent="0.25">
      <c r="B4657" s="9"/>
    </row>
    <row r="4658" spans="2:2" x14ac:dyDescent="0.25">
      <c r="B4658" s="9"/>
    </row>
    <row r="4659" spans="2:2" x14ac:dyDescent="0.25">
      <c r="B4659" s="9"/>
    </row>
    <row r="4660" spans="2:2" x14ac:dyDescent="0.25">
      <c r="B4660" s="9"/>
    </row>
    <row r="4661" spans="2:2" x14ac:dyDescent="0.25">
      <c r="B4661" s="9"/>
    </row>
    <row r="4662" spans="2:2" x14ac:dyDescent="0.25">
      <c r="B4662" s="9"/>
    </row>
    <row r="4663" spans="2:2" x14ac:dyDescent="0.25">
      <c r="B4663" s="9"/>
    </row>
    <row r="4664" spans="2:2" x14ac:dyDescent="0.25">
      <c r="B4664" s="9"/>
    </row>
    <row r="4665" spans="2:2" x14ac:dyDescent="0.25">
      <c r="B4665" s="9"/>
    </row>
    <row r="4666" spans="2:2" x14ac:dyDescent="0.25">
      <c r="B4666" s="9"/>
    </row>
    <row r="4667" spans="2:2" x14ac:dyDescent="0.25">
      <c r="B4667" s="9"/>
    </row>
    <row r="4668" spans="2:2" x14ac:dyDescent="0.25">
      <c r="B4668" s="9"/>
    </row>
    <row r="4669" spans="2:2" x14ac:dyDescent="0.25">
      <c r="B4669" s="9"/>
    </row>
    <row r="4670" spans="2:2" x14ac:dyDescent="0.25">
      <c r="B4670" s="9"/>
    </row>
    <row r="4671" spans="2:2" x14ac:dyDescent="0.25">
      <c r="B4671" s="9"/>
    </row>
    <row r="4672" spans="2:2" x14ac:dyDescent="0.25">
      <c r="B4672" s="9"/>
    </row>
    <row r="4673" spans="2:2" x14ac:dyDescent="0.25">
      <c r="B4673" s="9"/>
    </row>
    <row r="4674" spans="2:2" x14ac:dyDescent="0.25">
      <c r="B4674" s="9"/>
    </row>
    <row r="4675" spans="2:2" x14ac:dyDescent="0.25">
      <c r="B4675" s="9"/>
    </row>
    <row r="4676" spans="2:2" x14ac:dyDescent="0.25">
      <c r="B4676" s="9"/>
    </row>
    <row r="4677" spans="2:2" x14ac:dyDescent="0.25">
      <c r="B4677" s="9"/>
    </row>
    <row r="4678" spans="2:2" x14ac:dyDescent="0.25">
      <c r="B4678" s="9"/>
    </row>
    <row r="4679" spans="2:2" x14ac:dyDescent="0.25">
      <c r="B4679" s="9"/>
    </row>
    <row r="4680" spans="2:2" x14ac:dyDescent="0.25">
      <c r="B4680" s="9"/>
    </row>
    <row r="4681" spans="2:2" x14ac:dyDescent="0.25">
      <c r="B4681" s="9"/>
    </row>
    <row r="4682" spans="2:2" x14ac:dyDescent="0.25">
      <c r="B4682" s="9"/>
    </row>
    <row r="4683" spans="2:2" x14ac:dyDescent="0.25">
      <c r="B4683" s="9"/>
    </row>
    <row r="4684" spans="2:2" x14ac:dyDescent="0.25">
      <c r="B4684" s="9"/>
    </row>
    <row r="4685" spans="2:2" x14ac:dyDescent="0.25">
      <c r="B4685" s="9"/>
    </row>
    <row r="4686" spans="2:2" x14ac:dyDescent="0.25">
      <c r="B4686" s="9"/>
    </row>
    <row r="4687" spans="2:2" x14ac:dyDescent="0.25">
      <c r="B4687" s="9"/>
    </row>
    <row r="4688" spans="2:2" x14ac:dyDescent="0.25">
      <c r="B4688" s="9"/>
    </row>
    <row r="4689" spans="2:2" x14ac:dyDescent="0.25">
      <c r="B4689" s="9"/>
    </row>
    <row r="4690" spans="2:2" x14ac:dyDescent="0.25">
      <c r="B4690" s="9"/>
    </row>
    <row r="4691" spans="2:2" x14ac:dyDescent="0.25">
      <c r="B4691" s="9"/>
    </row>
    <row r="4692" spans="2:2" x14ac:dyDescent="0.25">
      <c r="B4692" s="9"/>
    </row>
    <row r="4693" spans="2:2" x14ac:dyDescent="0.25">
      <c r="B4693" s="9"/>
    </row>
    <row r="4694" spans="2:2" x14ac:dyDescent="0.25">
      <c r="B4694" s="9"/>
    </row>
    <row r="4695" spans="2:2" x14ac:dyDescent="0.25">
      <c r="B4695" s="9"/>
    </row>
    <row r="4696" spans="2:2" x14ac:dyDescent="0.25">
      <c r="B4696" s="9"/>
    </row>
    <row r="4697" spans="2:2" x14ac:dyDescent="0.25">
      <c r="B4697" s="9"/>
    </row>
    <row r="4698" spans="2:2" x14ac:dyDescent="0.25">
      <c r="B4698" s="9"/>
    </row>
    <row r="4699" spans="2:2" x14ac:dyDescent="0.25">
      <c r="B4699" s="9"/>
    </row>
    <row r="4700" spans="2:2" x14ac:dyDescent="0.25">
      <c r="B4700" s="9"/>
    </row>
    <row r="4701" spans="2:2" x14ac:dyDescent="0.25">
      <c r="B4701" s="9"/>
    </row>
    <row r="4702" spans="2:2" x14ac:dyDescent="0.25">
      <c r="B4702" s="9"/>
    </row>
    <row r="4703" spans="2:2" x14ac:dyDescent="0.25">
      <c r="B4703" s="9"/>
    </row>
    <row r="4704" spans="2:2" x14ac:dyDescent="0.25">
      <c r="B4704" s="9"/>
    </row>
    <row r="4705" spans="2:2" x14ac:dyDescent="0.25">
      <c r="B4705" s="9"/>
    </row>
    <row r="4706" spans="2:2" x14ac:dyDescent="0.25">
      <c r="B4706" s="9"/>
    </row>
    <row r="4707" spans="2:2" x14ac:dyDescent="0.25">
      <c r="B4707" s="9"/>
    </row>
    <row r="4708" spans="2:2" x14ac:dyDescent="0.25">
      <c r="B4708" s="9"/>
    </row>
    <row r="4709" spans="2:2" x14ac:dyDescent="0.25">
      <c r="B4709" s="9"/>
    </row>
    <row r="4710" spans="2:2" x14ac:dyDescent="0.25">
      <c r="B4710" s="9"/>
    </row>
    <row r="4711" spans="2:2" x14ac:dyDescent="0.25">
      <c r="B4711" s="9"/>
    </row>
    <row r="4712" spans="2:2" x14ac:dyDescent="0.25">
      <c r="B4712" s="9"/>
    </row>
    <row r="4713" spans="2:2" x14ac:dyDescent="0.25">
      <c r="B4713" s="9"/>
    </row>
    <row r="4714" spans="2:2" x14ac:dyDescent="0.25">
      <c r="B4714" s="9"/>
    </row>
    <row r="4715" spans="2:2" x14ac:dyDescent="0.25">
      <c r="B4715" s="9"/>
    </row>
    <row r="4716" spans="2:2" x14ac:dyDescent="0.25">
      <c r="B4716" s="9"/>
    </row>
    <row r="4717" spans="2:2" x14ac:dyDescent="0.25">
      <c r="B4717" s="9"/>
    </row>
    <row r="4718" spans="2:2" x14ac:dyDescent="0.25">
      <c r="B4718" s="9"/>
    </row>
    <row r="4719" spans="2:2" x14ac:dyDescent="0.25">
      <c r="B4719" s="9"/>
    </row>
    <row r="4720" spans="2:2" x14ac:dyDescent="0.25">
      <c r="B4720" s="9"/>
    </row>
    <row r="4721" spans="2:2" x14ac:dyDescent="0.25">
      <c r="B4721" s="9"/>
    </row>
    <row r="4722" spans="2:2" x14ac:dyDescent="0.25">
      <c r="B4722" s="9"/>
    </row>
    <row r="4723" spans="2:2" x14ac:dyDescent="0.25">
      <c r="B4723" s="9"/>
    </row>
    <row r="4724" spans="2:2" x14ac:dyDescent="0.25">
      <c r="B4724" s="9"/>
    </row>
    <row r="4725" spans="2:2" x14ac:dyDescent="0.25">
      <c r="B4725" s="9"/>
    </row>
    <row r="4726" spans="2:2" x14ac:dyDescent="0.25">
      <c r="B4726" s="9"/>
    </row>
    <row r="4727" spans="2:2" x14ac:dyDescent="0.25">
      <c r="B4727" s="9"/>
    </row>
    <row r="4728" spans="2:2" x14ac:dyDescent="0.25">
      <c r="B4728" s="9"/>
    </row>
    <row r="4729" spans="2:2" x14ac:dyDescent="0.25">
      <c r="B4729" s="9"/>
    </row>
    <row r="4730" spans="2:2" x14ac:dyDescent="0.25">
      <c r="B4730" s="9"/>
    </row>
    <row r="4731" spans="2:2" x14ac:dyDescent="0.25">
      <c r="B4731" s="9"/>
    </row>
    <row r="4732" spans="2:2" x14ac:dyDescent="0.25">
      <c r="B4732" s="9"/>
    </row>
    <row r="4733" spans="2:2" x14ac:dyDescent="0.25">
      <c r="B4733" s="9"/>
    </row>
    <row r="4734" spans="2:2" x14ac:dyDescent="0.25">
      <c r="B4734" s="9"/>
    </row>
    <row r="4735" spans="2:2" x14ac:dyDescent="0.25">
      <c r="B4735" s="9"/>
    </row>
    <row r="4736" spans="2:2" x14ac:dyDescent="0.25">
      <c r="B4736" s="9"/>
    </row>
    <row r="4737" spans="2:2" x14ac:dyDescent="0.25">
      <c r="B4737" s="9"/>
    </row>
    <row r="4738" spans="2:2" x14ac:dyDescent="0.25">
      <c r="B4738" s="9"/>
    </row>
    <row r="4739" spans="2:2" x14ac:dyDescent="0.25">
      <c r="B4739" s="9"/>
    </row>
    <row r="4740" spans="2:2" x14ac:dyDescent="0.25">
      <c r="B4740" s="9"/>
    </row>
    <row r="4741" spans="2:2" x14ac:dyDescent="0.25">
      <c r="B4741" s="9"/>
    </row>
    <row r="4742" spans="2:2" x14ac:dyDescent="0.25">
      <c r="B4742" s="9"/>
    </row>
    <row r="4743" spans="2:2" x14ac:dyDescent="0.25">
      <c r="B4743" s="9"/>
    </row>
    <row r="4744" spans="2:2" x14ac:dyDescent="0.25">
      <c r="B4744" s="9"/>
    </row>
    <row r="4745" spans="2:2" x14ac:dyDescent="0.25">
      <c r="B4745" s="9"/>
    </row>
    <row r="4746" spans="2:2" x14ac:dyDescent="0.25">
      <c r="B4746" s="9"/>
    </row>
    <row r="4747" spans="2:2" x14ac:dyDescent="0.25">
      <c r="B4747" s="9"/>
    </row>
    <row r="4748" spans="2:2" x14ac:dyDescent="0.25">
      <c r="B4748" s="9"/>
    </row>
    <row r="4749" spans="2:2" x14ac:dyDescent="0.25">
      <c r="B4749" s="9"/>
    </row>
    <row r="4750" spans="2:2" x14ac:dyDescent="0.25">
      <c r="B4750" s="9"/>
    </row>
    <row r="4751" spans="2:2" x14ac:dyDescent="0.25">
      <c r="B4751" s="9"/>
    </row>
    <row r="4752" spans="2:2" x14ac:dyDescent="0.25">
      <c r="B4752" s="9"/>
    </row>
    <row r="4753" spans="2:2" x14ac:dyDescent="0.25">
      <c r="B4753" s="9"/>
    </row>
    <row r="4754" spans="2:2" x14ac:dyDescent="0.25">
      <c r="B4754" s="9"/>
    </row>
    <row r="4755" spans="2:2" x14ac:dyDescent="0.25">
      <c r="B4755" s="9"/>
    </row>
    <row r="4756" spans="2:2" x14ac:dyDescent="0.25">
      <c r="B4756" s="9"/>
    </row>
    <row r="4757" spans="2:2" x14ac:dyDescent="0.25">
      <c r="B4757" s="9"/>
    </row>
    <row r="4758" spans="2:2" x14ac:dyDescent="0.25">
      <c r="B4758" s="9"/>
    </row>
    <row r="4759" spans="2:2" x14ac:dyDescent="0.25">
      <c r="B4759" s="9"/>
    </row>
    <row r="4760" spans="2:2" x14ac:dyDescent="0.25">
      <c r="B4760" s="9"/>
    </row>
    <row r="4761" spans="2:2" x14ac:dyDescent="0.25">
      <c r="B4761" s="9"/>
    </row>
    <row r="4762" spans="2:2" x14ac:dyDescent="0.25">
      <c r="B4762" s="9"/>
    </row>
    <row r="4763" spans="2:2" x14ac:dyDescent="0.25">
      <c r="B4763" s="9"/>
    </row>
    <row r="4764" spans="2:2" x14ac:dyDescent="0.25">
      <c r="B4764" s="9"/>
    </row>
    <row r="4765" spans="2:2" x14ac:dyDescent="0.25">
      <c r="B4765" s="9"/>
    </row>
    <row r="4766" spans="2:2" x14ac:dyDescent="0.25">
      <c r="B4766" s="9"/>
    </row>
    <row r="4767" spans="2:2" x14ac:dyDescent="0.25">
      <c r="B4767" s="9"/>
    </row>
    <row r="4768" spans="2:2" x14ac:dyDescent="0.25">
      <c r="B4768" s="9"/>
    </row>
    <row r="4769" spans="2:2" x14ac:dyDescent="0.25">
      <c r="B4769" s="9"/>
    </row>
    <row r="4770" spans="2:2" x14ac:dyDescent="0.25">
      <c r="B4770" s="9"/>
    </row>
    <row r="4771" spans="2:2" x14ac:dyDescent="0.25">
      <c r="B4771" s="9"/>
    </row>
    <row r="4772" spans="2:2" x14ac:dyDescent="0.25">
      <c r="B4772" s="9"/>
    </row>
    <row r="4773" spans="2:2" x14ac:dyDescent="0.25">
      <c r="B4773" s="9"/>
    </row>
    <row r="4774" spans="2:2" x14ac:dyDescent="0.25">
      <c r="B4774" s="9"/>
    </row>
    <row r="4775" spans="2:2" x14ac:dyDescent="0.25">
      <c r="B4775" s="9"/>
    </row>
    <row r="4776" spans="2:2" x14ac:dyDescent="0.25">
      <c r="B4776" s="9"/>
    </row>
    <row r="4777" spans="2:2" x14ac:dyDescent="0.25">
      <c r="B4777" s="9"/>
    </row>
    <row r="4778" spans="2:2" x14ac:dyDescent="0.25">
      <c r="B4778" s="9"/>
    </row>
    <row r="4779" spans="2:2" x14ac:dyDescent="0.25">
      <c r="B4779" s="9"/>
    </row>
    <row r="4780" spans="2:2" x14ac:dyDescent="0.25">
      <c r="B4780" s="9"/>
    </row>
    <row r="4781" spans="2:2" x14ac:dyDescent="0.25">
      <c r="B4781" s="9"/>
    </row>
    <row r="4782" spans="2:2" x14ac:dyDescent="0.25">
      <c r="B4782" s="9"/>
    </row>
    <row r="4783" spans="2:2" x14ac:dyDescent="0.25">
      <c r="B4783" s="9"/>
    </row>
    <row r="4784" spans="2:2" x14ac:dyDescent="0.25">
      <c r="B4784" s="9"/>
    </row>
    <row r="4785" spans="2:2" x14ac:dyDescent="0.25">
      <c r="B4785" s="9"/>
    </row>
    <row r="4786" spans="2:2" x14ac:dyDescent="0.25">
      <c r="B4786" s="9"/>
    </row>
    <row r="4787" spans="2:2" x14ac:dyDescent="0.25">
      <c r="B4787" s="9"/>
    </row>
    <row r="4788" spans="2:2" x14ac:dyDescent="0.25">
      <c r="B4788" s="9"/>
    </row>
    <row r="4789" spans="2:2" x14ac:dyDescent="0.25">
      <c r="B4789" s="9"/>
    </row>
    <row r="4790" spans="2:2" x14ac:dyDescent="0.25">
      <c r="B4790" s="9"/>
    </row>
    <row r="4791" spans="2:2" x14ac:dyDescent="0.25">
      <c r="B4791" s="9"/>
    </row>
    <row r="4792" spans="2:2" x14ac:dyDescent="0.25">
      <c r="B4792" s="9"/>
    </row>
    <row r="4793" spans="2:2" x14ac:dyDescent="0.25">
      <c r="B4793" s="9"/>
    </row>
    <row r="4794" spans="2:2" x14ac:dyDescent="0.25">
      <c r="B4794" s="9"/>
    </row>
    <row r="4795" spans="2:2" x14ac:dyDescent="0.25">
      <c r="B4795" s="9"/>
    </row>
    <row r="4796" spans="2:2" x14ac:dyDescent="0.25">
      <c r="B4796" s="9"/>
    </row>
    <row r="4797" spans="2:2" x14ac:dyDescent="0.25">
      <c r="B4797" s="9"/>
    </row>
    <row r="4798" spans="2:2" x14ac:dyDescent="0.25">
      <c r="B4798" s="9"/>
    </row>
    <row r="4799" spans="2:2" x14ac:dyDescent="0.25">
      <c r="B4799" s="9"/>
    </row>
    <row r="4800" spans="2:2" x14ac:dyDescent="0.25">
      <c r="B4800" s="9"/>
    </row>
    <row r="4801" spans="2:2" x14ac:dyDescent="0.25">
      <c r="B4801" s="9"/>
    </row>
    <row r="4802" spans="2:2" x14ac:dyDescent="0.25">
      <c r="B4802" s="9"/>
    </row>
    <row r="4803" spans="2:2" x14ac:dyDescent="0.25">
      <c r="B4803" s="9"/>
    </row>
    <row r="4804" spans="2:2" x14ac:dyDescent="0.25">
      <c r="B4804" s="9"/>
    </row>
    <row r="4805" spans="2:2" x14ac:dyDescent="0.25">
      <c r="B4805" s="9"/>
    </row>
    <row r="4806" spans="2:2" x14ac:dyDescent="0.25">
      <c r="B4806" s="9"/>
    </row>
    <row r="4807" spans="2:2" x14ac:dyDescent="0.25">
      <c r="B4807" s="9"/>
    </row>
    <row r="4808" spans="2:2" x14ac:dyDescent="0.25">
      <c r="B4808" s="9"/>
    </row>
    <row r="4809" spans="2:2" x14ac:dyDescent="0.25">
      <c r="B4809" s="9"/>
    </row>
    <row r="4810" spans="2:2" x14ac:dyDescent="0.25">
      <c r="B4810" s="9"/>
    </row>
    <row r="4811" spans="2:2" x14ac:dyDescent="0.25">
      <c r="B4811" s="9"/>
    </row>
    <row r="4812" spans="2:2" x14ac:dyDescent="0.25">
      <c r="B4812" s="9"/>
    </row>
    <row r="4813" spans="2:2" x14ac:dyDescent="0.25">
      <c r="B4813" s="9"/>
    </row>
    <row r="4814" spans="2:2" x14ac:dyDescent="0.25">
      <c r="B4814" s="9"/>
    </row>
    <row r="4815" spans="2:2" x14ac:dyDescent="0.25">
      <c r="B4815" s="9"/>
    </row>
    <row r="4816" spans="2:2" x14ac:dyDescent="0.25">
      <c r="B4816" s="9"/>
    </row>
    <row r="4817" spans="2:2" x14ac:dyDescent="0.25">
      <c r="B4817" s="9"/>
    </row>
    <row r="4818" spans="2:2" x14ac:dyDescent="0.25">
      <c r="B4818" s="9"/>
    </row>
    <row r="4819" spans="2:2" x14ac:dyDescent="0.25">
      <c r="B4819" s="9"/>
    </row>
    <row r="4820" spans="2:2" x14ac:dyDescent="0.25">
      <c r="B4820" s="9"/>
    </row>
    <row r="4821" spans="2:2" x14ac:dyDescent="0.25">
      <c r="B4821" s="9"/>
    </row>
    <row r="4822" spans="2:2" x14ac:dyDescent="0.25">
      <c r="B4822" s="9"/>
    </row>
    <row r="4823" spans="2:2" x14ac:dyDescent="0.25">
      <c r="B4823" s="9"/>
    </row>
    <row r="4824" spans="2:2" x14ac:dyDescent="0.25">
      <c r="B4824" s="9"/>
    </row>
    <row r="4825" spans="2:2" x14ac:dyDescent="0.25">
      <c r="B4825" s="9"/>
    </row>
    <row r="4826" spans="2:2" x14ac:dyDescent="0.25">
      <c r="B4826" s="9"/>
    </row>
    <row r="4827" spans="2:2" x14ac:dyDescent="0.25">
      <c r="B4827" s="9"/>
    </row>
    <row r="4828" spans="2:2" x14ac:dyDescent="0.25">
      <c r="B4828" s="9"/>
    </row>
    <row r="4829" spans="2:2" x14ac:dyDescent="0.25">
      <c r="B4829" s="9"/>
    </row>
    <row r="4830" spans="2:2" x14ac:dyDescent="0.25">
      <c r="B4830" s="9"/>
    </row>
    <row r="4831" spans="2:2" x14ac:dyDescent="0.25">
      <c r="B4831" s="9"/>
    </row>
    <row r="4832" spans="2:2" x14ac:dyDescent="0.25">
      <c r="B4832" s="9"/>
    </row>
    <row r="4833" spans="2:2" x14ac:dyDescent="0.25">
      <c r="B4833" s="9"/>
    </row>
    <row r="4834" spans="2:2" x14ac:dyDescent="0.25">
      <c r="B4834" s="9"/>
    </row>
    <row r="4835" spans="2:2" x14ac:dyDescent="0.25">
      <c r="B4835" s="9"/>
    </row>
    <row r="4836" spans="2:2" x14ac:dyDescent="0.25">
      <c r="B4836" s="9"/>
    </row>
    <row r="4837" spans="2:2" x14ac:dyDescent="0.25">
      <c r="B4837" s="9"/>
    </row>
    <row r="4838" spans="2:2" x14ac:dyDescent="0.25">
      <c r="B4838" s="9"/>
    </row>
    <row r="4839" spans="2:2" x14ac:dyDescent="0.25">
      <c r="B4839" s="9"/>
    </row>
    <row r="4840" spans="2:2" x14ac:dyDescent="0.25">
      <c r="B4840" s="9"/>
    </row>
    <row r="4841" spans="2:2" x14ac:dyDescent="0.25">
      <c r="B4841" s="9"/>
    </row>
    <row r="4842" spans="2:2" x14ac:dyDescent="0.25">
      <c r="B4842" s="9"/>
    </row>
    <row r="4843" spans="2:2" x14ac:dyDescent="0.25">
      <c r="B4843" s="9"/>
    </row>
    <row r="4844" spans="2:2" x14ac:dyDescent="0.25">
      <c r="B4844" s="9"/>
    </row>
    <row r="4845" spans="2:2" x14ac:dyDescent="0.25">
      <c r="B4845" s="9"/>
    </row>
    <row r="4846" spans="2:2" x14ac:dyDescent="0.25">
      <c r="B4846" s="9"/>
    </row>
    <row r="4847" spans="2:2" x14ac:dyDescent="0.25">
      <c r="B4847" s="9"/>
    </row>
    <row r="4848" spans="2:2" x14ac:dyDescent="0.25">
      <c r="B4848" s="9"/>
    </row>
    <row r="4849" spans="2:2" x14ac:dyDescent="0.25">
      <c r="B4849" s="9"/>
    </row>
    <row r="4850" spans="2:2" x14ac:dyDescent="0.25">
      <c r="B4850" s="9"/>
    </row>
    <row r="4851" spans="2:2" x14ac:dyDescent="0.25">
      <c r="B4851" s="9"/>
    </row>
    <row r="4852" spans="2:2" x14ac:dyDescent="0.25">
      <c r="B4852" s="9"/>
    </row>
    <row r="4853" spans="2:2" x14ac:dyDescent="0.25">
      <c r="B4853" s="9"/>
    </row>
    <row r="4854" spans="2:2" x14ac:dyDescent="0.25">
      <c r="B4854" s="9"/>
    </row>
    <row r="4855" spans="2:2" x14ac:dyDescent="0.25">
      <c r="B4855" s="9"/>
    </row>
    <row r="4856" spans="2:2" x14ac:dyDescent="0.25">
      <c r="B4856" s="9"/>
    </row>
    <row r="4857" spans="2:2" x14ac:dyDescent="0.25">
      <c r="B4857" s="9"/>
    </row>
    <row r="4858" spans="2:2" x14ac:dyDescent="0.25">
      <c r="B4858" s="9"/>
    </row>
    <row r="4859" spans="2:2" x14ac:dyDescent="0.25">
      <c r="B4859" s="9"/>
    </row>
    <row r="4860" spans="2:2" x14ac:dyDescent="0.25">
      <c r="B4860" s="9"/>
    </row>
    <row r="4861" spans="2:2" x14ac:dyDescent="0.25">
      <c r="B4861" s="9"/>
    </row>
    <row r="4862" spans="2:2" x14ac:dyDescent="0.25">
      <c r="B4862" s="9"/>
    </row>
    <row r="4863" spans="2:2" x14ac:dyDescent="0.25">
      <c r="B4863" s="9"/>
    </row>
    <row r="4864" spans="2:2" x14ac:dyDescent="0.25">
      <c r="B4864" s="9"/>
    </row>
    <row r="4865" spans="2:2" x14ac:dyDescent="0.25">
      <c r="B4865" s="9"/>
    </row>
    <row r="4866" spans="2:2" x14ac:dyDescent="0.25">
      <c r="B4866" s="9"/>
    </row>
    <row r="4867" spans="2:2" x14ac:dyDescent="0.25">
      <c r="B4867" s="9"/>
    </row>
    <row r="4868" spans="2:2" x14ac:dyDescent="0.25">
      <c r="B4868" s="9"/>
    </row>
    <row r="4869" spans="2:2" x14ac:dyDescent="0.25">
      <c r="B4869" s="9"/>
    </row>
    <row r="4870" spans="2:2" x14ac:dyDescent="0.25">
      <c r="B4870" s="9"/>
    </row>
    <row r="4871" spans="2:2" x14ac:dyDescent="0.25">
      <c r="B4871" s="9"/>
    </row>
    <row r="4872" spans="2:2" x14ac:dyDescent="0.25">
      <c r="B4872" s="9"/>
    </row>
    <row r="4873" spans="2:2" x14ac:dyDescent="0.25">
      <c r="B4873" s="9"/>
    </row>
    <row r="4874" spans="2:2" x14ac:dyDescent="0.25">
      <c r="B4874" s="9"/>
    </row>
    <row r="4875" spans="2:2" x14ac:dyDescent="0.25">
      <c r="B4875" s="9"/>
    </row>
    <row r="4876" spans="2:2" x14ac:dyDescent="0.25">
      <c r="B4876" s="9"/>
    </row>
    <row r="4877" spans="2:2" x14ac:dyDescent="0.25">
      <c r="B4877" s="9"/>
    </row>
    <row r="4878" spans="2:2" x14ac:dyDescent="0.25">
      <c r="B4878" s="9"/>
    </row>
    <row r="4879" spans="2:2" x14ac:dyDescent="0.25">
      <c r="B4879" s="9"/>
    </row>
    <row r="4880" spans="2:2" x14ac:dyDescent="0.25">
      <c r="B4880" s="9"/>
    </row>
    <row r="4881" spans="2:2" x14ac:dyDescent="0.25">
      <c r="B4881" s="9"/>
    </row>
    <row r="4882" spans="2:2" x14ac:dyDescent="0.25">
      <c r="B4882" s="9"/>
    </row>
    <row r="4883" spans="2:2" x14ac:dyDescent="0.25">
      <c r="B4883" s="9"/>
    </row>
    <row r="4884" spans="2:2" x14ac:dyDescent="0.25">
      <c r="B4884" s="9"/>
    </row>
    <row r="4885" spans="2:2" x14ac:dyDescent="0.25">
      <c r="B4885" s="9"/>
    </row>
    <row r="4886" spans="2:2" x14ac:dyDescent="0.25">
      <c r="B4886" s="9"/>
    </row>
    <row r="4887" spans="2:2" x14ac:dyDescent="0.25">
      <c r="B4887" s="9"/>
    </row>
    <row r="4888" spans="2:2" x14ac:dyDescent="0.25">
      <c r="B4888" s="9"/>
    </row>
    <row r="4889" spans="2:2" x14ac:dyDescent="0.25">
      <c r="B4889" s="9"/>
    </row>
    <row r="4890" spans="2:2" x14ac:dyDescent="0.25">
      <c r="B4890" s="9"/>
    </row>
    <row r="4891" spans="2:2" x14ac:dyDescent="0.25">
      <c r="B4891" s="9"/>
    </row>
    <row r="4892" spans="2:2" x14ac:dyDescent="0.25">
      <c r="B4892" s="9"/>
    </row>
    <row r="4893" spans="2:2" x14ac:dyDescent="0.25">
      <c r="B4893" s="9"/>
    </row>
    <row r="4894" spans="2:2" x14ac:dyDescent="0.25">
      <c r="B4894" s="9"/>
    </row>
    <row r="4895" spans="2:2" x14ac:dyDescent="0.25">
      <c r="B4895" s="9"/>
    </row>
    <row r="4896" spans="2:2" x14ac:dyDescent="0.25">
      <c r="B4896" s="9"/>
    </row>
    <row r="4897" spans="2:2" x14ac:dyDescent="0.25">
      <c r="B4897" s="9"/>
    </row>
    <row r="4898" spans="2:2" x14ac:dyDescent="0.25">
      <c r="B4898" s="9"/>
    </row>
    <row r="4899" spans="2:2" x14ac:dyDescent="0.25">
      <c r="B4899" s="9"/>
    </row>
    <row r="4900" spans="2:2" x14ac:dyDescent="0.25">
      <c r="B4900" s="9"/>
    </row>
    <row r="4901" spans="2:2" x14ac:dyDescent="0.25">
      <c r="B4901" s="9"/>
    </row>
    <row r="4902" spans="2:2" x14ac:dyDescent="0.25">
      <c r="B4902" s="9"/>
    </row>
    <row r="4903" spans="2:2" x14ac:dyDescent="0.25">
      <c r="B4903" s="9"/>
    </row>
    <row r="4904" spans="2:2" x14ac:dyDescent="0.25">
      <c r="B4904" s="9"/>
    </row>
    <row r="4905" spans="2:2" x14ac:dyDescent="0.25">
      <c r="B4905" s="9"/>
    </row>
    <row r="4906" spans="2:2" x14ac:dyDescent="0.25">
      <c r="B4906" s="9"/>
    </row>
    <row r="4907" spans="2:2" x14ac:dyDescent="0.25">
      <c r="B4907" s="9"/>
    </row>
    <row r="4908" spans="2:2" x14ac:dyDescent="0.25">
      <c r="B4908" s="9"/>
    </row>
    <row r="4909" spans="2:2" x14ac:dyDescent="0.25">
      <c r="B4909" s="9"/>
    </row>
    <row r="4910" spans="2:2" x14ac:dyDescent="0.25">
      <c r="B4910" s="9"/>
    </row>
    <row r="4911" spans="2:2" x14ac:dyDescent="0.25">
      <c r="B4911" s="9"/>
    </row>
    <row r="4912" spans="2:2" x14ac:dyDescent="0.25">
      <c r="B4912" s="9"/>
    </row>
    <row r="4913" spans="2:2" x14ac:dyDescent="0.25">
      <c r="B4913" s="9"/>
    </row>
    <row r="4914" spans="2:2" x14ac:dyDescent="0.25">
      <c r="B4914" s="9"/>
    </row>
    <row r="4915" spans="2:2" x14ac:dyDescent="0.25">
      <c r="B4915" s="9"/>
    </row>
    <row r="4916" spans="2:2" x14ac:dyDescent="0.25">
      <c r="B4916" s="9"/>
    </row>
    <row r="4917" spans="2:2" x14ac:dyDescent="0.25">
      <c r="B4917" s="9"/>
    </row>
    <row r="4918" spans="2:2" x14ac:dyDescent="0.25">
      <c r="B4918" s="9"/>
    </row>
    <row r="4919" spans="2:2" x14ac:dyDescent="0.25">
      <c r="B4919" s="9"/>
    </row>
    <row r="4920" spans="2:2" x14ac:dyDescent="0.25">
      <c r="B4920" s="9"/>
    </row>
    <row r="4921" spans="2:2" x14ac:dyDescent="0.25">
      <c r="B4921" s="9"/>
    </row>
    <row r="4922" spans="2:2" x14ac:dyDescent="0.25">
      <c r="B4922" s="9"/>
    </row>
    <row r="4923" spans="2:2" x14ac:dyDescent="0.25">
      <c r="B4923" s="9"/>
    </row>
    <row r="4924" spans="2:2" x14ac:dyDescent="0.25">
      <c r="B4924" s="9"/>
    </row>
    <row r="4925" spans="2:2" x14ac:dyDescent="0.25">
      <c r="B4925" s="9"/>
    </row>
    <row r="4926" spans="2:2" x14ac:dyDescent="0.25">
      <c r="B4926" s="9"/>
    </row>
    <row r="4927" spans="2:2" x14ac:dyDescent="0.25">
      <c r="B4927" s="9"/>
    </row>
    <row r="4928" spans="2:2" x14ac:dyDescent="0.25">
      <c r="B4928" s="9"/>
    </row>
    <row r="4929" spans="2:2" x14ac:dyDescent="0.25">
      <c r="B4929" s="9"/>
    </row>
    <row r="4930" spans="2:2" x14ac:dyDescent="0.25">
      <c r="B4930" s="9"/>
    </row>
    <row r="4931" spans="2:2" x14ac:dyDescent="0.25">
      <c r="B4931" s="9"/>
    </row>
    <row r="4932" spans="2:2" x14ac:dyDescent="0.25">
      <c r="B4932" s="9"/>
    </row>
    <row r="4933" spans="2:2" x14ac:dyDescent="0.25">
      <c r="B4933" s="9"/>
    </row>
    <row r="4934" spans="2:2" x14ac:dyDescent="0.25">
      <c r="B4934" s="9"/>
    </row>
    <row r="4935" spans="2:2" x14ac:dyDescent="0.25">
      <c r="B4935" s="9"/>
    </row>
    <row r="4936" spans="2:2" x14ac:dyDescent="0.25">
      <c r="B4936" s="9"/>
    </row>
    <row r="4937" spans="2:2" x14ac:dyDescent="0.25">
      <c r="B4937" s="9"/>
    </row>
    <row r="4938" spans="2:2" x14ac:dyDescent="0.25">
      <c r="B4938" s="9"/>
    </row>
    <row r="4939" spans="2:2" x14ac:dyDescent="0.25">
      <c r="B4939" s="9"/>
    </row>
    <row r="4940" spans="2:2" x14ac:dyDescent="0.25">
      <c r="B4940" s="9"/>
    </row>
    <row r="4941" spans="2:2" x14ac:dyDescent="0.25">
      <c r="B4941" s="9"/>
    </row>
    <row r="4942" spans="2:2" x14ac:dyDescent="0.25">
      <c r="B4942" s="9"/>
    </row>
    <row r="4943" spans="2:2" x14ac:dyDescent="0.25">
      <c r="B4943" s="9"/>
    </row>
    <row r="4944" spans="2:2" x14ac:dyDescent="0.25">
      <c r="B4944" s="9"/>
    </row>
    <row r="4945" spans="2:2" x14ac:dyDescent="0.25">
      <c r="B4945" s="9"/>
    </row>
    <row r="4946" spans="2:2" x14ac:dyDescent="0.25">
      <c r="B4946" s="9"/>
    </row>
    <row r="4947" spans="2:2" x14ac:dyDescent="0.25">
      <c r="B4947" s="9"/>
    </row>
    <row r="4948" spans="2:2" x14ac:dyDescent="0.25">
      <c r="B4948" s="9"/>
    </row>
    <row r="4949" spans="2:2" x14ac:dyDescent="0.25">
      <c r="B4949" s="9"/>
    </row>
    <row r="4950" spans="2:2" x14ac:dyDescent="0.25">
      <c r="B4950" s="9"/>
    </row>
    <row r="4951" spans="2:2" x14ac:dyDescent="0.25">
      <c r="B4951" s="9"/>
    </row>
    <row r="4952" spans="2:2" x14ac:dyDescent="0.25">
      <c r="B4952" s="9"/>
    </row>
    <row r="4953" spans="2:2" x14ac:dyDescent="0.25">
      <c r="B4953" s="9"/>
    </row>
    <row r="4954" spans="2:2" x14ac:dyDescent="0.25">
      <c r="B4954" s="9"/>
    </row>
    <row r="4955" spans="2:2" x14ac:dyDescent="0.25">
      <c r="B4955" s="9"/>
    </row>
    <row r="4956" spans="2:2" x14ac:dyDescent="0.25">
      <c r="B4956" s="9"/>
    </row>
    <row r="4957" spans="2:2" x14ac:dyDescent="0.25">
      <c r="B4957" s="9"/>
    </row>
    <row r="4958" spans="2:2" x14ac:dyDescent="0.25">
      <c r="B4958" s="9"/>
    </row>
    <row r="4959" spans="2:2" x14ac:dyDescent="0.25">
      <c r="B4959" s="9"/>
    </row>
    <row r="4960" spans="2:2" x14ac:dyDescent="0.25">
      <c r="B4960" s="9"/>
    </row>
    <row r="4961" spans="2:2" x14ac:dyDescent="0.25">
      <c r="B4961" s="9"/>
    </row>
    <row r="4962" spans="2:2" x14ac:dyDescent="0.25">
      <c r="B4962" s="9"/>
    </row>
    <row r="4963" spans="2:2" x14ac:dyDescent="0.25">
      <c r="B4963" s="9"/>
    </row>
    <row r="4964" spans="2:2" x14ac:dyDescent="0.25">
      <c r="B4964" s="9"/>
    </row>
    <row r="4965" spans="2:2" x14ac:dyDescent="0.25">
      <c r="B4965" s="9"/>
    </row>
    <row r="4966" spans="2:2" x14ac:dyDescent="0.25">
      <c r="B4966" s="9"/>
    </row>
    <row r="4967" spans="2:2" x14ac:dyDescent="0.25">
      <c r="B4967" s="9"/>
    </row>
    <row r="4968" spans="2:2" x14ac:dyDescent="0.25">
      <c r="B4968" s="9"/>
    </row>
    <row r="4969" spans="2:2" x14ac:dyDescent="0.25">
      <c r="B4969" s="9"/>
    </row>
    <row r="4970" spans="2:2" x14ac:dyDescent="0.25">
      <c r="B4970" s="9"/>
    </row>
    <row r="4971" spans="2:2" x14ac:dyDescent="0.25">
      <c r="B4971" s="9"/>
    </row>
    <row r="4972" spans="2:2" x14ac:dyDescent="0.25">
      <c r="B4972" s="9"/>
    </row>
    <row r="4973" spans="2:2" x14ac:dyDescent="0.25">
      <c r="B4973" s="9"/>
    </row>
    <row r="4974" spans="2:2" x14ac:dyDescent="0.25">
      <c r="B4974" s="9"/>
    </row>
    <row r="4975" spans="2:2" x14ac:dyDescent="0.25">
      <c r="B4975" s="9"/>
    </row>
    <row r="4976" spans="2:2" x14ac:dyDescent="0.25">
      <c r="B4976" s="9"/>
    </row>
    <row r="4977" spans="2:2" x14ac:dyDescent="0.25">
      <c r="B4977" s="9"/>
    </row>
    <row r="4978" spans="2:2" x14ac:dyDescent="0.25">
      <c r="B4978" s="9"/>
    </row>
    <row r="4979" spans="2:2" x14ac:dyDescent="0.25">
      <c r="B4979" s="9"/>
    </row>
    <row r="4980" spans="2:2" x14ac:dyDescent="0.25">
      <c r="B4980" s="9"/>
    </row>
    <row r="4981" spans="2:2" x14ac:dyDescent="0.25">
      <c r="B4981" s="9"/>
    </row>
    <row r="4982" spans="2:2" x14ac:dyDescent="0.25">
      <c r="B4982" s="9"/>
    </row>
    <row r="4983" spans="2:2" x14ac:dyDescent="0.25">
      <c r="B4983" s="9"/>
    </row>
    <row r="4984" spans="2:2" x14ac:dyDescent="0.25">
      <c r="B4984" s="9"/>
    </row>
    <row r="4985" spans="2:2" x14ac:dyDescent="0.25">
      <c r="B4985" s="9"/>
    </row>
    <row r="4986" spans="2:2" x14ac:dyDescent="0.25">
      <c r="B4986" s="9"/>
    </row>
    <row r="4987" spans="2:2" x14ac:dyDescent="0.25">
      <c r="B4987" s="9"/>
    </row>
    <row r="4988" spans="2:2" x14ac:dyDescent="0.25">
      <c r="B4988" s="9"/>
    </row>
    <row r="4989" spans="2:2" x14ac:dyDescent="0.25">
      <c r="B4989" s="9"/>
    </row>
    <row r="4990" spans="2:2" x14ac:dyDescent="0.25">
      <c r="B4990" s="9"/>
    </row>
    <row r="4991" spans="2:2" x14ac:dyDescent="0.25">
      <c r="B4991" s="9"/>
    </row>
    <row r="4992" spans="2:2" x14ac:dyDescent="0.25">
      <c r="B4992" s="9"/>
    </row>
    <row r="4993" spans="2:2" x14ac:dyDescent="0.25">
      <c r="B4993" s="9"/>
    </row>
    <row r="4994" spans="2:2" x14ac:dyDescent="0.25">
      <c r="B4994" s="9"/>
    </row>
    <row r="4995" spans="2:2" x14ac:dyDescent="0.25">
      <c r="B4995" s="9"/>
    </row>
    <row r="4996" spans="2:2" x14ac:dyDescent="0.25">
      <c r="B4996" s="9"/>
    </row>
    <row r="4997" spans="2:2" x14ac:dyDescent="0.25">
      <c r="B4997" s="9"/>
    </row>
    <row r="4998" spans="2:2" x14ac:dyDescent="0.25">
      <c r="B4998" s="9"/>
    </row>
    <row r="4999" spans="2:2" x14ac:dyDescent="0.25">
      <c r="B4999" s="9"/>
    </row>
    <row r="5000" spans="2:2" x14ac:dyDescent="0.25">
      <c r="B5000" s="9"/>
    </row>
    <row r="5001" spans="2:2" x14ac:dyDescent="0.25">
      <c r="B5001" s="9"/>
    </row>
    <row r="5002" spans="2:2" x14ac:dyDescent="0.25">
      <c r="B5002" s="9"/>
    </row>
    <row r="5003" spans="2:2" x14ac:dyDescent="0.25">
      <c r="B5003" s="9"/>
    </row>
    <row r="5004" spans="2:2" x14ac:dyDescent="0.25">
      <c r="B5004" s="9"/>
    </row>
    <row r="5005" spans="2:2" x14ac:dyDescent="0.25">
      <c r="B5005" s="9"/>
    </row>
    <row r="5006" spans="2:2" x14ac:dyDescent="0.25">
      <c r="B5006" s="9"/>
    </row>
    <row r="5007" spans="2:2" x14ac:dyDescent="0.25">
      <c r="B5007" s="9"/>
    </row>
    <row r="5008" spans="2:2" x14ac:dyDescent="0.25">
      <c r="B5008" s="9"/>
    </row>
    <row r="5009" spans="2:2" x14ac:dyDescent="0.25">
      <c r="B5009" s="9"/>
    </row>
    <row r="5010" spans="2:2" x14ac:dyDescent="0.25">
      <c r="B5010" s="9"/>
    </row>
    <row r="5011" spans="2:2" x14ac:dyDescent="0.25">
      <c r="B5011" s="9"/>
    </row>
    <row r="5012" spans="2:2" x14ac:dyDescent="0.25">
      <c r="B5012" s="9"/>
    </row>
    <row r="5013" spans="2:2" x14ac:dyDescent="0.25">
      <c r="B5013" s="9"/>
    </row>
    <row r="5014" spans="2:2" x14ac:dyDescent="0.25">
      <c r="B5014" s="9"/>
    </row>
    <row r="5015" spans="2:2" x14ac:dyDescent="0.25">
      <c r="B5015" s="9"/>
    </row>
    <row r="5016" spans="2:2" x14ac:dyDescent="0.25">
      <c r="B5016" s="9"/>
    </row>
    <row r="5017" spans="2:2" x14ac:dyDescent="0.25">
      <c r="B5017" s="9"/>
    </row>
    <row r="5018" spans="2:2" x14ac:dyDescent="0.25">
      <c r="B5018" s="9"/>
    </row>
    <row r="5019" spans="2:2" x14ac:dyDescent="0.25">
      <c r="B5019" s="9"/>
    </row>
    <row r="5020" spans="2:2" x14ac:dyDescent="0.25">
      <c r="B5020" s="9"/>
    </row>
    <row r="5021" spans="2:2" x14ac:dyDescent="0.25">
      <c r="B5021" s="9"/>
    </row>
    <row r="5022" spans="2:2" x14ac:dyDescent="0.25">
      <c r="B5022" s="9"/>
    </row>
    <row r="5023" spans="2:2" x14ac:dyDescent="0.25">
      <c r="B5023" s="9"/>
    </row>
    <row r="5024" spans="2:2" x14ac:dyDescent="0.25">
      <c r="B5024" s="9"/>
    </row>
    <row r="5025" spans="2:2" x14ac:dyDescent="0.25">
      <c r="B5025" s="9"/>
    </row>
    <row r="5026" spans="2:2" x14ac:dyDescent="0.25">
      <c r="B5026" s="9"/>
    </row>
    <row r="5027" spans="2:2" x14ac:dyDescent="0.25">
      <c r="B5027" s="9"/>
    </row>
    <row r="5028" spans="2:2" x14ac:dyDescent="0.25">
      <c r="B5028" s="9"/>
    </row>
    <row r="5029" spans="2:2" x14ac:dyDescent="0.25">
      <c r="B5029" s="9"/>
    </row>
    <row r="5030" spans="2:2" x14ac:dyDescent="0.25">
      <c r="B5030" s="9"/>
    </row>
    <row r="5031" spans="2:2" x14ac:dyDescent="0.25">
      <c r="B5031" s="9"/>
    </row>
    <row r="5032" spans="2:2" x14ac:dyDescent="0.25">
      <c r="B5032" s="9"/>
    </row>
    <row r="5033" spans="2:2" x14ac:dyDescent="0.25">
      <c r="B5033" s="9"/>
    </row>
    <row r="5034" spans="2:2" x14ac:dyDescent="0.25">
      <c r="B5034" s="9"/>
    </row>
    <row r="5035" spans="2:2" x14ac:dyDescent="0.25">
      <c r="B5035" s="9"/>
    </row>
    <row r="5036" spans="2:2" x14ac:dyDescent="0.25">
      <c r="B5036" s="9"/>
    </row>
    <row r="5037" spans="2:2" x14ac:dyDescent="0.25">
      <c r="B5037" s="9"/>
    </row>
    <row r="5038" spans="2:2" x14ac:dyDescent="0.25">
      <c r="B5038" s="9"/>
    </row>
    <row r="5039" spans="2:2" x14ac:dyDescent="0.25">
      <c r="B5039" s="9"/>
    </row>
    <row r="5040" spans="2:2" x14ac:dyDescent="0.25">
      <c r="B5040" s="9"/>
    </row>
    <row r="5041" spans="2:2" x14ac:dyDescent="0.25">
      <c r="B5041" s="9"/>
    </row>
    <row r="5042" spans="2:2" x14ac:dyDescent="0.25">
      <c r="B5042" s="9"/>
    </row>
    <row r="5043" spans="2:2" x14ac:dyDescent="0.25">
      <c r="B5043" s="9"/>
    </row>
    <row r="5044" spans="2:2" x14ac:dyDescent="0.25">
      <c r="B5044" s="9"/>
    </row>
    <row r="5045" spans="2:2" x14ac:dyDescent="0.25">
      <c r="B5045" s="9"/>
    </row>
    <row r="5046" spans="2:2" x14ac:dyDescent="0.25">
      <c r="B5046" s="9"/>
    </row>
    <row r="5047" spans="2:2" x14ac:dyDescent="0.25">
      <c r="B5047" s="9"/>
    </row>
    <row r="5048" spans="2:2" x14ac:dyDescent="0.25">
      <c r="B5048" s="9"/>
    </row>
    <row r="5049" spans="2:2" x14ac:dyDescent="0.25">
      <c r="B5049" s="9"/>
    </row>
    <row r="5050" spans="2:2" x14ac:dyDescent="0.25">
      <c r="B5050" s="9"/>
    </row>
    <row r="5051" spans="2:2" x14ac:dyDescent="0.25">
      <c r="B5051" s="9"/>
    </row>
  </sheetData>
  <mergeCells count="3">
    <mergeCell ref="T14:X14"/>
    <mergeCell ref="T17:X17"/>
    <mergeCell ref="T18:X18"/>
  </mergeCells>
  <hyperlinks>
    <hyperlink ref="T14" r:id="rId1" xr:uid="{12CACB2F-6408-46FD-92C3-FA45849976E9}"/>
    <hyperlink ref="T18" r:id="rId2" xr:uid="{3075D816-07CF-4FB2-8F89-23D0C9C43367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EURUSD_Daily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Leandro Guerra</cp:lastModifiedBy>
  <dcterms:created xsi:type="dcterms:W3CDTF">2018-02-17T08:22:41Z</dcterms:created>
  <dcterms:modified xsi:type="dcterms:W3CDTF">2018-04-08T20:37:16Z</dcterms:modified>
</cp:coreProperties>
</file>