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3BD57BC2-C79A-47FC-BFD3-DEE17005F97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Лист1" sheetId="1" r:id="rId1"/>
    <sheet name="Январь" sheetId="17" r:id="rId2"/>
    <sheet name="Март" sheetId="18" r:id="rId3"/>
    <sheet name="Февраль" sheetId="19" r:id="rId4"/>
    <sheet name="Апрель" sheetId="20" r:id="rId5"/>
    <sheet name="Май" sheetId="21" r:id="rId6"/>
    <sheet name="Июнь" sheetId="22" r:id="rId7"/>
    <sheet name="Июль" sheetId="23" r:id="rId8"/>
    <sheet name="Август" sheetId="24" r:id="rId9"/>
    <sheet name="Сентябрь" sheetId="25" r:id="rId10"/>
    <sheet name="Лист3" sheetId="30" r:id="rId11"/>
    <sheet name="Октябрь" sheetId="26" r:id="rId12"/>
    <sheet name="Ноябрь" sheetId="27" r:id="rId13"/>
    <sheet name="Декабрь" sheetId="28" r:id="rId14"/>
    <sheet name="Лист2" sheetId="29" r:id="rId15"/>
    <sheet name="Лист1 (2)" sheetId="31" r:id="rId16"/>
    <sheet name="Лист2 (2)" sheetId="32" r:id="rId17"/>
    <sheet name="Лист3 (2)" sheetId="33" r:id="rId18"/>
    <sheet name="Лист4 (2)" sheetId="34" r:id="rId19"/>
    <sheet name="Прайс - лист" sheetId="35" r:id="rId20"/>
    <sheet name="Путевки" sheetId="36" r:id="rId21"/>
    <sheet name="Накладная" sheetId="37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7" l="1"/>
  <c r="F2" i="37" s="1"/>
  <c r="D3" i="37"/>
  <c r="F3" i="37"/>
  <c r="D4" i="37"/>
  <c r="F4" i="37" s="1"/>
  <c r="D5" i="37"/>
  <c r="F5" i="37"/>
  <c r="D6" i="37"/>
  <c r="F6" i="37" s="1"/>
  <c r="D7" i="37"/>
  <c r="F7" i="37"/>
  <c r="D8" i="37"/>
  <c r="F8" i="37" s="1"/>
  <c r="D9" i="37"/>
  <c r="F9" i="37"/>
  <c r="D10" i="37"/>
  <c r="F10" i="37" s="1"/>
  <c r="D11" i="37"/>
  <c r="F11" i="37"/>
  <c r="C3" i="36"/>
  <c r="C4" i="36"/>
  <c r="C5" i="36"/>
  <c r="C6" i="36"/>
  <c r="C7" i="36"/>
  <c r="C2" i="35"/>
  <c r="D5" i="35"/>
  <c r="D6" i="35"/>
  <c r="D7" i="35"/>
  <c r="D8" i="35"/>
  <c r="D9" i="35"/>
  <c r="D10" i="35"/>
  <c r="D11" i="35"/>
  <c r="J2" i="34" l="1"/>
  <c r="J3" i="34"/>
  <c r="J4" i="34"/>
  <c r="J5" i="34"/>
  <c r="J6" i="34"/>
  <c r="C7" i="34"/>
  <c r="D7" i="34"/>
  <c r="E7" i="34"/>
  <c r="F7" i="34"/>
  <c r="G7" i="34"/>
  <c r="H7" i="34"/>
  <c r="I7" i="34"/>
  <c r="J7" i="34"/>
  <c r="B10" i="33"/>
  <c r="C10" i="33"/>
  <c r="D10" i="33"/>
  <c r="E3" i="32"/>
  <c r="F3" i="32"/>
  <c r="E4" i="32"/>
  <c r="F4" i="32"/>
  <c r="E5" i="32"/>
  <c r="F5" i="32"/>
  <c r="E6" i="32"/>
  <c r="F6" i="32"/>
  <c r="E7" i="32"/>
  <c r="F7" i="32"/>
  <c r="E8" i="32"/>
  <c r="F8" i="32"/>
  <c r="E9" i="32"/>
  <c r="F9" i="32"/>
  <c r="E10" i="32"/>
  <c r="F10" i="32"/>
  <c r="E11" i="32"/>
  <c r="F11" i="32"/>
  <c r="E12" i="32"/>
  <c r="F12" i="32"/>
  <c r="E3" i="31"/>
  <c r="F3" i="31"/>
  <c r="E4" i="31"/>
  <c r="F4" i="31"/>
  <c r="E5" i="31"/>
  <c r="F5" i="31"/>
  <c r="E6" i="31"/>
  <c r="F6" i="31"/>
  <c r="E7" i="31"/>
  <c r="F7" i="31"/>
  <c r="E8" i="31"/>
  <c r="F8" i="31"/>
  <c r="E9" i="31"/>
  <c r="F9" i="31"/>
  <c r="E10" i="31"/>
  <c r="F10" i="31"/>
  <c r="E11" i="31"/>
  <c r="F11" i="31"/>
  <c r="E12" i="31"/>
  <c r="F12" i="31"/>
  <c r="B2" i="29" l="1"/>
  <c r="C2" i="29"/>
  <c r="J2" i="29"/>
  <c r="L2" i="29"/>
  <c r="N2" i="29"/>
  <c r="B3" i="29"/>
  <c r="C3" i="29"/>
  <c r="D3" i="29"/>
  <c r="J3" i="29"/>
  <c r="L3" i="29"/>
  <c r="N3" i="29"/>
  <c r="B4" i="29"/>
  <c r="C4" i="29"/>
  <c r="D4" i="29"/>
  <c r="F4" i="29"/>
  <c r="J4" i="29"/>
  <c r="L4" i="29"/>
  <c r="N4" i="29"/>
  <c r="B5" i="29"/>
  <c r="C5" i="29"/>
  <c r="D5" i="29"/>
  <c r="F5" i="29"/>
  <c r="I5" i="29"/>
  <c r="J5" i="29"/>
  <c r="L5" i="29"/>
  <c r="N5" i="29"/>
  <c r="B6" i="29"/>
  <c r="C6" i="29"/>
  <c r="D6" i="29"/>
  <c r="F6" i="29"/>
  <c r="I6" i="29"/>
  <c r="J6" i="29"/>
  <c r="L6" i="29"/>
  <c r="N6" i="29"/>
  <c r="B7" i="29"/>
  <c r="C7" i="29"/>
  <c r="D7" i="29"/>
  <c r="F7" i="29"/>
  <c r="I7" i="29"/>
  <c r="J7" i="29"/>
  <c r="L7" i="29"/>
  <c r="N7" i="29"/>
  <c r="B8" i="29"/>
  <c r="C8" i="29"/>
  <c r="D8" i="29"/>
  <c r="F8" i="29"/>
  <c r="H8" i="29"/>
  <c r="I8" i="29"/>
  <c r="J8" i="29"/>
  <c r="L8" i="29"/>
  <c r="B9" i="29"/>
  <c r="C9" i="29"/>
  <c r="D9" i="29"/>
  <c r="F9" i="29"/>
  <c r="H9" i="29"/>
  <c r="I9" i="29"/>
  <c r="J9" i="29"/>
  <c r="L9" i="29"/>
  <c r="P9" i="29"/>
  <c r="B10" i="29"/>
  <c r="C10" i="29"/>
  <c r="D10" i="29"/>
  <c r="F10" i="29"/>
  <c r="H10" i="29"/>
  <c r="I10" i="29"/>
  <c r="J10" i="29"/>
  <c r="L10" i="29"/>
  <c r="P10" i="29"/>
  <c r="B11" i="29"/>
  <c r="C11" i="29"/>
  <c r="D11" i="29"/>
  <c r="H11" i="29"/>
  <c r="I11" i="29"/>
  <c r="L11" i="29"/>
  <c r="P11" i="29"/>
  <c r="B12" i="29"/>
  <c r="C12" i="29"/>
  <c r="H12" i="29"/>
  <c r="I12" i="29"/>
  <c r="L12" i="29"/>
  <c r="P12" i="29"/>
  <c r="B13" i="29"/>
  <c r="C13" i="29"/>
  <c r="H13" i="29"/>
  <c r="I13" i="29"/>
  <c r="L13" i="29"/>
  <c r="M13" i="29"/>
  <c r="P13" i="29"/>
  <c r="B14" i="29"/>
  <c r="C14" i="29"/>
  <c r="H14" i="29"/>
  <c r="I14" i="29"/>
  <c r="M14" i="29"/>
  <c r="P14" i="29"/>
  <c r="B15" i="29"/>
  <c r="C15" i="29"/>
  <c r="E15" i="29"/>
  <c r="H15" i="29"/>
  <c r="I15" i="29"/>
  <c r="M15" i="29"/>
  <c r="P15" i="29"/>
  <c r="B16" i="29"/>
  <c r="C16" i="29"/>
  <c r="E16" i="29"/>
  <c r="G16" i="29"/>
  <c r="H16" i="29"/>
  <c r="I16" i="29"/>
  <c r="K16" i="29"/>
  <c r="M16" i="29"/>
  <c r="P16" i="29"/>
  <c r="B17" i="29"/>
  <c r="C17" i="29"/>
  <c r="E17" i="29"/>
  <c r="G17" i="29"/>
  <c r="H17" i="29"/>
  <c r="I17" i="29"/>
  <c r="K17" i="29"/>
  <c r="M17" i="29"/>
  <c r="P17" i="29"/>
  <c r="B18" i="29"/>
  <c r="C18" i="29"/>
  <c r="E18" i="29"/>
  <c r="G18" i="29"/>
  <c r="H18" i="29"/>
  <c r="I18" i="29"/>
  <c r="K18" i="29"/>
  <c r="M18" i="29"/>
  <c r="B19" i="29"/>
  <c r="C19" i="29"/>
  <c r="E19" i="29"/>
  <c r="G19" i="29"/>
  <c r="I19" i="29"/>
  <c r="K19" i="29"/>
  <c r="M19" i="29"/>
  <c r="O19" i="29"/>
  <c r="B20" i="29"/>
  <c r="C20" i="29"/>
  <c r="E20" i="29"/>
  <c r="G20" i="29"/>
  <c r="I20" i="29"/>
  <c r="K20" i="29"/>
  <c r="M20" i="29"/>
  <c r="O20" i="29"/>
  <c r="B21" i="29"/>
  <c r="C21" i="29"/>
  <c r="E21" i="29"/>
  <c r="G21" i="29"/>
  <c r="I21" i="29"/>
  <c r="K21" i="29"/>
  <c r="M21" i="29"/>
  <c r="O21" i="29"/>
  <c r="B22" i="29"/>
  <c r="C22" i="29"/>
  <c r="E22" i="29"/>
  <c r="G22" i="29"/>
  <c r="K22" i="29"/>
  <c r="M22" i="29"/>
  <c r="O22" i="29"/>
  <c r="B23" i="29"/>
  <c r="C23" i="29"/>
  <c r="E23" i="29"/>
  <c r="K23" i="29"/>
  <c r="M23" i="29"/>
  <c r="O23" i="29"/>
  <c r="B24" i="29"/>
  <c r="C24" i="29"/>
  <c r="K24" i="29"/>
  <c r="M24" i="29"/>
  <c r="O24" i="29"/>
  <c r="B2" i="27" l="1"/>
  <c r="B4" i="27" s="1"/>
  <c r="E3" i="25"/>
  <c r="E4" i="25"/>
  <c r="E5" i="25"/>
  <c r="E6" i="25"/>
  <c r="E7" i="25"/>
  <c r="E8" i="25"/>
  <c r="E9" i="25"/>
  <c r="E10" i="25"/>
  <c r="E11" i="25"/>
  <c r="E12" i="25"/>
  <c r="E13" i="25"/>
  <c r="C2" i="24"/>
  <c r="C3" i="24"/>
  <c r="C4" i="24"/>
  <c r="C5" i="24"/>
  <c r="E14" i="25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" i="1"/>
</calcChain>
</file>

<file path=xl/sharedStrings.xml><?xml version="1.0" encoding="utf-8"?>
<sst xmlns="http://schemas.openxmlformats.org/spreadsheetml/2006/main" count="214" uniqueCount="164">
  <si>
    <t>x</t>
  </si>
  <si>
    <t>y</t>
  </si>
  <si>
    <t>Химия</t>
  </si>
  <si>
    <t>ОИВТ</t>
  </si>
  <si>
    <t>Физика</t>
  </si>
  <si>
    <t>История</t>
  </si>
  <si>
    <t>Алгебра</t>
  </si>
  <si>
    <t>9В</t>
  </si>
  <si>
    <t>9Б</t>
  </si>
  <si>
    <t>9А</t>
  </si>
  <si>
    <t>Класс</t>
  </si>
  <si>
    <t>1 байт = 8 бит
1 килобайт = 1024 байт
1 километр = 1000 м</t>
  </si>
  <si>
    <t>Это первая строка
Это вторая строка</t>
  </si>
  <si>
    <t>Март</t>
  </si>
  <si>
    <t>Февраль</t>
  </si>
  <si>
    <t>Январь</t>
  </si>
  <si>
    <t>Месяц</t>
  </si>
  <si>
    <t>Ин. яз.</t>
  </si>
  <si>
    <t>Среда</t>
  </si>
  <si>
    <t>Ин. Яз.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</si>
  <si>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</si>
  <si>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</si>
  <si>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</si>
  <si>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</si>
  <si>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</si>
  <si>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</si>
  <si>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</si>
  <si>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</si>
  <si>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</si>
  <si>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</si>
  <si>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</si>
  <si>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</si>
  <si>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</si>
  <si>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</si>
  <si>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</si>
  <si>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</si>
  <si>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</si>
  <si>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</si>
  <si>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</si>
  <si>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</si>
  <si>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</si>
  <si>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</si>
  <si>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</si>
  <si>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</si>
  <si>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</si>
  <si>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</si>
  <si>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</si>
  <si>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</si>
  <si>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</si>
  <si>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</si>
  <si>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</si>
  <si>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</si>
  <si>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</si>
  <si>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</si>
  <si>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</si>
  <si>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</si>
  <si>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</si>
  <si>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</si>
  <si>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</si>
  <si>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</si>
  <si>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</si>
  <si>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</si>
  <si>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</si>
  <si>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</si>
  <si>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</si>
  <si>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</si>
  <si>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</si>
  <si>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</si>
  <si>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y15</t>
  </si>
  <si>
    <t>y14</t>
  </si>
  <si>
    <t>y13</t>
  </si>
  <si>
    <t>y12</t>
  </si>
  <si>
    <t>у11</t>
  </si>
  <si>
    <t>у10</t>
  </si>
  <si>
    <t>у9</t>
  </si>
  <si>
    <t>у8</t>
  </si>
  <si>
    <t>у7</t>
  </si>
  <si>
    <t>у6</t>
  </si>
  <si>
    <t>у5</t>
  </si>
  <si>
    <t>у4</t>
  </si>
  <si>
    <t>у3</t>
  </si>
  <si>
    <t>у2</t>
  </si>
  <si>
    <t>y1</t>
  </si>
  <si>
    <t>Суслов Иван</t>
  </si>
  <si>
    <t>Сомов Виктор</t>
  </si>
  <si>
    <t>Симонова Елена</t>
  </si>
  <si>
    <t>Семёнова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</si>
  <si>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</si>
  <si>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</si>
  <si>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</si>
  <si>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</si>
  <si>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</si>
  <si>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</si>
  <si>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</si>
  <si>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</si>
  <si>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</si>
  <si>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</si>
  <si>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
Имя</t>
  </si>
  <si>
    <t>Абитуриенты</t>
  </si>
  <si>
    <t>Средняя высота
над уровнем моря</t>
  </si>
  <si>
    <t>Самое обширное
озеро</t>
  </si>
  <si>
    <t>Самое мелкое
озеро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</si>
  <si>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</si>
  <si>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</si>
  <si>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</si>
  <si>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</si>
  <si>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</si>
  <si>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</si>
  <si>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
уровнем моря</t>
  </si>
  <si>
    <t>Глубина (м)</t>
  </si>
  <si>
    <t>Площадь
(тыс. кв. м)</t>
  </si>
  <si>
    <t>Название озёр</t>
  </si>
  <si>
    <t>Средний балл по группе</t>
  </si>
  <si>
    <t>Сидорова Татьяна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</si>
  <si>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</si>
  <si>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</si>
  <si>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</si>
  <si>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</si>
  <si>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</si>
  <si>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</si>
  <si>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Литера-
тура</t>
  </si>
  <si>
    <t>Русский
язык</t>
  </si>
  <si>
    <t>Предмет
Фамилии</t>
  </si>
  <si>
    <t>№</t>
  </si>
  <si>
    <t>Сапоги - скороходы</t>
  </si>
  <si>
    <t>Скатерть - самобранка</t>
  </si>
  <si>
    <t>Ковер - самолет</t>
  </si>
  <si>
    <t>Вода мертвая</t>
  </si>
  <si>
    <t>Вода живая</t>
  </si>
  <si>
    <t>Зелье притворное</t>
  </si>
  <si>
    <t>Палочка волшебная</t>
  </si>
  <si>
    <t>Цена (руб)</t>
  </si>
  <si>
    <t>Цена ($)</t>
  </si>
  <si>
    <t>Наим. товара</t>
  </si>
  <si>
    <t>№ поз</t>
  </si>
  <si>
    <t>Курс $</t>
  </si>
  <si>
    <t>Прайс лист на</t>
  </si>
  <si>
    <t>Аленький цветочек</t>
  </si>
  <si>
    <t>ООО</t>
  </si>
  <si>
    <t>Египет</t>
  </si>
  <si>
    <t>Турция</t>
  </si>
  <si>
    <t>Бельгия</t>
  </si>
  <si>
    <t>Болгария</t>
  </si>
  <si>
    <t>Англия</t>
  </si>
  <si>
    <t>Цена в рублях</t>
  </si>
  <si>
    <t>Цена в долларах</t>
  </si>
  <si>
    <t>Страна</t>
  </si>
  <si>
    <t>рублей</t>
  </si>
  <si>
    <t>Курс доллара:</t>
  </si>
  <si>
    <t>Чайник</t>
  </si>
  <si>
    <t>Магнитофон</t>
  </si>
  <si>
    <t>Фен</t>
  </si>
  <si>
    <t>Утюг</t>
  </si>
  <si>
    <t>СВЧ печь</t>
  </si>
  <si>
    <t>Телевизор</t>
  </si>
  <si>
    <t>Тостер</t>
  </si>
  <si>
    <t>Плеер</t>
  </si>
  <si>
    <t>Холодильник</t>
  </si>
  <si>
    <t>Кофеварка</t>
  </si>
  <si>
    <t>Сумма в руб.</t>
  </si>
  <si>
    <t>Количество</t>
  </si>
  <si>
    <t>Цена в руб.</t>
  </si>
  <si>
    <t>Цена в $</t>
  </si>
  <si>
    <t>Наименование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</si>
</sst>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₽&quot;_-;\-* #,##0.00\ &quot;₽&quot;_-;_-* &quot;-&quot;??\ &quot;₽&quot;_-;_-@_-"/>
    <numFmt numFmtId="164" formatCode="#,##0\ &quot;₽&quot;"/>
    <numFmt numFmtId="165" formatCode="0.0%"/>
    <numFmt numFmtId="166" formatCode="0.0"/>
    <numFmt numFmtId="167" formatCode="_-* #,##0.00\ _₽_-;\-* #,##0.00\ _₽_-;_-* &quot;-&quot;??\ _₽_-;_-@_-"/>
    <numFmt numFmtId="168" formatCode="_-* #,##0.0\ _₽_-;\-* #,##0.0\ _₽_-;_-* &quot;-&quot;??\ _₽_-;_-@_-"/>
    <numFmt numFmtId="169" formatCode="_-[$$-C09]* #,##0.00_-;\-[$$-C09]* #,##0.00_-;_-[$$-C09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C66"/>
        <bgColor rgb="FFFFCC66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C5EE8E"/>
        <bgColor rgb="FFC5EE8E"/>
      </patternFill>
    </fill>
    <fill>
      <patternFill patternType="solid">
        <fgColor rgb="FFFFFFB7"/>
        <bgColor rgb="FFFFFFB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/>
    <xf numFmtId="0" fontId="1" fillId="0" borderId="0"/>
    <xf numFmtId="0" fontId="2" fillId="0" borderId="0"/>
    <xf numFmtId="167" fontId="12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2" applyFont="1" applyAlignment="1"/>
    <xf numFmtId="0" fontId="3" fillId="2" borderId="1" xfId="2" applyFont="1" applyFill="1" applyBorder="1"/>
    <xf numFmtId="0" fontId="3" fillId="3" borderId="1" xfId="2" applyFont="1" applyFill="1" applyBorder="1"/>
    <xf numFmtId="0" fontId="3" fillId="2" borderId="2" xfId="2" applyFont="1" applyFill="1" applyBorder="1"/>
    <xf numFmtId="0" fontId="3" fillId="4" borderId="1" xfId="2" applyFont="1" applyFill="1" applyBorder="1"/>
    <xf numFmtId="0" fontId="4" fillId="0" borderId="0" xfId="2" applyFo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5" borderId="1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right" vertical="center"/>
    </xf>
    <xf numFmtId="0" fontId="6" fillId="2" borderId="1" xfId="2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 vertical="center"/>
    </xf>
    <xf numFmtId="0" fontId="4" fillId="8" borderId="1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8" fillId="11" borderId="1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left" vertical="center"/>
    </xf>
    <xf numFmtId="0" fontId="4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 wrapText="1"/>
    </xf>
    <xf numFmtId="166" fontId="0" fillId="12" borderId="8" xfId="0" applyNumberFormat="1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2" borderId="8" xfId="0" applyFill="1" applyBorder="1"/>
    <xf numFmtId="0" fontId="0" fillId="12" borderId="8" xfId="0" applyFill="1" applyBorder="1" applyAlignment="1">
      <alignment horizontal="right" vertical="center"/>
    </xf>
    <xf numFmtId="0" fontId="0" fillId="12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textRotation="90"/>
    </xf>
    <xf numFmtId="0" fontId="0" fillId="12" borderId="8" xfId="0" applyFill="1" applyBorder="1" applyAlignment="1">
      <alignment horizontal="center" vertical="center" wrapText="1"/>
    </xf>
    <xf numFmtId="166" fontId="0" fillId="12" borderId="8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8" fontId="0" fillId="13" borderId="8" xfId="3" applyNumberFormat="1" applyFont="1" applyFill="1" applyBorder="1" applyAlignment="1">
      <alignment horizontal="right" vertical="center"/>
    </xf>
    <xf numFmtId="0" fontId="0" fillId="13" borderId="8" xfId="0" applyFill="1" applyBorder="1" applyAlignment="1">
      <alignment horizontal="right" vertical="center"/>
    </xf>
    <xf numFmtId="0" fontId="0" fillId="13" borderId="8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13" fillId="0" borderId="8" xfId="0" applyNumberFormat="1" applyFont="1" applyBorder="1" applyAlignment="1">
      <alignment horizontal="center" vertical="center"/>
    </xf>
    <xf numFmtId="168" fontId="13" fillId="0" borderId="8" xfId="3" applyNumberFormat="1" applyFont="1" applyBorder="1" applyAlignment="1">
      <alignment horizontal="right" vertical="center"/>
    </xf>
    <xf numFmtId="167" fontId="13" fillId="0" borderId="8" xfId="3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center"/>
    </xf>
    <xf numFmtId="0" fontId="0" fillId="14" borderId="8" xfId="0" applyFill="1" applyBorder="1"/>
    <xf numFmtId="0" fontId="0" fillId="14" borderId="8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 textRotation="90"/>
    </xf>
    <xf numFmtId="0" fontId="0" fillId="14" borderId="8" xfId="0" applyFill="1" applyBorder="1" applyAlignment="1">
      <alignment horizontal="center" vertical="center" textRotation="90" wrapText="1"/>
    </xf>
    <xf numFmtId="0" fontId="0" fillId="0" borderId="12" xfId="0" applyBorder="1" applyAlignment="1">
      <alignment wrapText="1"/>
    </xf>
    <xf numFmtId="0" fontId="0" fillId="0" borderId="0" xfId="0" applyAlignment="1">
      <alignment vertical="center"/>
    </xf>
    <xf numFmtId="44" fontId="0" fillId="0" borderId="8" xfId="0" applyNumberFormat="1" applyBorder="1" applyAlignment="1">
      <alignment vertical="center"/>
    </xf>
    <xf numFmtId="169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4" fillId="0" borderId="5" xfId="2" applyFont="1" applyBorder="1" applyAlignment="1">
      <alignment horizontal="center" vertical="center"/>
    </xf>
    <xf numFmtId="0" fontId="5" fillId="0" borderId="4" xfId="2" applyFont="1" applyBorder="1"/>
    <xf numFmtId="0" fontId="5" fillId="0" borderId="3" xfId="2" applyFont="1" applyBorder="1"/>
    <xf numFmtId="0" fontId="4" fillId="0" borderId="7" xfId="2" applyFont="1" applyBorder="1" applyAlignment="1">
      <alignment horizontal="center" vertical="center"/>
    </xf>
    <xf numFmtId="0" fontId="5" fillId="0" borderId="6" xfId="2" applyFont="1" applyBorder="1"/>
    <xf numFmtId="0" fontId="5" fillId="0" borderId="2" xfId="2" applyFont="1" applyBorder="1"/>
    <xf numFmtId="0" fontId="3" fillId="0" borderId="5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textRotation="255"/>
    </xf>
    <xf numFmtId="0" fontId="3" fillId="0" borderId="7" xfId="2" applyFont="1" applyBorder="1" applyAlignment="1">
      <alignment horizontal="center" vertical="center" textRotation="90"/>
    </xf>
    <xf numFmtId="0" fontId="4" fillId="10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Финансовый 2" xfId="3" xr:uid="{801067FF-DA00-4535-BA6B-F79D0CB0A719}"/>
  </cellStyles>
  <dxfs count="8"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 patternType="lightUp"/>
      </fill>
    </dxf>
    <dxf>
      <fill>
        <patternFill>
          <bgColor theme="3" tint="0.59996337778862885"/>
        </patternFill>
      </fill>
    </dxf>
    <dxf>
      <fill>
        <patternFill patternType="gray0625"/>
      </fill>
    </dxf>
    <dxf>
      <fill>
        <patternFill patternType="lightUp"/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504259559709244E-2"/>
          <c:y val="0.13189184307786372"/>
          <c:w val="0.93412573974210866"/>
          <c:h val="0.84930675377489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Лист1!$B$2:$B$316</c:f>
              <c:numCache>
                <c:formatCode>General</c:formatCode>
                <c:ptCount val="315"/>
                <c:pt idx="0">
                  <c:v>-0.9999987317275395</c:v>
                </c:pt>
                <c:pt idx="1">
                  <c:v>-0.99976688771292832</c:v>
                </c:pt>
                <c:pt idx="2">
                  <c:v>-0.99913515027327948</c:v>
                </c:pt>
                <c:pt idx="3">
                  <c:v>-0.99810377209514567</c:v>
                </c:pt>
                <c:pt idx="4">
                  <c:v>-0.99667316571604658</c:v>
                </c:pt>
                <c:pt idx="5">
                  <c:v>-0.99484390335945949</c:v>
                </c:pt>
                <c:pt idx="6">
                  <c:v>-0.9926167167059371</c:v>
                </c:pt>
                <c:pt idx="7">
                  <c:v>-0.98999249660044542</c:v>
                </c:pt>
                <c:pt idx="8">
                  <c:v>-0.98697229269603759</c:v>
                </c:pt>
                <c:pt idx="9">
                  <c:v>-0.9835573130340064</c:v>
                </c:pt>
                <c:pt idx="10">
                  <c:v>-0.97974892356068422</c:v>
                </c:pt>
                <c:pt idx="11">
                  <c:v>-0.97554864758108262</c:v>
                </c:pt>
                <c:pt idx="12">
                  <c:v>-0.97095816514959055</c:v>
                </c:pt>
                <c:pt idx="13">
                  <c:v>-0.96597931239797474</c:v>
                </c:pt>
                <c:pt idx="14">
                  <c:v>-0.96061408080095223</c:v>
                </c:pt>
                <c:pt idx="15">
                  <c:v>-0.95486461637962639</c:v>
                </c:pt>
                <c:pt idx="16">
                  <c:v>-0.94873321884310702</c:v>
                </c:pt>
                <c:pt idx="17">
                  <c:v>-0.94222234066865806</c:v>
                </c:pt>
                <c:pt idx="18">
                  <c:v>-0.93533458612073872</c:v>
                </c:pt>
                <c:pt idx="19">
                  <c:v>-0.92807271020933257</c:v>
                </c:pt>
                <c:pt idx="20">
                  <c:v>-0.92043961758798065</c:v>
                </c:pt>
                <c:pt idx="21">
                  <c:v>-0.912438361391958</c:v>
                </c:pt>
                <c:pt idx="22">
                  <c:v>-0.90407214201706121</c:v>
                </c:pt>
                <c:pt idx="23">
                  <c:v>-0.89534430583949209</c:v>
                </c:pt>
                <c:pt idx="24">
                  <c:v>-0.88625834387735203</c:v>
                </c:pt>
                <c:pt idx="25">
                  <c:v>-0.87681789039428149</c:v>
                </c:pt>
                <c:pt idx="26">
                  <c:v>-0.8670267214458024</c:v>
                </c:pt>
                <c:pt idx="27">
                  <c:v>-0.85688875336894732</c:v>
                </c:pt>
                <c:pt idx="28">
                  <c:v>-0.84640804121577562</c:v>
                </c:pt>
                <c:pt idx="29">
                  <c:v>-0.83558877713140767</c:v>
                </c:pt>
                <c:pt idx="30">
                  <c:v>-0.82443528867722227</c:v>
                </c:pt>
                <c:pt idx="31">
                  <c:v>-0.81295203709988995</c:v>
                </c:pt>
                <c:pt idx="32">
                  <c:v>-0.8011436155469337</c:v>
                </c:pt>
                <c:pt idx="33">
                  <c:v>-0.78901474722953113</c:v>
                </c:pt>
                <c:pt idx="34">
                  <c:v>-0.77657028353329305</c:v>
                </c:pt>
                <c:pt idx="35">
                  <c:v>-0.76381520207777409</c:v>
                </c:pt>
                <c:pt idx="36">
                  <c:v>-0.75075460472549094</c:v>
                </c:pt>
                <c:pt idx="37">
                  <c:v>-0.73739371554124544</c:v>
                </c:pt>
                <c:pt idx="38">
                  <c:v>-0.72373787870256856</c:v>
                </c:pt>
                <c:pt idx="39">
                  <c:v>-0.70979255636212046</c:v>
                </c:pt>
                <c:pt idx="40">
                  <c:v>-0.69556332646290209</c:v>
                </c:pt>
                <c:pt idx="41">
                  <c:v>-0.68105588050715249</c:v>
                </c:pt>
                <c:pt idx="42">
                  <c:v>-0.6662760212798241</c:v>
                </c:pt>
                <c:pt idx="43">
                  <c:v>-0.6512296605275455</c:v>
                </c:pt>
                <c:pt idx="44">
                  <c:v>-0.6359228165940024</c:v>
                </c:pt>
                <c:pt idx="45">
                  <c:v>-0.62036161201267981</c:v>
                </c:pt>
                <c:pt idx="46">
                  <c:v>-0.60455227105792964</c:v>
                </c:pt>
                <c:pt idx="47">
                  <c:v>-0.58850111725534582</c:v>
                </c:pt>
                <c:pt idx="48">
                  <c:v>-0.57221457085243688</c:v>
                </c:pt>
                <c:pt idx="49">
                  <c:v>-0.55569914625061267</c:v>
                </c:pt>
                <c:pt idx="50">
                  <c:v>-0.53896144939951152</c:v>
                </c:pt>
                <c:pt idx="51">
                  <c:v>-0.52200817515470732</c:v>
                </c:pt>
                <c:pt idx="52">
                  <c:v>-0.50484610459985757</c:v>
                </c:pt>
                <c:pt idx="53">
                  <c:v>-0.4874821023343594</c:v>
                </c:pt>
                <c:pt idx="54">
                  <c:v>-0.4699231137276022</c:v>
                </c:pt>
                <c:pt idx="55">
                  <c:v>-0.45217616214091194</c:v>
                </c:pt>
                <c:pt idx="56">
                  <c:v>-0.43424834611830049</c:v>
                </c:pt>
                <c:pt idx="57">
                  <c:v>-0.41614683654714241</c:v>
                </c:pt>
                <c:pt idx="58">
                  <c:v>-0.39787887378991599</c:v>
                </c:pt>
                <c:pt idx="59">
                  <c:v>-0.37945176478815451</c:v>
                </c:pt>
                <c:pt idx="60">
                  <c:v>-0.36087288013976715</c:v>
                </c:pt>
                <c:pt idx="61">
                  <c:v>-0.34214965115089818</c:v>
                </c:pt>
                <c:pt idx="62">
                  <c:v>-0.32328956686350335</c:v>
                </c:pt>
                <c:pt idx="63">
                  <c:v>-0.3043001710598332</c:v>
                </c:pt>
                <c:pt idx="64">
                  <c:v>-0.28518905924502086</c:v>
                </c:pt>
                <c:pt idx="65">
                  <c:v>-0.26596387560898038</c:v>
                </c:pt>
                <c:pt idx="66">
                  <c:v>-0.24663230996883403</c:v>
                </c:pt>
                <c:pt idx="67">
                  <c:v>-0.22720209469308711</c:v>
                </c:pt>
                <c:pt idx="68">
                  <c:v>-0.20768100160878381</c:v>
                </c:pt>
                <c:pt idx="69">
                  <c:v>-0.1880768388928801</c:v>
                </c:pt>
                <c:pt idx="70">
                  <c:v>-0.16839744794907702</c:v>
                </c:pt>
                <c:pt idx="71">
                  <c:v>-0.14865070027136365</c:v>
                </c:pt>
                <c:pt idx="72">
                  <c:v>-0.12884449429552464</c:v>
                </c:pt>
                <c:pt idx="73">
                  <c:v>-0.10898675223987112</c:v>
                </c:pt>
                <c:pt idx="74">
                  <c:v>-8.9085416936458967E-2</c:v>
                </c:pt>
                <c:pt idx="75">
                  <c:v>-6.9148448654061945E-2</c:v>
                </c:pt>
                <c:pt idx="76">
                  <c:v>-4.9183821914170554E-2</c:v>
                </c:pt>
                <c:pt idx="77">
                  <c:v>-2.9199522301288815E-2</c:v>
                </c:pt>
                <c:pt idx="78">
                  <c:v>-9.2035432688083365E-3</c:v>
                </c:pt>
                <c:pt idx="79">
                  <c:v>1.0796117058267392E-2</c:v>
                </c:pt>
                <c:pt idx="80">
                  <c:v>3.0791459082466121E-2</c:v>
                </c:pt>
                <c:pt idx="81">
                  <c:v>5.0774484933579181E-2</c:v>
                </c:pt>
                <c:pt idx="82">
                  <c:v>7.0737201667702906E-2</c:v>
                </c:pt>
                <c:pt idx="83">
                  <c:v>9.067162446430968E-2</c:v>
                </c:pt>
                <c:pt idx="84">
                  <c:v>0.11056977982006959</c:v>
                </c:pt>
                <c:pt idx="85">
                  <c:v>0.13042370873814554</c:v>
                </c:pt>
                <c:pt idx="86">
                  <c:v>0.15022546991168584</c:v>
                </c:pt>
                <c:pt idx="87">
                  <c:v>0.16996714290024104</c:v>
                </c:pt>
                <c:pt idx="88">
                  <c:v>0.18964083129783446</c:v>
                </c:pt>
                <c:pt idx="89">
                  <c:v>0.20923866589141926</c:v>
                </c:pt>
                <c:pt idx="90">
                  <c:v>0.22875280780845939</c:v>
                </c:pt>
                <c:pt idx="91">
                  <c:v>0.2481754516523729</c:v>
                </c:pt>
                <c:pt idx="92">
                  <c:v>0.26749882862458735</c:v>
                </c:pt>
                <c:pt idx="93">
                  <c:v>0.28671520963195551</c:v>
                </c:pt>
                <c:pt idx="94">
                  <c:v>0.30581690837828934</c:v>
                </c:pt>
                <c:pt idx="95">
                  <c:v>0.32479628443877623</c:v>
                </c:pt>
                <c:pt idx="96">
                  <c:v>0.34364574631604705</c:v>
                </c:pt>
                <c:pt idx="97">
                  <c:v>0.36235775447667362</c:v>
                </c:pt>
                <c:pt idx="98">
                  <c:v>0.38092482436688185</c:v>
                </c:pt>
                <c:pt idx="99">
                  <c:v>0.39933952940627321</c:v>
                </c:pt>
                <c:pt idx="100">
                  <c:v>0.41759450395835818</c:v>
                </c:pt>
                <c:pt idx="101">
                  <c:v>0.4356824462767121</c:v>
                </c:pt>
                <c:pt idx="102">
                  <c:v>0.45359612142557731</c:v>
                </c:pt>
                <c:pt idx="103">
                  <c:v>0.47132836417373997</c:v>
                </c:pt>
                <c:pt idx="104">
                  <c:v>0.4888720818605275</c:v>
                </c:pt>
                <c:pt idx="105">
                  <c:v>0.50622025723277841</c:v>
                </c:pt>
                <c:pt idx="106">
                  <c:v>0.52336595125164953</c:v>
                </c:pt>
                <c:pt idx="107">
                  <c:v>0.54030230586813977</c:v>
                </c:pt>
                <c:pt idx="108">
                  <c:v>0.55702254676621732</c:v>
                </c:pt>
                <c:pt idx="109">
                  <c:v>0.57351998607245669</c:v>
                </c:pt>
                <c:pt idx="110">
                  <c:v>0.58978802503109828</c:v>
                </c:pt>
                <c:pt idx="111">
                  <c:v>0.60582015664346278</c:v>
                </c:pt>
                <c:pt idx="112">
                  <c:v>0.62160996827066439</c:v>
                </c:pt>
                <c:pt idx="113">
                  <c:v>0.63715114419858021</c:v>
                </c:pt>
                <c:pt idx="114">
                  <c:v>0.6524374681640519</c:v>
                </c:pt>
                <c:pt idx="115">
                  <c:v>0.66746282584130812</c:v>
                </c:pt>
                <c:pt idx="116">
                  <c:v>0.6822212072876136</c:v>
                </c:pt>
                <c:pt idx="117">
                  <c:v>0.69670670934716539</c:v>
                </c:pt>
                <c:pt idx="118">
                  <c:v>0.7109135380122773</c:v>
                </c:pt>
                <c:pt idx="119">
                  <c:v>0.7248360107409052</c:v>
                </c:pt>
                <c:pt idx="120">
                  <c:v>0.73846855872958794</c:v>
                </c:pt>
                <c:pt idx="121">
                  <c:v>0.75180572914089505</c:v>
                </c:pt>
                <c:pt idx="122">
                  <c:v>0.7648421872844885</c:v>
                </c:pt>
                <c:pt idx="123">
                  <c:v>0.77757271875092793</c:v>
                </c:pt>
                <c:pt idx="124">
                  <c:v>0.78999223149736508</c:v>
                </c:pt>
                <c:pt idx="125">
                  <c:v>0.80209575788429266</c:v>
                </c:pt>
                <c:pt idx="126">
                  <c:v>0.81387845666253389</c:v>
                </c:pt>
                <c:pt idx="127">
                  <c:v>0.82533561490967833</c:v>
                </c:pt>
                <c:pt idx="128">
                  <c:v>0.83646264991518693</c:v>
                </c:pt>
                <c:pt idx="129">
                  <c:v>0.84725511101341611</c:v>
                </c:pt>
                <c:pt idx="130">
                  <c:v>0.85770868136382417</c:v>
                </c:pt>
                <c:pt idx="131">
                  <c:v>0.86781917967764988</c:v>
                </c:pt>
                <c:pt idx="132">
                  <c:v>0.87758256189037276</c:v>
                </c:pt>
                <c:pt idx="133">
                  <c:v>0.88699492277928416</c:v>
                </c:pt>
                <c:pt idx="134">
                  <c:v>0.89605249752552518</c:v>
                </c:pt>
                <c:pt idx="135">
                  <c:v>0.90475166321996336</c:v>
                </c:pt>
                <c:pt idx="136">
                  <c:v>0.91308894031230825</c:v>
                </c:pt>
                <c:pt idx="137">
                  <c:v>0.9210609940028851</c:v>
                </c:pt>
                <c:pt idx="138">
                  <c:v>0.92866463557651024</c:v>
                </c:pt>
                <c:pt idx="139">
                  <c:v>0.93589682367793481</c:v>
                </c:pt>
                <c:pt idx="140">
                  <c:v>0.94275466552834619</c:v>
                </c:pt>
                <c:pt idx="141">
                  <c:v>0.94923541808244083</c:v>
                </c:pt>
                <c:pt idx="142">
                  <c:v>0.95533648912560598</c:v>
                </c:pt>
                <c:pt idx="143">
                  <c:v>0.96105543831077089</c:v>
                </c:pt>
                <c:pt idx="144">
                  <c:v>0.96638997813451322</c:v>
                </c:pt>
                <c:pt idx="145">
                  <c:v>0.97133797485202966</c:v>
                </c:pt>
                <c:pt idx="146">
                  <c:v>0.97589744933060552</c:v>
                </c:pt>
                <c:pt idx="147">
                  <c:v>0.98006657784124163</c:v>
                </c:pt>
                <c:pt idx="148">
                  <c:v>0.98384369278812145</c:v>
                </c:pt>
                <c:pt idx="149">
                  <c:v>0.98722728337562693</c:v>
                </c:pt>
                <c:pt idx="150">
                  <c:v>0.99021599621263712</c:v>
                </c:pt>
                <c:pt idx="151">
                  <c:v>0.99280863585386625</c:v>
                </c:pt>
                <c:pt idx="152">
                  <c:v>0.99500416527802582</c:v>
                </c:pt>
                <c:pt idx="153">
                  <c:v>0.99680170630261933</c:v>
                </c:pt>
                <c:pt idx="154">
                  <c:v>0.99820053993520419</c:v>
                </c:pt>
                <c:pt idx="155">
                  <c:v>0.99920010666097792</c:v>
                </c:pt>
                <c:pt idx="156">
                  <c:v>0.99980000666657776</c:v>
                </c:pt>
                <c:pt idx="157">
                  <c:v>1</c:v>
                </c:pt>
                <c:pt idx="158">
                  <c:v>0.99980000666657776</c:v>
                </c:pt>
                <c:pt idx="159">
                  <c:v>0.99920010666097792</c:v>
                </c:pt>
                <c:pt idx="160">
                  <c:v>0.99820053993520419</c:v>
                </c:pt>
                <c:pt idx="161">
                  <c:v>0.99680170630261933</c:v>
                </c:pt>
                <c:pt idx="162">
                  <c:v>0.99500416527802582</c:v>
                </c:pt>
                <c:pt idx="163">
                  <c:v>0.99280863585386625</c:v>
                </c:pt>
                <c:pt idx="164">
                  <c:v>0.99021599621263712</c:v>
                </c:pt>
                <c:pt idx="165">
                  <c:v>0.98722728337562693</c:v>
                </c:pt>
                <c:pt idx="166">
                  <c:v>0.98384369278812145</c:v>
                </c:pt>
                <c:pt idx="167">
                  <c:v>0.98006657784124163</c:v>
                </c:pt>
                <c:pt idx="168">
                  <c:v>0.97589744933060552</c:v>
                </c:pt>
                <c:pt idx="169">
                  <c:v>0.97133797485202966</c:v>
                </c:pt>
                <c:pt idx="170">
                  <c:v>0.96638997813451322</c:v>
                </c:pt>
                <c:pt idx="171">
                  <c:v>0.96105543831077089</c:v>
                </c:pt>
                <c:pt idx="172">
                  <c:v>0.95533648912560598</c:v>
                </c:pt>
                <c:pt idx="173">
                  <c:v>0.94923541808244083</c:v>
                </c:pt>
                <c:pt idx="174">
                  <c:v>0.94275466552834619</c:v>
                </c:pt>
                <c:pt idx="175">
                  <c:v>0.93589682367793481</c:v>
                </c:pt>
                <c:pt idx="176">
                  <c:v>0.92866463557651024</c:v>
                </c:pt>
                <c:pt idx="177">
                  <c:v>0.9210609940028851</c:v>
                </c:pt>
                <c:pt idx="178">
                  <c:v>0.91308894031230825</c:v>
                </c:pt>
                <c:pt idx="179">
                  <c:v>0.90475166321996336</c:v>
                </c:pt>
                <c:pt idx="180">
                  <c:v>0.89605249752552518</c:v>
                </c:pt>
                <c:pt idx="181">
                  <c:v>0.88699492277928416</c:v>
                </c:pt>
                <c:pt idx="182">
                  <c:v>0.87758256189037276</c:v>
                </c:pt>
                <c:pt idx="183">
                  <c:v>0.86781917967764988</c:v>
                </c:pt>
                <c:pt idx="184">
                  <c:v>0.85770868136382417</c:v>
                </c:pt>
                <c:pt idx="185">
                  <c:v>0.84725511101341611</c:v>
                </c:pt>
                <c:pt idx="186">
                  <c:v>0.83646264991518693</c:v>
                </c:pt>
                <c:pt idx="187">
                  <c:v>0.82533561490967833</c:v>
                </c:pt>
                <c:pt idx="188">
                  <c:v>0.81387845666253389</c:v>
                </c:pt>
                <c:pt idx="189">
                  <c:v>0.80209575788429266</c:v>
                </c:pt>
                <c:pt idx="190">
                  <c:v>0.78999223149736508</c:v>
                </c:pt>
                <c:pt idx="191">
                  <c:v>0.77757271875092793</c:v>
                </c:pt>
                <c:pt idx="192">
                  <c:v>0.7648421872844885</c:v>
                </c:pt>
                <c:pt idx="193">
                  <c:v>0.75180572914089505</c:v>
                </c:pt>
                <c:pt idx="194">
                  <c:v>0.73846855872958794</c:v>
                </c:pt>
                <c:pt idx="195">
                  <c:v>0.7248360107409052</c:v>
                </c:pt>
                <c:pt idx="196">
                  <c:v>0.7109135380122773</c:v>
                </c:pt>
                <c:pt idx="197">
                  <c:v>0.69670670934716539</c:v>
                </c:pt>
                <c:pt idx="198">
                  <c:v>0.6822212072876136</c:v>
                </c:pt>
                <c:pt idx="199">
                  <c:v>0.66746282584130812</c:v>
                </c:pt>
                <c:pt idx="200">
                  <c:v>0.6524374681640519</c:v>
                </c:pt>
                <c:pt idx="201">
                  <c:v>0.63715114419858099</c:v>
                </c:pt>
                <c:pt idx="202">
                  <c:v>0.62160996827066439</c:v>
                </c:pt>
                <c:pt idx="203">
                  <c:v>0.60582015664346356</c:v>
                </c:pt>
                <c:pt idx="204">
                  <c:v>0.58978802503109828</c:v>
                </c:pt>
                <c:pt idx="205">
                  <c:v>0.57351998607245669</c:v>
                </c:pt>
                <c:pt idx="206">
                  <c:v>0.55702254676621732</c:v>
                </c:pt>
                <c:pt idx="207">
                  <c:v>0.54030230586813977</c:v>
                </c:pt>
                <c:pt idx="208">
                  <c:v>0.52336595125164953</c:v>
                </c:pt>
                <c:pt idx="209">
                  <c:v>0.50622025723277841</c:v>
                </c:pt>
                <c:pt idx="210">
                  <c:v>0.4888720818605275</c:v>
                </c:pt>
                <c:pt idx="211">
                  <c:v>0.47132836417373997</c:v>
                </c:pt>
                <c:pt idx="212">
                  <c:v>0.45359612142557731</c:v>
                </c:pt>
                <c:pt idx="213">
                  <c:v>0.4356824462767121</c:v>
                </c:pt>
                <c:pt idx="214">
                  <c:v>0.41759450395835818</c:v>
                </c:pt>
                <c:pt idx="215">
                  <c:v>0.39933952940627321</c:v>
                </c:pt>
                <c:pt idx="216">
                  <c:v>0.38092482436688185</c:v>
                </c:pt>
                <c:pt idx="217">
                  <c:v>0.36235775447667362</c:v>
                </c:pt>
                <c:pt idx="218">
                  <c:v>0.34364574631604705</c:v>
                </c:pt>
                <c:pt idx="219">
                  <c:v>0.32479628443877623</c:v>
                </c:pt>
                <c:pt idx="220">
                  <c:v>0.30581690837828934</c:v>
                </c:pt>
                <c:pt idx="221">
                  <c:v>0.28671520963195551</c:v>
                </c:pt>
                <c:pt idx="222">
                  <c:v>0.26749882862458735</c:v>
                </c:pt>
                <c:pt idx="223">
                  <c:v>0.2481754516523729</c:v>
                </c:pt>
                <c:pt idx="224">
                  <c:v>0.22875280780845939</c:v>
                </c:pt>
                <c:pt idx="225">
                  <c:v>0.20923866589141926</c:v>
                </c:pt>
                <c:pt idx="226">
                  <c:v>0.18964083129783446</c:v>
                </c:pt>
                <c:pt idx="227">
                  <c:v>0.16996714290024104</c:v>
                </c:pt>
                <c:pt idx="228">
                  <c:v>0.15022546991168584</c:v>
                </c:pt>
                <c:pt idx="229">
                  <c:v>0.13042370873814554</c:v>
                </c:pt>
                <c:pt idx="230">
                  <c:v>0.11056977982006959</c:v>
                </c:pt>
                <c:pt idx="231">
                  <c:v>9.067162446430968E-2</c:v>
                </c:pt>
                <c:pt idx="232">
                  <c:v>7.0737201667702906E-2</c:v>
                </c:pt>
                <c:pt idx="233">
                  <c:v>5.0774484933579181E-2</c:v>
                </c:pt>
                <c:pt idx="234">
                  <c:v>3.0791459082466121E-2</c:v>
                </c:pt>
                <c:pt idx="235">
                  <c:v>1.0796117058267392E-2</c:v>
                </c:pt>
                <c:pt idx="236">
                  <c:v>-9.2035432688083365E-3</c:v>
                </c:pt>
                <c:pt idx="237">
                  <c:v>-2.9199522301288815E-2</c:v>
                </c:pt>
                <c:pt idx="238">
                  <c:v>-4.9183821914170554E-2</c:v>
                </c:pt>
                <c:pt idx="239">
                  <c:v>-6.9148448654061945E-2</c:v>
                </c:pt>
                <c:pt idx="240">
                  <c:v>-8.9085416936458967E-2</c:v>
                </c:pt>
                <c:pt idx="241">
                  <c:v>-0.10898675223987112</c:v>
                </c:pt>
                <c:pt idx="242">
                  <c:v>-0.12884449429552464</c:v>
                </c:pt>
                <c:pt idx="243">
                  <c:v>-0.14865070027136365</c:v>
                </c:pt>
                <c:pt idx="244">
                  <c:v>-0.16839744794907702</c:v>
                </c:pt>
                <c:pt idx="245">
                  <c:v>-0.1880768388928801</c:v>
                </c:pt>
                <c:pt idx="246">
                  <c:v>-0.20768100160878381</c:v>
                </c:pt>
                <c:pt idx="247">
                  <c:v>-0.22720209469308711</c:v>
                </c:pt>
                <c:pt idx="248">
                  <c:v>-0.24663230996883403</c:v>
                </c:pt>
                <c:pt idx="249">
                  <c:v>-0.26596387560898038</c:v>
                </c:pt>
                <c:pt idx="250">
                  <c:v>-0.28518905924502086</c:v>
                </c:pt>
                <c:pt idx="251">
                  <c:v>-0.3043001710598332</c:v>
                </c:pt>
                <c:pt idx="252">
                  <c:v>-0.32328956686350335</c:v>
                </c:pt>
                <c:pt idx="253">
                  <c:v>-0.34214965115089818</c:v>
                </c:pt>
                <c:pt idx="254">
                  <c:v>-0.36087288013976715</c:v>
                </c:pt>
                <c:pt idx="255">
                  <c:v>-0.37945176478815451</c:v>
                </c:pt>
                <c:pt idx="256">
                  <c:v>-0.39787887378991599</c:v>
                </c:pt>
                <c:pt idx="257">
                  <c:v>-0.41614683654714241</c:v>
                </c:pt>
                <c:pt idx="258">
                  <c:v>-0.43424834611830049</c:v>
                </c:pt>
                <c:pt idx="259">
                  <c:v>-0.45217616214092066</c:v>
                </c:pt>
                <c:pt idx="260">
                  <c:v>-0.4699231137276022</c:v>
                </c:pt>
                <c:pt idx="261">
                  <c:v>-0.4874821023343594</c:v>
                </c:pt>
                <c:pt idx="262">
                  <c:v>-0.50484610459985757</c:v>
                </c:pt>
                <c:pt idx="263">
                  <c:v>-0.52200817515471565</c:v>
                </c:pt>
                <c:pt idx="264">
                  <c:v>-0.53896144939951152</c:v>
                </c:pt>
                <c:pt idx="265">
                  <c:v>-0.55569914625061267</c:v>
                </c:pt>
                <c:pt idx="266">
                  <c:v>-0.57221457085243688</c:v>
                </c:pt>
                <c:pt idx="267">
                  <c:v>-0.5885011172553537</c:v>
                </c:pt>
                <c:pt idx="268">
                  <c:v>-0.60455227105792964</c:v>
                </c:pt>
                <c:pt idx="269">
                  <c:v>-0.62036161201267981</c:v>
                </c:pt>
                <c:pt idx="270">
                  <c:v>-0.6359228165940024</c:v>
                </c:pt>
                <c:pt idx="271">
                  <c:v>-0.65122966052755327</c:v>
                </c:pt>
                <c:pt idx="272">
                  <c:v>-0.6662760212798241</c:v>
                </c:pt>
                <c:pt idx="273">
                  <c:v>-0.68105588050715249</c:v>
                </c:pt>
                <c:pt idx="274">
                  <c:v>-0.69556332646290209</c:v>
                </c:pt>
                <c:pt idx="275">
                  <c:v>-0.70979255636212768</c:v>
                </c:pt>
                <c:pt idx="276">
                  <c:v>-0.72373787870256856</c:v>
                </c:pt>
                <c:pt idx="277">
                  <c:v>-0.73739371554124544</c:v>
                </c:pt>
                <c:pt idx="278">
                  <c:v>-0.75075460472549094</c:v>
                </c:pt>
                <c:pt idx="279">
                  <c:v>-0.76381520207778064</c:v>
                </c:pt>
                <c:pt idx="280">
                  <c:v>-0.77657028353329305</c:v>
                </c:pt>
                <c:pt idx="281">
                  <c:v>-0.78901474722953113</c:v>
                </c:pt>
                <c:pt idx="282">
                  <c:v>-0.8011436155469398</c:v>
                </c:pt>
                <c:pt idx="283">
                  <c:v>-0.81295203709989572</c:v>
                </c:pt>
                <c:pt idx="284">
                  <c:v>-0.82443528867722782</c:v>
                </c:pt>
                <c:pt idx="285">
                  <c:v>-0.83558877713140767</c:v>
                </c:pt>
                <c:pt idx="286">
                  <c:v>-0.84640804121578073</c:v>
                </c:pt>
                <c:pt idx="287">
                  <c:v>-0.85688875336895232</c:v>
                </c:pt>
                <c:pt idx="288">
                  <c:v>-0.86702672144580728</c:v>
                </c:pt>
                <c:pt idx="289">
                  <c:v>-0.87681789039428149</c:v>
                </c:pt>
                <c:pt idx="290">
                  <c:v>-0.88625834387735658</c:v>
                </c:pt>
                <c:pt idx="291">
                  <c:v>-0.89534430583949642</c:v>
                </c:pt>
                <c:pt idx="292">
                  <c:v>-0.90407214201706543</c:v>
                </c:pt>
                <c:pt idx="293">
                  <c:v>-0.912438361391958</c:v>
                </c:pt>
                <c:pt idx="294">
                  <c:v>-0.92043961758798454</c:v>
                </c:pt>
                <c:pt idx="295">
                  <c:v>-0.92807271020933635</c:v>
                </c:pt>
                <c:pt idx="296">
                  <c:v>-0.93533458612074227</c:v>
                </c:pt>
                <c:pt idx="297">
                  <c:v>-0.94222234066865806</c:v>
                </c:pt>
                <c:pt idx="298">
                  <c:v>-0.94873321884311024</c:v>
                </c:pt>
                <c:pt idx="299">
                  <c:v>-0.95486461637962938</c:v>
                </c:pt>
                <c:pt idx="300">
                  <c:v>-0.96061408080095512</c:v>
                </c:pt>
                <c:pt idx="301">
                  <c:v>-0.96597931239797474</c:v>
                </c:pt>
                <c:pt idx="302">
                  <c:v>-0.97095816514959299</c:v>
                </c:pt>
                <c:pt idx="303">
                  <c:v>-0.97554864758108495</c:v>
                </c:pt>
                <c:pt idx="304">
                  <c:v>-0.97974892356068632</c:v>
                </c:pt>
                <c:pt idx="305">
                  <c:v>-0.9835573130340064</c:v>
                </c:pt>
                <c:pt idx="306">
                  <c:v>-0.98697229269603926</c:v>
                </c:pt>
                <c:pt idx="307">
                  <c:v>-0.98999249660044686</c:v>
                </c:pt>
                <c:pt idx="308">
                  <c:v>-0.99261671670593832</c:v>
                </c:pt>
                <c:pt idx="309">
                  <c:v>-0.99484390335946049</c:v>
                </c:pt>
                <c:pt idx="310">
                  <c:v>-0.99667316571604736</c:v>
                </c:pt>
                <c:pt idx="311">
                  <c:v>-0.99810377209514622</c:v>
                </c:pt>
                <c:pt idx="312">
                  <c:v>-0.99913515027327993</c:v>
                </c:pt>
                <c:pt idx="313">
                  <c:v>-0.99976688771292854</c:v>
                </c:pt>
                <c:pt idx="314">
                  <c:v>-0.99999873172753961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3-4426-9D04-48EF144A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51680"/>
        <c:axId val="39952384"/>
      </c:lineChart>
      <c:catAx>
        <c:axId val="589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2384"/>
        <c:crosses val="autoZero"/>
        <c:auto val="1"/>
        <c:lblAlgn val="ctr"/>
        <c:lblOffset val="100"/>
        <c:noMultiLvlLbl val="0"/>
      </c:catAx>
      <c:valAx>
        <c:axId val="39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51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>
                  <a:tint val="39000"/>
                </a:schemeClr>
              </a:solidFill>
            </a:ln>
            <a:effectLst>
              <a:glow rad="139700">
                <a:schemeClr val="accent4">
                  <a:tint val="39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39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39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Лист2!$B$2:$B$24</c:f>
              <c:numCache>
                <c:formatCode>General</c:formatCode>
                <c:ptCount val="23"/>
                <c:pt idx="0">
                  <c:v>5</c:v>
                </c:pt>
                <c:pt idx="1">
                  <c:v>5.17</c:v>
                </c:pt>
                <c:pt idx="2">
                  <c:v>5.94</c:v>
                </c:pt>
                <c:pt idx="3">
                  <c:v>6.34</c:v>
                </c:pt>
                <c:pt idx="4">
                  <c:v>6.47</c:v>
                </c:pt>
                <c:pt idx="5">
                  <c:v>6.76</c:v>
                </c:pt>
                <c:pt idx="6">
                  <c:v>7.02</c:v>
                </c:pt>
                <c:pt idx="7">
                  <c:v>7.45</c:v>
                </c:pt>
                <c:pt idx="8">
                  <c:v>7.52</c:v>
                </c:pt>
                <c:pt idx="9">
                  <c:v>7.76</c:v>
                </c:pt>
                <c:pt idx="10">
                  <c:v>7.94</c:v>
                </c:pt>
                <c:pt idx="11">
                  <c:v>8</c:v>
                </c:pt>
                <c:pt idx="12">
                  <c:v>7.94</c:v>
                </c:pt>
                <c:pt idx="13">
                  <c:v>7.76</c:v>
                </c:pt>
                <c:pt idx="14">
                  <c:v>7.52</c:v>
                </c:pt>
                <c:pt idx="15">
                  <c:v>7.45</c:v>
                </c:pt>
                <c:pt idx="16">
                  <c:v>7.02</c:v>
                </c:pt>
                <c:pt idx="17">
                  <c:v>6.76</c:v>
                </c:pt>
                <c:pt idx="18">
                  <c:v>6.47</c:v>
                </c:pt>
                <c:pt idx="19">
                  <c:v>6.34</c:v>
                </c:pt>
                <c:pt idx="20">
                  <c:v>5.94</c:v>
                </c:pt>
                <c:pt idx="21">
                  <c:v>5.17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1-4EF5-A3E0-A86977D8AF93}"/>
            </c:ext>
          </c:extLst>
        </c:ser>
        <c:ser>
          <c:idx val="1"/>
          <c:order val="1"/>
          <c:spPr>
            <a:ln w="22225" cap="rnd">
              <a:solidFill>
                <a:schemeClr val="accent4">
                  <a:tint val="48000"/>
                </a:schemeClr>
              </a:solidFill>
            </a:ln>
            <a:effectLst>
              <a:glow rad="139700">
                <a:schemeClr val="accent4">
                  <a:tint val="4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4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4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Лист2!$C$2:$C$24</c:f>
              <c:numCache>
                <c:formatCode>General</c:formatCode>
                <c:ptCount val="23"/>
                <c:pt idx="0">
                  <c:v>5</c:v>
                </c:pt>
                <c:pt idx="1">
                  <c:v>4.7699999999999996</c:v>
                </c:pt>
                <c:pt idx="2">
                  <c:v>3.75</c:v>
                </c:pt>
                <c:pt idx="3">
                  <c:v>3.21</c:v>
                </c:pt>
                <c:pt idx="4">
                  <c:v>3.04</c:v>
                </c:pt>
                <c:pt idx="5">
                  <c:v>2.65</c:v>
                </c:pt>
                <c:pt idx="6">
                  <c:v>2.31</c:v>
                </c:pt>
                <c:pt idx="7">
                  <c:v>1.73</c:v>
                </c:pt>
                <c:pt idx="8">
                  <c:v>1.64</c:v>
                </c:pt>
                <c:pt idx="9">
                  <c:v>1.33</c:v>
                </c:pt>
                <c:pt idx="10">
                  <c:v>1.08</c:v>
                </c:pt>
                <c:pt idx="11">
                  <c:v>1</c:v>
                </c:pt>
                <c:pt idx="12">
                  <c:v>1.08</c:v>
                </c:pt>
                <c:pt idx="13">
                  <c:v>1.33</c:v>
                </c:pt>
                <c:pt idx="14">
                  <c:v>1.64</c:v>
                </c:pt>
                <c:pt idx="15">
                  <c:v>1.73</c:v>
                </c:pt>
                <c:pt idx="16">
                  <c:v>2.31</c:v>
                </c:pt>
                <c:pt idx="17">
                  <c:v>2.65</c:v>
                </c:pt>
                <c:pt idx="18">
                  <c:v>3.04</c:v>
                </c:pt>
                <c:pt idx="19">
                  <c:v>3.21</c:v>
                </c:pt>
                <c:pt idx="20">
                  <c:v>3.75</c:v>
                </c:pt>
                <c:pt idx="21">
                  <c:v>4.7699999999999996</c:v>
                </c:pt>
                <c:pt idx="22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1-4EF5-A3E0-A86977D8AF93}"/>
            </c:ext>
          </c:extLst>
        </c:ser>
        <c:ser>
          <c:idx val="2"/>
          <c:order val="2"/>
          <c:spPr>
            <a:ln w="22225" cap="rnd">
              <a:solidFill>
                <a:schemeClr val="accent4">
                  <a:tint val="57000"/>
                </a:schemeClr>
              </a:solidFill>
            </a:ln>
            <a:effectLst>
              <a:glow rad="139700">
                <a:schemeClr val="accent4">
                  <a:tint val="5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Лист2!$D$2:$D$24</c:f>
              <c:numCache>
                <c:formatCode>General</c:formatCode>
                <c:ptCount val="23"/>
                <c:pt idx="1">
                  <c:v>5.12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81-4EF5-A3E0-A86977D8AF93}"/>
            </c:ext>
          </c:extLst>
        </c:ser>
        <c:ser>
          <c:idx val="3"/>
          <c:order val="3"/>
          <c:spPr>
            <a:ln w="22225" cap="rnd">
              <a:solidFill>
                <a:schemeClr val="accent4">
                  <a:tint val="65000"/>
                </a:schemeClr>
              </a:solidFill>
            </a:ln>
            <a:effectLst>
              <a:glow rad="139700">
                <a:schemeClr val="accent4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Лист2!$E$2:$E$24</c:f>
              <c:numCache>
                <c:formatCode>General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81-4EF5-A3E0-A86977D8AF93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tint val="74000"/>
                </a:schemeClr>
              </a:solidFill>
            </a:ln>
            <a:effectLst>
              <a:glow rad="139700">
                <a:schemeClr val="accent4">
                  <a:tint val="74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4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4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Лист2!$F$2:$F$24</c:f>
              <c:numCache>
                <c:formatCode>General</c:formatCode>
                <c:ptCount val="23"/>
                <c:pt idx="2">
                  <c:v>5.76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81-4EF5-A3E0-A86977D8AF93}"/>
            </c:ext>
          </c:extLst>
        </c:ser>
        <c:ser>
          <c:idx val="5"/>
          <c:order val="5"/>
          <c:spPr>
            <a:ln w="22225" cap="rnd">
              <a:solidFill>
                <a:schemeClr val="accent4">
                  <a:tint val="83000"/>
                </a:schemeClr>
              </a:solidFill>
            </a:ln>
            <a:effectLst>
              <a:glow rad="139700">
                <a:schemeClr val="accent4">
                  <a:tint val="8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8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8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Лист2!$G$2:$G$24</c:f>
              <c:numCache>
                <c:formatCode>General</c:formatCode>
                <c:ptCount val="23"/>
                <c:pt idx="14">
                  <c:v>7.56</c:v>
                </c:pt>
                <c:pt idx="15">
                  <c:v>8</c:v>
                </c:pt>
                <c:pt idx="16">
                  <c:v>9</c:v>
                </c:pt>
                <c:pt idx="17">
                  <c:v>8.75</c:v>
                </c:pt>
                <c:pt idx="18">
                  <c:v>8</c:v>
                </c:pt>
                <c:pt idx="19">
                  <c:v>7.56</c:v>
                </c:pt>
                <c:pt idx="20">
                  <c:v>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81-4EF5-A3E0-A86977D8AF93}"/>
            </c:ext>
          </c:extLst>
        </c:ser>
        <c:ser>
          <c:idx val="6"/>
          <c:order val="6"/>
          <c:spPr>
            <a:ln w="22225" cap="rnd">
              <a:solidFill>
                <a:schemeClr val="accent4">
                  <a:tint val="92000"/>
                </a:schemeClr>
              </a:solidFill>
            </a:ln>
            <a:effectLst>
              <a:glow rad="139700">
                <a:schemeClr val="accent4">
                  <a:tint val="9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Лист2!$H$2:$H$24</c:f>
              <c:numCache>
                <c:formatCode>General</c:formatCode>
                <c:ptCount val="23"/>
                <c:pt idx="6">
                  <c:v>2.11</c:v>
                </c:pt>
                <c:pt idx="7">
                  <c:v>-1</c:v>
                </c:pt>
                <c:pt idx="8">
                  <c:v>-1.52</c:v>
                </c:pt>
                <c:pt idx="9">
                  <c:v>-3.22</c:v>
                </c:pt>
                <c:pt idx="10">
                  <c:v>-4.5599999999999996</c:v>
                </c:pt>
                <c:pt idx="11">
                  <c:v>-5</c:v>
                </c:pt>
                <c:pt idx="12">
                  <c:v>-4.5599999999999996</c:v>
                </c:pt>
                <c:pt idx="13">
                  <c:v>-3.22</c:v>
                </c:pt>
                <c:pt idx="14">
                  <c:v>-1.52</c:v>
                </c:pt>
                <c:pt idx="15">
                  <c:v>-1</c:v>
                </c:pt>
                <c:pt idx="1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81-4EF5-A3E0-A86977D8AF93}"/>
            </c:ext>
          </c:extLst>
        </c:ser>
        <c:ser>
          <c:idx val="7"/>
          <c:order val="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Лист2!$I$2:$I$24</c:f>
              <c:numCache>
                <c:formatCode>General</c:formatCode>
                <c:ptCount val="23"/>
                <c:pt idx="3">
                  <c:v>3.02</c:v>
                </c:pt>
                <c:pt idx="4">
                  <c:v>2.11</c:v>
                </c:pt>
                <c:pt idx="5">
                  <c:v>0</c:v>
                </c:pt>
                <c:pt idx="6">
                  <c:v>-1.89</c:v>
                </c:pt>
                <c:pt idx="7">
                  <c:v>-5</c:v>
                </c:pt>
                <c:pt idx="8">
                  <c:v>-5.52</c:v>
                </c:pt>
                <c:pt idx="9">
                  <c:v>-7.22</c:v>
                </c:pt>
                <c:pt idx="10">
                  <c:v>-8.56</c:v>
                </c:pt>
                <c:pt idx="11">
                  <c:v>-9</c:v>
                </c:pt>
                <c:pt idx="12">
                  <c:v>-8.56</c:v>
                </c:pt>
                <c:pt idx="13">
                  <c:v>-7.22</c:v>
                </c:pt>
                <c:pt idx="14">
                  <c:v>-5.52</c:v>
                </c:pt>
                <c:pt idx="15">
                  <c:v>-5</c:v>
                </c:pt>
                <c:pt idx="16">
                  <c:v>-1.89</c:v>
                </c:pt>
                <c:pt idx="17">
                  <c:v>0</c:v>
                </c:pt>
                <c:pt idx="18">
                  <c:v>2.11</c:v>
                </c:pt>
                <c:pt idx="1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81-4EF5-A3E0-A86977D8AF93}"/>
            </c:ext>
          </c:extLst>
        </c:ser>
        <c:ser>
          <c:idx val="8"/>
          <c:order val="8"/>
          <c:spPr>
            <a:ln w="22225" cap="rnd">
              <a:solidFill>
                <a:schemeClr val="accent4">
                  <a:shade val="91000"/>
                </a:schemeClr>
              </a:solidFill>
            </a:ln>
            <a:effectLst>
              <a:glow rad="139700">
                <a:schemeClr val="accent4">
                  <a:shade val="91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1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1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Лист2!$J$2:$J$24</c:f>
              <c:numCache>
                <c:formatCode>General</c:formatCode>
                <c:ptCount val="23"/>
                <c:pt idx="0">
                  <c:v>-7</c:v>
                </c:pt>
                <c:pt idx="1">
                  <c:v>-6.9</c:v>
                </c:pt>
                <c:pt idx="2">
                  <c:v>-6.49</c:v>
                </c:pt>
                <c:pt idx="3">
                  <c:v>-6.3</c:v>
                </c:pt>
                <c:pt idx="4">
                  <c:v>-6.25</c:v>
                </c:pt>
                <c:pt idx="5">
                  <c:v>-6.14</c:v>
                </c:pt>
                <c:pt idx="6">
                  <c:v>-6.06</c:v>
                </c:pt>
                <c:pt idx="7">
                  <c:v>-6</c:v>
                </c:pt>
                <c:pt idx="8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81-4EF5-A3E0-A86977D8AF9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shade val="82000"/>
                </a:schemeClr>
              </a:solidFill>
            </a:ln>
            <a:effectLst>
              <a:glow rad="139700">
                <a:schemeClr val="accent4">
                  <a:shade val="8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8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8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Лист2!$K$2:$K$24</c:f>
              <c:numCache>
                <c:formatCode>General</c:formatCode>
                <c:ptCount val="23"/>
                <c:pt idx="14">
                  <c:v>-6</c:v>
                </c:pt>
                <c:pt idx="15">
                  <c:v>-6</c:v>
                </c:pt>
                <c:pt idx="16">
                  <c:v>-6.06</c:v>
                </c:pt>
                <c:pt idx="17">
                  <c:v>-6.14</c:v>
                </c:pt>
                <c:pt idx="18">
                  <c:v>-6.25</c:v>
                </c:pt>
                <c:pt idx="19">
                  <c:v>-6.3</c:v>
                </c:pt>
                <c:pt idx="20">
                  <c:v>-6.49</c:v>
                </c:pt>
                <c:pt idx="21">
                  <c:v>-6.9</c:v>
                </c:pt>
                <c:pt idx="22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81-4EF5-A3E0-A86977D8AF93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shade val="73000"/>
                </a:schemeClr>
              </a:solidFill>
            </a:ln>
            <a:effectLst>
              <a:glow rad="139700">
                <a:schemeClr val="accent4">
                  <a:shade val="7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Лист2!$L$2:$L$24</c:f>
              <c:numCache>
                <c:formatCode>General</c:formatCode>
                <c:ptCount val="23"/>
                <c:pt idx="0">
                  <c:v>-10</c:v>
                </c:pt>
                <c:pt idx="1">
                  <c:v>-10.130000000000001</c:v>
                </c:pt>
                <c:pt idx="2">
                  <c:v>-10.64</c:v>
                </c:pt>
                <c:pt idx="3">
                  <c:v>-10.84</c:v>
                </c:pt>
                <c:pt idx="4">
                  <c:v>-10.89</c:v>
                </c:pt>
                <c:pt idx="5">
                  <c:v>-10.97</c:v>
                </c:pt>
                <c:pt idx="6">
                  <c:v>-11</c:v>
                </c:pt>
                <c:pt idx="7">
                  <c:v>-10.89</c:v>
                </c:pt>
                <c:pt idx="8">
                  <c:v>-10.84</c:v>
                </c:pt>
                <c:pt idx="9">
                  <c:v>-10.56</c:v>
                </c:pt>
                <c:pt idx="10">
                  <c:v>-10</c:v>
                </c:pt>
                <c:pt idx="11">
                  <c:v>-9.2200000000000006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81-4EF5-A3E0-A86977D8AF93}"/>
            </c:ext>
          </c:extLst>
        </c:ser>
        <c:ser>
          <c:idx val="11"/>
          <c:order val="11"/>
          <c:spPr>
            <a:ln w="22225" cap="rnd">
              <a:solidFill>
                <a:schemeClr val="accent4">
                  <a:shade val="65000"/>
                </a:schemeClr>
              </a:solidFill>
            </a:ln>
            <a:effectLst>
              <a:glow rad="139700">
                <a:schemeClr val="accent4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Лист2!$M$2:$M$24</c:f>
              <c:numCache>
                <c:formatCode>General</c:formatCode>
                <c:ptCount val="23"/>
                <c:pt idx="11">
                  <c:v>-9.2200000000000006</c:v>
                </c:pt>
                <c:pt idx="12">
                  <c:v>-10</c:v>
                </c:pt>
                <c:pt idx="13">
                  <c:v>-10.56</c:v>
                </c:pt>
                <c:pt idx="14">
                  <c:v>-10.84</c:v>
                </c:pt>
                <c:pt idx="15">
                  <c:v>-10.89</c:v>
                </c:pt>
                <c:pt idx="16">
                  <c:v>-11</c:v>
                </c:pt>
                <c:pt idx="17">
                  <c:v>-10.97</c:v>
                </c:pt>
                <c:pt idx="18">
                  <c:v>-10.89</c:v>
                </c:pt>
                <c:pt idx="19">
                  <c:v>-10.84</c:v>
                </c:pt>
                <c:pt idx="20">
                  <c:v>-10.64</c:v>
                </c:pt>
                <c:pt idx="21">
                  <c:v>-10.130000000000001</c:v>
                </c:pt>
                <c:pt idx="22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81-4EF5-A3E0-A86977D8AF93}"/>
            </c:ext>
          </c:extLst>
        </c:ser>
        <c:ser>
          <c:idx val="12"/>
          <c:order val="12"/>
          <c:spPr>
            <a:ln w="22225" cap="rnd">
              <a:solidFill>
                <a:schemeClr val="accent4">
                  <a:shade val="56000"/>
                </a:schemeClr>
              </a:solidFill>
            </a:ln>
            <a:effectLst>
              <a:glow rad="139700">
                <a:schemeClr val="accent4">
                  <a:shade val="5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5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Лист2!$N$2:$N$24</c:f>
              <c:numCache>
                <c:formatCode>General</c:formatCode>
                <c:ptCount val="23"/>
                <c:pt idx="0">
                  <c:v>-4</c:v>
                </c:pt>
                <c:pt idx="1">
                  <c:v>-3.24</c:v>
                </c:pt>
                <c:pt idx="2">
                  <c:v>-0.64</c:v>
                </c:pt>
                <c:pt idx="3">
                  <c:v>-0.04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81-4EF5-A3E0-A86977D8AF93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shade val="47000"/>
                </a:schemeClr>
              </a:solidFill>
            </a:ln>
            <a:effectLst>
              <a:glow rad="139700">
                <a:schemeClr val="accent4">
                  <a:shade val="4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4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4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Лист2!$O$2:$O$24</c:f>
              <c:numCache>
                <c:formatCode>General</c:formatCode>
                <c:ptCount val="23"/>
                <c:pt idx="17">
                  <c:v>-0.25</c:v>
                </c:pt>
                <c:pt idx="18">
                  <c:v>0</c:v>
                </c:pt>
                <c:pt idx="19">
                  <c:v>-0.04</c:v>
                </c:pt>
                <c:pt idx="20">
                  <c:v>-0.64</c:v>
                </c:pt>
                <c:pt idx="21">
                  <c:v>-3.24</c:v>
                </c:pt>
                <c:pt idx="22">
                  <c:v>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881-4EF5-A3E0-A86977D8AF93}"/>
            </c:ext>
          </c:extLst>
        </c:ser>
        <c:ser>
          <c:idx val="14"/>
          <c:order val="14"/>
          <c:spPr>
            <a:ln w="22225" cap="rnd">
              <a:solidFill>
                <a:schemeClr val="accent4">
                  <a:shade val="38000"/>
                </a:schemeClr>
              </a:solidFill>
            </a:ln>
            <a:effectLst>
              <a:glow rad="139700">
                <a:schemeClr val="accent4">
                  <a:shade val="3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3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3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Лист2!$P$2:$P$24</c:f>
              <c:numCache>
                <c:formatCode>General</c:formatCode>
                <c:ptCount val="23"/>
                <c:pt idx="7">
                  <c:v>4</c:v>
                </c:pt>
                <c:pt idx="8">
                  <c:v>3.74</c:v>
                </c:pt>
                <c:pt idx="9">
                  <c:v>2.89</c:v>
                </c:pt>
                <c:pt idx="10">
                  <c:v>2.2200000000000002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2.89</c:v>
                </c:pt>
                <c:pt idx="14">
                  <c:v>3.74</c:v>
                </c:pt>
                <c:pt idx="1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881-4EF5-A3E0-A86977D8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3248"/>
        <c:axId val="58813824"/>
      </c:scatterChart>
      <c:valAx>
        <c:axId val="588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3824"/>
        <c:crosses val="autoZero"/>
        <c:crossBetween val="midCat"/>
      </c:valAx>
      <c:valAx>
        <c:axId val="588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5</xdr:row>
      <xdr:rowOff>157161</xdr:rowOff>
    </xdr:from>
    <xdr:to>
      <xdr:col>18</xdr:col>
      <xdr:colOff>9525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8DD23A-8B12-4C10-B8E7-A22719B8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107071</xdr:colOff>
      <xdr:row>0</xdr:row>
      <xdr:rowOff>189890</xdr:rowOff>
    </xdr:from>
    <xdr:to>
      <xdr:col>29</xdr:col>
      <xdr:colOff>317500</xdr:colOff>
      <xdr:row>53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51E80E-86E1-4848-BFC5-50F3B14F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-3.14</v>
      </c>
      <c r="B2">
        <f>COS(A2)</f>
        <v>-0.9999987317275395</v>
      </c>
    </row>
    <row r="3" spans="1:2" x14ac:dyDescent="0.25">
      <c r="A3">
        <v>-3.12</v>
      </c>
      <c r="B3">
        <f t="shared" ref="B3:B66" si="0">COS(A3)</f>
        <v>-0.99976688771292832</v>
      </c>
    </row>
    <row r="4" spans="1:2" x14ac:dyDescent="0.25">
      <c r="A4">
        <v>-3.1</v>
      </c>
      <c r="B4">
        <f t="shared" si="0"/>
        <v>-0.99913515027327948</v>
      </c>
    </row>
    <row r="5" spans="1:2" x14ac:dyDescent="0.25">
      <c r="A5">
        <v>-3.08</v>
      </c>
      <c r="B5">
        <f t="shared" si="0"/>
        <v>-0.99810377209514567</v>
      </c>
    </row>
    <row r="6" spans="1:2" x14ac:dyDescent="0.25">
      <c r="A6">
        <v>-3.06</v>
      </c>
      <c r="B6">
        <f t="shared" si="0"/>
        <v>-0.99667316571604658</v>
      </c>
    </row>
    <row r="7" spans="1:2" x14ac:dyDescent="0.25">
      <c r="A7">
        <v>-3.04</v>
      </c>
      <c r="B7">
        <f t="shared" si="0"/>
        <v>-0.99484390335945949</v>
      </c>
    </row>
    <row r="8" spans="1:2" x14ac:dyDescent="0.25">
      <c r="A8">
        <v>-3.02</v>
      </c>
      <c r="B8">
        <f t="shared" si="0"/>
        <v>-0.9926167167059371</v>
      </c>
    </row>
    <row r="9" spans="1:2" x14ac:dyDescent="0.25">
      <c r="A9">
        <v>-3</v>
      </c>
      <c r="B9">
        <f t="shared" si="0"/>
        <v>-0.98999249660044542</v>
      </c>
    </row>
    <row r="10" spans="1:2" x14ac:dyDescent="0.25">
      <c r="A10">
        <v>-2.98</v>
      </c>
      <c r="B10">
        <f t="shared" si="0"/>
        <v>-0.98697229269603759</v>
      </c>
    </row>
    <row r="11" spans="1:2" x14ac:dyDescent="0.25">
      <c r="A11">
        <v>-2.96</v>
      </c>
      <c r="B11">
        <f t="shared" si="0"/>
        <v>-0.9835573130340064</v>
      </c>
    </row>
    <row r="12" spans="1:2" x14ac:dyDescent="0.25">
      <c r="A12">
        <v>-2.94</v>
      </c>
      <c r="B12">
        <f t="shared" si="0"/>
        <v>-0.97974892356068422</v>
      </c>
    </row>
    <row r="13" spans="1:2" x14ac:dyDescent="0.25">
      <c r="A13">
        <v>-2.92</v>
      </c>
      <c r="B13">
        <f t="shared" si="0"/>
        <v>-0.97554864758108262</v>
      </c>
    </row>
    <row r="14" spans="1:2" x14ac:dyDescent="0.25">
      <c r="A14">
        <v>-2.9</v>
      </c>
      <c r="B14">
        <f t="shared" si="0"/>
        <v>-0.97095816514959055</v>
      </c>
    </row>
    <row r="15" spans="1:2" x14ac:dyDescent="0.25">
      <c r="A15">
        <v>-2.88</v>
      </c>
      <c r="B15">
        <f t="shared" si="0"/>
        <v>-0.96597931239797474</v>
      </c>
    </row>
    <row r="16" spans="1:2" x14ac:dyDescent="0.25">
      <c r="A16">
        <v>-2.86</v>
      </c>
      <c r="B16">
        <f t="shared" si="0"/>
        <v>-0.96061408080095223</v>
      </c>
    </row>
    <row r="17" spans="1:2" x14ac:dyDescent="0.25">
      <c r="A17">
        <v>-2.84</v>
      </c>
      <c r="B17">
        <f t="shared" si="0"/>
        <v>-0.95486461637962639</v>
      </c>
    </row>
    <row r="18" spans="1:2" x14ac:dyDescent="0.25">
      <c r="A18">
        <v>-2.82</v>
      </c>
      <c r="B18">
        <f t="shared" si="0"/>
        <v>-0.94873321884310702</v>
      </c>
    </row>
    <row r="19" spans="1:2" x14ac:dyDescent="0.25">
      <c r="A19">
        <v>-2.8</v>
      </c>
      <c r="B19">
        <f t="shared" si="0"/>
        <v>-0.94222234066865806</v>
      </c>
    </row>
    <row r="20" spans="1:2" x14ac:dyDescent="0.25">
      <c r="A20">
        <v>-2.78</v>
      </c>
      <c r="B20">
        <f t="shared" si="0"/>
        <v>-0.93533458612073872</v>
      </c>
    </row>
    <row r="21" spans="1:2" x14ac:dyDescent="0.25">
      <c r="A21">
        <v>-2.76</v>
      </c>
      <c r="B21">
        <f t="shared" si="0"/>
        <v>-0.92807271020933257</v>
      </c>
    </row>
    <row r="22" spans="1:2" x14ac:dyDescent="0.25">
      <c r="A22">
        <v>-2.74</v>
      </c>
      <c r="B22">
        <f t="shared" si="0"/>
        <v>-0.92043961758798065</v>
      </c>
    </row>
    <row r="23" spans="1:2" x14ac:dyDescent="0.25">
      <c r="A23">
        <v>-2.72</v>
      </c>
      <c r="B23">
        <f t="shared" si="0"/>
        <v>-0.912438361391958</v>
      </c>
    </row>
    <row r="24" spans="1:2" x14ac:dyDescent="0.25">
      <c r="A24">
        <v>-2.7</v>
      </c>
      <c r="B24">
        <f t="shared" si="0"/>
        <v>-0.90407214201706121</v>
      </c>
    </row>
    <row r="25" spans="1:2" x14ac:dyDescent="0.25">
      <c r="A25">
        <v>-2.68</v>
      </c>
      <c r="B25">
        <f t="shared" si="0"/>
        <v>-0.89534430583949209</v>
      </c>
    </row>
    <row r="26" spans="1:2" x14ac:dyDescent="0.25">
      <c r="A26">
        <v>-2.66</v>
      </c>
      <c r="B26">
        <f t="shared" si="0"/>
        <v>-0.88625834387735203</v>
      </c>
    </row>
    <row r="27" spans="1:2" x14ac:dyDescent="0.25">
      <c r="A27">
        <v>-2.64</v>
      </c>
      <c r="B27">
        <f t="shared" si="0"/>
        <v>-0.87681789039428149</v>
      </c>
    </row>
    <row r="28" spans="1:2" x14ac:dyDescent="0.25">
      <c r="A28">
        <v>-2.62</v>
      </c>
      <c r="B28">
        <f t="shared" si="0"/>
        <v>-0.8670267214458024</v>
      </c>
    </row>
    <row r="29" spans="1:2" x14ac:dyDescent="0.25">
      <c r="A29">
        <v>-2.6</v>
      </c>
      <c r="B29">
        <f t="shared" si="0"/>
        <v>-0.85688875336894732</v>
      </c>
    </row>
    <row r="30" spans="1:2" x14ac:dyDescent="0.25">
      <c r="A30">
        <v>-2.58</v>
      </c>
      <c r="B30">
        <f t="shared" si="0"/>
        <v>-0.84640804121577562</v>
      </c>
    </row>
    <row r="31" spans="1:2" x14ac:dyDescent="0.25">
      <c r="A31">
        <v>-2.56</v>
      </c>
      <c r="B31">
        <f t="shared" si="0"/>
        <v>-0.83558877713140767</v>
      </c>
    </row>
    <row r="32" spans="1:2" x14ac:dyDescent="0.25">
      <c r="A32">
        <v>-2.54</v>
      </c>
      <c r="B32">
        <f t="shared" si="0"/>
        <v>-0.82443528867722227</v>
      </c>
    </row>
    <row r="33" spans="1:2" x14ac:dyDescent="0.25">
      <c r="A33">
        <v>-2.52</v>
      </c>
      <c r="B33">
        <f t="shared" si="0"/>
        <v>-0.81295203709988995</v>
      </c>
    </row>
    <row r="34" spans="1:2" x14ac:dyDescent="0.25">
      <c r="A34">
        <v>-2.5</v>
      </c>
      <c r="B34">
        <f t="shared" si="0"/>
        <v>-0.8011436155469337</v>
      </c>
    </row>
    <row r="35" spans="1:2" x14ac:dyDescent="0.25">
      <c r="A35">
        <v>-2.48</v>
      </c>
      <c r="B35">
        <f t="shared" si="0"/>
        <v>-0.78901474722953113</v>
      </c>
    </row>
    <row r="36" spans="1:2" x14ac:dyDescent="0.25">
      <c r="A36">
        <v>-2.46</v>
      </c>
      <c r="B36">
        <f t="shared" si="0"/>
        <v>-0.77657028353329305</v>
      </c>
    </row>
    <row r="37" spans="1:2" x14ac:dyDescent="0.25">
      <c r="A37">
        <v>-2.44</v>
      </c>
      <c r="B37">
        <f t="shared" si="0"/>
        <v>-0.76381520207777409</v>
      </c>
    </row>
    <row r="38" spans="1:2" x14ac:dyDescent="0.25">
      <c r="A38">
        <v>-2.42</v>
      </c>
      <c r="B38">
        <f t="shared" si="0"/>
        <v>-0.75075460472549094</v>
      </c>
    </row>
    <row r="39" spans="1:2" x14ac:dyDescent="0.25">
      <c r="A39">
        <v>-2.4</v>
      </c>
      <c r="B39">
        <f t="shared" si="0"/>
        <v>-0.73739371554124544</v>
      </c>
    </row>
    <row r="40" spans="1:2" x14ac:dyDescent="0.25">
      <c r="A40">
        <v>-2.38</v>
      </c>
      <c r="B40">
        <f t="shared" si="0"/>
        <v>-0.72373787870256856</v>
      </c>
    </row>
    <row r="41" spans="1:2" x14ac:dyDescent="0.25">
      <c r="A41">
        <v>-2.36</v>
      </c>
      <c r="B41">
        <f t="shared" si="0"/>
        <v>-0.70979255636212046</v>
      </c>
    </row>
    <row r="42" spans="1:2" x14ac:dyDescent="0.25">
      <c r="A42">
        <v>-2.34</v>
      </c>
      <c r="B42">
        <f t="shared" si="0"/>
        <v>-0.69556332646290209</v>
      </c>
    </row>
    <row r="43" spans="1:2" x14ac:dyDescent="0.25">
      <c r="A43">
        <v>-2.3199999999999998</v>
      </c>
      <c r="B43">
        <f t="shared" si="0"/>
        <v>-0.68105588050715249</v>
      </c>
    </row>
    <row r="44" spans="1:2" x14ac:dyDescent="0.25">
      <c r="A44">
        <v>-2.2999999999999998</v>
      </c>
      <c r="B44">
        <f t="shared" si="0"/>
        <v>-0.6662760212798241</v>
      </c>
    </row>
    <row r="45" spans="1:2" x14ac:dyDescent="0.25">
      <c r="A45">
        <v>-2.2799999999999998</v>
      </c>
      <c r="B45">
        <f t="shared" si="0"/>
        <v>-0.6512296605275455</v>
      </c>
    </row>
    <row r="46" spans="1:2" x14ac:dyDescent="0.25">
      <c r="A46">
        <v>-2.2599999999999998</v>
      </c>
      <c r="B46">
        <f t="shared" si="0"/>
        <v>-0.6359228165940024</v>
      </c>
    </row>
    <row r="47" spans="1:2" x14ac:dyDescent="0.25">
      <c r="A47">
        <v>-2.2400000000000002</v>
      </c>
      <c r="B47">
        <f t="shared" si="0"/>
        <v>-0.62036161201267981</v>
      </c>
    </row>
    <row r="48" spans="1:2" x14ac:dyDescent="0.25">
      <c r="A48">
        <v>-2.2200000000000002</v>
      </c>
      <c r="B48">
        <f t="shared" si="0"/>
        <v>-0.60455227105792964</v>
      </c>
    </row>
    <row r="49" spans="1:2" x14ac:dyDescent="0.25">
      <c r="A49">
        <v>-2.2000000000000002</v>
      </c>
      <c r="B49">
        <f t="shared" si="0"/>
        <v>-0.58850111725534582</v>
      </c>
    </row>
    <row r="50" spans="1:2" x14ac:dyDescent="0.25">
      <c r="A50">
        <v>-2.1800000000000002</v>
      </c>
      <c r="B50">
        <f t="shared" si="0"/>
        <v>-0.57221457085243688</v>
      </c>
    </row>
    <row r="51" spans="1:2" x14ac:dyDescent="0.25">
      <c r="A51">
        <v>-2.16</v>
      </c>
      <c r="B51">
        <f t="shared" si="0"/>
        <v>-0.55569914625061267</v>
      </c>
    </row>
    <row r="52" spans="1:2" x14ac:dyDescent="0.25">
      <c r="A52">
        <v>-2.14</v>
      </c>
      <c r="B52">
        <f t="shared" si="0"/>
        <v>-0.53896144939951152</v>
      </c>
    </row>
    <row r="53" spans="1:2" x14ac:dyDescent="0.25">
      <c r="A53">
        <v>-2.12</v>
      </c>
      <c r="B53">
        <f t="shared" si="0"/>
        <v>-0.52200817515470732</v>
      </c>
    </row>
    <row r="54" spans="1:2" x14ac:dyDescent="0.25">
      <c r="A54">
        <v>-2.1</v>
      </c>
      <c r="B54">
        <f t="shared" si="0"/>
        <v>-0.50484610459985757</v>
      </c>
    </row>
    <row r="55" spans="1:2" x14ac:dyDescent="0.25">
      <c r="A55">
        <v>-2.08</v>
      </c>
      <c r="B55">
        <f t="shared" si="0"/>
        <v>-0.4874821023343594</v>
      </c>
    </row>
    <row r="56" spans="1:2" x14ac:dyDescent="0.25">
      <c r="A56">
        <v>-2.06</v>
      </c>
      <c r="B56">
        <f t="shared" si="0"/>
        <v>-0.4699231137276022</v>
      </c>
    </row>
    <row r="57" spans="1:2" x14ac:dyDescent="0.25">
      <c r="A57">
        <v>-2.04</v>
      </c>
      <c r="B57">
        <f t="shared" si="0"/>
        <v>-0.45217616214091194</v>
      </c>
    </row>
    <row r="58" spans="1:2" x14ac:dyDescent="0.25">
      <c r="A58">
        <v>-2.02</v>
      </c>
      <c r="B58">
        <f t="shared" si="0"/>
        <v>-0.43424834611830049</v>
      </c>
    </row>
    <row r="59" spans="1:2" x14ac:dyDescent="0.25">
      <c r="A59">
        <v>-2</v>
      </c>
      <c r="B59">
        <f t="shared" si="0"/>
        <v>-0.41614683654714241</v>
      </c>
    </row>
    <row r="60" spans="1:2" x14ac:dyDescent="0.25">
      <c r="A60">
        <v>-1.98</v>
      </c>
      <c r="B60">
        <f t="shared" si="0"/>
        <v>-0.39787887378991599</v>
      </c>
    </row>
    <row r="61" spans="1:2" x14ac:dyDescent="0.25">
      <c r="A61">
        <v>-1.96</v>
      </c>
      <c r="B61">
        <f t="shared" si="0"/>
        <v>-0.37945176478815451</v>
      </c>
    </row>
    <row r="62" spans="1:2" x14ac:dyDescent="0.25">
      <c r="A62">
        <v>-1.94</v>
      </c>
      <c r="B62">
        <f t="shared" si="0"/>
        <v>-0.36087288013976715</v>
      </c>
    </row>
    <row r="63" spans="1:2" x14ac:dyDescent="0.25">
      <c r="A63">
        <v>-1.92</v>
      </c>
      <c r="B63">
        <f t="shared" si="0"/>
        <v>-0.34214965115089818</v>
      </c>
    </row>
    <row r="64" spans="1:2" x14ac:dyDescent="0.25">
      <c r="A64">
        <v>-1.9</v>
      </c>
      <c r="B64">
        <f t="shared" si="0"/>
        <v>-0.32328956686350335</v>
      </c>
    </row>
    <row r="65" spans="1:2" x14ac:dyDescent="0.25">
      <c r="A65">
        <v>-1.88</v>
      </c>
      <c r="B65">
        <f t="shared" si="0"/>
        <v>-0.3043001710598332</v>
      </c>
    </row>
    <row r="66" spans="1:2" x14ac:dyDescent="0.25">
      <c r="A66">
        <v>-1.86</v>
      </c>
      <c r="B66">
        <f t="shared" si="0"/>
        <v>-0.28518905924502086</v>
      </c>
    </row>
    <row r="67" spans="1:2" x14ac:dyDescent="0.25">
      <c r="A67">
        <v>-1.84</v>
      </c>
      <c r="B67">
        <f t="shared" ref="B67:B130" si="1">COS(A67)</f>
        <v>-0.26596387560898038</v>
      </c>
    </row>
    <row r="68" spans="1:2" x14ac:dyDescent="0.25">
      <c r="A68">
        <v>-1.82</v>
      </c>
      <c r="B68">
        <f t="shared" si="1"/>
        <v>-0.24663230996883403</v>
      </c>
    </row>
    <row r="69" spans="1:2" x14ac:dyDescent="0.25">
      <c r="A69">
        <v>-1.8</v>
      </c>
      <c r="B69">
        <f t="shared" si="1"/>
        <v>-0.22720209469308711</v>
      </c>
    </row>
    <row r="70" spans="1:2" x14ac:dyDescent="0.25">
      <c r="A70">
        <v>-1.78</v>
      </c>
      <c r="B70">
        <f t="shared" si="1"/>
        <v>-0.20768100160878381</v>
      </c>
    </row>
    <row r="71" spans="1:2" x14ac:dyDescent="0.25">
      <c r="A71">
        <v>-1.76</v>
      </c>
      <c r="B71">
        <f t="shared" si="1"/>
        <v>-0.1880768388928801</v>
      </c>
    </row>
    <row r="72" spans="1:2" x14ac:dyDescent="0.25">
      <c r="A72">
        <v>-1.74</v>
      </c>
      <c r="B72">
        <f t="shared" si="1"/>
        <v>-0.16839744794907702</v>
      </c>
    </row>
    <row r="73" spans="1:2" x14ac:dyDescent="0.25">
      <c r="A73">
        <v>-1.72</v>
      </c>
      <c r="B73">
        <f t="shared" si="1"/>
        <v>-0.14865070027136365</v>
      </c>
    </row>
    <row r="74" spans="1:2" x14ac:dyDescent="0.25">
      <c r="A74">
        <v>-1.7</v>
      </c>
      <c r="B74">
        <f t="shared" si="1"/>
        <v>-0.12884449429552464</v>
      </c>
    </row>
    <row r="75" spans="1:2" x14ac:dyDescent="0.25">
      <c r="A75">
        <v>-1.68</v>
      </c>
      <c r="B75">
        <f t="shared" si="1"/>
        <v>-0.10898675223987112</v>
      </c>
    </row>
    <row r="76" spans="1:2" x14ac:dyDescent="0.25">
      <c r="A76">
        <v>-1.66</v>
      </c>
      <c r="B76">
        <f t="shared" si="1"/>
        <v>-8.9085416936458967E-2</v>
      </c>
    </row>
    <row r="77" spans="1:2" x14ac:dyDescent="0.25">
      <c r="A77">
        <v>-1.64</v>
      </c>
      <c r="B77">
        <f t="shared" si="1"/>
        <v>-6.9148448654061945E-2</v>
      </c>
    </row>
    <row r="78" spans="1:2" x14ac:dyDescent="0.25">
      <c r="A78">
        <v>-1.62</v>
      </c>
      <c r="B78">
        <f t="shared" si="1"/>
        <v>-4.9183821914170554E-2</v>
      </c>
    </row>
    <row r="79" spans="1:2" x14ac:dyDescent="0.25">
      <c r="A79">
        <v>-1.6</v>
      </c>
      <c r="B79">
        <f t="shared" si="1"/>
        <v>-2.9199522301288815E-2</v>
      </c>
    </row>
    <row r="80" spans="1:2" x14ac:dyDescent="0.25">
      <c r="A80">
        <v>-1.58</v>
      </c>
      <c r="B80">
        <f t="shared" si="1"/>
        <v>-9.2035432688083365E-3</v>
      </c>
    </row>
    <row r="81" spans="1:2" x14ac:dyDescent="0.25">
      <c r="A81">
        <v>-1.56</v>
      </c>
      <c r="B81">
        <f t="shared" si="1"/>
        <v>1.0796117058267392E-2</v>
      </c>
    </row>
    <row r="82" spans="1:2" x14ac:dyDescent="0.25">
      <c r="A82">
        <v>-1.54</v>
      </c>
      <c r="B82">
        <f t="shared" si="1"/>
        <v>3.0791459082466121E-2</v>
      </c>
    </row>
    <row r="83" spans="1:2" x14ac:dyDescent="0.25">
      <c r="A83">
        <v>-1.52</v>
      </c>
      <c r="B83">
        <f t="shared" si="1"/>
        <v>5.0774484933579181E-2</v>
      </c>
    </row>
    <row r="84" spans="1:2" x14ac:dyDescent="0.25">
      <c r="A84">
        <v>-1.5</v>
      </c>
      <c r="B84">
        <f t="shared" si="1"/>
        <v>7.0737201667702906E-2</v>
      </c>
    </row>
    <row r="85" spans="1:2" x14ac:dyDescent="0.25">
      <c r="A85">
        <v>-1.48</v>
      </c>
      <c r="B85">
        <f t="shared" si="1"/>
        <v>9.067162446430968E-2</v>
      </c>
    </row>
    <row r="86" spans="1:2" x14ac:dyDescent="0.25">
      <c r="A86">
        <v>-1.46</v>
      </c>
      <c r="B86">
        <f t="shared" si="1"/>
        <v>0.11056977982006959</v>
      </c>
    </row>
    <row r="87" spans="1:2" x14ac:dyDescent="0.25">
      <c r="A87">
        <v>-1.44</v>
      </c>
      <c r="B87">
        <f t="shared" si="1"/>
        <v>0.13042370873814554</v>
      </c>
    </row>
    <row r="88" spans="1:2" x14ac:dyDescent="0.25">
      <c r="A88">
        <v>-1.42</v>
      </c>
      <c r="B88">
        <f t="shared" si="1"/>
        <v>0.15022546991168584</v>
      </c>
    </row>
    <row r="89" spans="1:2" x14ac:dyDescent="0.25">
      <c r="A89">
        <v>-1.4</v>
      </c>
      <c r="B89">
        <f t="shared" si="1"/>
        <v>0.16996714290024104</v>
      </c>
    </row>
    <row r="90" spans="1:2" x14ac:dyDescent="0.25">
      <c r="A90">
        <v>-1.38</v>
      </c>
      <c r="B90">
        <f t="shared" si="1"/>
        <v>0.18964083129783446</v>
      </c>
    </row>
    <row r="91" spans="1:2" x14ac:dyDescent="0.25">
      <c r="A91">
        <v>-1.36</v>
      </c>
      <c r="B91">
        <f t="shared" si="1"/>
        <v>0.20923866589141926</v>
      </c>
    </row>
    <row r="92" spans="1:2" x14ac:dyDescent="0.25">
      <c r="A92">
        <v>-1.34</v>
      </c>
      <c r="B92">
        <f t="shared" si="1"/>
        <v>0.22875280780845939</v>
      </c>
    </row>
    <row r="93" spans="1:2" x14ac:dyDescent="0.25">
      <c r="A93">
        <v>-1.32</v>
      </c>
      <c r="B93">
        <f t="shared" si="1"/>
        <v>0.2481754516523729</v>
      </c>
    </row>
    <row r="94" spans="1:2" x14ac:dyDescent="0.25">
      <c r="A94">
        <v>-1.3</v>
      </c>
      <c r="B94">
        <f t="shared" si="1"/>
        <v>0.26749882862458735</v>
      </c>
    </row>
    <row r="95" spans="1:2" x14ac:dyDescent="0.25">
      <c r="A95">
        <v>-1.28</v>
      </c>
      <c r="B95">
        <f t="shared" si="1"/>
        <v>0.28671520963195551</v>
      </c>
    </row>
    <row r="96" spans="1:2" x14ac:dyDescent="0.25">
      <c r="A96">
        <v>-1.26</v>
      </c>
      <c r="B96">
        <f t="shared" si="1"/>
        <v>0.30581690837828934</v>
      </c>
    </row>
    <row r="97" spans="1:2" x14ac:dyDescent="0.25">
      <c r="A97">
        <v>-1.24</v>
      </c>
      <c r="B97">
        <f t="shared" si="1"/>
        <v>0.32479628443877623</v>
      </c>
    </row>
    <row r="98" spans="1:2" x14ac:dyDescent="0.25">
      <c r="A98">
        <v>-1.22</v>
      </c>
      <c r="B98">
        <f t="shared" si="1"/>
        <v>0.34364574631604705</v>
      </c>
    </row>
    <row r="99" spans="1:2" x14ac:dyDescent="0.25">
      <c r="A99">
        <v>-1.2</v>
      </c>
      <c r="B99">
        <f t="shared" si="1"/>
        <v>0.36235775447667362</v>
      </c>
    </row>
    <row r="100" spans="1:2" x14ac:dyDescent="0.25">
      <c r="A100">
        <v>-1.18</v>
      </c>
      <c r="B100">
        <f t="shared" si="1"/>
        <v>0.38092482436688185</v>
      </c>
    </row>
    <row r="101" spans="1:2" x14ac:dyDescent="0.25">
      <c r="A101">
        <v>-1.1599999999999999</v>
      </c>
      <c r="B101">
        <f t="shared" si="1"/>
        <v>0.39933952940627321</v>
      </c>
    </row>
    <row r="102" spans="1:2" x14ac:dyDescent="0.25">
      <c r="A102">
        <v>-1.1399999999999999</v>
      </c>
      <c r="B102">
        <f t="shared" si="1"/>
        <v>0.41759450395835818</v>
      </c>
    </row>
    <row r="103" spans="1:2" x14ac:dyDescent="0.25">
      <c r="A103">
        <v>-1.1200000000000001</v>
      </c>
      <c r="B103">
        <f t="shared" si="1"/>
        <v>0.4356824462767121</v>
      </c>
    </row>
    <row r="104" spans="1:2" x14ac:dyDescent="0.25">
      <c r="A104">
        <v>-1.1000000000000001</v>
      </c>
      <c r="B104">
        <f t="shared" si="1"/>
        <v>0.45359612142557731</v>
      </c>
    </row>
    <row r="105" spans="1:2" x14ac:dyDescent="0.25">
      <c r="A105">
        <v>-1.08</v>
      </c>
      <c r="B105">
        <f t="shared" si="1"/>
        <v>0.47132836417373997</v>
      </c>
    </row>
    <row r="106" spans="1:2" x14ac:dyDescent="0.25">
      <c r="A106">
        <v>-1.06</v>
      </c>
      <c r="B106">
        <f t="shared" si="1"/>
        <v>0.4888720818605275</v>
      </c>
    </row>
    <row r="107" spans="1:2" x14ac:dyDescent="0.25">
      <c r="A107">
        <v>-1.04</v>
      </c>
      <c r="B107">
        <f t="shared" si="1"/>
        <v>0.50622025723277841</v>
      </c>
    </row>
    <row r="108" spans="1:2" x14ac:dyDescent="0.25">
      <c r="A108">
        <v>-1.02</v>
      </c>
      <c r="B108">
        <f t="shared" si="1"/>
        <v>0.52336595125164953</v>
      </c>
    </row>
    <row r="109" spans="1:2" x14ac:dyDescent="0.25">
      <c r="A109">
        <v>-1</v>
      </c>
      <c r="B109">
        <f t="shared" si="1"/>
        <v>0.54030230586813977</v>
      </c>
    </row>
    <row r="110" spans="1:2" x14ac:dyDescent="0.25">
      <c r="A110">
        <v>-0.98</v>
      </c>
      <c r="B110">
        <f t="shared" si="1"/>
        <v>0.55702254676621732</v>
      </c>
    </row>
    <row r="111" spans="1:2" x14ac:dyDescent="0.25">
      <c r="A111">
        <v>-0.96</v>
      </c>
      <c r="B111">
        <f t="shared" si="1"/>
        <v>0.57351998607245669</v>
      </c>
    </row>
    <row r="112" spans="1:2" x14ac:dyDescent="0.25">
      <c r="A112">
        <v>-0.94</v>
      </c>
      <c r="B112">
        <f t="shared" si="1"/>
        <v>0.58978802503109828</v>
      </c>
    </row>
    <row r="113" spans="1:2" x14ac:dyDescent="0.25">
      <c r="A113">
        <v>-0.92</v>
      </c>
      <c r="B113">
        <f t="shared" si="1"/>
        <v>0.60582015664346278</v>
      </c>
    </row>
    <row r="114" spans="1:2" x14ac:dyDescent="0.25">
      <c r="A114">
        <v>-0.9</v>
      </c>
      <c r="B114">
        <f t="shared" si="1"/>
        <v>0.62160996827066439</v>
      </c>
    </row>
    <row r="115" spans="1:2" x14ac:dyDescent="0.25">
      <c r="A115">
        <v>-0.88</v>
      </c>
      <c r="B115">
        <f t="shared" si="1"/>
        <v>0.63715114419858021</v>
      </c>
    </row>
    <row r="116" spans="1:2" x14ac:dyDescent="0.25">
      <c r="A116">
        <v>-0.86</v>
      </c>
      <c r="B116">
        <f t="shared" si="1"/>
        <v>0.6524374681640519</v>
      </c>
    </row>
    <row r="117" spans="1:2" x14ac:dyDescent="0.25">
      <c r="A117">
        <v>-0.84</v>
      </c>
      <c r="B117">
        <f t="shared" si="1"/>
        <v>0.66746282584130812</v>
      </c>
    </row>
    <row r="118" spans="1:2" x14ac:dyDescent="0.25">
      <c r="A118">
        <v>-0.82</v>
      </c>
      <c r="B118">
        <f t="shared" si="1"/>
        <v>0.6822212072876136</v>
      </c>
    </row>
    <row r="119" spans="1:2" x14ac:dyDescent="0.25">
      <c r="A119">
        <v>-0.8</v>
      </c>
      <c r="B119">
        <f t="shared" si="1"/>
        <v>0.69670670934716539</v>
      </c>
    </row>
    <row r="120" spans="1:2" x14ac:dyDescent="0.25">
      <c r="A120">
        <v>-0.78</v>
      </c>
      <c r="B120">
        <f t="shared" si="1"/>
        <v>0.7109135380122773</v>
      </c>
    </row>
    <row r="121" spans="1:2" x14ac:dyDescent="0.25">
      <c r="A121">
        <v>-0.76</v>
      </c>
      <c r="B121">
        <f t="shared" si="1"/>
        <v>0.7248360107409052</v>
      </c>
    </row>
    <row r="122" spans="1:2" x14ac:dyDescent="0.25">
      <c r="A122">
        <v>-0.74</v>
      </c>
      <c r="B122">
        <f t="shared" si="1"/>
        <v>0.73846855872958794</v>
      </c>
    </row>
    <row r="123" spans="1:2" x14ac:dyDescent="0.25">
      <c r="A123">
        <v>-0.72</v>
      </c>
      <c r="B123">
        <f t="shared" si="1"/>
        <v>0.75180572914089505</v>
      </c>
    </row>
    <row r="124" spans="1:2" x14ac:dyDescent="0.25">
      <c r="A124">
        <v>-0.7</v>
      </c>
      <c r="B124">
        <f t="shared" si="1"/>
        <v>0.7648421872844885</v>
      </c>
    </row>
    <row r="125" spans="1:2" x14ac:dyDescent="0.25">
      <c r="A125">
        <v>-0.68</v>
      </c>
      <c r="B125">
        <f t="shared" si="1"/>
        <v>0.77757271875092793</v>
      </c>
    </row>
    <row r="126" spans="1:2" x14ac:dyDescent="0.25">
      <c r="A126">
        <v>-0.66</v>
      </c>
      <c r="B126">
        <f t="shared" si="1"/>
        <v>0.78999223149736508</v>
      </c>
    </row>
    <row r="127" spans="1:2" x14ac:dyDescent="0.25">
      <c r="A127">
        <v>-0.64</v>
      </c>
      <c r="B127">
        <f t="shared" si="1"/>
        <v>0.80209575788429266</v>
      </c>
    </row>
    <row r="128" spans="1:2" x14ac:dyDescent="0.25">
      <c r="A128">
        <v>-0.62</v>
      </c>
      <c r="B128">
        <f t="shared" si="1"/>
        <v>0.81387845666253389</v>
      </c>
    </row>
    <row r="129" spans="1:2" x14ac:dyDescent="0.25">
      <c r="A129">
        <v>-0.6</v>
      </c>
      <c r="B129">
        <f t="shared" si="1"/>
        <v>0.82533561490967833</v>
      </c>
    </row>
    <row r="130" spans="1:2" x14ac:dyDescent="0.25">
      <c r="A130">
        <v>-0.57999999999999996</v>
      </c>
      <c r="B130">
        <f t="shared" si="1"/>
        <v>0.83646264991518693</v>
      </c>
    </row>
    <row r="131" spans="1:2" x14ac:dyDescent="0.25">
      <c r="A131">
        <v>-0.56000000000000005</v>
      </c>
      <c r="B131">
        <f t="shared" ref="B131:B194" si="2">COS(A131)</f>
        <v>0.84725511101341611</v>
      </c>
    </row>
    <row r="132" spans="1:2" x14ac:dyDescent="0.25">
      <c r="A132">
        <v>-0.54</v>
      </c>
      <c r="B132">
        <f t="shared" si="2"/>
        <v>0.85770868136382417</v>
      </c>
    </row>
    <row r="133" spans="1:2" x14ac:dyDescent="0.25">
      <c r="A133">
        <v>-0.52</v>
      </c>
      <c r="B133">
        <f t="shared" si="2"/>
        <v>0.86781917967764988</v>
      </c>
    </row>
    <row r="134" spans="1:2" x14ac:dyDescent="0.25">
      <c r="A134">
        <v>-0.5</v>
      </c>
      <c r="B134">
        <f t="shared" si="2"/>
        <v>0.87758256189037276</v>
      </c>
    </row>
    <row r="135" spans="1:2" x14ac:dyDescent="0.25">
      <c r="A135">
        <v>-0.48</v>
      </c>
      <c r="B135">
        <f t="shared" si="2"/>
        <v>0.88699492277928416</v>
      </c>
    </row>
    <row r="136" spans="1:2" x14ac:dyDescent="0.25">
      <c r="A136">
        <v>-0.46</v>
      </c>
      <c r="B136">
        <f t="shared" si="2"/>
        <v>0.89605249752552518</v>
      </c>
    </row>
    <row r="137" spans="1:2" x14ac:dyDescent="0.25">
      <c r="A137">
        <v>-0.44</v>
      </c>
      <c r="B137">
        <f t="shared" si="2"/>
        <v>0.90475166321996336</v>
      </c>
    </row>
    <row r="138" spans="1:2" x14ac:dyDescent="0.25">
      <c r="A138">
        <v>-0.42</v>
      </c>
      <c r="B138">
        <f t="shared" si="2"/>
        <v>0.91308894031230825</v>
      </c>
    </row>
    <row r="139" spans="1:2" x14ac:dyDescent="0.25">
      <c r="A139">
        <v>-0.4</v>
      </c>
      <c r="B139">
        <f t="shared" si="2"/>
        <v>0.9210609940028851</v>
      </c>
    </row>
    <row r="140" spans="1:2" x14ac:dyDescent="0.25">
      <c r="A140">
        <v>-0.38</v>
      </c>
      <c r="B140">
        <f t="shared" si="2"/>
        <v>0.92866463557651024</v>
      </c>
    </row>
    <row r="141" spans="1:2" x14ac:dyDescent="0.25">
      <c r="A141">
        <v>-0.36</v>
      </c>
      <c r="B141">
        <f t="shared" si="2"/>
        <v>0.93589682367793481</v>
      </c>
    </row>
    <row r="142" spans="1:2" x14ac:dyDescent="0.25">
      <c r="A142">
        <v>-0.34</v>
      </c>
      <c r="B142">
        <f t="shared" si="2"/>
        <v>0.94275466552834619</v>
      </c>
    </row>
    <row r="143" spans="1:2" x14ac:dyDescent="0.25">
      <c r="A143">
        <v>-0.32</v>
      </c>
      <c r="B143">
        <f t="shared" si="2"/>
        <v>0.94923541808244083</v>
      </c>
    </row>
    <row r="144" spans="1:2" x14ac:dyDescent="0.25">
      <c r="A144">
        <v>-0.3</v>
      </c>
      <c r="B144">
        <f t="shared" si="2"/>
        <v>0.95533648912560598</v>
      </c>
    </row>
    <row r="145" spans="1:2" x14ac:dyDescent="0.25">
      <c r="A145">
        <v>-0.28000000000000003</v>
      </c>
      <c r="B145">
        <f t="shared" si="2"/>
        <v>0.96105543831077089</v>
      </c>
    </row>
    <row r="146" spans="1:2" x14ac:dyDescent="0.25">
      <c r="A146">
        <v>-0.26</v>
      </c>
      <c r="B146">
        <f t="shared" si="2"/>
        <v>0.96638997813451322</v>
      </c>
    </row>
    <row r="147" spans="1:2" x14ac:dyDescent="0.25">
      <c r="A147">
        <v>-0.24</v>
      </c>
      <c r="B147">
        <f t="shared" si="2"/>
        <v>0.97133797485202966</v>
      </c>
    </row>
    <row r="148" spans="1:2" x14ac:dyDescent="0.25">
      <c r="A148">
        <v>-0.22</v>
      </c>
      <c r="B148">
        <f t="shared" si="2"/>
        <v>0.97589744933060552</v>
      </c>
    </row>
    <row r="149" spans="1:2" x14ac:dyDescent="0.25">
      <c r="A149">
        <v>-0.2</v>
      </c>
      <c r="B149">
        <f t="shared" si="2"/>
        <v>0.98006657784124163</v>
      </c>
    </row>
    <row r="150" spans="1:2" x14ac:dyDescent="0.25">
      <c r="A150">
        <v>-0.18</v>
      </c>
      <c r="B150">
        <f t="shared" si="2"/>
        <v>0.98384369278812145</v>
      </c>
    </row>
    <row r="151" spans="1:2" x14ac:dyDescent="0.25">
      <c r="A151">
        <v>-0.16</v>
      </c>
      <c r="B151">
        <f t="shared" si="2"/>
        <v>0.98722728337562693</v>
      </c>
    </row>
    <row r="152" spans="1:2" x14ac:dyDescent="0.25">
      <c r="A152">
        <v>-0.14000000000000001</v>
      </c>
      <c r="B152">
        <f t="shared" si="2"/>
        <v>0.99021599621263712</v>
      </c>
    </row>
    <row r="153" spans="1:2" x14ac:dyDescent="0.25">
      <c r="A153">
        <v>-0.12</v>
      </c>
      <c r="B153">
        <f t="shared" si="2"/>
        <v>0.99280863585386625</v>
      </c>
    </row>
    <row r="154" spans="1:2" x14ac:dyDescent="0.25">
      <c r="A154">
        <v>-0.1</v>
      </c>
      <c r="B154">
        <f t="shared" si="2"/>
        <v>0.99500416527802582</v>
      </c>
    </row>
    <row r="155" spans="1:2" x14ac:dyDescent="0.25">
      <c r="A155">
        <v>-8.0000000000000099E-2</v>
      </c>
      <c r="B155">
        <f t="shared" si="2"/>
        <v>0.99680170630261933</v>
      </c>
    </row>
    <row r="156" spans="1:2" x14ac:dyDescent="0.25">
      <c r="A156">
        <v>-6.0000000000000102E-2</v>
      </c>
      <c r="B156">
        <f t="shared" si="2"/>
        <v>0.99820053993520419</v>
      </c>
    </row>
    <row r="157" spans="1:2" x14ac:dyDescent="0.25">
      <c r="A157">
        <v>-0.04</v>
      </c>
      <c r="B157">
        <f t="shared" si="2"/>
        <v>0.99920010666097792</v>
      </c>
    </row>
    <row r="158" spans="1:2" x14ac:dyDescent="0.25">
      <c r="A158">
        <v>-0.02</v>
      </c>
      <c r="B158">
        <f t="shared" si="2"/>
        <v>0.99980000666657776</v>
      </c>
    </row>
    <row r="159" spans="1:2" x14ac:dyDescent="0.25">
      <c r="A159">
        <v>0</v>
      </c>
      <c r="B159">
        <f t="shared" si="2"/>
        <v>1</v>
      </c>
    </row>
    <row r="160" spans="1:2" x14ac:dyDescent="0.25">
      <c r="A160">
        <v>0.02</v>
      </c>
      <c r="B160">
        <f t="shared" si="2"/>
        <v>0.99980000666657776</v>
      </c>
    </row>
    <row r="161" spans="1:2" x14ac:dyDescent="0.25">
      <c r="A161">
        <v>0.04</v>
      </c>
      <c r="B161">
        <f t="shared" si="2"/>
        <v>0.99920010666097792</v>
      </c>
    </row>
    <row r="162" spans="1:2" x14ac:dyDescent="0.25">
      <c r="A162">
        <v>6.0000000000000102E-2</v>
      </c>
      <c r="B162">
        <f t="shared" si="2"/>
        <v>0.99820053993520419</v>
      </c>
    </row>
    <row r="163" spans="1:2" x14ac:dyDescent="0.25">
      <c r="A163">
        <v>8.0000000000000099E-2</v>
      </c>
      <c r="B163">
        <f t="shared" si="2"/>
        <v>0.99680170630261933</v>
      </c>
    </row>
    <row r="164" spans="1:2" x14ac:dyDescent="0.25">
      <c r="A164">
        <v>0.1</v>
      </c>
      <c r="B164">
        <f t="shared" si="2"/>
        <v>0.99500416527802582</v>
      </c>
    </row>
    <row r="165" spans="1:2" x14ac:dyDescent="0.25">
      <c r="A165">
        <v>0.12</v>
      </c>
      <c r="B165">
        <f t="shared" si="2"/>
        <v>0.99280863585386625</v>
      </c>
    </row>
    <row r="166" spans="1:2" x14ac:dyDescent="0.25">
      <c r="A166">
        <v>0.14000000000000001</v>
      </c>
      <c r="B166">
        <f t="shared" si="2"/>
        <v>0.99021599621263712</v>
      </c>
    </row>
    <row r="167" spans="1:2" x14ac:dyDescent="0.25">
      <c r="A167">
        <v>0.16</v>
      </c>
      <c r="B167">
        <f t="shared" si="2"/>
        <v>0.98722728337562693</v>
      </c>
    </row>
    <row r="168" spans="1:2" x14ac:dyDescent="0.25">
      <c r="A168">
        <v>0.18</v>
      </c>
      <c r="B168">
        <f t="shared" si="2"/>
        <v>0.98384369278812145</v>
      </c>
    </row>
    <row r="169" spans="1:2" x14ac:dyDescent="0.25">
      <c r="A169">
        <v>0.2</v>
      </c>
      <c r="B169">
        <f t="shared" si="2"/>
        <v>0.98006657784124163</v>
      </c>
    </row>
    <row r="170" spans="1:2" x14ac:dyDescent="0.25">
      <c r="A170">
        <v>0.22</v>
      </c>
      <c r="B170">
        <f t="shared" si="2"/>
        <v>0.97589744933060552</v>
      </c>
    </row>
    <row r="171" spans="1:2" x14ac:dyDescent="0.25">
      <c r="A171">
        <v>0.24</v>
      </c>
      <c r="B171">
        <f t="shared" si="2"/>
        <v>0.97133797485202966</v>
      </c>
    </row>
    <row r="172" spans="1:2" x14ac:dyDescent="0.25">
      <c r="A172">
        <v>0.26</v>
      </c>
      <c r="B172">
        <f t="shared" si="2"/>
        <v>0.96638997813451322</v>
      </c>
    </row>
    <row r="173" spans="1:2" x14ac:dyDescent="0.25">
      <c r="A173">
        <v>0.28000000000000003</v>
      </c>
      <c r="B173">
        <f t="shared" si="2"/>
        <v>0.96105543831077089</v>
      </c>
    </row>
    <row r="174" spans="1:2" x14ac:dyDescent="0.25">
      <c r="A174">
        <v>0.3</v>
      </c>
      <c r="B174">
        <f t="shared" si="2"/>
        <v>0.95533648912560598</v>
      </c>
    </row>
    <row r="175" spans="1:2" x14ac:dyDescent="0.25">
      <c r="A175">
        <v>0.32</v>
      </c>
      <c r="B175">
        <f t="shared" si="2"/>
        <v>0.94923541808244083</v>
      </c>
    </row>
    <row r="176" spans="1:2" x14ac:dyDescent="0.25">
      <c r="A176">
        <v>0.34</v>
      </c>
      <c r="B176">
        <f t="shared" si="2"/>
        <v>0.94275466552834619</v>
      </c>
    </row>
    <row r="177" spans="1:2" x14ac:dyDescent="0.25">
      <c r="A177">
        <v>0.36</v>
      </c>
      <c r="B177">
        <f t="shared" si="2"/>
        <v>0.93589682367793481</v>
      </c>
    </row>
    <row r="178" spans="1:2" x14ac:dyDescent="0.25">
      <c r="A178">
        <v>0.38</v>
      </c>
      <c r="B178">
        <f t="shared" si="2"/>
        <v>0.92866463557651024</v>
      </c>
    </row>
    <row r="179" spans="1:2" x14ac:dyDescent="0.25">
      <c r="A179">
        <v>0.4</v>
      </c>
      <c r="B179">
        <f t="shared" si="2"/>
        <v>0.9210609940028851</v>
      </c>
    </row>
    <row r="180" spans="1:2" x14ac:dyDescent="0.25">
      <c r="A180">
        <v>0.42</v>
      </c>
      <c r="B180">
        <f t="shared" si="2"/>
        <v>0.91308894031230825</v>
      </c>
    </row>
    <row r="181" spans="1:2" x14ac:dyDescent="0.25">
      <c r="A181">
        <v>0.44</v>
      </c>
      <c r="B181">
        <f t="shared" si="2"/>
        <v>0.90475166321996336</v>
      </c>
    </row>
    <row r="182" spans="1:2" x14ac:dyDescent="0.25">
      <c r="A182">
        <v>0.46</v>
      </c>
      <c r="B182">
        <f t="shared" si="2"/>
        <v>0.89605249752552518</v>
      </c>
    </row>
    <row r="183" spans="1:2" x14ac:dyDescent="0.25">
      <c r="A183">
        <v>0.48</v>
      </c>
      <c r="B183">
        <f t="shared" si="2"/>
        <v>0.88699492277928416</v>
      </c>
    </row>
    <row r="184" spans="1:2" x14ac:dyDescent="0.25">
      <c r="A184">
        <v>0.5</v>
      </c>
      <c r="B184">
        <f t="shared" si="2"/>
        <v>0.87758256189037276</v>
      </c>
    </row>
    <row r="185" spans="1:2" x14ac:dyDescent="0.25">
      <c r="A185">
        <v>0.52</v>
      </c>
      <c r="B185">
        <f t="shared" si="2"/>
        <v>0.86781917967764988</v>
      </c>
    </row>
    <row r="186" spans="1:2" x14ac:dyDescent="0.25">
      <c r="A186">
        <v>0.54</v>
      </c>
      <c r="B186">
        <f t="shared" si="2"/>
        <v>0.85770868136382417</v>
      </c>
    </row>
    <row r="187" spans="1:2" x14ac:dyDescent="0.25">
      <c r="A187">
        <v>0.56000000000000005</v>
      </c>
      <c r="B187">
        <f t="shared" si="2"/>
        <v>0.84725511101341611</v>
      </c>
    </row>
    <row r="188" spans="1:2" x14ac:dyDescent="0.25">
      <c r="A188">
        <v>0.57999999999999996</v>
      </c>
      <c r="B188">
        <f t="shared" si="2"/>
        <v>0.83646264991518693</v>
      </c>
    </row>
    <row r="189" spans="1:2" x14ac:dyDescent="0.25">
      <c r="A189">
        <v>0.6</v>
      </c>
      <c r="B189">
        <f t="shared" si="2"/>
        <v>0.82533561490967833</v>
      </c>
    </row>
    <row r="190" spans="1:2" x14ac:dyDescent="0.25">
      <c r="A190">
        <v>0.62</v>
      </c>
      <c r="B190">
        <f t="shared" si="2"/>
        <v>0.81387845666253389</v>
      </c>
    </row>
    <row r="191" spans="1:2" x14ac:dyDescent="0.25">
      <c r="A191">
        <v>0.64</v>
      </c>
      <c r="B191">
        <f t="shared" si="2"/>
        <v>0.80209575788429266</v>
      </c>
    </row>
    <row r="192" spans="1:2" x14ac:dyDescent="0.25">
      <c r="A192">
        <v>0.66</v>
      </c>
      <c r="B192">
        <f t="shared" si="2"/>
        <v>0.78999223149736508</v>
      </c>
    </row>
    <row r="193" spans="1:2" x14ac:dyDescent="0.25">
      <c r="A193">
        <v>0.68</v>
      </c>
      <c r="B193">
        <f t="shared" si="2"/>
        <v>0.77757271875092793</v>
      </c>
    </row>
    <row r="194" spans="1:2" x14ac:dyDescent="0.25">
      <c r="A194">
        <v>0.7</v>
      </c>
      <c r="B194">
        <f t="shared" si="2"/>
        <v>0.7648421872844885</v>
      </c>
    </row>
    <row r="195" spans="1:2" x14ac:dyDescent="0.25">
      <c r="A195">
        <v>0.72</v>
      </c>
      <c r="B195">
        <f t="shared" ref="B195:B258" si="3">COS(A195)</f>
        <v>0.75180572914089505</v>
      </c>
    </row>
    <row r="196" spans="1:2" x14ac:dyDescent="0.25">
      <c r="A196">
        <v>0.74</v>
      </c>
      <c r="B196">
        <f t="shared" si="3"/>
        <v>0.73846855872958794</v>
      </c>
    </row>
    <row r="197" spans="1:2" x14ac:dyDescent="0.25">
      <c r="A197">
        <v>0.76</v>
      </c>
      <c r="B197">
        <f t="shared" si="3"/>
        <v>0.7248360107409052</v>
      </c>
    </row>
    <row r="198" spans="1:2" x14ac:dyDescent="0.25">
      <c r="A198">
        <v>0.78</v>
      </c>
      <c r="B198">
        <f t="shared" si="3"/>
        <v>0.7109135380122773</v>
      </c>
    </row>
    <row r="199" spans="1:2" x14ac:dyDescent="0.25">
      <c r="A199">
        <v>0.8</v>
      </c>
      <c r="B199">
        <f t="shared" si="3"/>
        <v>0.69670670934716539</v>
      </c>
    </row>
    <row r="200" spans="1:2" x14ac:dyDescent="0.25">
      <c r="A200">
        <v>0.82</v>
      </c>
      <c r="B200">
        <f t="shared" si="3"/>
        <v>0.6822212072876136</v>
      </c>
    </row>
    <row r="201" spans="1:2" x14ac:dyDescent="0.25">
      <c r="A201">
        <v>0.84</v>
      </c>
      <c r="B201">
        <f t="shared" si="3"/>
        <v>0.66746282584130812</v>
      </c>
    </row>
    <row r="202" spans="1:2" x14ac:dyDescent="0.25">
      <c r="A202">
        <v>0.86</v>
      </c>
      <c r="B202">
        <f t="shared" si="3"/>
        <v>0.6524374681640519</v>
      </c>
    </row>
    <row r="203" spans="1:2" x14ac:dyDescent="0.25">
      <c r="A203">
        <v>0.87999999999999901</v>
      </c>
      <c r="B203">
        <f t="shared" si="3"/>
        <v>0.63715114419858099</v>
      </c>
    </row>
    <row r="204" spans="1:2" x14ac:dyDescent="0.25">
      <c r="A204">
        <v>0.9</v>
      </c>
      <c r="B204">
        <f t="shared" si="3"/>
        <v>0.62160996827066439</v>
      </c>
    </row>
    <row r="205" spans="1:2" x14ac:dyDescent="0.25">
      <c r="A205">
        <v>0.91999999999999904</v>
      </c>
      <c r="B205">
        <f t="shared" si="3"/>
        <v>0.60582015664346356</v>
      </c>
    </row>
    <row r="206" spans="1:2" x14ac:dyDescent="0.25">
      <c r="A206">
        <v>0.94</v>
      </c>
      <c r="B206">
        <f t="shared" si="3"/>
        <v>0.58978802503109828</v>
      </c>
    </row>
    <row r="207" spans="1:2" x14ac:dyDescent="0.25">
      <c r="A207">
        <v>0.96</v>
      </c>
      <c r="B207">
        <f t="shared" si="3"/>
        <v>0.57351998607245669</v>
      </c>
    </row>
    <row r="208" spans="1:2" x14ac:dyDescent="0.25">
      <c r="A208">
        <v>0.98</v>
      </c>
      <c r="B208">
        <f t="shared" si="3"/>
        <v>0.55702254676621732</v>
      </c>
    </row>
    <row r="209" spans="1:2" x14ac:dyDescent="0.25">
      <c r="A209">
        <v>1</v>
      </c>
      <c r="B209">
        <f t="shared" si="3"/>
        <v>0.54030230586813977</v>
      </c>
    </row>
    <row r="210" spans="1:2" x14ac:dyDescent="0.25">
      <c r="A210">
        <v>1.02</v>
      </c>
      <c r="B210">
        <f t="shared" si="3"/>
        <v>0.52336595125164953</v>
      </c>
    </row>
    <row r="211" spans="1:2" x14ac:dyDescent="0.25">
      <c r="A211">
        <v>1.04</v>
      </c>
      <c r="B211">
        <f t="shared" si="3"/>
        <v>0.50622025723277841</v>
      </c>
    </row>
    <row r="212" spans="1:2" x14ac:dyDescent="0.25">
      <c r="A212">
        <v>1.06</v>
      </c>
      <c r="B212">
        <f t="shared" si="3"/>
        <v>0.4888720818605275</v>
      </c>
    </row>
    <row r="213" spans="1:2" x14ac:dyDescent="0.25">
      <c r="A213">
        <v>1.08</v>
      </c>
      <c r="B213">
        <f t="shared" si="3"/>
        <v>0.47132836417373997</v>
      </c>
    </row>
    <row r="214" spans="1:2" x14ac:dyDescent="0.25">
      <c r="A214">
        <v>1.1000000000000001</v>
      </c>
      <c r="B214">
        <f t="shared" si="3"/>
        <v>0.45359612142557731</v>
      </c>
    </row>
    <row r="215" spans="1:2" x14ac:dyDescent="0.25">
      <c r="A215">
        <v>1.1200000000000001</v>
      </c>
      <c r="B215">
        <f t="shared" si="3"/>
        <v>0.4356824462767121</v>
      </c>
    </row>
    <row r="216" spans="1:2" x14ac:dyDescent="0.25">
      <c r="A216">
        <v>1.1399999999999999</v>
      </c>
      <c r="B216">
        <f t="shared" si="3"/>
        <v>0.41759450395835818</v>
      </c>
    </row>
    <row r="217" spans="1:2" x14ac:dyDescent="0.25">
      <c r="A217">
        <v>1.1599999999999999</v>
      </c>
      <c r="B217">
        <f t="shared" si="3"/>
        <v>0.39933952940627321</v>
      </c>
    </row>
    <row r="218" spans="1:2" x14ac:dyDescent="0.25">
      <c r="A218">
        <v>1.18</v>
      </c>
      <c r="B218">
        <f t="shared" si="3"/>
        <v>0.38092482436688185</v>
      </c>
    </row>
    <row r="219" spans="1:2" x14ac:dyDescent="0.25">
      <c r="A219">
        <v>1.2</v>
      </c>
      <c r="B219">
        <f t="shared" si="3"/>
        <v>0.36235775447667362</v>
      </c>
    </row>
    <row r="220" spans="1:2" x14ac:dyDescent="0.25">
      <c r="A220">
        <v>1.22</v>
      </c>
      <c r="B220">
        <f t="shared" si="3"/>
        <v>0.34364574631604705</v>
      </c>
    </row>
    <row r="221" spans="1:2" x14ac:dyDescent="0.25">
      <c r="A221">
        <v>1.24</v>
      </c>
      <c r="B221">
        <f t="shared" si="3"/>
        <v>0.32479628443877623</v>
      </c>
    </row>
    <row r="222" spans="1:2" x14ac:dyDescent="0.25">
      <c r="A222">
        <v>1.26</v>
      </c>
      <c r="B222">
        <f t="shared" si="3"/>
        <v>0.30581690837828934</v>
      </c>
    </row>
    <row r="223" spans="1:2" x14ac:dyDescent="0.25">
      <c r="A223">
        <v>1.28</v>
      </c>
      <c r="B223">
        <f t="shared" si="3"/>
        <v>0.28671520963195551</v>
      </c>
    </row>
    <row r="224" spans="1:2" x14ac:dyDescent="0.25">
      <c r="A224">
        <v>1.3</v>
      </c>
      <c r="B224">
        <f t="shared" si="3"/>
        <v>0.26749882862458735</v>
      </c>
    </row>
    <row r="225" spans="1:2" x14ac:dyDescent="0.25">
      <c r="A225">
        <v>1.32</v>
      </c>
      <c r="B225">
        <f t="shared" si="3"/>
        <v>0.2481754516523729</v>
      </c>
    </row>
    <row r="226" spans="1:2" x14ac:dyDescent="0.25">
      <c r="A226">
        <v>1.34</v>
      </c>
      <c r="B226">
        <f t="shared" si="3"/>
        <v>0.22875280780845939</v>
      </c>
    </row>
    <row r="227" spans="1:2" x14ac:dyDescent="0.25">
      <c r="A227">
        <v>1.36</v>
      </c>
      <c r="B227">
        <f t="shared" si="3"/>
        <v>0.20923866589141926</v>
      </c>
    </row>
    <row r="228" spans="1:2" x14ac:dyDescent="0.25">
      <c r="A228">
        <v>1.38</v>
      </c>
      <c r="B228">
        <f t="shared" si="3"/>
        <v>0.18964083129783446</v>
      </c>
    </row>
    <row r="229" spans="1:2" x14ac:dyDescent="0.25">
      <c r="A229">
        <v>1.4</v>
      </c>
      <c r="B229">
        <f t="shared" si="3"/>
        <v>0.16996714290024104</v>
      </c>
    </row>
    <row r="230" spans="1:2" x14ac:dyDescent="0.25">
      <c r="A230">
        <v>1.42</v>
      </c>
      <c r="B230">
        <f t="shared" si="3"/>
        <v>0.15022546991168584</v>
      </c>
    </row>
    <row r="231" spans="1:2" x14ac:dyDescent="0.25">
      <c r="A231">
        <v>1.44</v>
      </c>
      <c r="B231">
        <f t="shared" si="3"/>
        <v>0.13042370873814554</v>
      </c>
    </row>
    <row r="232" spans="1:2" x14ac:dyDescent="0.25">
      <c r="A232">
        <v>1.46</v>
      </c>
      <c r="B232">
        <f t="shared" si="3"/>
        <v>0.11056977982006959</v>
      </c>
    </row>
    <row r="233" spans="1:2" x14ac:dyDescent="0.25">
      <c r="A233">
        <v>1.48</v>
      </c>
      <c r="B233">
        <f t="shared" si="3"/>
        <v>9.067162446430968E-2</v>
      </c>
    </row>
    <row r="234" spans="1:2" x14ac:dyDescent="0.25">
      <c r="A234">
        <v>1.5</v>
      </c>
      <c r="B234">
        <f t="shared" si="3"/>
        <v>7.0737201667702906E-2</v>
      </c>
    </row>
    <row r="235" spans="1:2" x14ac:dyDescent="0.25">
      <c r="A235">
        <v>1.52</v>
      </c>
      <c r="B235">
        <f t="shared" si="3"/>
        <v>5.0774484933579181E-2</v>
      </c>
    </row>
    <row r="236" spans="1:2" x14ac:dyDescent="0.25">
      <c r="A236">
        <v>1.54</v>
      </c>
      <c r="B236">
        <f t="shared" si="3"/>
        <v>3.0791459082466121E-2</v>
      </c>
    </row>
    <row r="237" spans="1:2" x14ac:dyDescent="0.25">
      <c r="A237">
        <v>1.56</v>
      </c>
      <c r="B237">
        <f t="shared" si="3"/>
        <v>1.0796117058267392E-2</v>
      </c>
    </row>
    <row r="238" spans="1:2" x14ac:dyDescent="0.25">
      <c r="A238">
        <v>1.58</v>
      </c>
      <c r="B238">
        <f t="shared" si="3"/>
        <v>-9.2035432688083365E-3</v>
      </c>
    </row>
    <row r="239" spans="1:2" x14ac:dyDescent="0.25">
      <c r="A239">
        <v>1.6</v>
      </c>
      <c r="B239">
        <f t="shared" si="3"/>
        <v>-2.9199522301288815E-2</v>
      </c>
    </row>
    <row r="240" spans="1:2" x14ac:dyDescent="0.25">
      <c r="A240">
        <v>1.62</v>
      </c>
      <c r="B240">
        <f t="shared" si="3"/>
        <v>-4.9183821914170554E-2</v>
      </c>
    </row>
    <row r="241" spans="1:2" x14ac:dyDescent="0.25">
      <c r="A241">
        <v>1.64</v>
      </c>
      <c r="B241">
        <f t="shared" si="3"/>
        <v>-6.9148448654061945E-2</v>
      </c>
    </row>
    <row r="242" spans="1:2" x14ac:dyDescent="0.25">
      <c r="A242">
        <v>1.66</v>
      </c>
      <c r="B242">
        <f t="shared" si="3"/>
        <v>-8.9085416936458967E-2</v>
      </c>
    </row>
    <row r="243" spans="1:2" x14ac:dyDescent="0.25">
      <c r="A243">
        <v>1.68</v>
      </c>
      <c r="B243">
        <f t="shared" si="3"/>
        <v>-0.10898675223987112</v>
      </c>
    </row>
    <row r="244" spans="1:2" x14ac:dyDescent="0.25">
      <c r="A244">
        <v>1.7</v>
      </c>
      <c r="B244">
        <f t="shared" si="3"/>
        <v>-0.12884449429552464</v>
      </c>
    </row>
    <row r="245" spans="1:2" x14ac:dyDescent="0.25">
      <c r="A245">
        <v>1.72</v>
      </c>
      <c r="B245">
        <f t="shared" si="3"/>
        <v>-0.14865070027136365</v>
      </c>
    </row>
    <row r="246" spans="1:2" x14ac:dyDescent="0.25">
      <c r="A246">
        <v>1.74</v>
      </c>
      <c r="B246">
        <f t="shared" si="3"/>
        <v>-0.16839744794907702</v>
      </c>
    </row>
    <row r="247" spans="1:2" x14ac:dyDescent="0.25">
      <c r="A247">
        <v>1.76</v>
      </c>
      <c r="B247">
        <f t="shared" si="3"/>
        <v>-0.1880768388928801</v>
      </c>
    </row>
    <row r="248" spans="1:2" x14ac:dyDescent="0.25">
      <c r="A248">
        <v>1.78</v>
      </c>
      <c r="B248">
        <f t="shared" si="3"/>
        <v>-0.20768100160878381</v>
      </c>
    </row>
    <row r="249" spans="1:2" x14ac:dyDescent="0.25">
      <c r="A249">
        <v>1.8</v>
      </c>
      <c r="B249">
        <f t="shared" si="3"/>
        <v>-0.22720209469308711</v>
      </c>
    </row>
    <row r="250" spans="1:2" x14ac:dyDescent="0.25">
      <c r="A250">
        <v>1.82</v>
      </c>
      <c r="B250">
        <f t="shared" si="3"/>
        <v>-0.24663230996883403</v>
      </c>
    </row>
    <row r="251" spans="1:2" x14ac:dyDescent="0.25">
      <c r="A251">
        <v>1.84</v>
      </c>
      <c r="B251">
        <f t="shared" si="3"/>
        <v>-0.26596387560898038</v>
      </c>
    </row>
    <row r="252" spans="1:2" x14ac:dyDescent="0.25">
      <c r="A252">
        <v>1.86</v>
      </c>
      <c r="B252">
        <f t="shared" si="3"/>
        <v>-0.28518905924502086</v>
      </c>
    </row>
    <row r="253" spans="1:2" x14ac:dyDescent="0.25">
      <c r="A253">
        <v>1.88</v>
      </c>
      <c r="B253">
        <f t="shared" si="3"/>
        <v>-0.3043001710598332</v>
      </c>
    </row>
    <row r="254" spans="1:2" x14ac:dyDescent="0.25">
      <c r="A254">
        <v>1.9</v>
      </c>
      <c r="B254">
        <f t="shared" si="3"/>
        <v>-0.32328956686350335</v>
      </c>
    </row>
    <row r="255" spans="1:2" x14ac:dyDescent="0.25">
      <c r="A255">
        <v>1.92</v>
      </c>
      <c r="B255">
        <f t="shared" si="3"/>
        <v>-0.34214965115089818</v>
      </c>
    </row>
    <row r="256" spans="1:2" x14ac:dyDescent="0.25">
      <c r="A256">
        <v>1.94</v>
      </c>
      <c r="B256">
        <f t="shared" si="3"/>
        <v>-0.36087288013976715</v>
      </c>
    </row>
    <row r="257" spans="1:2" x14ac:dyDescent="0.25">
      <c r="A257">
        <v>1.96</v>
      </c>
      <c r="B257">
        <f t="shared" si="3"/>
        <v>-0.37945176478815451</v>
      </c>
    </row>
    <row r="258" spans="1:2" x14ac:dyDescent="0.25">
      <c r="A258">
        <v>1.98</v>
      </c>
      <c r="B258">
        <f t="shared" si="3"/>
        <v>-0.39787887378991599</v>
      </c>
    </row>
    <row r="259" spans="1:2" x14ac:dyDescent="0.25">
      <c r="A259">
        <v>2</v>
      </c>
      <c r="B259">
        <f t="shared" ref="B259:B316" si="4">COS(A259)</f>
        <v>-0.41614683654714241</v>
      </c>
    </row>
    <row r="260" spans="1:2" x14ac:dyDescent="0.25">
      <c r="A260">
        <v>2.02</v>
      </c>
      <c r="B260">
        <f t="shared" si="4"/>
        <v>-0.43424834611830049</v>
      </c>
    </row>
    <row r="261" spans="1:2" x14ac:dyDescent="0.25">
      <c r="A261">
        <v>2.0400000000000098</v>
      </c>
      <c r="B261">
        <f t="shared" si="4"/>
        <v>-0.45217616214092066</v>
      </c>
    </row>
    <row r="262" spans="1:2" x14ac:dyDescent="0.25">
      <c r="A262">
        <v>2.06</v>
      </c>
      <c r="B262">
        <f t="shared" si="4"/>
        <v>-0.4699231137276022</v>
      </c>
    </row>
    <row r="263" spans="1:2" x14ac:dyDescent="0.25">
      <c r="A263">
        <v>2.08</v>
      </c>
      <c r="B263">
        <f t="shared" si="4"/>
        <v>-0.4874821023343594</v>
      </c>
    </row>
    <row r="264" spans="1:2" x14ac:dyDescent="0.25">
      <c r="A264">
        <v>2.1</v>
      </c>
      <c r="B264">
        <f t="shared" si="4"/>
        <v>-0.50484610459985757</v>
      </c>
    </row>
    <row r="265" spans="1:2" x14ac:dyDescent="0.25">
      <c r="A265">
        <v>2.1200000000000099</v>
      </c>
      <c r="B265">
        <f t="shared" si="4"/>
        <v>-0.52200817515471565</v>
      </c>
    </row>
    <row r="266" spans="1:2" x14ac:dyDescent="0.25">
      <c r="A266">
        <v>2.14</v>
      </c>
      <c r="B266">
        <f t="shared" si="4"/>
        <v>-0.53896144939951152</v>
      </c>
    </row>
    <row r="267" spans="1:2" x14ac:dyDescent="0.25">
      <c r="A267">
        <v>2.16</v>
      </c>
      <c r="B267">
        <f t="shared" si="4"/>
        <v>-0.55569914625061267</v>
      </c>
    </row>
    <row r="268" spans="1:2" x14ac:dyDescent="0.25">
      <c r="A268">
        <v>2.1800000000000002</v>
      </c>
      <c r="B268">
        <f t="shared" si="4"/>
        <v>-0.57221457085243688</v>
      </c>
    </row>
    <row r="269" spans="1:2" x14ac:dyDescent="0.25">
      <c r="A269">
        <v>2.2000000000000099</v>
      </c>
      <c r="B269">
        <f t="shared" si="4"/>
        <v>-0.5885011172553537</v>
      </c>
    </row>
    <row r="270" spans="1:2" x14ac:dyDescent="0.25">
      <c r="A270">
        <v>2.2200000000000002</v>
      </c>
      <c r="B270">
        <f t="shared" si="4"/>
        <v>-0.60455227105792964</v>
      </c>
    </row>
    <row r="271" spans="1:2" x14ac:dyDescent="0.25">
      <c r="A271">
        <v>2.2400000000000002</v>
      </c>
      <c r="B271">
        <f t="shared" si="4"/>
        <v>-0.62036161201267981</v>
      </c>
    </row>
    <row r="272" spans="1:2" x14ac:dyDescent="0.25">
      <c r="A272">
        <v>2.2599999999999998</v>
      </c>
      <c r="B272">
        <f t="shared" si="4"/>
        <v>-0.6359228165940024</v>
      </c>
    </row>
    <row r="273" spans="1:2" x14ac:dyDescent="0.25">
      <c r="A273">
        <v>2.28000000000001</v>
      </c>
      <c r="B273">
        <f t="shared" si="4"/>
        <v>-0.65122966052755327</v>
      </c>
    </row>
    <row r="274" spans="1:2" x14ac:dyDescent="0.25">
      <c r="A274">
        <v>2.2999999999999998</v>
      </c>
      <c r="B274">
        <f t="shared" si="4"/>
        <v>-0.6662760212798241</v>
      </c>
    </row>
    <row r="275" spans="1:2" x14ac:dyDescent="0.25">
      <c r="A275">
        <v>2.3199999999999998</v>
      </c>
      <c r="B275">
        <f t="shared" si="4"/>
        <v>-0.68105588050715249</v>
      </c>
    </row>
    <row r="276" spans="1:2" x14ac:dyDescent="0.25">
      <c r="A276">
        <v>2.34</v>
      </c>
      <c r="B276">
        <f t="shared" si="4"/>
        <v>-0.69556332646290209</v>
      </c>
    </row>
    <row r="277" spans="1:2" x14ac:dyDescent="0.25">
      <c r="A277">
        <v>2.3600000000000101</v>
      </c>
      <c r="B277">
        <f t="shared" si="4"/>
        <v>-0.70979255636212768</v>
      </c>
    </row>
    <row r="278" spans="1:2" x14ac:dyDescent="0.25">
      <c r="A278">
        <v>2.38</v>
      </c>
      <c r="B278">
        <f t="shared" si="4"/>
        <v>-0.72373787870256856</v>
      </c>
    </row>
    <row r="279" spans="1:2" x14ac:dyDescent="0.25">
      <c r="A279">
        <v>2.4</v>
      </c>
      <c r="B279">
        <f t="shared" si="4"/>
        <v>-0.73739371554124544</v>
      </c>
    </row>
    <row r="280" spans="1:2" x14ac:dyDescent="0.25">
      <c r="A280">
        <v>2.42</v>
      </c>
      <c r="B280">
        <f t="shared" si="4"/>
        <v>-0.75075460472549094</v>
      </c>
    </row>
    <row r="281" spans="1:2" x14ac:dyDescent="0.25">
      <c r="A281">
        <v>2.4400000000000102</v>
      </c>
      <c r="B281">
        <f t="shared" si="4"/>
        <v>-0.76381520207778064</v>
      </c>
    </row>
    <row r="282" spans="1:2" x14ac:dyDescent="0.25">
      <c r="A282">
        <v>2.46</v>
      </c>
      <c r="B282">
        <f t="shared" si="4"/>
        <v>-0.77657028353329305</v>
      </c>
    </row>
    <row r="283" spans="1:2" x14ac:dyDescent="0.25">
      <c r="A283">
        <v>2.48</v>
      </c>
      <c r="B283">
        <f t="shared" si="4"/>
        <v>-0.78901474722953113</v>
      </c>
    </row>
    <row r="284" spans="1:2" x14ac:dyDescent="0.25">
      <c r="A284">
        <v>2.5000000000000102</v>
      </c>
      <c r="B284">
        <f t="shared" si="4"/>
        <v>-0.8011436155469398</v>
      </c>
    </row>
    <row r="285" spans="1:2" x14ac:dyDescent="0.25">
      <c r="A285">
        <v>2.5200000000000098</v>
      </c>
      <c r="B285">
        <f t="shared" si="4"/>
        <v>-0.81295203709989572</v>
      </c>
    </row>
    <row r="286" spans="1:2" x14ac:dyDescent="0.25">
      <c r="A286">
        <v>2.5400000000000098</v>
      </c>
      <c r="B286">
        <f t="shared" si="4"/>
        <v>-0.82443528867722782</v>
      </c>
    </row>
    <row r="287" spans="1:2" x14ac:dyDescent="0.25">
      <c r="A287">
        <v>2.56</v>
      </c>
      <c r="B287">
        <f t="shared" si="4"/>
        <v>-0.83558877713140767</v>
      </c>
    </row>
    <row r="288" spans="1:2" x14ac:dyDescent="0.25">
      <c r="A288">
        <v>2.5800000000000098</v>
      </c>
      <c r="B288">
        <f t="shared" si="4"/>
        <v>-0.84640804121578073</v>
      </c>
    </row>
    <row r="289" spans="1:2" x14ac:dyDescent="0.25">
      <c r="A289">
        <v>2.6000000000000099</v>
      </c>
      <c r="B289">
        <f t="shared" si="4"/>
        <v>-0.85688875336895232</v>
      </c>
    </row>
    <row r="290" spans="1:2" x14ac:dyDescent="0.25">
      <c r="A290">
        <v>2.6200000000000099</v>
      </c>
      <c r="B290">
        <f t="shared" si="4"/>
        <v>-0.86702672144580728</v>
      </c>
    </row>
    <row r="291" spans="1:2" x14ac:dyDescent="0.25">
      <c r="A291">
        <v>2.64</v>
      </c>
      <c r="B291">
        <f t="shared" si="4"/>
        <v>-0.87681789039428149</v>
      </c>
    </row>
    <row r="292" spans="1:2" x14ac:dyDescent="0.25">
      <c r="A292">
        <v>2.6600000000000099</v>
      </c>
      <c r="B292">
        <f t="shared" si="4"/>
        <v>-0.88625834387735658</v>
      </c>
    </row>
    <row r="293" spans="1:2" x14ac:dyDescent="0.25">
      <c r="A293">
        <v>2.6800000000000099</v>
      </c>
      <c r="B293">
        <f t="shared" si="4"/>
        <v>-0.89534430583949642</v>
      </c>
    </row>
    <row r="294" spans="1:2" x14ac:dyDescent="0.25">
      <c r="A294">
        <v>2.7000000000000099</v>
      </c>
      <c r="B294">
        <f t="shared" si="4"/>
        <v>-0.90407214201706543</v>
      </c>
    </row>
    <row r="295" spans="1:2" x14ac:dyDescent="0.25">
      <c r="A295">
        <v>2.72</v>
      </c>
      <c r="B295">
        <f t="shared" si="4"/>
        <v>-0.912438361391958</v>
      </c>
    </row>
    <row r="296" spans="1:2" x14ac:dyDescent="0.25">
      <c r="A296">
        <v>2.74000000000001</v>
      </c>
      <c r="B296">
        <f t="shared" si="4"/>
        <v>-0.92043961758798454</v>
      </c>
    </row>
    <row r="297" spans="1:2" x14ac:dyDescent="0.25">
      <c r="A297">
        <v>2.76000000000001</v>
      </c>
      <c r="B297">
        <f t="shared" si="4"/>
        <v>-0.92807271020933635</v>
      </c>
    </row>
    <row r="298" spans="1:2" x14ac:dyDescent="0.25">
      <c r="A298">
        <v>2.78000000000001</v>
      </c>
      <c r="B298">
        <f t="shared" si="4"/>
        <v>-0.93533458612074227</v>
      </c>
    </row>
    <row r="299" spans="1:2" x14ac:dyDescent="0.25">
      <c r="A299">
        <v>2.8</v>
      </c>
      <c r="B299">
        <f t="shared" si="4"/>
        <v>-0.94222234066865806</v>
      </c>
    </row>
    <row r="300" spans="1:2" x14ac:dyDescent="0.25">
      <c r="A300">
        <v>2.8200000000000101</v>
      </c>
      <c r="B300">
        <f t="shared" si="4"/>
        <v>-0.94873321884311024</v>
      </c>
    </row>
    <row r="301" spans="1:2" x14ac:dyDescent="0.25">
      <c r="A301">
        <v>2.8400000000000101</v>
      </c>
      <c r="B301">
        <f t="shared" si="4"/>
        <v>-0.95486461637962938</v>
      </c>
    </row>
    <row r="302" spans="1:2" x14ac:dyDescent="0.25">
      <c r="A302">
        <v>2.8600000000000101</v>
      </c>
      <c r="B302">
        <f t="shared" si="4"/>
        <v>-0.96061408080095512</v>
      </c>
    </row>
    <row r="303" spans="1:2" x14ac:dyDescent="0.25">
      <c r="A303">
        <v>2.88</v>
      </c>
      <c r="B303">
        <f t="shared" si="4"/>
        <v>-0.96597931239797474</v>
      </c>
    </row>
    <row r="304" spans="1:2" x14ac:dyDescent="0.25">
      <c r="A304">
        <v>2.9000000000000101</v>
      </c>
      <c r="B304">
        <f t="shared" si="4"/>
        <v>-0.97095816514959299</v>
      </c>
    </row>
    <row r="305" spans="1:2" x14ac:dyDescent="0.25">
      <c r="A305">
        <v>2.9200000000000101</v>
      </c>
      <c r="B305">
        <f t="shared" si="4"/>
        <v>-0.97554864758108495</v>
      </c>
    </row>
    <row r="306" spans="1:2" x14ac:dyDescent="0.25">
      <c r="A306">
        <v>2.9400000000000102</v>
      </c>
      <c r="B306">
        <f t="shared" si="4"/>
        <v>-0.97974892356068632</v>
      </c>
    </row>
    <row r="307" spans="1:2" x14ac:dyDescent="0.25">
      <c r="A307">
        <v>2.96</v>
      </c>
      <c r="B307">
        <f t="shared" si="4"/>
        <v>-0.9835573130340064</v>
      </c>
    </row>
    <row r="308" spans="1:2" x14ac:dyDescent="0.25">
      <c r="A308">
        <v>2.9800000000000102</v>
      </c>
      <c r="B308">
        <f t="shared" si="4"/>
        <v>-0.98697229269603926</v>
      </c>
    </row>
    <row r="309" spans="1:2" x14ac:dyDescent="0.25">
      <c r="A309">
        <v>3.0000000000000102</v>
      </c>
      <c r="B309">
        <f t="shared" si="4"/>
        <v>-0.98999249660044686</v>
      </c>
    </row>
    <row r="310" spans="1:2" x14ac:dyDescent="0.25">
      <c r="A310">
        <v>3.0200000000000098</v>
      </c>
      <c r="B310">
        <f t="shared" si="4"/>
        <v>-0.99261671670593832</v>
      </c>
    </row>
    <row r="311" spans="1:2" x14ac:dyDescent="0.25">
      <c r="A311">
        <v>3.0400000000000098</v>
      </c>
      <c r="B311">
        <f t="shared" si="4"/>
        <v>-0.99484390335946049</v>
      </c>
    </row>
    <row r="312" spans="1:2" x14ac:dyDescent="0.25">
      <c r="A312">
        <v>3.0600000000000098</v>
      </c>
      <c r="B312">
        <f t="shared" si="4"/>
        <v>-0.99667316571604736</v>
      </c>
    </row>
    <row r="313" spans="1:2" x14ac:dyDescent="0.25">
      <c r="A313">
        <v>3.0800000000000098</v>
      </c>
      <c r="B313">
        <f t="shared" si="4"/>
        <v>-0.99810377209514622</v>
      </c>
    </row>
    <row r="314" spans="1:2" x14ac:dyDescent="0.25">
      <c r="A314">
        <v>3.1000000000000099</v>
      </c>
      <c r="B314">
        <f t="shared" si="4"/>
        <v>-0.99913515027327993</v>
      </c>
    </row>
    <row r="315" spans="1:2" x14ac:dyDescent="0.25">
      <c r="A315">
        <v>3.1200000000000099</v>
      </c>
      <c r="B315">
        <f t="shared" si="4"/>
        <v>-0.99976688771292854</v>
      </c>
    </row>
    <row r="316" spans="1:2" x14ac:dyDescent="0.25">
      <c r="A316">
        <v>3.1400000000000099</v>
      </c>
      <c r="B316">
        <f t="shared" si="4"/>
        <v>-0.99999873172753961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workbookViewId="0">
      <selection activeCell="B39" sqref="B3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82" t="s">
        <v>46</v>
      </c>
      <c r="B1" s="73"/>
      <c r="C1" s="73"/>
      <c r="D1" s="73"/>
      <c r="E1" s="74"/>
      <c r="F1" s="10"/>
    </row>
    <row r="2" spans="1:6" x14ac:dyDescent="0.25">
      <c r="A2" s="25" t="s">
        <v>45</v>
      </c>
      <c r="B2" s="25" t="s">
        <v>44</v>
      </c>
      <c r="C2" s="25" t="s">
        <v>43</v>
      </c>
      <c r="D2" s="25" t="s">
        <v>42</v>
      </c>
      <c r="E2" s="25" t="s">
        <v>41</v>
      </c>
      <c r="F2" s="10"/>
    </row>
    <row r="3" spans="1:6" x14ac:dyDescent="0.25">
      <c r="A3" s="24" t="s">
        <v>40</v>
      </c>
      <c r="B3" s="23">
        <v>24</v>
      </c>
      <c r="C3" s="23">
        <v>8</v>
      </c>
      <c r="D3" s="23">
        <v>22</v>
      </c>
      <c r="E3" s="22">
        <f t="shared" ref="E3:E13" si="0">B3*C3*D3</f>
        <v>4224</v>
      </c>
      <c r="F3" s="10"/>
    </row>
    <row r="4" spans="1:6" x14ac:dyDescent="0.25">
      <c r="A4" s="24" t="s">
        <v>39</v>
      </c>
      <c r="B4" s="23">
        <v>16</v>
      </c>
      <c r="C4" s="23">
        <v>7</v>
      </c>
      <c r="D4" s="23">
        <v>18</v>
      </c>
      <c r="E4" s="22">
        <f t="shared" si="0"/>
        <v>2016</v>
      </c>
      <c r="F4" s="10"/>
    </row>
    <row r="5" spans="1:6" x14ac:dyDescent="0.25">
      <c r="A5" s="24" t="s">
        <v>38</v>
      </c>
      <c r="B5" s="23">
        <v>36</v>
      </c>
      <c r="C5" s="23">
        <v>8</v>
      </c>
      <c r="D5" s="23">
        <v>20</v>
      </c>
      <c r="E5" s="22">
        <f t="shared" si="0"/>
        <v>5760</v>
      </c>
      <c r="F5" s="10"/>
    </row>
    <row r="6" spans="1:6" x14ac:dyDescent="0.25">
      <c r="A6" s="24" t="s">
        <v>37</v>
      </c>
      <c r="B6" s="23">
        <v>20</v>
      </c>
      <c r="C6" s="23">
        <v>6</v>
      </c>
      <c r="D6" s="23">
        <v>19</v>
      </c>
      <c r="E6" s="22">
        <f t="shared" si="0"/>
        <v>2280</v>
      </c>
      <c r="F6" s="10"/>
    </row>
    <row r="7" spans="1:6" x14ac:dyDescent="0.25">
      <c r="A7" s="24" t="s">
        <v>36</v>
      </c>
      <c r="B7" s="23">
        <v>19</v>
      </c>
      <c r="C7" s="23">
        <v>7</v>
      </c>
      <c r="D7" s="23">
        <v>21</v>
      </c>
      <c r="E7" s="22">
        <f t="shared" si="0"/>
        <v>2793</v>
      </c>
      <c r="F7" s="10"/>
    </row>
    <row r="8" spans="1:6" x14ac:dyDescent="0.25">
      <c r="A8" s="24" t="s">
        <v>35</v>
      </c>
      <c r="B8" s="23">
        <v>34</v>
      </c>
      <c r="C8" s="23">
        <v>6</v>
      </c>
      <c r="D8" s="23">
        <v>22</v>
      </c>
      <c r="E8" s="22">
        <f t="shared" si="0"/>
        <v>4488</v>
      </c>
      <c r="F8" s="10"/>
    </row>
    <row r="9" spans="1:6" x14ac:dyDescent="0.25">
      <c r="A9" s="24" t="s">
        <v>34</v>
      </c>
      <c r="B9" s="23">
        <v>30</v>
      </c>
      <c r="C9" s="23">
        <v>7</v>
      </c>
      <c r="D9" s="23">
        <v>20</v>
      </c>
      <c r="E9" s="22">
        <f t="shared" si="0"/>
        <v>4200</v>
      </c>
      <c r="F9" s="10"/>
    </row>
    <row r="10" spans="1:6" x14ac:dyDescent="0.25">
      <c r="A10" s="24" t="s">
        <v>33</v>
      </c>
      <c r="B10" s="23">
        <v>25</v>
      </c>
      <c r="C10" s="23">
        <v>8</v>
      </c>
      <c r="D10" s="23">
        <v>19</v>
      </c>
      <c r="E10" s="22">
        <f t="shared" si="0"/>
        <v>3800</v>
      </c>
      <c r="F10" s="10"/>
    </row>
    <row r="11" spans="1:6" x14ac:dyDescent="0.25">
      <c r="A11" s="24" t="s">
        <v>32</v>
      </c>
      <c r="B11" s="23">
        <v>31</v>
      </c>
      <c r="C11" s="23">
        <v>8</v>
      </c>
      <c r="D11" s="23">
        <v>22</v>
      </c>
      <c r="E11" s="22">
        <f t="shared" si="0"/>
        <v>5456</v>
      </c>
      <c r="F11" s="10"/>
    </row>
    <row r="12" spans="1:6" x14ac:dyDescent="0.25">
      <c r="A12" s="24" t="s">
        <v>31</v>
      </c>
      <c r="B12" s="23">
        <v>33</v>
      </c>
      <c r="C12" s="23">
        <v>7</v>
      </c>
      <c r="D12" s="23">
        <v>21</v>
      </c>
      <c r="E12" s="22">
        <f t="shared" si="0"/>
        <v>4851</v>
      </c>
      <c r="F12" s="10"/>
    </row>
    <row r="13" spans="1:6" x14ac:dyDescent="0.25">
      <c r="A13" s="24" t="s">
        <v>30</v>
      </c>
      <c r="B13" s="23">
        <v>15</v>
      </c>
      <c r="C13" s="23">
        <v>6</v>
      </c>
      <c r="D13" s="23">
        <v>19</v>
      </c>
      <c r="E13" s="22">
        <f t="shared" si="0"/>
        <v>1710</v>
      </c>
      <c r="F13" s="10"/>
    </row>
    <row r="14" spans="1:6" x14ac:dyDescent="0.25">
      <c r="A14" s="83" t="s">
        <v>29</v>
      </c>
      <c r="B14" s="73"/>
      <c r="C14" s="73"/>
      <c r="D14" s="74"/>
      <c r="E14" s="22">
        <f>SUM(E3:E13)</f>
        <v>41578</v>
      </c>
      <c r="F14" s="10"/>
    </row>
    <row r="15" spans="1:6" x14ac:dyDescent="0.25">
      <c r="A15" s="10"/>
      <c r="B15" s="10"/>
      <c r="C15" s="10"/>
      <c r="D15" s="10"/>
      <c r="E15" s="10" t="s">
        <v>28</v>
      </c>
      <c r="F15" s="10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BB52-19BE-401C-A3CF-5C0DC44066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sqref="A1: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72" t="s">
        <v>54</v>
      </c>
      <c r="B1" s="73"/>
      <c r="C1" s="74"/>
      <c r="D1" s="26"/>
    </row>
    <row r="2" spans="1:4" x14ac:dyDescent="0.25">
      <c r="A2" s="29" t="s">
        <v>53</v>
      </c>
      <c r="B2" s="11" t="s">
        <v>52</v>
      </c>
      <c r="C2" s="11" t="s">
        <v>51</v>
      </c>
      <c r="D2" s="26"/>
    </row>
    <row r="3" spans="1:4" x14ac:dyDescent="0.25">
      <c r="A3" s="29" t="s">
        <v>50</v>
      </c>
      <c r="B3" s="28">
        <v>178684</v>
      </c>
      <c r="C3" s="28">
        <v>11022</v>
      </c>
      <c r="D3" s="26"/>
    </row>
    <row r="4" spans="1:4" x14ac:dyDescent="0.25">
      <c r="A4" s="29" t="s">
        <v>49</v>
      </c>
      <c r="B4" s="28">
        <v>91655</v>
      </c>
      <c r="C4" s="28">
        <v>8742</v>
      </c>
      <c r="D4" s="26"/>
    </row>
    <row r="5" spans="1:4" x14ac:dyDescent="0.25">
      <c r="A5" s="29" t="s">
        <v>48</v>
      </c>
      <c r="B5" s="28">
        <v>76174</v>
      </c>
      <c r="C5" s="28">
        <v>7729</v>
      </c>
      <c r="D5" s="26"/>
    </row>
    <row r="6" spans="1:4" x14ac:dyDescent="0.25">
      <c r="A6" s="29" t="s">
        <v>47</v>
      </c>
      <c r="B6" s="28">
        <v>14756</v>
      </c>
      <c r="C6" s="28">
        <v>5527</v>
      </c>
      <c r="D6" s="26"/>
    </row>
    <row r="7" spans="1:4" x14ac:dyDescent="0.25">
      <c r="A7" s="27"/>
      <c r="B7" s="27"/>
      <c r="C7" s="27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72" t="s">
        <v>58</v>
      </c>
      <c r="B1" s="74"/>
      <c r="C1" s="27"/>
      <c r="D1" s="27"/>
      <c r="E1" s="6"/>
    </row>
    <row r="2" spans="1:5" x14ac:dyDescent="0.25">
      <c r="A2" s="31" t="s">
        <v>57</v>
      </c>
      <c r="B2" s="31" t="str">
        <f>DOLLAR(5000,0)</f>
        <v>5 000 ₽</v>
      </c>
      <c r="C2" s="27"/>
      <c r="D2" s="27"/>
      <c r="E2" s="6"/>
    </row>
    <row r="3" spans="1:5" x14ac:dyDescent="0.25">
      <c r="A3" s="31" t="s">
        <v>56</v>
      </c>
      <c r="B3" s="32">
        <v>5.5E-2</v>
      </c>
      <c r="C3" s="27"/>
      <c r="D3" s="27"/>
      <c r="E3" s="6"/>
    </row>
    <row r="4" spans="1:5" x14ac:dyDescent="0.25">
      <c r="A4" s="31" t="s">
        <v>55</v>
      </c>
      <c r="B4" s="30">
        <f>B2*B3</f>
        <v>275</v>
      </c>
      <c r="C4" s="27"/>
      <c r="D4" s="27"/>
      <c r="E4" s="6"/>
    </row>
    <row r="5" spans="1:5" x14ac:dyDescent="0.25">
      <c r="A5" s="27"/>
      <c r="B5" s="27"/>
      <c r="C5" s="27"/>
      <c r="D5" s="27"/>
      <c r="E5" s="6"/>
    </row>
    <row r="6" spans="1:5" x14ac:dyDescent="0.25">
      <c r="A6" s="27"/>
      <c r="B6" s="27"/>
      <c r="C6" s="27"/>
      <c r="D6" s="27"/>
      <c r="E6" s="6"/>
    </row>
    <row r="7" spans="1:5" x14ac:dyDescent="0.25">
      <c r="A7" s="27"/>
      <c r="B7" s="27"/>
      <c r="C7" s="27"/>
      <c r="D7" s="27"/>
      <c r="E7" s="6"/>
    </row>
    <row r="8" spans="1:5" x14ac:dyDescent="0.25">
      <c r="A8" s="27"/>
      <c r="B8" s="27"/>
      <c r="C8" s="27"/>
      <c r="D8" s="27"/>
      <c r="E8" s="6"/>
    </row>
    <row r="9" spans="1:5" x14ac:dyDescent="0.25">
      <c r="A9" s="26"/>
      <c r="B9" s="26"/>
      <c r="C9" s="26"/>
      <c r="D9" s="26"/>
    </row>
    <row r="10" spans="1:5" x14ac:dyDescent="0.25">
      <c r="A10" s="26"/>
      <c r="B10" s="26"/>
      <c r="C10" s="26"/>
      <c r="D10" s="2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39" t="s">
        <v>67</v>
      </c>
      <c r="B1" s="38" t="s">
        <v>45</v>
      </c>
      <c r="C1" s="38" t="s">
        <v>66</v>
      </c>
      <c r="D1" s="38" t="s">
        <v>4</v>
      </c>
      <c r="E1" s="38" t="s">
        <v>5</v>
      </c>
      <c r="F1" s="38" t="s">
        <v>6</v>
      </c>
      <c r="G1" s="38" t="s">
        <v>65</v>
      </c>
      <c r="H1" s="6"/>
    </row>
    <row r="2" spans="1:8" x14ac:dyDescent="0.25">
      <c r="A2" s="37">
        <v>1</v>
      </c>
      <c r="B2" s="36" t="s">
        <v>64</v>
      </c>
      <c r="C2" s="33">
        <v>5</v>
      </c>
      <c r="D2" s="35">
        <v>4</v>
      </c>
      <c r="E2" s="33">
        <v>5</v>
      </c>
      <c r="F2" s="33">
        <v>5</v>
      </c>
      <c r="G2" s="35">
        <v>4</v>
      </c>
      <c r="H2" s="6"/>
    </row>
    <row r="3" spans="1:8" x14ac:dyDescent="0.25">
      <c r="A3" s="37">
        <v>2</v>
      </c>
      <c r="B3" s="36" t="s">
        <v>63</v>
      </c>
      <c r="C3" s="35">
        <v>4</v>
      </c>
      <c r="D3" s="33">
        <v>5</v>
      </c>
      <c r="E3" s="33">
        <v>5</v>
      </c>
      <c r="F3" s="34">
        <v>3</v>
      </c>
      <c r="G3" s="33">
        <v>5</v>
      </c>
      <c r="H3" s="6"/>
    </row>
    <row r="4" spans="1:8" x14ac:dyDescent="0.25">
      <c r="A4" s="37">
        <v>3</v>
      </c>
      <c r="B4" s="36" t="s">
        <v>62</v>
      </c>
      <c r="C4" s="33">
        <v>5</v>
      </c>
      <c r="D4" s="33">
        <v>5</v>
      </c>
      <c r="E4" s="33">
        <v>5</v>
      </c>
      <c r="F4" s="33">
        <v>5</v>
      </c>
      <c r="G4" s="35">
        <v>4</v>
      </c>
      <c r="H4" s="6"/>
    </row>
    <row r="5" spans="1:8" x14ac:dyDescent="0.25">
      <c r="A5" s="37">
        <v>4</v>
      </c>
      <c r="B5" s="36" t="s">
        <v>61</v>
      </c>
      <c r="C5" s="35">
        <v>4</v>
      </c>
      <c r="D5" s="33">
        <v>5</v>
      </c>
      <c r="E5" s="35">
        <v>4</v>
      </c>
      <c r="F5" s="35">
        <v>4</v>
      </c>
      <c r="G5" s="37">
        <v>3</v>
      </c>
      <c r="H5" s="6"/>
    </row>
    <row r="6" spans="1:8" x14ac:dyDescent="0.25">
      <c r="A6" s="37">
        <v>5</v>
      </c>
      <c r="B6" s="36" t="s">
        <v>60</v>
      </c>
      <c r="C6" s="34">
        <v>3</v>
      </c>
      <c r="D6" s="34">
        <v>3</v>
      </c>
      <c r="E6" s="33">
        <v>5</v>
      </c>
      <c r="F6" s="33">
        <v>5</v>
      </c>
      <c r="G6" s="34">
        <v>3</v>
      </c>
      <c r="H6" s="6"/>
    </row>
    <row r="7" spans="1:8" x14ac:dyDescent="0.25">
      <c r="A7" s="37">
        <v>6</v>
      </c>
      <c r="B7" s="36" t="s">
        <v>59</v>
      </c>
      <c r="C7" s="35">
        <v>4</v>
      </c>
      <c r="D7" s="35">
        <v>4</v>
      </c>
      <c r="E7" s="33">
        <v>5</v>
      </c>
      <c r="F7" s="34">
        <v>3</v>
      </c>
      <c r="G7" s="33">
        <v>5</v>
      </c>
      <c r="H7" s="6"/>
    </row>
    <row r="8" spans="1:8" x14ac:dyDescent="0.25">
      <c r="A8" s="10"/>
      <c r="B8" s="10"/>
      <c r="C8" s="10"/>
      <c r="D8" s="10"/>
      <c r="E8" s="10"/>
      <c r="F8" s="10"/>
      <c r="G8" s="10"/>
      <c r="H8" s="6"/>
    </row>
    <row r="9" spans="1:8" x14ac:dyDescent="0.25">
      <c r="A9" s="10"/>
      <c r="B9" s="10"/>
      <c r="C9" s="10"/>
      <c r="D9" s="10"/>
      <c r="E9" s="10"/>
      <c r="F9" s="10"/>
      <c r="G9" s="10"/>
      <c r="H9" s="6"/>
    </row>
    <row r="10" spans="1:8" x14ac:dyDescent="0.25">
      <c r="A10" s="10"/>
      <c r="B10" s="10"/>
      <c r="C10" s="10"/>
      <c r="D10" s="10"/>
      <c r="E10" s="10"/>
      <c r="F10" s="10"/>
      <c r="G10" s="10"/>
      <c r="H10" s="6"/>
    </row>
    <row r="11" spans="1:8" x14ac:dyDescent="0.25">
      <c r="A11" s="10"/>
      <c r="B11" s="10"/>
      <c r="C11" s="10"/>
      <c r="D11" s="10"/>
      <c r="E11" s="10"/>
      <c r="F11" s="10"/>
      <c r="G11" s="10"/>
      <c r="H11" s="6"/>
    </row>
    <row r="12" spans="1:8" x14ac:dyDescent="0.25">
      <c r="A12" s="10"/>
      <c r="B12" s="10"/>
      <c r="C12" s="10"/>
      <c r="D12" s="10"/>
      <c r="E12" s="10"/>
      <c r="F12" s="10"/>
      <c r="G12" s="10"/>
      <c r="H12" s="6"/>
    </row>
    <row r="13" spans="1:8" x14ac:dyDescent="0.25">
      <c r="A13" s="10"/>
      <c r="B13" s="10"/>
      <c r="C13" s="10"/>
      <c r="D13" s="10"/>
      <c r="E13" s="10"/>
      <c r="F13" s="10"/>
      <c r="G13" s="10"/>
      <c r="H13" s="6"/>
    </row>
    <row r="14" spans="1:8" x14ac:dyDescent="0.25">
      <c r="A14" s="10"/>
      <c r="B14" s="10"/>
      <c r="C14" s="10"/>
      <c r="D14" s="10"/>
      <c r="E14" s="10"/>
      <c r="F14" s="10"/>
      <c r="G14" s="10"/>
      <c r="H14" s="6"/>
    </row>
    <row r="15" spans="1:8" x14ac:dyDescent="0.25">
      <c r="A15" s="9"/>
      <c r="B15" s="9"/>
      <c r="C15" s="9"/>
      <c r="D15" s="9"/>
      <c r="E15" s="9"/>
      <c r="F15" s="9"/>
      <c r="G15" s="9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ht="15.75" customHeight="1" x14ac:dyDescent="0.25">
      <c r="A21" s="9"/>
      <c r="B21" s="9"/>
      <c r="C21" s="9"/>
      <c r="D21" s="9"/>
      <c r="E21" s="9"/>
      <c r="F21" s="9"/>
      <c r="G21" s="9"/>
    </row>
    <row r="22" spans="1:7" ht="15.75" customHeight="1" x14ac:dyDescent="0.25">
      <c r="A22" s="9"/>
      <c r="B22" s="9"/>
      <c r="C22" s="9"/>
      <c r="D22" s="9"/>
      <c r="E22" s="9"/>
      <c r="F22" s="9"/>
      <c r="G22" s="9"/>
    </row>
    <row r="23" spans="1:7" ht="15.75" customHeight="1" x14ac:dyDescent="0.25">
      <c r="A23" s="9"/>
      <c r="B23" s="9"/>
      <c r="C23" s="9"/>
      <c r="D23" s="9"/>
      <c r="E23" s="9"/>
      <c r="F23" s="9"/>
      <c r="G23" s="9"/>
    </row>
    <row r="24" spans="1:7" ht="15.75" customHeight="1" x14ac:dyDescent="0.25">
      <c r="A24" s="9"/>
      <c r="B24" s="9"/>
      <c r="C24" s="9"/>
      <c r="D24" s="9"/>
      <c r="E24" s="9"/>
      <c r="F24" s="9"/>
      <c r="G24" s="9"/>
    </row>
    <row r="25" spans="1:7" ht="15.75" customHeight="1" x14ac:dyDescent="0.25">
      <c r="A25" s="9"/>
      <c r="B25" s="9"/>
      <c r="C25" s="9"/>
      <c r="D25" s="9"/>
      <c r="E25" s="9"/>
      <c r="F25" s="9"/>
      <c r="G25" s="9"/>
    </row>
    <row r="26" spans="1:7" ht="15.75" customHeight="1" x14ac:dyDescent="0.25">
      <c r="A26" s="9"/>
      <c r="B26" s="9"/>
      <c r="C26" s="9"/>
      <c r="D26" s="9"/>
      <c r="E26" s="9"/>
      <c r="F26" s="9"/>
      <c r="G26" s="9"/>
    </row>
    <row r="27" spans="1:7" ht="15.75" customHeight="1" x14ac:dyDescent="0.25">
      <c r="A27" s="9"/>
      <c r="B27" s="9"/>
      <c r="C27" s="9"/>
      <c r="D27" s="9"/>
      <c r="E27" s="9"/>
      <c r="F27" s="9"/>
      <c r="G27" s="9"/>
    </row>
    <row r="28" spans="1:7" ht="15.75" customHeight="1" x14ac:dyDescent="0.25">
      <c r="A28" s="9"/>
      <c r="B28" s="9"/>
      <c r="C28" s="9"/>
      <c r="D28" s="9"/>
      <c r="E28" s="9"/>
      <c r="F28" s="9"/>
      <c r="G28" s="9"/>
    </row>
    <row r="29" spans="1:7" ht="15.75" customHeight="1" x14ac:dyDescent="0.25">
      <c r="A29" s="9"/>
      <c r="B29" s="9"/>
      <c r="C29" s="9"/>
      <c r="D29" s="9"/>
      <c r="E29" s="9"/>
      <c r="F29" s="9"/>
      <c r="G29" s="9"/>
    </row>
    <row r="30" spans="1:7" ht="15.75" customHeight="1" x14ac:dyDescent="0.25">
      <c r="A30" s="9"/>
      <c r="B30" s="9"/>
      <c r="C30" s="9"/>
      <c r="D30" s="9"/>
      <c r="E30" s="9"/>
      <c r="F30" s="9"/>
      <c r="G30" s="9"/>
    </row>
    <row r="31" spans="1:7" ht="15.75" customHeight="1" x14ac:dyDescent="0.25">
      <c r="A31" s="9"/>
      <c r="B31" s="9"/>
      <c r="C31" s="9"/>
      <c r="D31" s="9"/>
      <c r="E31" s="9"/>
      <c r="F31" s="9"/>
      <c r="G31" s="9"/>
    </row>
    <row r="32" spans="1:7" ht="15.75" customHeight="1" x14ac:dyDescent="0.25">
      <c r="A32" s="9"/>
      <c r="B32" s="9"/>
      <c r="C32" s="9"/>
      <c r="D32" s="9"/>
      <c r="E32" s="9"/>
      <c r="F32" s="9"/>
      <c r="G32" s="9"/>
    </row>
    <row r="33" spans="1:7" ht="15.75" customHeight="1" x14ac:dyDescent="0.25">
      <c r="A33" s="9"/>
      <c r="B33" s="9"/>
      <c r="C33" s="9"/>
      <c r="D33" s="9"/>
      <c r="E33" s="9"/>
      <c r="F33" s="9"/>
      <c r="G33" s="9"/>
    </row>
    <row r="34" spans="1:7" ht="15.75" customHeight="1" x14ac:dyDescent="0.25">
      <c r="A34" s="9"/>
      <c r="B34" s="9"/>
      <c r="C34" s="9"/>
      <c r="D34" s="9"/>
      <c r="E34" s="9"/>
      <c r="F34" s="9"/>
      <c r="G34" s="9"/>
    </row>
    <row r="35" spans="1:7" ht="15.75" customHeight="1" x14ac:dyDescent="0.25">
      <c r="A35" s="9"/>
      <c r="B35" s="9"/>
      <c r="C35" s="9"/>
      <c r="D35" s="9"/>
      <c r="E35" s="9"/>
      <c r="F35" s="9"/>
      <c r="G35" s="9"/>
    </row>
    <row r="36" spans="1:7" ht="15.75" customHeight="1" x14ac:dyDescent="0.25">
      <c r="A36" s="9"/>
      <c r="B36" s="9"/>
      <c r="C36" s="9"/>
      <c r="D36" s="9"/>
      <c r="E36" s="9"/>
      <c r="F36" s="9"/>
      <c r="G36" s="9"/>
    </row>
    <row r="37" spans="1:7" ht="15.75" customHeight="1" x14ac:dyDescent="0.25">
      <c r="A37" s="9"/>
      <c r="B37" s="9"/>
      <c r="C37" s="9"/>
      <c r="D37" s="9"/>
      <c r="E37" s="9"/>
      <c r="F37" s="9"/>
      <c r="G37" s="9"/>
    </row>
    <row r="38" spans="1:7" ht="15.75" customHeight="1" x14ac:dyDescent="0.25">
      <c r="A38" s="9"/>
      <c r="B38" s="9"/>
      <c r="C38" s="9"/>
      <c r="D38" s="9"/>
      <c r="E38" s="9"/>
      <c r="F38" s="9"/>
      <c r="G38" s="9"/>
    </row>
    <row r="39" spans="1:7" ht="15.75" customHeight="1" x14ac:dyDescent="0.25">
      <c r="A39" s="9"/>
      <c r="B39" s="9"/>
      <c r="C39" s="9"/>
      <c r="D39" s="9"/>
      <c r="E39" s="9"/>
      <c r="F39" s="9"/>
      <c r="G39" s="9"/>
    </row>
    <row r="40" spans="1:7" ht="15.75" customHeight="1" x14ac:dyDescent="0.25">
      <c r="A40" s="9"/>
      <c r="B40" s="9"/>
      <c r="C40" s="9"/>
      <c r="D40" s="9"/>
      <c r="E40" s="9"/>
      <c r="F40" s="9"/>
      <c r="G40" s="9"/>
    </row>
    <row r="41" spans="1:7" ht="15.75" customHeight="1" x14ac:dyDescent="0.25">
      <c r="A41" s="9"/>
      <c r="B41" s="9"/>
      <c r="C41" s="9"/>
      <c r="D41" s="9"/>
      <c r="E41" s="9"/>
      <c r="F41" s="9"/>
      <c r="G41" s="9"/>
    </row>
    <row r="42" spans="1:7" ht="15.75" customHeight="1" x14ac:dyDescent="0.25">
      <c r="A42" s="9"/>
      <c r="B42" s="9"/>
      <c r="C42" s="9"/>
      <c r="D42" s="9"/>
      <c r="E42" s="9"/>
      <c r="F42" s="9"/>
      <c r="G42" s="9"/>
    </row>
    <row r="43" spans="1:7" ht="15.75" customHeight="1" x14ac:dyDescent="0.25">
      <c r="A43" s="9"/>
      <c r="B43" s="9"/>
      <c r="C43" s="9"/>
      <c r="D43" s="9"/>
      <c r="E43" s="9"/>
      <c r="F43" s="9"/>
      <c r="G43" s="9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"/>
  <sheetViews>
    <sheetView zoomScale="40" zoomScaleNormal="40" workbookViewId="0">
      <selection activeCell="H18" sqref="H18"/>
    </sheetView>
  </sheetViews>
  <sheetFormatPr defaultRowHeight="15" x14ac:dyDescent="0.25"/>
  <sheetData>
    <row r="1" spans="1:16" x14ac:dyDescent="0.25">
      <c r="A1" t="s">
        <v>0</v>
      </c>
      <c r="B1" t="s">
        <v>82</v>
      </c>
      <c r="C1" t="s">
        <v>81</v>
      </c>
      <c r="D1" t="s">
        <v>80</v>
      </c>
      <c r="E1" t="s">
        <v>79</v>
      </c>
      <c r="F1" t="s">
        <v>78</v>
      </c>
      <c r="G1" t="s">
        <v>77</v>
      </c>
      <c r="H1" t="s">
        <v>76</v>
      </c>
      <c r="I1" t="s">
        <v>75</v>
      </c>
      <c r="J1" t="s">
        <v>74</v>
      </c>
      <c r="K1" t="s">
        <v>73</v>
      </c>
      <c r="L1" t="s">
        <v>72</v>
      </c>
      <c r="M1" t="s">
        <v>71</v>
      </c>
      <c r="N1" t="s">
        <v>70</v>
      </c>
      <c r="O1" t="s">
        <v>69</v>
      </c>
      <c r="P1" t="s">
        <v>68</v>
      </c>
    </row>
    <row r="2" spans="1:16" x14ac:dyDescent="0.25">
      <c r="A2">
        <v>-7</v>
      </c>
      <c r="B2">
        <f t="shared" ref="B2:B24" si="0">ROUND((-3/49)*POWER(A2,2) + 8, 2)</f>
        <v>5</v>
      </c>
      <c r="C2">
        <f t="shared" ref="C2:C24" si="1">ROUND(4/49 * POWER(A2,2) + 1,2)</f>
        <v>5</v>
      </c>
      <c r="J2">
        <f t="shared" ref="J2:J10" si="2">ROUND(-1/16 * POWER(A2+3,2)-6,2)</f>
        <v>-7</v>
      </c>
      <c r="L2">
        <f t="shared" ref="L2:L13" si="3">ROUND(1/9 * POWER(A2 + 4,2) - 11,2)</f>
        <v>-10</v>
      </c>
      <c r="N2">
        <f t="shared" ref="N2:N7" si="4">ROUND(-POWER(A2 + 5,2),2)</f>
        <v>-4</v>
      </c>
    </row>
    <row r="3" spans="1:16" x14ac:dyDescent="0.25">
      <c r="A3">
        <v>-6.8</v>
      </c>
      <c r="B3">
        <f t="shared" si="0"/>
        <v>5.17</v>
      </c>
      <c r="C3">
        <f t="shared" si="1"/>
        <v>4.7699999999999996</v>
      </c>
      <c r="D3">
        <f t="shared" ref="D3:D11" si="5">ROUND((-0.75*POWER(A3+4,2))+11,2)</f>
        <v>5.12</v>
      </c>
      <c r="J3">
        <f t="shared" si="2"/>
        <v>-6.9</v>
      </c>
      <c r="L3">
        <f t="shared" si="3"/>
        <v>-10.130000000000001</v>
      </c>
      <c r="N3">
        <f t="shared" si="4"/>
        <v>-3.24</v>
      </c>
    </row>
    <row r="4" spans="1:16" x14ac:dyDescent="0.25">
      <c r="A4">
        <v>-5.8</v>
      </c>
      <c r="B4">
        <f t="shared" si="0"/>
        <v>5.94</v>
      </c>
      <c r="C4">
        <f t="shared" si="1"/>
        <v>3.75</v>
      </c>
      <c r="D4">
        <f t="shared" si="5"/>
        <v>8.57</v>
      </c>
      <c r="F4">
        <f t="shared" ref="F4:F10" si="6">ROUND(-(POWER(A4+4,2))+9,2)</f>
        <v>5.76</v>
      </c>
      <c r="J4">
        <f t="shared" si="2"/>
        <v>-6.49</v>
      </c>
      <c r="L4">
        <f t="shared" si="3"/>
        <v>-10.64</v>
      </c>
      <c r="N4">
        <f t="shared" si="4"/>
        <v>-0.64</v>
      </c>
    </row>
    <row r="5" spans="1:16" x14ac:dyDescent="0.25">
      <c r="A5">
        <v>-5.2</v>
      </c>
      <c r="B5">
        <f t="shared" si="0"/>
        <v>6.34</v>
      </c>
      <c r="C5">
        <f t="shared" si="1"/>
        <v>3.21</v>
      </c>
      <c r="D5">
        <f t="shared" si="5"/>
        <v>9.92</v>
      </c>
      <c r="F5">
        <f t="shared" si="6"/>
        <v>7.56</v>
      </c>
      <c r="I5">
        <f t="shared" ref="I5:I21" si="7">ROUND(4/9 *POWER(A5,2) - 9,2)</f>
        <v>3.02</v>
      </c>
      <c r="J5">
        <f t="shared" si="2"/>
        <v>-6.3</v>
      </c>
      <c r="L5">
        <f t="shared" si="3"/>
        <v>-10.84</v>
      </c>
      <c r="N5">
        <f t="shared" si="4"/>
        <v>-0.04</v>
      </c>
    </row>
    <row r="6" spans="1:16" x14ac:dyDescent="0.25">
      <c r="A6">
        <v>-5</v>
      </c>
      <c r="B6">
        <f t="shared" si="0"/>
        <v>6.47</v>
      </c>
      <c r="C6">
        <f t="shared" si="1"/>
        <v>3.04</v>
      </c>
      <c r="D6">
        <f t="shared" si="5"/>
        <v>10.25</v>
      </c>
      <c r="F6">
        <f t="shared" si="6"/>
        <v>8</v>
      </c>
      <c r="I6">
        <f t="shared" si="7"/>
        <v>2.11</v>
      </c>
      <c r="J6">
        <f t="shared" si="2"/>
        <v>-6.25</v>
      </c>
      <c r="L6">
        <f t="shared" si="3"/>
        <v>-10.89</v>
      </c>
      <c r="N6">
        <f t="shared" si="4"/>
        <v>0</v>
      </c>
    </row>
    <row r="7" spans="1:16" x14ac:dyDescent="0.25">
      <c r="A7">
        <v>-4.5</v>
      </c>
      <c r="B7">
        <f t="shared" si="0"/>
        <v>6.76</v>
      </c>
      <c r="C7">
        <f t="shared" si="1"/>
        <v>2.65</v>
      </c>
      <c r="D7">
        <f t="shared" si="5"/>
        <v>10.81</v>
      </c>
      <c r="F7">
        <f t="shared" si="6"/>
        <v>8.75</v>
      </c>
      <c r="I7">
        <f t="shared" si="7"/>
        <v>0</v>
      </c>
      <c r="J7">
        <f t="shared" si="2"/>
        <v>-6.14</v>
      </c>
      <c r="L7">
        <f t="shared" si="3"/>
        <v>-10.97</v>
      </c>
      <c r="N7">
        <f t="shared" si="4"/>
        <v>-0.25</v>
      </c>
    </row>
    <row r="8" spans="1:16" x14ac:dyDescent="0.25">
      <c r="A8">
        <v>-4</v>
      </c>
      <c r="B8">
        <f t="shared" si="0"/>
        <v>7.02</v>
      </c>
      <c r="C8">
        <f t="shared" si="1"/>
        <v>2.31</v>
      </c>
      <c r="D8">
        <f t="shared" si="5"/>
        <v>11</v>
      </c>
      <c r="F8">
        <f t="shared" si="6"/>
        <v>9</v>
      </c>
      <c r="H8">
        <f t="shared" ref="H8:H18" si="8">ROUND(4/9 *POWER(A8,2) - 5,2)</f>
        <v>2.11</v>
      </c>
      <c r="I8">
        <f t="shared" si="7"/>
        <v>-1.89</v>
      </c>
      <c r="J8">
        <f t="shared" si="2"/>
        <v>-6.06</v>
      </c>
      <c r="L8">
        <f t="shared" si="3"/>
        <v>-11</v>
      </c>
    </row>
    <row r="9" spans="1:16" x14ac:dyDescent="0.25">
      <c r="A9">
        <v>-3</v>
      </c>
      <c r="B9">
        <f t="shared" si="0"/>
        <v>7.45</v>
      </c>
      <c r="C9">
        <f t="shared" si="1"/>
        <v>1.73</v>
      </c>
      <c r="D9">
        <f t="shared" si="5"/>
        <v>10.25</v>
      </c>
      <c r="F9">
        <f t="shared" si="6"/>
        <v>8</v>
      </c>
      <c r="H9">
        <f t="shared" si="8"/>
        <v>-1</v>
      </c>
      <c r="I9">
        <f t="shared" si="7"/>
        <v>-5</v>
      </c>
      <c r="J9">
        <f t="shared" si="2"/>
        <v>-6</v>
      </c>
      <c r="L9">
        <f t="shared" si="3"/>
        <v>-10.89</v>
      </c>
      <c r="P9">
        <f t="shared" ref="P9:P17" si="9">ROUND(2/9 * POWER(A9,2)+2,2)</f>
        <v>4</v>
      </c>
    </row>
    <row r="10" spans="1:16" x14ac:dyDescent="0.25">
      <c r="A10">
        <v>-2.8</v>
      </c>
      <c r="B10">
        <f t="shared" si="0"/>
        <v>7.52</v>
      </c>
      <c r="C10">
        <f t="shared" si="1"/>
        <v>1.64</v>
      </c>
      <c r="D10">
        <f t="shared" si="5"/>
        <v>9.92</v>
      </c>
      <c r="F10">
        <f t="shared" si="6"/>
        <v>7.56</v>
      </c>
      <c r="H10">
        <f t="shared" si="8"/>
        <v>-1.52</v>
      </c>
      <c r="I10">
        <f t="shared" si="7"/>
        <v>-5.52</v>
      </c>
      <c r="J10">
        <f t="shared" si="2"/>
        <v>-6</v>
      </c>
      <c r="L10">
        <f t="shared" si="3"/>
        <v>-10.84</v>
      </c>
      <c r="P10">
        <f t="shared" si="9"/>
        <v>3.74</v>
      </c>
    </row>
    <row r="11" spans="1:16" x14ac:dyDescent="0.25">
      <c r="A11">
        <v>-2</v>
      </c>
      <c r="B11">
        <f t="shared" si="0"/>
        <v>7.76</v>
      </c>
      <c r="C11">
        <f t="shared" si="1"/>
        <v>1.33</v>
      </c>
      <c r="D11">
        <f t="shared" si="5"/>
        <v>8</v>
      </c>
      <c r="H11">
        <f t="shared" si="8"/>
        <v>-3.22</v>
      </c>
      <c r="I11">
        <f t="shared" si="7"/>
        <v>-7.22</v>
      </c>
      <c r="L11">
        <f t="shared" si="3"/>
        <v>-10.56</v>
      </c>
      <c r="P11">
        <f t="shared" si="9"/>
        <v>2.89</v>
      </c>
    </row>
    <row r="12" spans="1:16" x14ac:dyDescent="0.25">
      <c r="A12">
        <v>-1</v>
      </c>
      <c r="B12">
        <f t="shared" si="0"/>
        <v>7.94</v>
      </c>
      <c r="C12">
        <f t="shared" si="1"/>
        <v>1.08</v>
      </c>
      <c r="H12">
        <f t="shared" si="8"/>
        <v>-4.5599999999999996</v>
      </c>
      <c r="I12">
        <f t="shared" si="7"/>
        <v>-8.56</v>
      </c>
      <c r="L12">
        <f t="shared" si="3"/>
        <v>-10</v>
      </c>
      <c r="P12">
        <f t="shared" si="9"/>
        <v>2.2200000000000002</v>
      </c>
    </row>
    <row r="13" spans="1:16" x14ac:dyDescent="0.25">
      <c r="A13">
        <v>0</v>
      </c>
      <c r="B13">
        <f t="shared" si="0"/>
        <v>8</v>
      </c>
      <c r="C13">
        <f t="shared" si="1"/>
        <v>1</v>
      </c>
      <c r="H13">
        <f t="shared" si="8"/>
        <v>-5</v>
      </c>
      <c r="I13">
        <f t="shared" si="7"/>
        <v>-9</v>
      </c>
      <c r="L13">
        <f t="shared" si="3"/>
        <v>-9.2200000000000006</v>
      </c>
      <c r="M13">
        <f t="shared" ref="M13:M24" si="10">ROUND(1/9 * POWER(A13 - 4,2) - 11,2)</f>
        <v>-9.2200000000000006</v>
      </c>
      <c r="P13">
        <f t="shared" si="9"/>
        <v>2</v>
      </c>
    </row>
    <row r="14" spans="1:16" x14ac:dyDescent="0.25">
      <c r="A14">
        <v>1</v>
      </c>
      <c r="B14">
        <f t="shared" si="0"/>
        <v>7.94</v>
      </c>
      <c r="C14">
        <f t="shared" si="1"/>
        <v>1.08</v>
      </c>
      <c r="H14">
        <f t="shared" si="8"/>
        <v>-4.5599999999999996</v>
      </c>
      <c r="I14">
        <f t="shared" si="7"/>
        <v>-8.56</v>
      </c>
      <c r="M14">
        <f t="shared" si="10"/>
        <v>-10</v>
      </c>
      <c r="P14">
        <f t="shared" si="9"/>
        <v>2.2200000000000002</v>
      </c>
    </row>
    <row r="15" spans="1:16" x14ac:dyDescent="0.25">
      <c r="A15">
        <v>2</v>
      </c>
      <c r="B15">
        <f t="shared" si="0"/>
        <v>7.76</v>
      </c>
      <c r="C15">
        <f t="shared" si="1"/>
        <v>1.33</v>
      </c>
      <c r="E15">
        <f t="shared" ref="E15:E23" si="11">ROUND((-0.75*POWER(A15-4,2)+11),2)</f>
        <v>8</v>
      </c>
      <c r="H15">
        <f t="shared" si="8"/>
        <v>-3.22</v>
      </c>
      <c r="I15">
        <f t="shared" si="7"/>
        <v>-7.22</v>
      </c>
      <c r="M15">
        <f t="shared" si="10"/>
        <v>-10.56</v>
      </c>
      <c r="P15">
        <f t="shared" si="9"/>
        <v>2.89</v>
      </c>
    </row>
    <row r="16" spans="1:16" x14ac:dyDescent="0.25">
      <c r="A16">
        <v>2.8</v>
      </c>
      <c r="B16">
        <f t="shared" si="0"/>
        <v>7.52</v>
      </c>
      <c r="C16">
        <f t="shared" si="1"/>
        <v>1.64</v>
      </c>
      <c r="E16">
        <f t="shared" si="11"/>
        <v>9.92</v>
      </c>
      <c r="G16">
        <f t="shared" ref="G16:G22" si="12">ROUND(-(POWER(A16-4,2))+9,2)</f>
        <v>7.56</v>
      </c>
      <c r="H16">
        <f t="shared" si="8"/>
        <v>-1.52</v>
      </c>
      <c r="I16">
        <f t="shared" si="7"/>
        <v>-5.52</v>
      </c>
      <c r="K16">
        <f t="shared" ref="K16:K24" si="13">ROUND(-1/16 * POWER(A16-3,2)-6,2)</f>
        <v>-6</v>
      </c>
      <c r="M16">
        <f t="shared" si="10"/>
        <v>-10.84</v>
      </c>
      <c r="P16">
        <f t="shared" si="9"/>
        <v>3.74</v>
      </c>
    </row>
    <row r="17" spans="1:16" x14ac:dyDescent="0.25">
      <c r="A17">
        <v>3</v>
      </c>
      <c r="B17">
        <f t="shared" si="0"/>
        <v>7.45</v>
      </c>
      <c r="C17">
        <f t="shared" si="1"/>
        <v>1.73</v>
      </c>
      <c r="E17">
        <f t="shared" si="11"/>
        <v>10.25</v>
      </c>
      <c r="G17">
        <f t="shared" si="12"/>
        <v>8</v>
      </c>
      <c r="H17">
        <f t="shared" si="8"/>
        <v>-1</v>
      </c>
      <c r="I17">
        <f t="shared" si="7"/>
        <v>-5</v>
      </c>
      <c r="K17">
        <f t="shared" si="13"/>
        <v>-6</v>
      </c>
      <c r="M17">
        <f t="shared" si="10"/>
        <v>-10.89</v>
      </c>
      <c r="P17">
        <f t="shared" si="9"/>
        <v>4</v>
      </c>
    </row>
    <row r="18" spans="1:16" x14ac:dyDescent="0.25">
      <c r="A18">
        <v>4</v>
      </c>
      <c r="B18">
        <f t="shared" si="0"/>
        <v>7.02</v>
      </c>
      <c r="C18">
        <f t="shared" si="1"/>
        <v>2.31</v>
      </c>
      <c r="E18">
        <f t="shared" si="11"/>
        <v>11</v>
      </c>
      <c r="G18">
        <f t="shared" si="12"/>
        <v>9</v>
      </c>
      <c r="H18">
        <f t="shared" si="8"/>
        <v>2.11</v>
      </c>
      <c r="I18">
        <f t="shared" si="7"/>
        <v>-1.89</v>
      </c>
      <c r="K18">
        <f t="shared" si="13"/>
        <v>-6.06</v>
      </c>
      <c r="M18">
        <f t="shared" si="10"/>
        <v>-11</v>
      </c>
    </row>
    <row r="19" spans="1:16" x14ac:dyDescent="0.25">
      <c r="A19">
        <v>4.5</v>
      </c>
      <c r="B19">
        <f t="shared" si="0"/>
        <v>6.76</v>
      </c>
      <c r="C19">
        <f t="shared" si="1"/>
        <v>2.65</v>
      </c>
      <c r="E19">
        <f t="shared" si="11"/>
        <v>10.81</v>
      </c>
      <c r="G19">
        <f t="shared" si="12"/>
        <v>8.75</v>
      </c>
      <c r="I19">
        <f t="shared" si="7"/>
        <v>0</v>
      </c>
      <c r="K19">
        <f t="shared" si="13"/>
        <v>-6.14</v>
      </c>
      <c r="M19">
        <f t="shared" si="10"/>
        <v>-10.97</v>
      </c>
      <c r="O19">
        <f t="shared" ref="O19:O24" si="14">ROUND(-POWER(A19 - 5,2),2)</f>
        <v>-0.25</v>
      </c>
    </row>
    <row r="20" spans="1:16" x14ac:dyDescent="0.25">
      <c r="A20">
        <v>5</v>
      </c>
      <c r="B20">
        <f t="shared" si="0"/>
        <v>6.47</v>
      </c>
      <c r="C20">
        <f t="shared" si="1"/>
        <v>3.04</v>
      </c>
      <c r="E20">
        <f t="shared" si="11"/>
        <v>10.25</v>
      </c>
      <c r="G20">
        <f t="shared" si="12"/>
        <v>8</v>
      </c>
      <c r="I20">
        <f t="shared" si="7"/>
        <v>2.11</v>
      </c>
      <c r="K20">
        <f t="shared" si="13"/>
        <v>-6.25</v>
      </c>
      <c r="M20">
        <f t="shared" si="10"/>
        <v>-10.89</v>
      </c>
      <c r="O20">
        <f t="shared" si="14"/>
        <v>0</v>
      </c>
    </row>
    <row r="21" spans="1:16" x14ac:dyDescent="0.25">
      <c r="A21">
        <v>5.2</v>
      </c>
      <c r="B21">
        <f t="shared" si="0"/>
        <v>6.34</v>
      </c>
      <c r="C21">
        <f t="shared" si="1"/>
        <v>3.21</v>
      </c>
      <c r="E21">
        <f t="shared" si="11"/>
        <v>9.92</v>
      </c>
      <c r="G21">
        <f t="shared" si="12"/>
        <v>7.56</v>
      </c>
      <c r="I21">
        <f t="shared" si="7"/>
        <v>3.02</v>
      </c>
      <c r="K21">
        <f t="shared" si="13"/>
        <v>-6.3</v>
      </c>
      <c r="M21">
        <f t="shared" si="10"/>
        <v>-10.84</v>
      </c>
      <c r="O21">
        <f t="shared" si="14"/>
        <v>-0.04</v>
      </c>
    </row>
    <row r="22" spans="1:16" x14ac:dyDescent="0.25">
      <c r="A22">
        <v>5.8</v>
      </c>
      <c r="B22">
        <f t="shared" si="0"/>
        <v>5.94</v>
      </c>
      <c r="C22">
        <f t="shared" si="1"/>
        <v>3.75</v>
      </c>
      <c r="E22">
        <f t="shared" si="11"/>
        <v>8.57</v>
      </c>
      <c r="G22">
        <f t="shared" si="12"/>
        <v>5.76</v>
      </c>
      <c r="K22">
        <f t="shared" si="13"/>
        <v>-6.49</v>
      </c>
      <c r="M22">
        <f t="shared" si="10"/>
        <v>-10.64</v>
      </c>
      <c r="O22">
        <f t="shared" si="14"/>
        <v>-0.64</v>
      </c>
    </row>
    <row r="23" spans="1:16" x14ac:dyDescent="0.25">
      <c r="A23">
        <v>6.8</v>
      </c>
      <c r="B23">
        <f t="shared" si="0"/>
        <v>5.17</v>
      </c>
      <c r="C23">
        <f t="shared" si="1"/>
        <v>4.7699999999999996</v>
      </c>
      <c r="E23">
        <f t="shared" si="11"/>
        <v>5.12</v>
      </c>
      <c r="K23">
        <f t="shared" si="13"/>
        <v>-6.9</v>
      </c>
      <c r="M23">
        <f t="shared" si="10"/>
        <v>-10.130000000000001</v>
      </c>
      <c r="O23">
        <f t="shared" si="14"/>
        <v>-3.24</v>
      </c>
    </row>
    <row r="24" spans="1:16" x14ac:dyDescent="0.25">
      <c r="A24">
        <v>7</v>
      </c>
      <c r="B24">
        <f t="shared" si="0"/>
        <v>5</v>
      </c>
      <c r="C24">
        <f t="shared" si="1"/>
        <v>5</v>
      </c>
      <c r="K24">
        <f t="shared" si="13"/>
        <v>-7</v>
      </c>
      <c r="M24">
        <f t="shared" si="10"/>
        <v>-10</v>
      </c>
      <c r="O24">
        <f t="shared" si="14"/>
        <v>-4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8A12-0E8A-4742-B442-922C1EDD8579}">
  <dimension ref="A1:F12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4" width="7.7109375" customWidth="1"/>
    <col min="5" max="5" width="18.140625" customWidth="1"/>
    <col min="6" max="6" width="18.28515625" customWidth="1"/>
  </cols>
  <sheetData>
    <row r="1" spans="1:6" ht="15" customHeight="1" x14ac:dyDescent="0.25">
      <c r="A1" s="84" t="s">
        <v>98</v>
      </c>
      <c r="B1" s="85"/>
      <c r="C1" s="85"/>
      <c r="D1" s="85"/>
      <c r="E1" s="85"/>
      <c r="F1" s="86"/>
    </row>
    <row r="2" spans="1:6" ht="75" customHeight="1" x14ac:dyDescent="0.25">
      <c r="A2" s="46" t="s">
        <v>97</v>
      </c>
      <c r="B2" s="45" t="s">
        <v>96</v>
      </c>
      <c r="C2" s="45" t="s">
        <v>4</v>
      </c>
      <c r="D2" s="45" t="s">
        <v>95</v>
      </c>
      <c r="E2" s="44" t="s">
        <v>94</v>
      </c>
      <c r="F2" s="44" t="s">
        <v>93</v>
      </c>
    </row>
    <row r="3" spans="1:6" x14ac:dyDescent="0.25">
      <c r="A3" s="41" t="s">
        <v>92</v>
      </c>
      <c r="B3" s="43">
        <v>5</v>
      </c>
      <c r="C3" s="43">
        <v>4</v>
      </c>
      <c r="D3" s="43">
        <v>3</v>
      </c>
      <c r="E3" s="41">
        <f t="shared" ref="E3:E12" si="0">+SUM(B3:D3)</f>
        <v>12</v>
      </c>
      <c r="F3" s="40">
        <f t="shared" ref="F3:F12" si="1">+AVERAGE(B3:D3)</f>
        <v>4</v>
      </c>
    </row>
    <row r="4" spans="1:6" x14ac:dyDescent="0.25">
      <c r="A4" s="41" t="s">
        <v>91</v>
      </c>
      <c r="B4" s="43">
        <v>4</v>
      </c>
      <c r="C4" s="43">
        <v>5</v>
      </c>
      <c r="D4" s="43">
        <v>4</v>
      </c>
      <c r="E4" s="41">
        <f t="shared" si="0"/>
        <v>13</v>
      </c>
      <c r="F4" s="40">
        <f t="shared" si="1"/>
        <v>4.333333333333333</v>
      </c>
    </row>
    <row r="5" spans="1:6" x14ac:dyDescent="0.25">
      <c r="A5" s="41" t="s">
        <v>90</v>
      </c>
      <c r="B5" s="43">
        <v>4</v>
      </c>
      <c r="C5" s="43">
        <v>5</v>
      </c>
      <c r="D5" s="43">
        <v>4</v>
      </c>
      <c r="E5" s="41">
        <f t="shared" si="0"/>
        <v>13</v>
      </c>
      <c r="F5" s="40">
        <f t="shared" si="1"/>
        <v>4.333333333333333</v>
      </c>
    </row>
    <row r="6" spans="1:6" x14ac:dyDescent="0.25">
      <c r="A6" s="41" t="s">
        <v>89</v>
      </c>
      <c r="B6" s="43">
        <v>3</v>
      </c>
      <c r="C6" s="43">
        <v>5</v>
      </c>
      <c r="D6" s="43">
        <v>5</v>
      </c>
      <c r="E6" s="41">
        <f t="shared" si="0"/>
        <v>13</v>
      </c>
      <c r="F6" s="40">
        <f t="shared" si="1"/>
        <v>4.333333333333333</v>
      </c>
    </row>
    <row r="7" spans="1:6" x14ac:dyDescent="0.25">
      <c r="A7" s="41" t="s">
        <v>88</v>
      </c>
      <c r="B7" s="43">
        <v>3</v>
      </c>
      <c r="C7" s="43">
        <v>2</v>
      </c>
      <c r="D7" s="43">
        <v>0</v>
      </c>
      <c r="E7" s="41">
        <f t="shared" si="0"/>
        <v>5</v>
      </c>
      <c r="F7" s="40">
        <f t="shared" si="1"/>
        <v>1.6666666666666667</v>
      </c>
    </row>
    <row r="8" spans="1:6" x14ac:dyDescent="0.25">
      <c r="A8" s="41" t="s">
        <v>87</v>
      </c>
      <c r="B8" s="43">
        <v>4</v>
      </c>
      <c r="C8" s="43">
        <v>3</v>
      </c>
      <c r="D8" s="43">
        <v>2</v>
      </c>
      <c r="E8" s="41">
        <f t="shared" si="0"/>
        <v>9</v>
      </c>
      <c r="F8" s="40">
        <f t="shared" si="1"/>
        <v>3</v>
      </c>
    </row>
    <row r="9" spans="1:6" x14ac:dyDescent="0.25">
      <c r="A9" s="41" t="s">
        <v>86</v>
      </c>
      <c r="B9" s="43">
        <v>5</v>
      </c>
      <c r="C9" s="43">
        <v>5</v>
      </c>
      <c r="D9" s="43">
        <v>5</v>
      </c>
      <c r="E9" s="41">
        <f t="shared" si="0"/>
        <v>15</v>
      </c>
      <c r="F9" s="40">
        <f t="shared" si="1"/>
        <v>5</v>
      </c>
    </row>
    <row r="10" spans="1:6" x14ac:dyDescent="0.25">
      <c r="A10" s="41" t="s">
        <v>85</v>
      </c>
      <c r="B10" s="43">
        <v>4</v>
      </c>
      <c r="C10" s="43">
        <v>3</v>
      </c>
      <c r="D10" s="43">
        <v>4</v>
      </c>
      <c r="E10" s="41">
        <f t="shared" si="0"/>
        <v>11</v>
      </c>
      <c r="F10" s="40">
        <f t="shared" si="1"/>
        <v>3.6666666666666665</v>
      </c>
    </row>
    <row r="11" spans="1:6" x14ac:dyDescent="0.25">
      <c r="A11" s="41" t="s">
        <v>84</v>
      </c>
      <c r="B11" s="43">
        <v>4</v>
      </c>
      <c r="C11" s="43">
        <v>4</v>
      </c>
      <c r="D11" s="43">
        <v>4</v>
      </c>
      <c r="E11" s="41">
        <f t="shared" si="0"/>
        <v>12</v>
      </c>
      <c r="F11" s="40">
        <f t="shared" si="1"/>
        <v>4</v>
      </c>
    </row>
    <row r="12" spans="1:6" x14ac:dyDescent="0.25">
      <c r="A12" s="42" t="s">
        <v>83</v>
      </c>
      <c r="B12" s="42">
        <v>3</v>
      </c>
      <c r="C12" s="42">
        <v>4</v>
      </c>
      <c r="D12" s="42">
        <v>4</v>
      </c>
      <c r="E12" s="41">
        <f t="shared" si="0"/>
        <v>11</v>
      </c>
      <c r="F12" s="40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611-5EB5-4627-A00C-EBF6E487BEA9}">
  <dimension ref="A1:F12"/>
  <sheetViews>
    <sheetView showFormulas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4" width="7.7109375" customWidth="1"/>
    <col min="5" max="5" width="18.28515625" customWidth="1"/>
    <col min="6" max="6" width="18.42578125" customWidth="1"/>
  </cols>
  <sheetData>
    <row r="1" spans="1:6" x14ac:dyDescent="0.25">
      <c r="A1" s="84" t="s">
        <v>98</v>
      </c>
      <c r="B1" s="85"/>
      <c r="C1" s="85"/>
      <c r="D1" s="85"/>
      <c r="E1" s="85"/>
      <c r="F1" s="86"/>
    </row>
    <row r="2" spans="1:6" ht="90.75" x14ac:dyDescent="0.25">
      <c r="A2" s="46" t="s">
        <v>97</v>
      </c>
      <c r="B2" s="45" t="s">
        <v>96</v>
      </c>
      <c r="C2" s="45" t="s">
        <v>4</v>
      </c>
      <c r="D2" s="45" t="s">
        <v>95</v>
      </c>
      <c r="E2" s="44" t="s">
        <v>94</v>
      </c>
      <c r="F2" s="44" t="s">
        <v>93</v>
      </c>
    </row>
    <row r="3" spans="1:6" x14ac:dyDescent="0.25">
      <c r="A3" s="41" t="s">
        <v>92</v>
      </c>
      <c r="B3" s="43">
        <v>5</v>
      </c>
      <c r="C3" s="43">
        <v>4</v>
      </c>
      <c r="D3" s="43">
        <v>3</v>
      </c>
      <c r="E3" s="43">
        <f t="shared" ref="E3:E12" si="0">+SUM(B3:D3)</f>
        <v>12</v>
      </c>
      <c r="F3" s="47">
        <f t="shared" ref="F3:F12" si="1">+AVERAGE(B3:D3)</f>
        <v>4</v>
      </c>
    </row>
    <row r="4" spans="1:6" x14ac:dyDescent="0.25">
      <c r="A4" s="41" t="s">
        <v>91</v>
      </c>
      <c r="B4" s="43">
        <v>4</v>
      </c>
      <c r="C4" s="43">
        <v>5</v>
      </c>
      <c r="D4" s="43">
        <v>4</v>
      </c>
      <c r="E4" s="43">
        <f t="shared" si="0"/>
        <v>13</v>
      </c>
      <c r="F4" s="47">
        <f t="shared" si="1"/>
        <v>4.333333333333333</v>
      </c>
    </row>
    <row r="5" spans="1:6" x14ac:dyDescent="0.25">
      <c r="A5" s="41" t="s">
        <v>90</v>
      </c>
      <c r="B5" s="43">
        <v>4</v>
      </c>
      <c r="C5" s="43">
        <v>5</v>
      </c>
      <c r="D5" s="43">
        <v>4</v>
      </c>
      <c r="E5" s="43">
        <f t="shared" si="0"/>
        <v>13</v>
      </c>
      <c r="F5" s="47">
        <f t="shared" si="1"/>
        <v>4.333333333333333</v>
      </c>
    </row>
    <row r="6" spans="1:6" x14ac:dyDescent="0.25">
      <c r="A6" s="41" t="s">
        <v>89</v>
      </c>
      <c r="B6" s="43">
        <v>3</v>
      </c>
      <c r="C6" s="43">
        <v>5</v>
      </c>
      <c r="D6" s="43">
        <v>5</v>
      </c>
      <c r="E6" s="43">
        <f t="shared" si="0"/>
        <v>13</v>
      </c>
      <c r="F6" s="47">
        <f t="shared" si="1"/>
        <v>4.333333333333333</v>
      </c>
    </row>
    <row r="7" spans="1:6" x14ac:dyDescent="0.25">
      <c r="A7" s="41" t="s">
        <v>88</v>
      </c>
      <c r="B7" s="43">
        <v>3</v>
      </c>
      <c r="C7" s="43">
        <v>2</v>
      </c>
      <c r="D7" s="43">
        <v>0</v>
      </c>
      <c r="E7" s="43">
        <f t="shared" si="0"/>
        <v>5</v>
      </c>
      <c r="F7" s="47">
        <f t="shared" si="1"/>
        <v>1.6666666666666667</v>
      </c>
    </row>
    <row r="8" spans="1:6" x14ac:dyDescent="0.25">
      <c r="A8" s="41" t="s">
        <v>87</v>
      </c>
      <c r="B8" s="43">
        <v>4</v>
      </c>
      <c r="C8" s="43">
        <v>3</v>
      </c>
      <c r="D8" s="43">
        <v>2</v>
      </c>
      <c r="E8" s="43">
        <f t="shared" si="0"/>
        <v>9</v>
      </c>
      <c r="F8" s="47">
        <f t="shared" si="1"/>
        <v>3</v>
      </c>
    </row>
    <row r="9" spans="1:6" x14ac:dyDescent="0.25">
      <c r="A9" s="41" t="s">
        <v>86</v>
      </c>
      <c r="B9" s="43">
        <v>5</v>
      </c>
      <c r="C9" s="43">
        <v>5</v>
      </c>
      <c r="D9" s="43">
        <v>5</v>
      </c>
      <c r="E9" s="43">
        <f t="shared" si="0"/>
        <v>15</v>
      </c>
      <c r="F9" s="47">
        <f t="shared" si="1"/>
        <v>5</v>
      </c>
    </row>
    <row r="10" spans="1:6" x14ac:dyDescent="0.25">
      <c r="A10" s="41" t="s">
        <v>85</v>
      </c>
      <c r="B10" s="43">
        <v>4</v>
      </c>
      <c r="C10" s="43">
        <v>3</v>
      </c>
      <c r="D10" s="43">
        <v>4</v>
      </c>
      <c r="E10" s="43">
        <f t="shared" si="0"/>
        <v>11</v>
      </c>
      <c r="F10" s="47">
        <f t="shared" si="1"/>
        <v>3.6666666666666665</v>
      </c>
    </row>
    <row r="11" spans="1:6" x14ac:dyDescent="0.25">
      <c r="A11" s="41" t="s">
        <v>84</v>
      </c>
      <c r="B11" s="43">
        <v>4</v>
      </c>
      <c r="C11" s="43">
        <v>4</v>
      </c>
      <c r="D11" s="43">
        <v>4</v>
      </c>
      <c r="E11" s="43">
        <f t="shared" si="0"/>
        <v>12</v>
      </c>
      <c r="F11" s="47">
        <f t="shared" si="1"/>
        <v>4</v>
      </c>
    </row>
    <row r="12" spans="1:6" x14ac:dyDescent="0.25">
      <c r="A12" s="42" t="s">
        <v>83</v>
      </c>
      <c r="B12" s="42">
        <v>3</v>
      </c>
      <c r="C12" s="42">
        <v>4</v>
      </c>
      <c r="D12" s="42">
        <v>4</v>
      </c>
      <c r="E12" s="43">
        <f t="shared" si="0"/>
        <v>11</v>
      </c>
      <c r="F12" s="47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2FC9-D415-46B8-AE6B-003F63D65191}">
  <dimension ref="A1:H21"/>
  <sheetViews>
    <sheetView workbookViewId="0">
      <selection activeCell="A3" sqref="A3"/>
    </sheetView>
  </sheetViews>
  <sheetFormatPr defaultRowHeight="15" x14ac:dyDescent="0.25"/>
  <cols>
    <col min="1" max="4" width="18.28515625" customWidth="1"/>
  </cols>
  <sheetData>
    <row r="1" spans="1:8" ht="30" customHeight="1" x14ac:dyDescent="0.25">
      <c r="A1" s="44" t="s">
        <v>111</v>
      </c>
      <c r="B1" s="46" t="s">
        <v>110</v>
      </c>
      <c r="C1" s="44" t="s">
        <v>109</v>
      </c>
      <c r="D1" s="46" t="s">
        <v>108</v>
      </c>
      <c r="E1" s="48"/>
      <c r="F1" s="48"/>
      <c r="G1" s="48"/>
      <c r="H1" s="48"/>
    </row>
    <row r="2" spans="1:8" x14ac:dyDescent="0.25">
      <c r="A2" s="41" t="s">
        <v>107</v>
      </c>
      <c r="B2" s="43">
        <v>31.5</v>
      </c>
      <c r="C2" s="43">
        <v>1520</v>
      </c>
      <c r="D2" s="43">
        <v>456</v>
      </c>
      <c r="E2" s="48"/>
      <c r="F2" s="48"/>
      <c r="G2" s="48"/>
      <c r="H2" s="48"/>
    </row>
    <row r="3" spans="1:8" x14ac:dyDescent="0.25">
      <c r="A3" s="41" t="s">
        <v>106</v>
      </c>
      <c r="B3" s="43">
        <v>34</v>
      </c>
      <c r="C3" s="43">
        <v>14701</v>
      </c>
      <c r="D3" s="43">
        <v>773</v>
      </c>
      <c r="E3" s="48"/>
      <c r="F3" s="48"/>
      <c r="G3" s="48"/>
      <c r="H3" s="48"/>
    </row>
    <row r="4" spans="1:8" x14ac:dyDescent="0.25">
      <c r="A4" s="41" t="s">
        <v>105</v>
      </c>
      <c r="B4" s="43">
        <v>68</v>
      </c>
      <c r="C4" s="43">
        <v>80</v>
      </c>
      <c r="D4" s="43">
        <v>1134</v>
      </c>
      <c r="E4" s="48"/>
      <c r="F4" s="48"/>
      <c r="G4" s="48"/>
      <c r="H4" s="48"/>
    </row>
    <row r="5" spans="1:8" x14ac:dyDescent="0.25">
      <c r="A5" s="41" t="s">
        <v>104</v>
      </c>
      <c r="B5" s="43">
        <v>59.6</v>
      </c>
      <c r="C5" s="43">
        <v>288</v>
      </c>
      <c r="D5" s="43">
        <v>177</v>
      </c>
      <c r="E5" s="48"/>
      <c r="F5" s="48"/>
      <c r="G5" s="48"/>
      <c r="H5" s="48"/>
    </row>
    <row r="6" spans="1:8" x14ac:dyDescent="0.25">
      <c r="A6" s="41" t="s">
        <v>103</v>
      </c>
      <c r="B6" s="43">
        <v>51.1</v>
      </c>
      <c r="C6" s="43">
        <v>61</v>
      </c>
      <c r="D6" s="43">
        <v>53</v>
      </c>
      <c r="E6" s="48"/>
      <c r="F6" s="48"/>
      <c r="G6" s="48"/>
      <c r="H6" s="48"/>
    </row>
    <row r="7" spans="1:8" x14ac:dyDescent="0.25">
      <c r="A7" s="41" t="s">
        <v>102</v>
      </c>
      <c r="B7" s="43">
        <v>58</v>
      </c>
      <c r="C7" s="43">
        <v>281</v>
      </c>
      <c r="D7" s="43">
        <v>177</v>
      </c>
      <c r="E7" s="48"/>
      <c r="F7" s="48"/>
      <c r="G7" s="48"/>
      <c r="H7" s="48"/>
    </row>
    <row r="8" spans="1:8" x14ac:dyDescent="0.25">
      <c r="A8" s="48"/>
      <c r="B8" s="48"/>
      <c r="C8" s="48"/>
      <c r="D8" s="48"/>
      <c r="E8" s="48"/>
      <c r="F8" s="48"/>
      <c r="G8" s="48"/>
      <c r="H8" s="48"/>
    </row>
    <row r="9" spans="1:8" ht="30" x14ac:dyDescent="0.25">
      <c r="A9" s="48"/>
      <c r="B9" s="51" t="s">
        <v>101</v>
      </c>
      <c r="C9" s="51" t="s">
        <v>100</v>
      </c>
      <c r="D9" s="51" t="s">
        <v>99</v>
      </c>
      <c r="E9" s="48"/>
      <c r="F9" s="48"/>
      <c r="G9" s="48"/>
      <c r="H9" s="48"/>
    </row>
    <row r="10" spans="1:8" x14ac:dyDescent="0.25">
      <c r="A10" s="48"/>
      <c r="B10" s="50">
        <f>MIN(B2:B7)</f>
        <v>31.5</v>
      </c>
      <c r="C10" s="50">
        <f>MAX(C2:C7)</f>
        <v>14701</v>
      </c>
      <c r="D10" s="49">
        <f>AVERAGE(D2:D7)</f>
        <v>461.66666666666669</v>
      </c>
      <c r="E10" s="48"/>
      <c r="F10" s="48"/>
      <c r="G10" s="48"/>
      <c r="H10" s="48"/>
    </row>
    <row r="11" spans="1:8" x14ac:dyDescent="0.25">
      <c r="A11" s="48"/>
      <c r="B11" s="48"/>
      <c r="C11" s="48"/>
      <c r="D11" s="48"/>
      <c r="E11" s="48"/>
      <c r="F11" s="48"/>
      <c r="G11" s="48"/>
      <c r="H11" s="48"/>
    </row>
    <row r="12" spans="1:8" x14ac:dyDescent="0.25">
      <c r="A12" s="48"/>
      <c r="B12" s="48"/>
      <c r="C12" s="48"/>
      <c r="D12" s="48"/>
      <c r="E12" s="48"/>
      <c r="F12" s="48"/>
      <c r="G12" s="48"/>
      <c r="H12" s="48"/>
    </row>
    <row r="13" spans="1:8" x14ac:dyDescent="0.25">
      <c r="A13" s="48"/>
      <c r="B13" s="48"/>
      <c r="C13" s="48"/>
      <c r="D13" s="48"/>
      <c r="E13" s="48"/>
      <c r="F13" s="48"/>
      <c r="G13" s="48"/>
      <c r="H13" s="48"/>
    </row>
    <row r="14" spans="1:8" x14ac:dyDescent="0.25">
      <c r="A14" s="48"/>
      <c r="B14" s="48"/>
      <c r="C14" s="48"/>
      <c r="D14" s="48"/>
      <c r="E14" s="48"/>
      <c r="F14" s="48"/>
      <c r="G14" s="48"/>
      <c r="H14" s="48"/>
    </row>
    <row r="15" spans="1:8" x14ac:dyDescent="0.25">
      <c r="A15" s="48"/>
      <c r="B15" s="48"/>
      <c r="C15" s="48"/>
      <c r="D15" s="48"/>
      <c r="E15" s="48"/>
      <c r="F15" s="48"/>
      <c r="G15" s="48"/>
      <c r="H15" s="48"/>
    </row>
    <row r="16" spans="1:8" x14ac:dyDescent="0.25">
      <c r="A16" s="48"/>
      <c r="B16" s="48"/>
      <c r="C16" s="48"/>
      <c r="D16" s="48"/>
      <c r="E16" s="48"/>
      <c r="F16" s="48"/>
      <c r="G16" s="48"/>
      <c r="H16" s="48"/>
    </row>
    <row r="17" spans="1:8" x14ac:dyDescent="0.25">
      <c r="A17" s="48"/>
      <c r="B17" s="48"/>
      <c r="C17" s="48"/>
      <c r="D17" s="48"/>
      <c r="E17" s="48"/>
      <c r="F17" s="48"/>
      <c r="G17" s="48"/>
      <c r="H17" s="48"/>
    </row>
    <row r="18" spans="1:8" x14ac:dyDescent="0.25">
      <c r="A18" s="48"/>
      <c r="B18" s="48"/>
      <c r="C18" s="48"/>
      <c r="D18" s="48"/>
      <c r="E18" s="48"/>
      <c r="F18" s="48"/>
      <c r="G18" s="48"/>
      <c r="H18" s="48"/>
    </row>
    <row r="19" spans="1:8" x14ac:dyDescent="0.25">
      <c r="A19" s="48"/>
      <c r="B19" s="48"/>
      <c r="C19" s="48"/>
      <c r="D19" s="48"/>
      <c r="E19" s="48"/>
      <c r="F19" s="48"/>
      <c r="G19" s="48"/>
      <c r="H19" s="48"/>
    </row>
    <row r="20" spans="1:8" x14ac:dyDescent="0.25">
      <c r="A20" s="48"/>
      <c r="B20" s="48"/>
      <c r="C20" s="48"/>
      <c r="D20" s="48"/>
      <c r="E20" s="48"/>
      <c r="F20" s="48"/>
      <c r="G20" s="48"/>
      <c r="H20" s="48"/>
    </row>
    <row r="21" spans="1:8" x14ac:dyDescent="0.25">
      <c r="A21" s="48"/>
      <c r="B21" s="48"/>
      <c r="C21" s="48"/>
      <c r="D21" s="48"/>
      <c r="E21" s="48"/>
      <c r="F21" s="48"/>
      <c r="G21" s="48"/>
      <c r="H21" s="4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F8C-A2ED-4AA2-A3ED-72E63986944A}">
  <dimension ref="A1:K10"/>
  <sheetViews>
    <sheetView workbookViewId="0">
      <selection activeCell="A3" sqref="A3"/>
    </sheetView>
  </sheetViews>
  <sheetFormatPr defaultRowHeight="15" x14ac:dyDescent="0.25"/>
  <cols>
    <col min="1" max="1" width="5.7109375" customWidth="1"/>
    <col min="2" max="2" width="18.28515625" customWidth="1"/>
    <col min="3" max="9" width="7.7109375" customWidth="1"/>
    <col min="10" max="10" width="18.28515625" customWidth="1"/>
  </cols>
  <sheetData>
    <row r="1" spans="1:11" ht="60" customHeight="1" x14ac:dyDescent="0.25">
      <c r="A1" s="58" t="s">
        <v>123</v>
      </c>
      <c r="B1" s="62" t="s">
        <v>122</v>
      </c>
      <c r="C1" s="61" t="s">
        <v>121</v>
      </c>
      <c r="D1" s="61" t="s">
        <v>120</v>
      </c>
      <c r="E1" s="60" t="s">
        <v>6</v>
      </c>
      <c r="F1" s="60" t="s">
        <v>119</v>
      </c>
      <c r="G1" s="60" t="s">
        <v>4</v>
      </c>
      <c r="H1" s="60" t="s">
        <v>118</v>
      </c>
      <c r="I1" s="60" t="s">
        <v>2</v>
      </c>
      <c r="J1" s="59" t="s">
        <v>93</v>
      </c>
      <c r="K1" s="52"/>
    </row>
    <row r="2" spans="1:11" x14ac:dyDescent="0.25">
      <c r="A2" s="58">
        <v>1</v>
      </c>
      <c r="B2" s="57" t="s">
        <v>117</v>
      </c>
      <c r="C2" s="56">
        <v>4</v>
      </c>
      <c r="D2" s="56">
        <v>5</v>
      </c>
      <c r="E2" s="56">
        <v>5</v>
      </c>
      <c r="F2" s="56">
        <v>5</v>
      </c>
      <c r="G2" s="56">
        <v>5</v>
      </c>
      <c r="H2" s="56">
        <v>5</v>
      </c>
      <c r="I2" s="56">
        <v>5</v>
      </c>
      <c r="J2" s="55">
        <f>AVERAGE(C2:I2)</f>
        <v>4.8571428571428568</v>
      </c>
      <c r="K2" s="52"/>
    </row>
    <row r="3" spans="1:11" x14ac:dyDescent="0.25">
      <c r="A3" s="58">
        <v>2</v>
      </c>
      <c r="B3" s="57" t="s">
        <v>116</v>
      </c>
      <c r="C3" s="56">
        <v>3</v>
      </c>
      <c r="D3" s="56">
        <v>3</v>
      </c>
      <c r="E3" s="56">
        <v>3</v>
      </c>
      <c r="F3" s="56">
        <v>3</v>
      </c>
      <c r="G3" s="56">
        <v>3</v>
      </c>
      <c r="H3" s="56">
        <v>3</v>
      </c>
      <c r="I3" s="56">
        <v>3</v>
      </c>
      <c r="J3" s="55">
        <f>AVERAGE(C3:I3)</f>
        <v>3</v>
      </c>
      <c r="K3" s="52"/>
    </row>
    <row r="4" spans="1:11" x14ac:dyDescent="0.25">
      <c r="A4" s="58">
        <v>3</v>
      </c>
      <c r="B4" s="57" t="s">
        <v>115</v>
      </c>
      <c r="C4" s="56">
        <v>2</v>
      </c>
      <c r="D4" s="56">
        <v>4</v>
      </c>
      <c r="E4" s="56">
        <v>4</v>
      </c>
      <c r="F4" s="56">
        <v>4</v>
      </c>
      <c r="G4" s="56">
        <v>4</v>
      </c>
      <c r="H4" s="56">
        <v>4</v>
      </c>
      <c r="I4" s="56">
        <v>4</v>
      </c>
      <c r="J4" s="55">
        <f>AVERAGE(C4:I4)</f>
        <v>3.7142857142857144</v>
      </c>
      <c r="K4" s="52"/>
    </row>
    <row r="5" spans="1:11" x14ac:dyDescent="0.25">
      <c r="A5" s="58">
        <v>4</v>
      </c>
      <c r="B5" s="57" t="s">
        <v>114</v>
      </c>
      <c r="C5" s="56">
        <v>4</v>
      </c>
      <c r="D5" s="56">
        <v>4</v>
      </c>
      <c r="E5" s="56">
        <v>5</v>
      </c>
      <c r="F5" s="56">
        <v>5</v>
      </c>
      <c r="G5" s="56">
        <v>5</v>
      </c>
      <c r="H5" s="56">
        <v>5</v>
      </c>
      <c r="I5" s="56">
        <v>5</v>
      </c>
      <c r="J5" s="55">
        <f>AVERAGE(C5:I5)</f>
        <v>4.7142857142857144</v>
      </c>
      <c r="K5" s="52"/>
    </row>
    <row r="6" spans="1:11" x14ac:dyDescent="0.25">
      <c r="A6" s="58">
        <v>5</v>
      </c>
      <c r="B6" s="57" t="s">
        <v>113</v>
      </c>
      <c r="C6" s="56">
        <v>3</v>
      </c>
      <c r="D6" s="56">
        <v>5</v>
      </c>
      <c r="E6" s="56">
        <v>4</v>
      </c>
      <c r="F6" s="56">
        <v>4</v>
      </c>
      <c r="G6" s="56">
        <v>4</v>
      </c>
      <c r="H6" s="56">
        <v>4</v>
      </c>
      <c r="I6" s="56">
        <v>4</v>
      </c>
      <c r="J6" s="55">
        <f>AVERAGE(C6:I6)</f>
        <v>4</v>
      </c>
      <c r="K6" s="52"/>
    </row>
    <row r="7" spans="1:11" x14ac:dyDescent="0.25">
      <c r="A7" s="87" t="s">
        <v>112</v>
      </c>
      <c r="B7" s="87"/>
      <c r="C7" s="54">
        <f t="shared" ref="C7:J7" si="0">AVERAGE(C2:C6)</f>
        <v>3.2</v>
      </c>
      <c r="D7" s="54">
        <f t="shared" si="0"/>
        <v>4.2</v>
      </c>
      <c r="E7" s="54">
        <f t="shared" si="0"/>
        <v>4.2</v>
      </c>
      <c r="F7" s="54">
        <f t="shared" si="0"/>
        <v>4.2</v>
      </c>
      <c r="G7" s="54">
        <f t="shared" si="0"/>
        <v>4.2</v>
      </c>
      <c r="H7" s="54">
        <f t="shared" si="0"/>
        <v>4.2</v>
      </c>
      <c r="I7" s="54">
        <f t="shared" si="0"/>
        <v>4.2</v>
      </c>
      <c r="J7" s="53">
        <f t="shared" si="0"/>
        <v>4.0571428571428569</v>
      </c>
      <c r="K7" s="52"/>
    </row>
    <row r="8" spans="1:11" x14ac:dyDescent="0.25">
      <c r="J8" s="52"/>
      <c r="K8" s="52"/>
    </row>
    <row r="9" spans="1:11" x14ac:dyDescent="0.25">
      <c r="J9" s="52"/>
      <c r="K9" s="52"/>
    </row>
    <row r="10" spans="1:11" x14ac:dyDescent="0.25">
      <c r="J10" s="52"/>
      <c r="K10" s="52"/>
    </row>
  </sheetData>
  <mergeCells count="1">
    <mergeCell ref="A7:B7"/>
  </mergeCells>
  <conditionalFormatting sqref="C2:I6">
    <cfRule type="expression" dxfId="7" priority="9">
      <formula>$C1048574=3</formula>
    </cfRule>
  </conditionalFormatting>
  <conditionalFormatting sqref="C2:J7">
    <cfRule type="cellIs" dxfId="6" priority="1" operator="greaterThanOrEqual">
      <formula>5</formula>
    </cfRule>
    <cfRule type="cellIs" dxfId="5" priority="2" operator="greaterThanOrEqual">
      <formula>4</formula>
    </cfRule>
    <cfRule type="cellIs" dxfId="4" priority="3" operator="lessThan">
      <formula>4</formula>
    </cfRule>
    <cfRule type="cellIs" dxfId="3" priority="4" operator="equal">
      <formula>5</formula>
    </cfRule>
    <cfRule type="cellIs" dxfId="2" priority="5" operator="equal">
      <formula>3</formula>
    </cfRule>
    <cfRule type="cellIs" dxfId="1" priority="6" operator="equal">
      <formula>3</formula>
    </cfRule>
    <cfRule type="cellIs" dxfId="0" priority="7" operator="equal">
      <formula>4</formula>
    </cfRule>
    <cfRule type="expression" priority="8">
      <formula>$C1048573=4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9.140625" style="1" customWidth="1"/>
    <col min="2" max="2" width="8.7109375" style="1" customWidth="1"/>
    <col min="3" max="3" width="9.140625" style="1" customWidth="1"/>
    <col min="4" max="4" width="8.7109375" style="1" customWidth="1"/>
    <col min="5" max="5" width="9.140625" style="1" customWidth="1"/>
    <col min="6" max="26" width="8.7109375" style="1" customWidth="1"/>
    <col min="27" max="16384" width="14.42578125" style="1"/>
  </cols>
  <sheetData>
    <row r="1" spans="1:26" x14ac:dyDescent="0.25">
      <c r="A1" s="2"/>
      <c r="B1" s="5"/>
      <c r="C1" s="2"/>
      <c r="D1" s="5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C2" s="4"/>
      <c r="E2" s="4"/>
    </row>
    <row r="3" spans="1:26" x14ac:dyDescent="0.25">
      <c r="A3" s="2"/>
      <c r="B3" s="5"/>
      <c r="C3" s="2"/>
      <c r="D3" s="5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C4" s="4"/>
      <c r="E4" s="4"/>
    </row>
    <row r="5" spans="1:26" x14ac:dyDescent="0.25">
      <c r="A5" s="2"/>
      <c r="B5" s="5"/>
      <c r="C5" s="2"/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C6" s="4"/>
      <c r="E6" s="4"/>
    </row>
    <row r="7" spans="1:26" x14ac:dyDescent="0.25">
      <c r="A7" s="2"/>
      <c r="B7" s="5"/>
      <c r="C7" s="2"/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C8" s="4"/>
      <c r="E8" s="4"/>
    </row>
    <row r="9" spans="1:26" x14ac:dyDescent="0.25">
      <c r="A9" s="2"/>
      <c r="C9" s="2"/>
      <c r="E9" s="2"/>
    </row>
    <row r="10" spans="1:26" x14ac:dyDescent="0.25">
      <c r="A10" s="2"/>
      <c r="C10" s="2"/>
      <c r="E10" s="2"/>
    </row>
    <row r="11" spans="1:26" x14ac:dyDescent="0.25">
      <c r="A11" s="2"/>
      <c r="C11" s="2"/>
      <c r="E11" s="2"/>
    </row>
    <row r="12" spans="1:26" x14ac:dyDescent="0.25">
      <c r="A12" s="2"/>
      <c r="C12" s="2"/>
      <c r="E12" s="2"/>
    </row>
    <row r="13" spans="1:26" x14ac:dyDescent="0.25">
      <c r="A13" s="2"/>
      <c r="C13" s="2"/>
      <c r="E13" s="2"/>
    </row>
    <row r="14" spans="1:26" x14ac:dyDescent="0.25">
      <c r="A14" s="2"/>
      <c r="C14" s="2"/>
      <c r="E14" s="2"/>
    </row>
    <row r="15" spans="1:26" x14ac:dyDescent="0.25">
      <c r="A15" s="2"/>
      <c r="C15" s="2"/>
      <c r="E15" s="2"/>
    </row>
    <row r="16" spans="1:26" x14ac:dyDescent="0.25">
      <c r="A16" s="2"/>
      <c r="C16" s="2"/>
      <c r="E16" s="2"/>
    </row>
    <row r="17" spans="1:5" x14ac:dyDescent="0.25">
      <c r="A17" s="2"/>
      <c r="C17" s="2"/>
      <c r="E17" s="2"/>
    </row>
    <row r="18" spans="1:5" x14ac:dyDescent="0.25">
      <c r="A18" s="2"/>
      <c r="C18" s="2"/>
      <c r="E18" s="2"/>
    </row>
    <row r="19" spans="1:5" x14ac:dyDescent="0.25">
      <c r="A19" s="2"/>
      <c r="C19" s="2"/>
      <c r="E19" s="2"/>
    </row>
    <row r="20" spans="1:5" x14ac:dyDescent="0.25">
      <c r="A20" s="3">
        <v>20</v>
      </c>
      <c r="C20" s="3">
        <v>20</v>
      </c>
      <c r="E20" s="2"/>
    </row>
    <row r="21" spans="1:5" ht="15.75" customHeight="1" x14ac:dyDescent="0.25">
      <c r="A21" s="2"/>
      <c r="B21" s="3">
        <v>21</v>
      </c>
      <c r="C21" s="2"/>
      <c r="E21" s="2"/>
    </row>
    <row r="22" spans="1:5" ht="15.75" customHeight="1" x14ac:dyDescent="0.25">
      <c r="A22" s="3">
        <v>22</v>
      </c>
      <c r="C22" s="3">
        <v>22</v>
      </c>
      <c r="E22" s="2"/>
    </row>
    <row r="23" spans="1:5" ht="15.75" customHeight="1" x14ac:dyDescent="0.25">
      <c r="A23" s="2"/>
      <c r="B23" s="3">
        <v>23</v>
      </c>
      <c r="C23" s="2"/>
      <c r="E23" s="2"/>
    </row>
    <row r="24" spans="1:5" ht="15.75" customHeight="1" x14ac:dyDescent="0.25">
      <c r="A24" s="3">
        <v>24</v>
      </c>
      <c r="C24" s="3">
        <v>24</v>
      </c>
      <c r="E24" s="2"/>
    </row>
    <row r="25" spans="1:5" ht="15.75" customHeight="1" x14ac:dyDescent="0.25">
      <c r="A25" s="2"/>
      <c r="C25" s="2"/>
      <c r="E25" s="2"/>
    </row>
    <row r="26" spans="1:5" ht="15.75" customHeight="1" x14ac:dyDescent="0.25">
      <c r="A26" s="2"/>
      <c r="C26" s="2"/>
      <c r="E26" s="2"/>
    </row>
    <row r="27" spans="1:5" ht="15.75" customHeight="1" x14ac:dyDescent="0.25">
      <c r="A27" s="2"/>
      <c r="C27" s="2"/>
      <c r="E27" s="2"/>
    </row>
    <row r="28" spans="1:5" ht="15.75" customHeight="1" x14ac:dyDescent="0.25">
      <c r="A28" s="2"/>
      <c r="C28" s="2"/>
      <c r="E28" s="2"/>
    </row>
    <row r="29" spans="1:5" ht="15.75" customHeight="1" x14ac:dyDescent="0.25">
      <c r="A29" s="2"/>
      <c r="C29" s="2"/>
      <c r="E29" s="2"/>
    </row>
    <row r="30" spans="1:5" ht="15.75" customHeight="1" x14ac:dyDescent="0.25">
      <c r="A30" s="2"/>
      <c r="C30" s="2"/>
      <c r="E30" s="2"/>
    </row>
    <row r="31" spans="1:5" ht="15.75" customHeight="1" x14ac:dyDescent="0.25">
      <c r="A31" s="2"/>
      <c r="C31" s="2"/>
      <c r="E31" s="2"/>
    </row>
    <row r="32" spans="1:5" ht="15.75" customHeight="1" x14ac:dyDescent="0.25">
      <c r="A32" s="2"/>
      <c r="C32" s="2"/>
      <c r="E32" s="2"/>
    </row>
    <row r="33" spans="1:5" ht="15.75" customHeight="1" x14ac:dyDescent="0.25">
      <c r="A33" s="2"/>
      <c r="C33" s="2"/>
      <c r="E33" s="2"/>
    </row>
    <row r="34" spans="1:5" ht="15.75" customHeight="1" x14ac:dyDescent="0.25">
      <c r="A34" s="2"/>
      <c r="C34" s="2"/>
      <c r="E34" s="2"/>
    </row>
    <row r="35" spans="1:5" ht="15.75" customHeight="1" x14ac:dyDescent="0.25">
      <c r="A35" s="2"/>
      <c r="C35" s="2"/>
      <c r="E35" s="2"/>
    </row>
    <row r="36" spans="1:5" ht="15.75" customHeight="1" x14ac:dyDescent="0.25">
      <c r="A36" s="2"/>
      <c r="C36" s="2"/>
      <c r="E36" s="2"/>
    </row>
    <row r="37" spans="1:5" ht="15.75" customHeight="1" x14ac:dyDescent="0.25">
      <c r="A37" s="2"/>
      <c r="C37" s="2"/>
      <c r="E37" s="2"/>
    </row>
    <row r="38" spans="1:5" ht="15.75" customHeight="1" x14ac:dyDescent="0.25">
      <c r="A38" s="2"/>
      <c r="C38" s="2"/>
      <c r="E38" s="2"/>
    </row>
    <row r="39" spans="1:5" ht="15.75" customHeight="1" x14ac:dyDescent="0.25">
      <c r="A39" s="2"/>
      <c r="C39" s="2"/>
      <c r="E39" s="2"/>
    </row>
    <row r="40" spans="1:5" ht="15.75" customHeight="1" x14ac:dyDescent="0.25">
      <c r="A40" s="2"/>
      <c r="C40" s="2"/>
      <c r="E40" s="2"/>
    </row>
    <row r="41" spans="1:5" ht="15.75" customHeight="1" x14ac:dyDescent="0.25">
      <c r="A41" s="2"/>
      <c r="C41" s="2"/>
      <c r="E41" s="2"/>
    </row>
    <row r="42" spans="1:5" ht="15.75" customHeight="1" x14ac:dyDescent="0.25">
      <c r="A42" s="2"/>
      <c r="C42" s="2"/>
      <c r="E42" s="2"/>
    </row>
    <row r="43" spans="1:5" ht="15.75" customHeight="1" x14ac:dyDescent="0.25">
      <c r="A43" s="2"/>
      <c r="C43" s="2"/>
      <c r="E43" s="2"/>
    </row>
    <row r="44" spans="1:5" ht="15.75" customHeight="1" x14ac:dyDescent="0.25">
      <c r="A44" s="2"/>
      <c r="C44" s="2"/>
      <c r="E44" s="2"/>
    </row>
    <row r="45" spans="1:5" ht="15.75" customHeight="1" x14ac:dyDescent="0.25">
      <c r="A45" s="2"/>
      <c r="C45" s="2"/>
      <c r="E45" s="2"/>
    </row>
    <row r="46" spans="1:5" ht="15.75" customHeight="1" x14ac:dyDescent="0.25">
      <c r="A46" s="2"/>
      <c r="C46" s="2"/>
      <c r="E46" s="2"/>
    </row>
    <row r="47" spans="1:5" ht="15.75" customHeight="1" x14ac:dyDescent="0.25">
      <c r="A47" s="2"/>
      <c r="C47" s="2"/>
      <c r="E47" s="2"/>
    </row>
    <row r="48" spans="1:5" ht="15.75" customHeight="1" x14ac:dyDescent="0.25">
      <c r="A48" s="2"/>
      <c r="C48" s="2"/>
      <c r="E48" s="2"/>
    </row>
    <row r="49" spans="1:5" ht="15.75" customHeight="1" x14ac:dyDescent="0.25">
      <c r="A49" s="2"/>
      <c r="C49" s="2"/>
      <c r="E49" s="2"/>
    </row>
    <row r="50" spans="1:5" ht="15.75" customHeight="1" x14ac:dyDescent="0.25">
      <c r="A50" s="2"/>
      <c r="C50" s="2"/>
      <c r="E50" s="2"/>
    </row>
    <row r="51" spans="1:5" ht="15.75" customHeight="1" x14ac:dyDescent="0.25">
      <c r="A51" s="2"/>
      <c r="C51" s="2"/>
      <c r="E51" s="2"/>
    </row>
    <row r="52" spans="1:5" ht="15.75" customHeight="1" x14ac:dyDescent="0.25">
      <c r="A52" s="2"/>
      <c r="C52" s="2"/>
      <c r="E52" s="2"/>
    </row>
    <row r="53" spans="1:5" ht="15.75" customHeight="1" x14ac:dyDescent="0.25">
      <c r="A53" s="2"/>
      <c r="C53" s="2"/>
      <c r="E53" s="2"/>
    </row>
    <row r="54" spans="1:5" ht="15.75" customHeight="1" x14ac:dyDescent="0.25">
      <c r="A54" s="2"/>
      <c r="C54" s="2"/>
      <c r="E54" s="2"/>
    </row>
    <row r="55" spans="1:5" ht="15.75" customHeight="1" x14ac:dyDescent="0.25">
      <c r="A55" s="2"/>
      <c r="C55" s="2"/>
      <c r="E55" s="2"/>
    </row>
    <row r="56" spans="1:5" ht="15.75" customHeight="1" x14ac:dyDescent="0.25">
      <c r="A56" s="2"/>
      <c r="C56" s="2"/>
      <c r="E56" s="2"/>
    </row>
    <row r="57" spans="1:5" ht="15.75" customHeight="1" x14ac:dyDescent="0.25">
      <c r="A57" s="2"/>
      <c r="C57" s="2"/>
      <c r="E57" s="2"/>
    </row>
    <row r="58" spans="1:5" ht="15.75" customHeight="1" x14ac:dyDescent="0.25">
      <c r="A58" s="2"/>
      <c r="C58" s="2"/>
      <c r="E58" s="2"/>
    </row>
    <row r="59" spans="1:5" ht="15.75" customHeight="1" x14ac:dyDescent="0.25">
      <c r="A59" s="2"/>
      <c r="C59" s="2"/>
      <c r="E59" s="2"/>
    </row>
    <row r="60" spans="1:5" ht="15.75" customHeight="1" x14ac:dyDescent="0.25">
      <c r="A60" s="2"/>
      <c r="C60" s="2"/>
      <c r="E60" s="2"/>
    </row>
    <row r="61" spans="1:5" ht="15.75" customHeight="1" x14ac:dyDescent="0.25">
      <c r="A61" s="2"/>
      <c r="C61" s="2"/>
      <c r="E61" s="2"/>
    </row>
    <row r="62" spans="1:5" ht="15.75" customHeight="1" x14ac:dyDescent="0.25">
      <c r="A62" s="2"/>
      <c r="C62" s="2"/>
      <c r="E62" s="2"/>
    </row>
    <row r="63" spans="1:5" ht="15.75" customHeight="1" x14ac:dyDescent="0.25">
      <c r="A63" s="2"/>
      <c r="C63" s="2"/>
      <c r="E63" s="2"/>
    </row>
    <row r="64" spans="1:5" ht="15.75" customHeight="1" x14ac:dyDescent="0.25">
      <c r="A64" s="2"/>
      <c r="C64" s="2"/>
      <c r="E64" s="2"/>
    </row>
    <row r="65" spans="1:5" ht="15.75" customHeight="1" x14ac:dyDescent="0.25">
      <c r="A65" s="2"/>
      <c r="C65" s="2"/>
      <c r="E65" s="2"/>
    </row>
    <row r="66" spans="1:5" ht="15.75" customHeight="1" x14ac:dyDescent="0.25">
      <c r="A66" s="2"/>
      <c r="C66" s="2"/>
      <c r="E66" s="2"/>
    </row>
    <row r="67" spans="1:5" ht="15.75" customHeight="1" x14ac:dyDescent="0.25">
      <c r="A67" s="2"/>
      <c r="C67" s="2"/>
      <c r="E67" s="2"/>
    </row>
    <row r="68" spans="1:5" ht="15.75" customHeight="1" x14ac:dyDescent="0.25">
      <c r="A68" s="2"/>
      <c r="C68" s="2"/>
      <c r="E68" s="2"/>
    </row>
    <row r="69" spans="1:5" ht="15.75" customHeight="1" x14ac:dyDescent="0.25">
      <c r="A69" s="2"/>
      <c r="C69" s="2"/>
      <c r="E69" s="2"/>
    </row>
    <row r="70" spans="1:5" ht="15.75" customHeight="1" x14ac:dyDescent="0.25">
      <c r="A70" s="2"/>
      <c r="C70" s="2"/>
      <c r="E70" s="2"/>
    </row>
    <row r="71" spans="1:5" ht="15.75" customHeight="1" x14ac:dyDescent="0.25">
      <c r="A71" s="2"/>
      <c r="C71" s="2"/>
      <c r="E71" s="2"/>
    </row>
    <row r="72" spans="1:5" ht="15.75" customHeight="1" x14ac:dyDescent="0.25">
      <c r="A72" s="2"/>
      <c r="C72" s="2"/>
      <c r="E72" s="2"/>
    </row>
    <row r="73" spans="1:5" ht="15.75" customHeight="1" x14ac:dyDescent="0.25">
      <c r="A73" s="2"/>
      <c r="C73" s="2"/>
      <c r="E73" s="2"/>
    </row>
    <row r="74" spans="1:5" ht="15.75" customHeight="1" x14ac:dyDescent="0.25">
      <c r="A74" s="2"/>
      <c r="C74" s="2"/>
      <c r="E74" s="2"/>
    </row>
    <row r="75" spans="1:5" ht="15.75" customHeight="1" x14ac:dyDescent="0.25">
      <c r="A75" s="2"/>
      <c r="C75" s="2"/>
      <c r="E75" s="2"/>
    </row>
    <row r="76" spans="1:5" ht="15.75" customHeight="1" x14ac:dyDescent="0.25">
      <c r="A76" s="2"/>
      <c r="C76" s="2"/>
      <c r="E76" s="2"/>
    </row>
    <row r="77" spans="1:5" ht="15.75" customHeight="1" x14ac:dyDescent="0.25">
      <c r="A77" s="2"/>
      <c r="C77" s="2"/>
      <c r="E77" s="2"/>
    </row>
    <row r="78" spans="1:5" ht="15.75" customHeight="1" x14ac:dyDescent="0.25">
      <c r="A78" s="2"/>
      <c r="C78" s="2"/>
      <c r="E78" s="2"/>
    </row>
    <row r="79" spans="1:5" ht="15.75" customHeight="1" x14ac:dyDescent="0.25">
      <c r="A79" s="2"/>
      <c r="C79" s="2"/>
      <c r="E79" s="2"/>
    </row>
    <row r="80" spans="1:5" ht="15.75" customHeight="1" x14ac:dyDescent="0.25">
      <c r="A80" s="2"/>
      <c r="C80" s="2"/>
      <c r="E80" s="2"/>
    </row>
    <row r="81" spans="1:5" ht="15.75" customHeight="1" x14ac:dyDescent="0.25">
      <c r="A81" s="2"/>
      <c r="C81" s="2"/>
      <c r="E81" s="2"/>
    </row>
    <row r="82" spans="1:5" ht="15.75" customHeight="1" x14ac:dyDescent="0.25">
      <c r="A82" s="2"/>
      <c r="C82" s="2"/>
      <c r="E82" s="2"/>
    </row>
    <row r="83" spans="1:5" ht="15.75" customHeight="1" x14ac:dyDescent="0.25">
      <c r="A83" s="2"/>
      <c r="C83" s="2"/>
      <c r="E83" s="2"/>
    </row>
    <row r="84" spans="1:5" ht="15.75" customHeight="1" x14ac:dyDescent="0.25">
      <c r="A84" s="2"/>
      <c r="C84" s="2"/>
      <c r="E84" s="2"/>
    </row>
    <row r="85" spans="1:5" ht="15.75" customHeight="1" x14ac:dyDescent="0.25">
      <c r="A85" s="2"/>
      <c r="C85" s="2"/>
      <c r="E85" s="2"/>
    </row>
    <row r="86" spans="1:5" ht="15.75" customHeight="1" x14ac:dyDescent="0.25">
      <c r="A86" s="2"/>
      <c r="C86" s="2"/>
      <c r="E86" s="2"/>
    </row>
    <row r="87" spans="1:5" ht="15.75" customHeight="1" x14ac:dyDescent="0.25">
      <c r="A87" s="2"/>
      <c r="C87" s="2"/>
      <c r="E87" s="2"/>
    </row>
    <row r="88" spans="1:5" ht="15.75" customHeight="1" x14ac:dyDescent="0.25">
      <c r="A88" s="2"/>
      <c r="C88" s="2"/>
      <c r="E88" s="2"/>
    </row>
    <row r="89" spans="1:5" ht="15.75" customHeight="1" x14ac:dyDescent="0.25">
      <c r="A89" s="2"/>
      <c r="C89" s="2"/>
      <c r="E89" s="2"/>
    </row>
    <row r="90" spans="1:5" ht="15.75" customHeight="1" x14ac:dyDescent="0.25">
      <c r="A90" s="2"/>
      <c r="C90" s="2"/>
      <c r="E90" s="2"/>
    </row>
    <row r="91" spans="1:5" ht="15.75" customHeight="1" x14ac:dyDescent="0.25">
      <c r="A91" s="2"/>
      <c r="C91" s="2"/>
      <c r="E91" s="2"/>
    </row>
    <row r="92" spans="1:5" ht="15.75" customHeight="1" x14ac:dyDescent="0.25">
      <c r="A92" s="2"/>
      <c r="C92" s="2"/>
      <c r="E92" s="2"/>
    </row>
    <row r="93" spans="1:5" ht="15.75" customHeight="1" x14ac:dyDescent="0.25">
      <c r="A93" s="2"/>
      <c r="C93" s="2"/>
      <c r="E93" s="2"/>
    </row>
    <row r="94" spans="1:5" ht="15.75" customHeight="1" x14ac:dyDescent="0.25">
      <c r="A94" s="2"/>
      <c r="C94" s="2"/>
      <c r="E94" s="2"/>
    </row>
    <row r="95" spans="1:5" ht="15.75" customHeight="1" x14ac:dyDescent="0.25">
      <c r="A95" s="2"/>
      <c r="C95" s="2"/>
      <c r="E95" s="2"/>
    </row>
    <row r="96" spans="1:5" ht="15.75" customHeight="1" x14ac:dyDescent="0.25">
      <c r="A96" s="2"/>
      <c r="C96" s="2"/>
      <c r="E96" s="2"/>
    </row>
    <row r="97" spans="1:5" ht="15.75" customHeight="1" x14ac:dyDescent="0.25">
      <c r="A97" s="2"/>
      <c r="C97" s="2"/>
      <c r="E97" s="2"/>
    </row>
    <row r="98" spans="1:5" ht="15.75" customHeight="1" x14ac:dyDescent="0.25">
      <c r="A98" s="2"/>
      <c r="C98" s="2"/>
      <c r="E98" s="2"/>
    </row>
    <row r="99" spans="1:5" ht="15.75" customHeight="1" x14ac:dyDescent="0.25">
      <c r="A99" s="2"/>
      <c r="C99" s="2"/>
      <c r="E99" s="2"/>
    </row>
    <row r="100" spans="1:5" ht="15.75" customHeight="1" x14ac:dyDescent="0.25">
      <c r="A100" s="2"/>
      <c r="C100" s="2"/>
      <c r="E100" s="2"/>
    </row>
    <row r="101" spans="1:5" ht="15.75" customHeight="1" x14ac:dyDescent="0.25">
      <c r="A101" s="2"/>
      <c r="C101" s="2"/>
      <c r="E101" s="2"/>
    </row>
    <row r="102" spans="1:5" ht="15.75" customHeight="1" x14ac:dyDescent="0.25">
      <c r="A102" s="2"/>
      <c r="C102" s="2"/>
      <c r="E102" s="2"/>
    </row>
    <row r="103" spans="1:5" ht="15.75" customHeight="1" x14ac:dyDescent="0.25">
      <c r="A103" s="2"/>
      <c r="C103" s="2"/>
      <c r="E103" s="2"/>
    </row>
    <row r="104" spans="1:5" ht="15.75" customHeight="1" x14ac:dyDescent="0.25">
      <c r="A104" s="2"/>
      <c r="C104" s="2"/>
      <c r="E104" s="2"/>
    </row>
    <row r="105" spans="1:5" ht="15.75" customHeight="1" x14ac:dyDescent="0.25">
      <c r="A105" s="2"/>
      <c r="C105" s="2"/>
      <c r="E105" s="2"/>
    </row>
    <row r="106" spans="1:5" ht="15.75" customHeight="1" x14ac:dyDescent="0.25">
      <c r="A106" s="2"/>
      <c r="C106" s="2"/>
      <c r="E106" s="2"/>
    </row>
    <row r="107" spans="1:5" ht="15.75" customHeight="1" x14ac:dyDescent="0.25">
      <c r="A107" s="2"/>
      <c r="C107" s="2"/>
      <c r="E107" s="2"/>
    </row>
    <row r="108" spans="1:5" ht="15.75" customHeight="1" x14ac:dyDescent="0.25">
      <c r="A108" s="2"/>
      <c r="C108" s="2"/>
      <c r="E108" s="2"/>
    </row>
    <row r="109" spans="1:5" ht="15.75" customHeight="1" x14ac:dyDescent="0.25">
      <c r="A109" s="2"/>
      <c r="C109" s="2"/>
      <c r="E109" s="2"/>
    </row>
    <row r="110" spans="1:5" ht="15.75" customHeight="1" x14ac:dyDescent="0.25">
      <c r="A110" s="2"/>
      <c r="C110" s="2"/>
      <c r="E110" s="2"/>
    </row>
    <row r="111" spans="1:5" ht="15.75" customHeight="1" x14ac:dyDescent="0.25">
      <c r="A111" s="2"/>
      <c r="C111" s="2"/>
      <c r="E111" s="2"/>
    </row>
    <row r="112" spans="1:5" ht="15.75" customHeight="1" x14ac:dyDescent="0.25">
      <c r="A112" s="2"/>
      <c r="C112" s="2"/>
      <c r="E112" s="2"/>
    </row>
    <row r="113" spans="1:5" ht="15.75" customHeight="1" x14ac:dyDescent="0.25">
      <c r="A113" s="2"/>
      <c r="C113" s="2"/>
      <c r="E113" s="2"/>
    </row>
    <row r="114" spans="1:5" ht="15.75" customHeight="1" x14ac:dyDescent="0.25">
      <c r="A114" s="2"/>
      <c r="C114" s="2"/>
      <c r="E114" s="2"/>
    </row>
    <row r="115" spans="1:5" ht="15.75" customHeight="1" x14ac:dyDescent="0.25">
      <c r="A115" s="2"/>
      <c r="C115" s="2"/>
      <c r="E115" s="2"/>
    </row>
    <row r="116" spans="1:5" ht="15.75" customHeight="1" x14ac:dyDescent="0.25">
      <c r="A116" s="2"/>
      <c r="C116" s="2"/>
      <c r="E116" s="2"/>
    </row>
    <row r="117" spans="1:5" ht="15.75" customHeight="1" x14ac:dyDescent="0.25">
      <c r="A117" s="2"/>
      <c r="C117" s="2"/>
      <c r="E117" s="2"/>
    </row>
    <row r="118" spans="1:5" ht="15.75" customHeight="1" x14ac:dyDescent="0.25">
      <c r="A118" s="2"/>
      <c r="C118" s="2"/>
      <c r="E118" s="2"/>
    </row>
    <row r="119" spans="1:5" ht="15.75" customHeight="1" x14ac:dyDescent="0.25">
      <c r="A119" s="2"/>
      <c r="C119" s="2"/>
      <c r="E119" s="2"/>
    </row>
    <row r="120" spans="1:5" ht="15.75" customHeight="1" x14ac:dyDescent="0.25">
      <c r="A120" s="2"/>
      <c r="C120" s="2"/>
      <c r="E120" s="2"/>
    </row>
    <row r="121" spans="1:5" ht="15.75" customHeight="1" x14ac:dyDescent="0.25">
      <c r="A121" s="2"/>
      <c r="C121" s="2"/>
      <c r="E121" s="2"/>
    </row>
    <row r="122" spans="1:5" ht="15.75" customHeight="1" x14ac:dyDescent="0.25">
      <c r="A122" s="2"/>
      <c r="C122" s="2"/>
      <c r="E122" s="2"/>
    </row>
    <row r="123" spans="1:5" ht="15.75" customHeight="1" x14ac:dyDescent="0.25">
      <c r="A123" s="2"/>
      <c r="C123" s="2"/>
      <c r="E123" s="2"/>
    </row>
    <row r="124" spans="1:5" ht="15.75" customHeight="1" x14ac:dyDescent="0.25">
      <c r="A124" s="2"/>
      <c r="C124" s="2"/>
      <c r="E124" s="2"/>
    </row>
    <row r="125" spans="1:5" ht="15.75" customHeight="1" x14ac:dyDescent="0.25">
      <c r="A125" s="2"/>
      <c r="C125" s="2"/>
      <c r="E125" s="2"/>
    </row>
    <row r="126" spans="1:5" ht="15.75" customHeight="1" x14ac:dyDescent="0.25">
      <c r="A126" s="2"/>
      <c r="C126" s="2"/>
      <c r="E126" s="2"/>
    </row>
    <row r="127" spans="1:5" ht="15.75" customHeight="1" x14ac:dyDescent="0.25">
      <c r="A127" s="2"/>
      <c r="C127" s="2"/>
      <c r="E127" s="2"/>
    </row>
    <row r="128" spans="1:5" ht="15.75" customHeight="1" x14ac:dyDescent="0.25">
      <c r="A128" s="2"/>
      <c r="C128" s="2"/>
      <c r="E128" s="2"/>
    </row>
    <row r="129" spans="1:5" ht="15.75" customHeight="1" x14ac:dyDescent="0.25">
      <c r="A129" s="2"/>
      <c r="C129" s="2"/>
      <c r="E129" s="2"/>
    </row>
    <row r="130" spans="1:5" ht="15.75" customHeight="1" x14ac:dyDescent="0.25">
      <c r="A130" s="2"/>
      <c r="C130" s="2"/>
      <c r="E130" s="2"/>
    </row>
    <row r="131" spans="1:5" ht="15.75" customHeight="1" x14ac:dyDescent="0.25">
      <c r="A131" s="2"/>
      <c r="C131" s="2"/>
      <c r="E131" s="2"/>
    </row>
    <row r="132" spans="1:5" ht="15.75" customHeight="1" x14ac:dyDescent="0.25">
      <c r="A132" s="2"/>
      <c r="C132" s="2"/>
      <c r="E132" s="2"/>
    </row>
    <row r="133" spans="1:5" ht="15.75" customHeight="1" x14ac:dyDescent="0.25">
      <c r="A133" s="2"/>
      <c r="C133" s="2"/>
      <c r="E133" s="2"/>
    </row>
    <row r="134" spans="1:5" ht="15.75" customHeight="1" x14ac:dyDescent="0.25">
      <c r="A134" s="2"/>
      <c r="C134" s="2"/>
      <c r="E134" s="2"/>
    </row>
    <row r="135" spans="1:5" ht="15.75" customHeight="1" x14ac:dyDescent="0.25">
      <c r="A135" s="2"/>
      <c r="C135" s="2"/>
      <c r="E135" s="2"/>
    </row>
    <row r="136" spans="1:5" ht="15.75" customHeight="1" x14ac:dyDescent="0.25">
      <c r="A136" s="2"/>
      <c r="C136" s="2"/>
      <c r="E136" s="2"/>
    </row>
    <row r="137" spans="1:5" ht="15.75" customHeight="1" x14ac:dyDescent="0.25">
      <c r="A137" s="2"/>
      <c r="C137" s="2"/>
      <c r="E137" s="2"/>
    </row>
    <row r="138" spans="1:5" ht="15.75" customHeight="1" x14ac:dyDescent="0.25">
      <c r="A138" s="2"/>
      <c r="C138" s="2"/>
      <c r="E138" s="2"/>
    </row>
    <row r="139" spans="1:5" ht="15.75" customHeight="1" x14ac:dyDescent="0.25">
      <c r="A139" s="2"/>
      <c r="C139" s="2"/>
      <c r="E139" s="2"/>
    </row>
    <row r="140" spans="1:5" ht="15.75" customHeight="1" x14ac:dyDescent="0.25">
      <c r="A140" s="2"/>
      <c r="C140" s="2"/>
      <c r="E140" s="2"/>
    </row>
    <row r="141" spans="1:5" ht="15.75" customHeight="1" x14ac:dyDescent="0.25">
      <c r="A141" s="2"/>
      <c r="C141" s="2"/>
      <c r="E141" s="2"/>
    </row>
    <row r="142" spans="1:5" ht="15.75" customHeight="1" x14ac:dyDescent="0.25">
      <c r="A142" s="2"/>
      <c r="C142" s="2"/>
      <c r="E142" s="2"/>
    </row>
    <row r="143" spans="1:5" ht="15.75" customHeight="1" x14ac:dyDescent="0.25">
      <c r="A143" s="2"/>
      <c r="C143" s="2"/>
      <c r="E143" s="2"/>
    </row>
    <row r="144" spans="1:5" ht="15.75" customHeight="1" x14ac:dyDescent="0.25">
      <c r="A144" s="2"/>
      <c r="C144" s="2"/>
      <c r="E144" s="2"/>
    </row>
    <row r="145" spans="1:5" ht="15.75" customHeight="1" x14ac:dyDescent="0.25">
      <c r="A145" s="2"/>
      <c r="C145" s="2"/>
      <c r="E145" s="2"/>
    </row>
    <row r="146" spans="1:5" ht="15.75" customHeight="1" x14ac:dyDescent="0.25">
      <c r="A146" s="2"/>
      <c r="C146" s="2"/>
      <c r="E146" s="2"/>
    </row>
    <row r="147" spans="1:5" ht="15.75" customHeight="1" x14ac:dyDescent="0.25">
      <c r="A147" s="2"/>
      <c r="C147" s="2"/>
      <c r="E147" s="2"/>
    </row>
    <row r="148" spans="1:5" ht="15.75" customHeight="1" x14ac:dyDescent="0.25">
      <c r="A148" s="2"/>
      <c r="C148" s="2"/>
      <c r="E148" s="2"/>
    </row>
    <row r="149" spans="1:5" ht="15.75" customHeight="1" x14ac:dyDescent="0.25">
      <c r="A149" s="2"/>
      <c r="C149" s="2"/>
      <c r="E149" s="2"/>
    </row>
    <row r="150" spans="1:5" ht="15.75" customHeight="1" x14ac:dyDescent="0.25">
      <c r="A150" s="2"/>
      <c r="C150" s="2"/>
      <c r="E150" s="2"/>
    </row>
    <row r="151" spans="1:5" ht="15.75" customHeight="1" x14ac:dyDescent="0.25">
      <c r="A151" s="2"/>
      <c r="C151" s="2"/>
      <c r="E151" s="2"/>
    </row>
    <row r="152" spans="1:5" ht="15.75" customHeight="1" x14ac:dyDescent="0.25">
      <c r="A152" s="2"/>
      <c r="C152" s="2"/>
      <c r="E152" s="2"/>
    </row>
    <row r="153" spans="1:5" ht="15.75" customHeight="1" x14ac:dyDescent="0.25">
      <c r="A153" s="2"/>
      <c r="C153" s="2"/>
      <c r="E153" s="2"/>
    </row>
    <row r="154" spans="1:5" ht="15.75" customHeight="1" x14ac:dyDescent="0.25">
      <c r="A154" s="2"/>
      <c r="C154" s="2"/>
      <c r="E154" s="2"/>
    </row>
    <row r="155" spans="1:5" ht="15.75" customHeight="1" x14ac:dyDescent="0.25">
      <c r="A155" s="2"/>
      <c r="C155" s="2"/>
      <c r="E155" s="2"/>
    </row>
    <row r="156" spans="1:5" ht="15.75" customHeight="1" x14ac:dyDescent="0.25">
      <c r="A156" s="2"/>
      <c r="C156" s="2"/>
      <c r="E156" s="2"/>
    </row>
    <row r="157" spans="1:5" ht="15.75" customHeight="1" x14ac:dyDescent="0.25">
      <c r="A157" s="2"/>
      <c r="C157" s="2"/>
      <c r="E157" s="2"/>
    </row>
    <row r="158" spans="1:5" ht="15.75" customHeight="1" x14ac:dyDescent="0.25">
      <c r="A158" s="2"/>
      <c r="C158" s="2"/>
      <c r="E158" s="2"/>
    </row>
    <row r="159" spans="1:5" ht="15.75" customHeight="1" x14ac:dyDescent="0.25">
      <c r="A159" s="2"/>
      <c r="C159" s="2"/>
      <c r="E159" s="2"/>
    </row>
    <row r="160" spans="1:5" ht="15.75" customHeight="1" x14ac:dyDescent="0.25">
      <c r="A160" s="2"/>
      <c r="C160" s="2"/>
      <c r="E160" s="2"/>
    </row>
    <row r="161" spans="1:5" ht="15.75" customHeight="1" x14ac:dyDescent="0.25">
      <c r="A161" s="2"/>
      <c r="C161" s="2"/>
      <c r="E161" s="2"/>
    </row>
    <row r="162" spans="1:5" ht="15.75" customHeight="1" x14ac:dyDescent="0.25">
      <c r="A162" s="2"/>
      <c r="C162" s="2"/>
      <c r="E162" s="2"/>
    </row>
    <row r="163" spans="1:5" ht="15.75" customHeight="1" x14ac:dyDescent="0.25">
      <c r="A163" s="2"/>
      <c r="C163" s="2"/>
      <c r="E163" s="2"/>
    </row>
    <row r="164" spans="1:5" ht="15.75" customHeight="1" x14ac:dyDescent="0.25">
      <c r="A164" s="2"/>
      <c r="C164" s="2"/>
      <c r="E164" s="2"/>
    </row>
    <row r="165" spans="1:5" ht="15.75" customHeight="1" x14ac:dyDescent="0.25">
      <c r="A165" s="2"/>
      <c r="C165" s="2"/>
      <c r="E165" s="2"/>
    </row>
    <row r="166" spans="1:5" ht="15.75" customHeight="1" x14ac:dyDescent="0.25">
      <c r="A166" s="2"/>
      <c r="C166" s="2"/>
      <c r="E166" s="2"/>
    </row>
    <row r="167" spans="1:5" ht="15.75" customHeight="1" x14ac:dyDescent="0.25">
      <c r="A167" s="2"/>
      <c r="C167" s="2"/>
      <c r="E167" s="2"/>
    </row>
    <row r="168" spans="1:5" ht="15.75" customHeight="1" x14ac:dyDescent="0.25">
      <c r="A168" s="2"/>
      <c r="C168" s="2"/>
      <c r="E168" s="2"/>
    </row>
    <row r="169" spans="1:5" ht="15.75" customHeight="1" x14ac:dyDescent="0.25">
      <c r="A169" s="2"/>
      <c r="C169" s="2"/>
      <c r="E169" s="2"/>
    </row>
    <row r="170" spans="1:5" ht="15.75" customHeight="1" x14ac:dyDescent="0.25">
      <c r="A170" s="2"/>
      <c r="C170" s="2"/>
      <c r="E170" s="2"/>
    </row>
    <row r="171" spans="1:5" ht="15.75" customHeight="1" x14ac:dyDescent="0.25">
      <c r="A171" s="2"/>
      <c r="C171" s="2"/>
      <c r="E171" s="2"/>
    </row>
    <row r="172" spans="1:5" ht="15.75" customHeight="1" x14ac:dyDescent="0.25">
      <c r="A172" s="2"/>
      <c r="C172" s="2"/>
      <c r="E172" s="2"/>
    </row>
    <row r="173" spans="1:5" ht="15.75" customHeight="1" x14ac:dyDescent="0.25">
      <c r="A173" s="2"/>
      <c r="C173" s="2"/>
      <c r="E173" s="2"/>
    </row>
    <row r="174" spans="1:5" ht="15.75" customHeight="1" x14ac:dyDescent="0.25">
      <c r="A174" s="2"/>
      <c r="C174" s="2"/>
      <c r="E174" s="2"/>
    </row>
    <row r="175" spans="1:5" ht="15.75" customHeight="1" x14ac:dyDescent="0.25">
      <c r="A175" s="2"/>
      <c r="C175" s="2"/>
      <c r="E175" s="2"/>
    </row>
    <row r="176" spans="1:5" ht="15.75" customHeight="1" x14ac:dyDescent="0.25">
      <c r="A176" s="2"/>
      <c r="C176" s="2"/>
      <c r="E176" s="2"/>
    </row>
    <row r="177" spans="1:5" ht="15.75" customHeight="1" x14ac:dyDescent="0.25">
      <c r="A177" s="2"/>
      <c r="C177" s="2"/>
      <c r="E177" s="2"/>
    </row>
    <row r="178" spans="1:5" ht="15.75" customHeight="1" x14ac:dyDescent="0.25">
      <c r="A178" s="2"/>
      <c r="C178" s="2"/>
      <c r="E178" s="2"/>
    </row>
    <row r="179" spans="1:5" ht="15.75" customHeight="1" x14ac:dyDescent="0.25">
      <c r="A179" s="2"/>
      <c r="C179" s="2"/>
      <c r="E179" s="2"/>
    </row>
    <row r="180" spans="1:5" ht="15.75" customHeight="1" x14ac:dyDescent="0.25">
      <c r="A180" s="2"/>
      <c r="C180" s="2"/>
      <c r="E180" s="2"/>
    </row>
    <row r="181" spans="1:5" ht="15.75" customHeight="1" x14ac:dyDescent="0.25">
      <c r="A181" s="2"/>
      <c r="C181" s="2"/>
      <c r="E181" s="2"/>
    </row>
    <row r="182" spans="1:5" ht="15.75" customHeight="1" x14ac:dyDescent="0.25">
      <c r="A182" s="2"/>
      <c r="C182" s="2"/>
      <c r="E182" s="2"/>
    </row>
    <row r="183" spans="1:5" ht="15.75" customHeight="1" x14ac:dyDescent="0.25">
      <c r="A183" s="2"/>
      <c r="C183" s="2"/>
      <c r="E183" s="2"/>
    </row>
    <row r="184" spans="1:5" ht="15.75" customHeight="1" x14ac:dyDescent="0.25">
      <c r="A184" s="2"/>
      <c r="C184" s="2"/>
      <c r="E184" s="2"/>
    </row>
    <row r="185" spans="1:5" ht="15.75" customHeight="1" x14ac:dyDescent="0.25">
      <c r="A185" s="2"/>
      <c r="C185" s="2"/>
      <c r="E185" s="2"/>
    </row>
    <row r="186" spans="1:5" ht="15.75" customHeight="1" x14ac:dyDescent="0.25">
      <c r="A186" s="2"/>
      <c r="C186" s="2"/>
      <c r="E186" s="2"/>
    </row>
    <row r="187" spans="1:5" ht="15.75" customHeight="1" x14ac:dyDescent="0.25">
      <c r="A187" s="2"/>
      <c r="C187" s="2"/>
      <c r="E187" s="2"/>
    </row>
    <row r="188" spans="1:5" ht="15.75" customHeight="1" x14ac:dyDescent="0.25">
      <c r="A188" s="2"/>
      <c r="C188" s="2"/>
      <c r="E188" s="2"/>
    </row>
    <row r="189" spans="1:5" ht="15.75" customHeight="1" x14ac:dyDescent="0.25">
      <c r="A189" s="2"/>
      <c r="C189" s="2"/>
      <c r="E189" s="2"/>
    </row>
    <row r="190" spans="1:5" ht="15.75" customHeight="1" x14ac:dyDescent="0.25">
      <c r="A190" s="2"/>
      <c r="C190" s="2"/>
      <c r="E190" s="2"/>
    </row>
    <row r="191" spans="1:5" ht="15.75" customHeight="1" x14ac:dyDescent="0.25">
      <c r="A191" s="2"/>
      <c r="C191" s="2"/>
      <c r="E191" s="2"/>
    </row>
    <row r="192" spans="1:5" ht="15.75" customHeight="1" x14ac:dyDescent="0.25">
      <c r="A192" s="2"/>
      <c r="C192" s="2"/>
      <c r="E192" s="2"/>
    </row>
    <row r="193" spans="1:5" ht="15.75" customHeight="1" x14ac:dyDescent="0.25">
      <c r="A193" s="2"/>
      <c r="C193" s="2"/>
      <c r="E193" s="2"/>
    </row>
    <row r="194" spans="1:5" ht="15.75" customHeight="1" x14ac:dyDescent="0.25">
      <c r="A194" s="2"/>
      <c r="C194" s="2"/>
      <c r="E194" s="2"/>
    </row>
    <row r="195" spans="1:5" ht="15.75" customHeight="1" x14ac:dyDescent="0.25">
      <c r="A195" s="2"/>
      <c r="C195" s="2"/>
      <c r="E195" s="2"/>
    </row>
    <row r="196" spans="1:5" ht="15.75" customHeight="1" x14ac:dyDescent="0.25">
      <c r="A196" s="2"/>
      <c r="C196" s="2"/>
      <c r="E196" s="2"/>
    </row>
    <row r="197" spans="1:5" ht="15.75" customHeight="1" x14ac:dyDescent="0.25">
      <c r="A197" s="2"/>
      <c r="C197" s="2"/>
      <c r="E197" s="2"/>
    </row>
    <row r="198" spans="1:5" ht="15.75" customHeight="1" x14ac:dyDescent="0.25">
      <c r="A198" s="2"/>
      <c r="C198" s="2"/>
      <c r="E198" s="2"/>
    </row>
    <row r="199" spans="1:5" ht="15.75" customHeight="1" x14ac:dyDescent="0.25">
      <c r="A199" s="2"/>
      <c r="C199" s="2"/>
      <c r="E199" s="2"/>
    </row>
    <row r="200" spans="1:5" ht="15.75" customHeight="1" x14ac:dyDescent="0.25">
      <c r="A200" s="2"/>
      <c r="C200" s="2"/>
      <c r="E200" s="2"/>
    </row>
    <row r="201" spans="1:5" ht="15.75" customHeight="1" x14ac:dyDescent="0.25">
      <c r="A201" s="2"/>
      <c r="C201" s="2"/>
      <c r="E201" s="2"/>
    </row>
    <row r="202" spans="1:5" ht="15.75" customHeight="1" x14ac:dyDescent="0.25">
      <c r="A202" s="2"/>
      <c r="C202" s="2"/>
      <c r="E202" s="2"/>
    </row>
    <row r="203" spans="1:5" ht="15.75" customHeight="1" x14ac:dyDescent="0.25">
      <c r="A203" s="2"/>
      <c r="C203" s="2"/>
      <c r="E203" s="2"/>
    </row>
    <row r="204" spans="1:5" ht="15.75" customHeight="1" x14ac:dyDescent="0.25">
      <c r="A204" s="2"/>
      <c r="C204" s="2"/>
      <c r="E204" s="2"/>
    </row>
    <row r="205" spans="1:5" ht="15.75" customHeight="1" x14ac:dyDescent="0.25">
      <c r="A205" s="2"/>
      <c r="C205" s="2"/>
      <c r="E205" s="2"/>
    </row>
    <row r="206" spans="1:5" ht="15.75" customHeight="1" x14ac:dyDescent="0.25">
      <c r="A206" s="2"/>
      <c r="C206" s="2"/>
      <c r="E206" s="2"/>
    </row>
    <row r="207" spans="1:5" ht="15.75" customHeight="1" x14ac:dyDescent="0.25">
      <c r="A207" s="2"/>
      <c r="C207" s="2"/>
      <c r="E207" s="2"/>
    </row>
    <row r="208" spans="1:5" ht="15.75" customHeight="1" x14ac:dyDescent="0.25">
      <c r="A208" s="2"/>
      <c r="C208" s="2"/>
      <c r="E208" s="2"/>
    </row>
    <row r="209" spans="1:5" ht="15.75" customHeight="1" x14ac:dyDescent="0.25">
      <c r="A209" s="2"/>
      <c r="C209" s="2"/>
      <c r="E209" s="2"/>
    </row>
    <row r="210" spans="1:5" ht="15.75" customHeight="1" x14ac:dyDescent="0.25">
      <c r="A210" s="2"/>
      <c r="C210" s="2"/>
      <c r="E210" s="2"/>
    </row>
    <row r="211" spans="1:5" ht="15.75" customHeight="1" x14ac:dyDescent="0.25">
      <c r="A211" s="2"/>
      <c r="C211" s="2"/>
      <c r="E211" s="2"/>
    </row>
    <row r="212" spans="1:5" ht="15.75" customHeight="1" x14ac:dyDescent="0.25">
      <c r="A212" s="2"/>
      <c r="C212" s="2"/>
      <c r="E212" s="2"/>
    </row>
    <row r="213" spans="1:5" ht="15.75" customHeight="1" x14ac:dyDescent="0.25">
      <c r="A213" s="2"/>
      <c r="C213" s="2"/>
      <c r="E213" s="2"/>
    </row>
    <row r="214" spans="1:5" ht="15.75" customHeight="1" x14ac:dyDescent="0.25">
      <c r="A214" s="2"/>
      <c r="C214" s="2"/>
      <c r="E214" s="2"/>
    </row>
    <row r="215" spans="1:5" ht="15.75" customHeight="1" x14ac:dyDescent="0.25">
      <c r="A215" s="2"/>
      <c r="C215" s="2"/>
      <c r="E215" s="2"/>
    </row>
    <row r="216" spans="1:5" ht="15.75" customHeight="1" x14ac:dyDescent="0.25">
      <c r="A216" s="2"/>
      <c r="C216" s="2"/>
      <c r="E216" s="2"/>
    </row>
    <row r="217" spans="1:5" ht="15.75" customHeight="1" x14ac:dyDescent="0.25">
      <c r="A217" s="2"/>
      <c r="C217" s="2"/>
      <c r="E217" s="2"/>
    </row>
    <row r="218" spans="1:5" ht="15.75" customHeight="1" x14ac:dyDescent="0.25">
      <c r="A218" s="2"/>
      <c r="C218" s="2"/>
      <c r="E218" s="2"/>
    </row>
    <row r="219" spans="1:5" ht="15.75" customHeight="1" x14ac:dyDescent="0.25">
      <c r="A219" s="2"/>
      <c r="C219" s="2"/>
      <c r="E219" s="2"/>
    </row>
    <row r="220" spans="1:5" ht="15.75" customHeight="1" x14ac:dyDescent="0.25">
      <c r="A220" s="2"/>
      <c r="C220" s="2"/>
      <c r="E220" s="2"/>
    </row>
    <row r="221" spans="1:5" ht="15.75" customHeight="1" x14ac:dyDescent="0.25">
      <c r="A221" s="2"/>
      <c r="C221" s="2"/>
      <c r="E221" s="2"/>
    </row>
    <row r="222" spans="1:5" ht="15.75" customHeight="1" x14ac:dyDescent="0.25">
      <c r="A222" s="2"/>
      <c r="C222" s="2"/>
      <c r="E222" s="2"/>
    </row>
    <row r="223" spans="1:5" ht="15.75" customHeight="1" x14ac:dyDescent="0.25">
      <c r="A223" s="2"/>
      <c r="C223" s="2"/>
      <c r="E223" s="2"/>
    </row>
    <row r="224" spans="1:5" ht="15.75" customHeight="1" x14ac:dyDescent="0.25">
      <c r="A224" s="2"/>
      <c r="C224" s="2"/>
      <c r="E224" s="2"/>
    </row>
    <row r="225" spans="1:5" ht="15.75" customHeight="1" x14ac:dyDescent="0.25">
      <c r="A225" s="2"/>
      <c r="C225" s="2"/>
      <c r="E225" s="2"/>
    </row>
    <row r="226" spans="1:5" ht="15.75" customHeight="1" x14ac:dyDescent="0.25">
      <c r="A226" s="2"/>
      <c r="C226" s="2"/>
      <c r="E226" s="2"/>
    </row>
    <row r="227" spans="1:5" ht="15.75" customHeight="1" x14ac:dyDescent="0.25">
      <c r="A227" s="2"/>
      <c r="C227" s="2"/>
      <c r="E227" s="2"/>
    </row>
    <row r="228" spans="1:5" ht="15.75" customHeight="1" x14ac:dyDescent="0.25">
      <c r="A228" s="2"/>
      <c r="C228" s="2"/>
      <c r="E228" s="2"/>
    </row>
    <row r="229" spans="1:5" ht="15.75" customHeight="1" x14ac:dyDescent="0.25">
      <c r="A229" s="2"/>
      <c r="C229" s="2"/>
      <c r="E229" s="2"/>
    </row>
    <row r="230" spans="1:5" ht="15.75" customHeight="1" x14ac:dyDescent="0.25">
      <c r="A230" s="2"/>
      <c r="C230" s="2"/>
      <c r="E230" s="2"/>
    </row>
    <row r="231" spans="1:5" ht="15.75" customHeight="1" x14ac:dyDescent="0.25">
      <c r="A231" s="2"/>
      <c r="C231" s="2"/>
      <c r="E231" s="2"/>
    </row>
    <row r="232" spans="1:5" ht="15.75" customHeight="1" x14ac:dyDescent="0.25">
      <c r="A232" s="2"/>
      <c r="C232" s="2"/>
      <c r="E232" s="2"/>
    </row>
    <row r="233" spans="1:5" ht="15.75" customHeight="1" x14ac:dyDescent="0.25">
      <c r="A233" s="2"/>
      <c r="C233" s="2"/>
      <c r="E233" s="2"/>
    </row>
    <row r="234" spans="1:5" ht="15.75" customHeight="1" x14ac:dyDescent="0.25">
      <c r="A234" s="2"/>
      <c r="C234" s="2"/>
      <c r="E234" s="2"/>
    </row>
    <row r="235" spans="1:5" ht="15.75" customHeight="1" x14ac:dyDescent="0.25">
      <c r="A235" s="2"/>
      <c r="C235" s="2"/>
      <c r="E235" s="2"/>
    </row>
    <row r="236" spans="1:5" ht="15.75" customHeight="1" x14ac:dyDescent="0.25">
      <c r="A236" s="2"/>
      <c r="C236" s="2"/>
      <c r="E236" s="2"/>
    </row>
    <row r="237" spans="1:5" ht="15.75" customHeight="1" x14ac:dyDescent="0.25">
      <c r="A237" s="2"/>
      <c r="C237" s="2"/>
      <c r="E237" s="2"/>
    </row>
    <row r="238" spans="1:5" ht="15.75" customHeight="1" x14ac:dyDescent="0.25">
      <c r="A238" s="2"/>
      <c r="C238" s="2"/>
      <c r="E238" s="2"/>
    </row>
    <row r="239" spans="1:5" ht="15.75" customHeight="1" x14ac:dyDescent="0.25">
      <c r="A239" s="2"/>
      <c r="C239" s="2"/>
      <c r="E239" s="2"/>
    </row>
    <row r="240" spans="1:5" ht="15.75" customHeight="1" x14ac:dyDescent="0.25">
      <c r="A240" s="2"/>
      <c r="C240" s="2"/>
      <c r="E240" s="2"/>
    </row>
    <row r="241" spans="1:5" ht="15.75" customHeight="1" x14ac:dyDescent="0.25">
      <c r="A241" s="2"/>
      <c r="C241" s="2"/>
      <c r="E241" s="2"/>
    </row>
    <row r="242" spans="1:5" ht="15.75" customHeight="1" x14ac:dyDescent="0.25">
      <c r="A242" s="2"/>
      <c r="C242" s="2"/>
      <c r="E242" s="2"/>
    </row>
    <row r="243" spans="1:5" ht="15.75" customHeight="1" x14ac:dyDescent="0.25">
      <c r="A243" s="2"/>
      <c r="C243" s="2"/>
      <c r="E243" s="2"/>
    </row>
    <row r="244" spans="1:5" ht="15.75" customHeight="1" x14ac:dyDescent="0.25">
      <c r="A244" s="2"/>
      <c r="C244" s="2"/>
      <c r="E244" s="2"/>
    </row>
    <row r="245" spans="1:5" ht="15.75" customHeight="1" x14ac:dyDescent="0.25">
      <c r="A245" s="2"/>
      <c r="C245" s="2"/>
      <c r="E245" s="2"/>
    </row>
    <row r="246" spans="1:5" ht="15.75" customHeight="1" x14ac:dyDescent="0.25">
      <c r="A246" s="2"/>
      <c r="C246" s="2"/>
      <c r="E246" s="2"/>
    </row>
    <row r="247" spans="1:5" ht="15.75" customHeight="1" x14ac:dyDescent="0.25">
      <c r="A247" s="2"/>
      <c r="C247" s="2"/>
      <c r="E247" s="2"/>
    </row>
    <row r="248" spans="1:5" ht="15.75" customHeight="1" x14ac:dyDescent="0.25">
      <c r="A248" s="2"/>
      <c r="C248" s="2"/>
      <c r="E248" s="2"/>
    </row>
    <row r="249" spans="1:5" ht="15.75" customHeight="1" x14ac:dyDescent="0.25">
      <c r="A249" s="2"/>
      <c r="C249" s="2"/>
      <c r="E249" s="2"/>
    </row>
    <row r="250" spans="1:5" ht="15.75" customHeight="1" x14ac:dyDescent="0.25">
      <c r="A250" s="2"/>
      <c r="C250" s="2"/>
      <c r="E250" s="2"/>
    </row>
    <row r="251" spans="1:5" ht="15.75" customHeight="1" x14ac:dyDescent="0.25">
      <c r="A251" s="2"/>
      <c r="C251" s="2"/>
      <c r="E251" s="2"/>
    </row>
    <row r="252" spans="1:5" ht="15.75" customHeight="1" x14ac:dyDescent="0.25">
      <c r="A252" s="2"/>
      <c r="C252" s="2"/>
      <c r="E252" s="2"/>
    </row>
    <row r="253" spans="1:5" ht="15.75" customHeight="1" x14ac:dyDescent="0.25">
      <c r="A253" s="2"/>
      <c r="C253" s="2"/>
      <c r="E253" s="2"/>
    </row>
    <row r="254" spans="1:5" ht="15.75" customHeight="1" x14ac:dyDescent="0.25">
      <c r="A254" s="2"/>
      <c r="C254" s="2"/>
      <c r="E254" s="2"/>
    </row>
    <row r="255" spans="1:5" ht="15.75" customHeight="1" x14ac:dyDescent="0.25">
      <c r="A255" s="2"/>
      <c r="C255" s="2"/>
      <c r="E255" s="2"/>
    </row>
    <row r="256" spans="1:5" ht="15.75" customHeight="1" x14ac:dyDescent="0.25">
      <c r="A256" s="2"/>
      <c r="C256" s="2"/>
      <c r="E256" s="2"/>
    </row>
    <row r="257" spans="1:5" ht="15.75" customHeight="1" x14ac:dyDescent="0.25">
      <c r="A257" s="2"/>
      <c r="C257" s="2"/>
      <c r="E257" s="2"/>
    </row>
    <row r="258" spans="1:5" ht="15.75" customHeight="1" x14ac:dyDescent="0.25">
      <c r="A258" s="2"/>
      <c r="C258" s="2"/>
      <c r="E258" s="2"/>
    </row>
    <row r="259" spans="1:5" ht="15.75" customHeight="1" x14ac:dyDescent="0.25">
      <c r="A259" s="2"/>
      <c r="C259" s="2"/>
      <c r="E259" s="2"/>
    </row>
    <row r="260" spans="1:5" ht="15.75" customHeight="1" x14ac:dyDescent="0.25">
      <c r="A260" s="2"/>
      <c r="C260" s="2"/>
      <c r="E260" s="2"/>
    </row>
    <row r="261" spans="1:5" ht="15.75" customHeight="1" x14ac:dyDescent="0.25">
      <c r="A261" s="2"/>
      <c r="C261" s="2"/>
      <c r="E261" s="2"/>
    </row>
    <row r="262" spans="1:5" ht="15.75" customHeight="1" x14ac:dyDescent="0.25">
      <c r="A262" s="2"/>
      <c r="C262" s="2"/>
      <c r="E262" s="2"/>
    </row>
    <row r="263" spans="1:5" ht="15.75" customHeight="1" x14ac:dyDescent="0.25">
      <c r="A263" s="2"/>
      <c r="C263" s="2"/>
      <c r="E263" s="2"/>
    </row>
    <row r="264" spans="1:5" ht="15.75" customHeight="1" x14ac:dyDescent="0.25">
      <c r="A264" s="2"/>
      <c r="C264" s="2"/>
      <c r="E264" s="2"/>
    </row>
    <row r="265" spans="1:5" ht="15.75" customHeight="1" x14ac:dyDescent="0.25">
      <c r="A265" s="2"/>
      <c r="C265" s="2"/>
      <c r="E265" s="2"/>
    </row>
    <row r="266" spans="1:5" ht="15.75" customHeight="1" x14ac:dyDescent="0.25">
      <c r="A266" s="2"/>
      <c r="C266" s="2"/>
      <c r="E266" s="2"/>
    </row>
    <row r="267" spans="1:5" ht="15.75" customHeight="1" x14ac:dyDescent="0.25">
      <c r="A267" s="2"/>
      <c r="C267" s="2"/>
      <c r="E267" s="2"/>
    </row>
    <row r="268" spans="1:5" ht="15.75" customHeight="1" x14ac:dyDescent="0.25">
      <c r="A268" s="2"/>
      <c r="C268" s="2"/>
      <c r="E268" s="2"/>
    </row>
    <row r="269" spans="1:5" ht="15.75" customHeight="1" x14ac:dyDescent="0.25">
      <c r="A269" s="2"/>
      <c r="C269" s="2"/>
      <c r="E269" s="2"/>
    </row>
    <row r="270" spans="1:5" ht="15.75" customHeight="1" x14ac:dyDescent="0.25">
      <c r="A270" s="2"/>
      <c r="C270" s="2"/>
      <c r="E270" s="2"/>
    </row>
    <row r="271" spans="1:5" ht="15.75" customHeight="1" x14ac:dyDescent="0.25">
      <c r="A271" s="2"/>
      <c r="C271" s="2"/>
      <c r="E271" s="2"/>
    </row>
    <row r="272" spans="1:5" ht="15.75" customHeight="1" x14ac:dyDescent="0.25">
      <c r="A272" s="2"/>
      <c r="C272" s="2"/>
      <c r="E272" s="2"/>
    </row>
    <row r="273" spans="1:5" ht="15.75" customHeight="1" x14ac:dyDescent="0.25">
      <c r="A273" s="2"/>
      <c r="C273" s="2"/>
      <c r="E273" s="2"/>
    </row>
    <row r="274" spans="1:5" ht="15.75" customHeight="1" x14ac:dyDescent="0.25">
      <c r="A274" s="2"/>
      <c r="C274" s="2"/>
      <c r="E274" s="2"/>
    </row>
    <row r="275" spans="1:5" ht="15.75" customHeight="1" x14ac:dyDescent="0.25">
      <c r="A275" s="2"/>
      <c r="C275" s="2"/>
      <c r="E275" s="2"/>
    </row>
    <row r="276" spans="1:5" ht="15.75" customHeight="1" x14ac:dyDescent="0.25">
      <c r="A276" s="2"/>
      <c r="C276" s="2"/>
      <c r="E276" s="2"/>
    </row>
    <row r="277" spans="1:5" ht="15.75" customHeight="1" x14ac:dyDescent="0.25">
      <c r="A277" s="2"/>
      <c r="C277" s="2"/>
      <c r="E277" s="2"/>
    </row>
    <row r="278" spans="1:5" ht="15.75" customHeight="1" x14ac:dyDescent="0.25">
      <c r="A278" s="2"/>
      <c r="C278" s="2"/>
      <c r="E278" s="2"/>
    </row>
    <row r="279" spans="1:5" ht="15.75" customHeight="1" x14ac:dyDescent="0.25">
      <c r="A279" s="2"/>
      <c r="C279" s="2"/>
      <c r="E279" s="2"/>
    </row>
    <row r="280" spans="1:5" ht="15.75" customHeight="1" x14ac:dyDescent="0.25">
      <c r="A280" s="2"/>
      <c r="C280" s="2"/>
      <c r="E280" s="2"/>
    </row>
    <row r="281" spans="1:5" ht="15.75" customHeight="1" x14ac:dyDescent="0.25">
      <c r="A281" s="2"/>
      <c r="C281" s="2"/>
      <c r="E281" s="2"/>
    </row>
    <row r="282" spans="1:5" ht="15.75" customHeight="1" x14ac:dyDescent="0.25">
      <c r="A282" s="2"/>
      <c r="C282" s="2"/>
      <c r="E282" s="2"/>
    </row>
    <row r="283" spans="1:5" ht="15.75" customHeight="1" x14ac:dyDescent="0.25">
      <c r="A283" s="2"/>
      <c r="C283" s="2"/>
      <c r="E283" s="2"/>
    </row>
    <row r="284" spans="1:5" ht="15.75" customHeight="1" x14ac:dyDescent="0.25">
      <c r="A284" s="2"/>
      <c r="C284" s="2"/>
      <c r="E284" s="2"/>
    </row>
    <row r="285" spans="1:5" ht="15.75" customHeight="1" x14ac:dyDescent="0.25">
      <c r="A285" s="2"/>
      <c r="C285" s="2"/>
      <c r="E285" s="2"/>
    </row>
    <row r="286" spans="1:5" ht="15.75" customHeight="1" x14ac:dyDescent="0.25">
      <c r="A286" s="2"/>
      <c r="C286" s="2"/>
      <c r="E286" s="2"/>
    </row>
    <row r="287" spans="1:5" ht="15.75" customHeight="1" x14ac:dyDescent="0.25">
      <c r="A287" s="2"/>
      <c r="C287" s="2"/>
      <c r="E287" s="2"/>
    </row>
    <row r="288" spans="1:5" ht="15.75" customHeight="1" x14ac:dyDescent="0.25">
      <c r="A288" s="2"/>
      <c r="C288" s="2"/>
      <c r="E288" s="2"/>
    </row>
    <row r="289" spans="1:5" ht="15.75" customHeight="1" x14ac:dyDescent="0.25">
      <c r="A289" s="2"/>
      <c r="C289" s="2"/>
      <c r="E289" s="2"/>
    </row>
    <row r="290" spans="1:5" ht="15.75" customHeight="1" x14ac:dyDescent="0.25">
      <c r="A290" s="2"/>
      <c r="C290" s="2"/>
      <c r="E290" s="2"/>
    </row>
    <row r="291" spans="1:5" ht="15.75" customHeight="1" x14ac:dyDescent="0.25">
      <c r="A291" s="2"/>
      <c r="C291" s="2"/>
      <c r="E291" s="2"/>
    </row>
    <row r="292" spans="1:5" ht="15.75" customHeight="1" x14ac:dyDescent="0.25">
      <c r="A292" s="2"/>
      <c r="C292" s="2"/>
      <c r="E292" s="2"/>
    </row>
    <row r="293" spans="1:5" ht="15.75" customHeight="1" x14ac:dyDescent="0.25">
      <c r="A293" s="2"/>
      <c r="C293" s="2"/>
      <c r="E293" s="2"/>
    </row>
    <row r="294" spans="1:5" ht="15.75" customHeight="1" x14ac:dyDescent="0.25">
      <c r="A294" s="2"/>
      <c r="C294" s="2"/>
      <c r="E294" s="2"/>
    </row>
    <row r="295" spans="1:5" ht="15.75" customHeight="1" x14ac:dyDescent="0.25">
      <c r="A295" s="2"/>
      <c r="C295" s="2"/>
      <c r="E295" s="2"/>
    </row>
    <row r="296" spans="1:5" ht="15.75" customHeight="1" x14ac:dyDescent="0.25">
      <c r="A296" s="2"/>
      <c r="C296" s="2"/>
      <c r="E296" s="2"/>
    </row>
    <row r="297" spans="1:5" ht="15.75" customHeight="1" x14ac:dyDescent="0.25">
      <c r="A297" s="2"/>
      <c r="C297" s="2"/>
      <c r="E297" s="2"/>
    </row>
    <row r="298" spans="1:5" ht="15.75" customHeight="1" x14ac:dyDescent="0.25">
      <c r="A298" s="2"/>
      <c r="C298" s="2"/>
      <c r="E298" s="2"/>
    </row>
    <row r="299" spans="1:5" ht="15.75" customHeight="1" x14ac:dyDescent="0.25">
      <c r="A299" s="2"/>
      <c r="C299" s="2"/>
      <c r="E299" s="2"/>
    </row>
    <row r="300" spans="1:5" ht="15.75" customHeight="1" x14ac:dyDescent="0.25">
      <c r="A300" s="2"/>
      <c r="C300" s="2"/>
      <c r="E300" s="2"/>
    </row>
    <row r="301" spans="1:5" ht="15.75" customHeight="1" x14ac:dyDescent="0.25">
      <c r="A301" s="2"/>
      <c r="C301" s="2"/>
      <c r="E301" s="2"/>
    </row>
    <row r="302" spans="1:5" ht="15.75" customHeight="1" x14ac:dyDescent="0.25">
      <c r="A302" s="2"/>
      <c r="C302" s="2"/>
      <c r="E302" s="2"/>
    </row>
    <row r="303" spans="1:5" ht="15.75" customHeight="1" x14ac:dyDescent="0.25">
      <c r="A303" s="2"/>
      <c r="C303" s="2"/>
      <c r="E303" s="2"/>
    </row>
    <row r="304" spans="1:5" ht="15.75" customHeight="1" x14ac:dyDescent="0.25">
      <c r="A304" s="2"/>
      <c r="C304" s="2"/>
      <c r="E304" s="2"/>
    </row>
    <row r="305" spans="1:5" ht="15.75" customHeight="1" x14ac:dyDescent="0.25">
      <c r="A305" s="2"/>
      <c r="C305" s="2"/>
      <c r="E305" s="2"/>
    </row>
    <row r="306" spans="1:5" ht="15.75" customHeight="1" x14ac:dyDescent="0.25">
      <c r="A306" s="2"/>
      <c r="C306" s="2"/>
      <c r="E306" s="2"/>
    </row>
    <row r="307" spans="1:5" ht="15.75" customHeight="1" x14ac:dyDescent="0.25">
      <c r="A307" s="2"/>
      <c r="C307" s="2"/>
      <c r="E307" s="2"/>
    </row>
    <row r="308" spans="1:5" ht="15.75" customHeight="1" x14ac:dyDescent="0.25">
      <c r="A308" s="2"/>
      <c r="C308" s="2"/>
      <c r="E308" s="2"/>
    </row>
    <row r="309" spans="1:5" ht="15.75" customHeight="1" x14ac:dyDescent="0.25">
      <c r="A309" s="2"/>
      <c r="C309" s="2"/>
      <c r="E309" s="2"/>
    </row>
    <row r="310" spans="1:5" ht="15.75" customHeight="1" x14ac:dyDescent="0.25">
      <c r="A310" s="2"/>
      <c r="C310" s="2"/>
      <c r="E310" s="2"/>
    </row>
    <row r="311" spans="1:5" ht="15.75" customHeight="1" x14ac:dyDescent="0.25">
      <c r="A311" s="2"/>
      <c r="C311" s="2"/>
      <c r="E311" s="2"/>
    </row>
    <row r="312" spans="1:5" ht="15.75" customHeight="1" x14ac:dyDescent="0.25">
      <c r="A312" s="2"/>
      <c r="C312" s="2"/>
      <c r="E312" s="2"/>
    </row>
    <row r="313" spans="1:5" ht="15.75" customHeight="1" x14ac:dyDescent="0.25">
      <c r="A313" s="2"/>
      <c r="C313" s="2"/>
      <c r="E313" s="2"/>
    </row>
    <row r="314" spans="1:5" ht="15.75" customHeight="1" x14ac:dyDescent="0.25">
      <c r="A314" s="2"/>
      <c r="C314" s="2"/>
      <c r="E314" s="2"/>
    </row>
    <row r="315" spans="1:5" ht="15.75" customHeight="1" x14ac:dyDescent="0.25">
      <c r="A315" s="2"/>
      <c r="C315" s="2"/>
      <c r="E315" s="2"/>
    </row>
    <row r="316" spans="1:5" ht="15.75" customHeight="1" x14ac:dyDescent="0.25">
      <c r="A316" s="2"/>
      <c r="C316" s="2"/>
      <c r="E316" s="2"/>
    </row>
    <row r="317" spans="1:5" ht="15.75" customHeight="1" x14ac:dyDescent="0.25">
      <c r="A317" s="2"/>
      <c r="C317" s="2"/>
      <c r="E317" s="2"/>
    </row>
    <row r="318" spans="1:5" ht="15.75" customHeight="1" x14ac:dyDescent="0.25">
      <c r="A318" s="2"/>
      <c r="C318" s="2"/>
      <c r="E318" s="2"/>
    </row>
    <row r="319" spans="1:5" ht="15.75" customHeight="1" x14ac:dyDescent="0.25">
      <c r="A319" s="2"/>
      <c r="C319" s="2"/>
      <c r="E319" s="2"/>
    </row>
    <row r="320" spans="1:5" ht="15.75" customHeight="1" x14ac:dyDescent="0.25">
      <c r="A320" s="2"/>
      <c r="C320" s="2"/>
      <c r="E320" s="2"/>
    </row>
    <row r="321" spans="1:5" ht="15.75" customHeight="1" x14ac:dyDescent="0.25">
      <c r="A321" s="2"/>
      <c r="C321" s="2"/>
      <c r="E321" s="2"/>
    </row>
    <row r="322" spans="1:5" ht="15.75" customHeight="1" x14ac:dyDescent="0.25">
      <c r="A322" s="2"/>
      <c r="C322" s="2"/>
      <c r="E322" s="2"/>
    </row>
    <row r="323" spans="1:5" ht="15.75" customHeight="1" x14ac:dyDescent="0.25">
      <c r="A323" s="2"/>
      <c r="C323" s="2"/>
      <c r="E323" s="2"/>
    </row>
    <row r="324" spans="1:5" ht="15.75" customHeight="1" x14ac:dyDescent="0.25">
      <c r="A324" s="2"/>
      <c r="C324" s="2"/>
      <c r="E324" s="2"/>
    </row>
    <row r="325" spans="1:5" ht="15.75" customHeight="1" x14ac:dyDescent="0.25">
      <c r="A325" s="2"/>
      <c r="C325" s="2"/>
      <c r="E325" s="2"/>
    </row>
    <row r="326" spans="1:5" ht="15.75" customHeight="1" x14ac:dyDescent="0.25">
      <c r="A326" s="2"/>
      <c r="C326" s="2"/>
      <c r="E326" s="2"/>
    </row>
    <row r="327" spans="1:5" ht="15.75" customHeight="1" x14ac:dyDescent="0.25">
      <c r="A327" s="2"/>
      <c r="C327" s="2"/>
      <c r="E327" s="2"/>
    </row>
    <row r="328" spans="1:5" ht="15.75" customHeight="1" x14ac:dyDescent="0.25">
      <c r="A328" s="2"/>
      <c r="C328" s="2"/>
      <c r="E328" s="2"/>
    </row>
    <row r="329" spans="1:5" ht="15.75" customHeight="1" x14ac:dyDescent="0.25">
      <c r="A329" s="2"/>
      <c r="C329" s="2"/>
      <c r="E329" s="2"/>
    </row>
    <row r="330" spans="1:5" ht="15.75" customHeight="1" x14ac:dyDescent="0.25">
      <c r="A330" s="2"/>
      <c r="C330" s="2"/>
      <c r="E330" s="2"/>
    </row>
    <row r="331" spans="1:5" ht="15.75" customHeight="1" x14ac:dyDescent="0.25">
      <c r="A331" s="2"/>
      <c r="C331" s="2"/>
      <c r="E331" s="2"/>
    </row>
    <row r="332" spans="1:5" ht="15.75" customHeight="1" x14ac:dyDescent="0.25">
      <c r="A332" s="2"/>
      <c r="C332" s="2"/>
      <c r="E332" s="2"/>
    </row>
    <row r="333" spans="1:5" ht="15.75" customHeight="1" x14ac:dyDescent="0.25">
      <c r="A333" s="2"/>
      <c r="C333" s="2"/>
      <c r="E333" s="2"/>
    </row>
    <row r="334" spans="1:5" ht="15.75" customHeight="1" x14ac:dyDescent="0.25">
      <c r="A334" s="2"/>
      <c r="C334" s="2"/>
      <c r="E334" s="2"/>
    </row>
    <row r="335" spans="1:5" ht="15.75" customHeight="1" x14ac:dyDescent="0.25">
      <c r="A335" s="2"/>
      <c r="C335" s="2"/>
      <c r="E335" s="2"/>
    </row>
    <row r="336" spans="1:5" ht="15.75" customHeight="1" x14ac:dyDescent="0.25">
      <c r="A336" s="2"/>
      <c r="C336" s="2"/>
      <c r="E336" s="2"/>
    </row>
    <row r="337" spans="1:5" ht="15.75" customHeight="1" x14ac:dyDescent="0.25">
      <c r="A337" s="2"/>
      <c r="C337" s="2"/>
      <c r="E337" s="2"/>
    </row>
    <row r="338" spans="1:5" ht="15.75" customHeight="1" x14ac:dyDescent="0.25">
      <c r="A338" s="2"/>
      <c r="C338" s="2"/>
      <c r="E338" s="2"/>
    </row>
    <row r="339" spans="1:5" ht="15.75" customHeight="1" x14ac:dyDescent="0.25">
      <c r="A339" s="2"/>
      <c r="C339" s="2"/>
      <c r="E339" s="2"/>
    </row>
    <row r="340" spans="1:5" ht="15.75" customHeight="1" x14ac:dyDescent="0.25">
      <c r="A340" s="2"/>
      <c r="C340" s="2"/>
      <c r="E340" s="2"/>
    </row>
    <row r="341" spans="1:5" ht="15.75" customHeight="1" x14ac:dyDescent="0.25">
      <c r="A341" s="2"/>
      <c r="C341" s="2"/>
      <c r="E341" s="2"/>
    </row>
    <row r="342" spans="1:5" ht="15.75" customHeight="1" x14ac:dyDescent="0.25">
      <c r="A342" s="2"/>
      <c r="C342" s="2"/>
      <c r="E342" s="2"/>
    </row>
    <row r="343" spans="1:5" ht="15.75" customHeight="1" x14ac:dyDescent="0.25">
      <c r="A343" s="2"/>
      <c r="C343" s="2"/>
      <c r="E343" s="2"/>
    </row>
    <row r="344" spans="1:5" ht="15.75" customHeight="1" x14ac:dyDescent="0.25">
      <c r="A344" s="2"/>
      <c r="C344" s="2"/>
      <c r="E344" s="2"/>
    </row>
    <row r="345" spans="1:5" ht="15.75" customHeight="1" x14ac:dyDescent="0.25">
      <c r="A345" s="2"/>
      <c r="C345" s="2"/>
      <c r="E345" s="2"/>
    </row>
    <row r="346" spans="1:5" ht="15.75" customHeight="1" x14ac:dyDescent="0.25">
      <c r="A346" s="2"/>
      <c r="C346" s="2"/>
      <c r="E346" s="2"/>
    </row>
    <row r="347" spans="1:5" ht="15.75" customHeight="1" x14ac:dyDescent="0.25">
      <c r="A347" s="2"/>
      <c r="C347" s="2"/>
      <c r="E347" s="2"/>
    </row>
    <row r="348" spans="1:5" ht="15.75" customHeight="1" x14ac:dyDescent="0.25">
      <c r="A348" s="2"/>
      <c r="C348" s="2"/>
      <c r="E348" s="2"/>
    </row>
    <row r="349" spans="1:5" ht="15.75" customHeight="1" x14ac:dyDescent="0.25">
      <c r="A349" s="2"/>
      <c r="C349" s="2"/>
      <c r="E349" s="2"/>
    </row>
    <row r="350" spans="1:5" ht="15.75" customHeight="1" x14ac:dyDescent="0.25">
      <c r="A350" s="2"/>
      <c r="C350" s="2"/>
      <c r="E350" s="2"/>
    </row>
    <row r="351" spans="1:5" ht="15.75" customHeight="1" x14ac:dyDescent="0.25">
      <c r="A351" s="2"/>
      <c r="C351" s="2"/>
      <c r="E351" s="2"/>
    </row>
    <row r="352" spans="1:5" ht="15.75" customHeight="1" x14ac:dyDescent="0.25">
      <c r="A352" s="2"/>
      <c r="C352" s="2"/>
      <c r="E352" s="2"/>
    </row>
    <row r="353" spans="1:5" ht="15.75" customHeight="1" x14ac:dyDescent="0.25">
      <c r="A353" s="2"/>
      <c r="C353" s="2"/>
      <c r="E353" s="2"/>
    </row>
    <row r="354" spans="1:5" ht="15.75" customHeight="1" x14ac:dyDescent="0.25">
      <c r="A354" s="2"/>
      <c r="C354" s="2"/>
      <c r="E354" s="2"/>
    </row>
    <row r="355" spans="1:5" ht="15.75" customHeight="1" x14ac:dyDescent="0.25">
      <c r="A355" s="2"/>
      <c r="C355" s="2"/>
      <c r="E355" s="2"/>
    </row>
    <row r="356" spans="1:5" ht="15.75" customHeight="1" x14ac:dyDescent="0.25">
      <c r="A356" s="2"/>
      <c r="C356" s="2"/>
      <c r="E356" s="2"/>
    </row>
    <row r="357" spans="1:5" ht="15.75" customHeight="1" x14ac:dyDescent="0.25">
      <c r="A357" s="2"/>
      <c r="C357" s="2"/>
      <c r="E357" s="2"/>
    </row>
    <row r="358" spans="1:5" ht="15.75" customHeight="1" x14ac:dyDescent="0.25">
      <c r="A358" s="2"/>
      <c r="C358" s="2"/>
      <c r="E358" s="2"/>
    </row>
    <row r="359" spans="1:5" ht="15.75" customHeight="1" x14ac:dyDescent="0.25">
      <c r="A359" s="2"/>
      <c r="C359" s="2"/>
      <c r="E359" s="2"/>
    </row>
    <row r="360" spans="1:5" ht="15.75" customHeight="1" x14ac:dyDescent="0.25">
      <c r="A360" s="2"/>
      <c r="C360" s="2"/>
      <c r="E360" s="2"/>
    </row>
    <row r="361" spans="1:5" ht="15.75" customHeight="1" x14ac:dyDescent="0.25">
      <c r="A361" s="2"/>
      <c r="C361" s="2"/>
      <c r="E361" s="2"/>
    </row>
    <row r="362" spans="1:5" ht="15.75" customHeight="1" x14ac:dyDescent="0.25">
      <c r="A362" s="2"/>
      <c r="C362" s="2"/>
      <c r="E362" s="2"/>
    </row>
    <row r="363" spans="1:5" ht="15.75" customHeight="1" x14ac:dyDescent="0.25">
      <c r="A363" s="2"/>
      <c r="C363" s="2"/>
      <c r="E363" s="2"/>
    </row>
    <row r="364" spans="1:5" ht="15.75" customHeight="1" x14ac:dyDescent="0.25">
      <c r="A364" s="2"/>
      <c r="C364" s="2"/>
      <c r="E364" s="2"/>
    </row>
    <row r="365" spans="1:5" ht="15.75" customHeight="1" x14ac:dyDescent="0.25">
      <c r="A365" s="2"/>
      <c r="C365" s="2"/>
      <c r="E365" s="2"/>
    </row>
    <row r="366" spans="1:5" ht="15.75" customHeight="1" x14ac:dyDescent="0.25">
      <c r="A366" s="2"/>
      <c r="C366" s="2"/>
      <c r="E366" s="2"/>
    </row>
    <row r="367" spans="1:5" ht="15.75" customHeight="1" x14ac:dyDescent="0.25">
      <c r="A367" s="2"/>
      <c r="C367" s="2"/>
      <c r="E367" s="2"/>
    </row>
    <row r="368" spans="1:5" ht="15.75" customHeight="1" x14ac:dyDescent="0.25">
      <c r="A368" s="2"/>
      <c r="C368" s="2"/>
      <c r="E368" s="2"/>
    </row>
    <row r="369" spans="1:5" ht="15.75" customHeight="1" x14ac:dyDescent="0.25">
      <c r="A369" s="2"/>
      <c r="C369" s="2"/>
      <c r="E369" s="2"/>
    </row>
    <row r="370" spans="1:5" ht="15.75" customHeight="1" x14ac:dyDescent="0.25">
      <c r="A370" s="2"/>
      <c r="C370" s="2"/>
      <c r="E370" s="2"/>
    </row>
    <row r="371" spans="1:5" ht="15.75" customHeight="1" x14ac:dyDescent="0.25">
      <c r="A371" s="2"/>
      <c r="C371" s="2"/>
      <c r="E371" s="2"/>
    </row>
    <row r="372" spans="1:5" ht="15.75" customHeight="1" x14ac:dyDescent="0.25">
      <c r="A372" s="2"/>
      <c r="C372" s="2"/>
      <c r="E372" s="2"/>
    </row>
    <row r="373" spans="1:5" ht="15.75" customHeight="1" x14ac:dyDescent="0.25">
      <c r="A373" s="2"/>
      <c r="C373" s="2"/>
      <c r="E373" s="2"/>
    </row>
    <row r="374" spans="1:5" ht="15.75" customHeight="1" x14ac:dyDescent="0.25">
      <c r="A374" s="2"/>
      <c r="C374" s="2"/>
      <c r="E374" s="2"/>
    </row>
    <row r="375" spans="1:5" ht="15.75" customHeight="1" x14ac:dyDescent="0.25">
      <c r="A375" s="2"/>
      <c r="C375" s="2"/>
      <c r="E375" s="2"/>
    </row>
    <row r="376" spans="1:5" ht="15.75" customHeight="1" x14ac:dyDescent="0.25">
      <c r="A376" s="2"/>
      <c r="C376" s="2"/>
      <c r="E376" s="2"/>
    </row>
    <row r="377" spans="1:5" ht="15.75" customHeight="1" x14ac:dyDescent="0.25">
      <c r="A377" s="2"/>
      <c r="C377" s="2"/>
      <c r="E377" s="2"/>
    </row>
    <row r="378" spans="1:5" ht="15.75" customHeight="1" x14ac:dyDescent="0.25">
      <c r="A378" s="2"/>
      <c r="C378" s="2"/>
      <c r="E378" s="2"/>
    </row>
    <row r="379" spans="1:5" ht="15.75" customHeight="1" x14ac:dyDescent="0.25">
      <c r="A379" s="2"/>
      <c r="C379" s="2"/>
      <c r="E379" s="2"/>
    </row>
    <row r="380" spans="1:5" ht="15.75" customHeight="1" x14ac:dyDescent="0.25">
      <c r="A380" s="2"/>
      <c r="C380" s="2"/>
      <c r="E380" s="2"/>
    </row>
    <row r="381" spans="1:5" ht="15.75" customHeight="1" x14ac:dyDescent="0.25">
      <c r="A381" s="2"/>
      <c r="C381" s="2"/>
      <c r="E381" s="2"/>
    </row>
    <row r="382" spans="1:5" ht="15.75" customHeight="1" x14ac:dyDescent="0.25">
      <c r="A382" s="2"/>
      <c r="C382" s="2"/>
      <c r="E382" s="2"/>
    </row>
    <row r="383" spans="1:5" ht="15.75" customHeight="1" x14ac:dyDescent="0.25">
      <c r="A383" s="2"/>
      <c r="C383" s="2"/>
      <c r="E383" s="2"/>
    </row>
    <row r="384" spans="1:5" ht="15.75" customHeight="1" x14ac:dyDescent="0.25">
      <c r="A384" s="2"/>
      <c r="C384" s="2"/>
      <c r="E384" s="2"/>
    </row>
    <row r="385" spans="1:5" ht="15.75" customHeight="1" x14ac:dyDescent="0.25">
      <c r="A385" s="2"/>
      <c r="C385" s="2"/>
      <c r="E385" s="2"/>
    </row>
    <row r="386" spans="1:5" ht="15.75" customHeight="1" x14ac:dyDescent="0.25">
      <c r="A386" s="2"/>
      <c r="C386" s="2"/>
      <c r="E386" s="2"/>
    </row>
    <row r="387" spans="1:5" ht="15.75" customHeight="1" x14ac:dyDescent="0.25">
      <c r="A387" s="2"/>
      <c r="C387" s="2"/>
      <c r="E387" s="2"/>
    </row>
    <row r="388" spans="1:5" ht="15.75" customHeight="1" x14ac:dyDescent="0.25">
      <c r="A388" s="2"/>
      <c r="C388" s="2"/>
      <c r="E388" s="2"/>
    </row>
    <row r="389" spans="1:5" ht="15.75" customHeight="1" x14ac:dyDescent="0.25">
      <c r="A389" s="2"/>
      <c r="C389" s="2"/>
      <c r="E389" s="2"/>
    </row>
    <row r="390" spans="1:5" ht="15.75" customHeight="1" x14ac:dyDescent="0.25">
      <c r="A390" s="2"/>
      <c r="C390" s="2"/>
      <c r="E390" s="2"/>
    </row>
    <row r="391" spans="1:5" ht="15.75" customHeight="1" x14ac:dyDescent="0.25">
      <c r="A391" s="2"/>
      <c r="C391" s="2"/>
      <c r="E391" s="2"/>
    </row>
    <row r="392" spans="1:5" ht="15.75" customHeight="1" x14ac:dyDescent="0.25">
      <c r="A392" s="2"/>
      <c r="C392" s="2"/>
      <c r="E392" s="2"/>
    </row>
    <row r="393" spans="1:5" ht="15.75" customHeight="1" x14ac:dyDescent="0.25">
      <c r="A393" s="2"/>
      <c r="C393" s="2"/>
      <c r="E393" s="2"/>
    </row>
    <row r="394" spans="1:5" ht="15.75" customHeight="1" x14ac:dyDescent="0.25">
      <c r="A394" s="2"/>
      <c r="C394" s="2"/>
      <c r="E394" s="2"/>
    </row>
    <row r="395" spans="1:5" ht="15.75" customHeight="1" x14ac:dyDescent="0.25">
      <c r="A395" s="2"/>
      <c r="C395" s="2"/>
      <c r="E395" s="2"/>
    </row>
    <row r="396" spans="1:5" ht="15.75" customHeight="1" x14ac:dyDescent="0.25">
      <c r="A396" s="2"/>
      <c r="C396" s="2"/>
      <c r="E396" s="2"/>
    </row>
    <row r="397" spans="1:5" ht="15.75" customHeight="1" x14ac:dyDescent="0.25">
      <c r="A397" s="2"/>
      <c r="C397" s="2"/>
      <c r="E397" s="2"/>
    </row>
    <row r="398" spans="1:5" ht="15.75" customHeight="1" x14ac:dyDescent="0.25">
      <c r="A398" s="2"/>
      <c r="C398" s="2"/>
      <c r="E398" s="2"/>
    </row>
    <row r="399" spans="1:5" ht="15.75" customHeight="1" x14ac:dyDescent="0.25">
      <c r="A399" s="2"/>
      <c r="C399" s="2"/>
      <c r="E399" s="2"/>
    </row>
    <row r="400" spans="1:5" ht="15.75" customHeight="1" x14ac:dyDescent="0.25">
      <c r="A400" s="2"/>
      <c r="C400" s="2"/>
      <c r="E400" s="2"/>
    </row>
    <row r="401" spans="1:5" ht="15.75" customHeight="1" x14ac:dyDescent="0.25">
      <c r="A401" s="2"/>
      <c r="C401" s="2"/>
      <c r="E401" s="2"/>
    </row>
    <row r="402" spans="1:5" ht="15.75" customHeight="1" x14ac:dyDescent="0.25">
      <c r="A402" s="2"/>
      <c r="C402" s="2"/>
      <c r="E402" s="2"/>
    </row>
    <row r="403" spans="1:5" ht="15.75" customHeight="1" x14ac:dyDescent="0.25">
      <c r="A403" s="2"/>
      <c r="C403" s="2"/>
      <c r="E403" s="2"/>
    </row>
    <row r="404" spans="1:5" ht="15.75" customHeight="1" x14ac:dyDescent="0.25">
      <c r="A404" s="2"/>
      <c r="C404" s="2"/>
      <c r="E404" s="2"/>
    </row>
    <row r="405" spans="1:5" ht="15.75" customHeight="1" x14ac:dyDescent="0.25">
      <c r="A405" s="2"/>
      <c r="C405" s="2"/>
      <c r="E405" s="2"/>
    </row>
    <row r="406" spans="1:5" ht="15.75" customHeight="1" x14ac:dyDescent="0.25">
      <c r="A406" s="2"/>
      <c r="C406" s="2"/>
      <c r="E406" s="2"/>
    </row>
    <row r="407" spans="1:5" ht="15.75" customHeight="1" x14ac:dyDescent="0.25">
      <c r="A407" s="2"/>
      <c r="C407" s="2"/>
      <c r="E407" s="2"/>
    </row>
    <row r="408" spans="1:5" ht="15.75" customHeight="1" x14ac:dyDescent="0.25">
      <c r="A408" s="2"/>
      <c r="C408" s="2"/>
      <c r="E408" s="2"/>
    </row>
    <row r="409" spans="1:5" ht="15.75" customHeight="1" x14ac:dyDescent="0.25">
      <c r="A409" s="2"/>
      <c r="C409" s="2"/>
      <c r="E409" s="2"/>
    </row>
    <row r="410" spans="1:5" ht="15.75" customHeight="1" x14ac:dyDescent="0.25">
      <c r="A410" s="2"/>
      <c r="C410" s="2"/>
      <c r="E410" s="2"/>
    </row>
    <row r="411" spans="1:5" ht="15.75" customHeight="1" x14ac:dyDescent="0.25">
      <c r="A411" s="2"/>
      <c r="C411" s="2"/>
      <c r="E411" s="2"/>
    </row>
    <row r="412" spans="1:5" ht="15.75" customHeight="1" x14ac:dyDescent="0.25">
      <c r="A412" s="2"/>
      <c r="C412" s="2"/>
      <c r="E412" s="2"/>
    </row>
    <row r="413" spans="1:5" ht="15.75" customHeight="1" x14ac:dyDescent="0.25">
      <c r="A413" s="2"/>
      <c r="C413" s="2"/>
      <c r="E413" s="2"/>
    </row>
    <row r="414" spans="1:5" ht="15.75" customHeight="1" x14ac:dyDescent="0.25">
      <c r="A414" s="2"/>
      <c r="C414" s="2"/>
      <c r="E414" s="2"/>
    </row>
    <row r="415" spans="1:5" ht="15.75" customHeight="1" x14ac:dyDescent="0.25">
      <c r="A415" s="2"/>
      <c r="C415" s="2"/>
      <c r="E415" s="2"/>
    </row>
    <row r="416" spans="1:5" ht="15.75" customHeight="1" x14ac:dyDescent="0.25">
      <c r="A416" s="2"/>
      <c r="C416" s="2"/>
      <c r="E416" s="2"/>
    </row>
    <row r="417" spans="1:5" ht="15.75" customHeight="1" x14ac:dyDescent="0.25">
      <c r="A417" s="2"/>
      <c r="C417" s="2"/>
      <c r="E417" s="2"/>
    </row>
    <row r="418" spans="1:5" ht="15.75" customHeight="1" x14ac:dyDescent="0.25">
      <c r="A418" s="2"/>
      <c r="C418" s="2"/>
      <c r="E418" s="2"/>
    </row>
    <row r="419" spans="1:5" ht="15.75" customHeight="1" x14ac:dyDescent="0.25">
      <c r="A419" s="2"/>
      <c r="C419" s="2"/>
      <c r="E419" s="2"/>
    </row>
    <row r="420" spans="1:5" ht="15.75" customHeight="1" x14ac:dyDescent="0.25">
      <c r="A420" s="2"/>
      <c r="C420" s="2"/>
      <c r="E420" s="2"/>
    </row>
    <row r="421" spans="1:5" ht="15.75" customHeight="1" x14ac:dyDescent="0.25">
      <c r="A421" s="2"/>
      <c r="C421" s="2"/>
      <c r="E421" s="2"/>
    </row>
    <row r="422" spans="1:5" ht="15.75" customHeight="1" x14ac:dyDescent="0.25">
      <c r="A422" s="2"/>
      <c r="C422" s="2"/>
      <c r="E422" s="2"/>
    </row>
    <row r="423" spans="1:5" ht="15.75" customHeight="1" x14ac:dyDescent="0.25">
      <c r="A423" s="2"/>
      <c r="C423" s="2"/>
      <c r="E423" s="2"/>
    </row>
    <row r="424" spans="1:5" ht="15.75" customHeight="1" x14ac:dyDescent="0.25">
      <c r="A424" s="2"/>
      <c r="C424" s="2"/>
      <c r="E424" s="2"/>
    </row>
    <row r="425" spans="1:5" ht="15.75" customHeight="1" x14ac:dyDescent="0.25">
      <c r="A425" s="2"/>
      <c r="C425" s="2"/>
      <c r="E425" s="2"/>
    </row>
    <row r="426" spans="1:5" ht="15.75" customHeight="1" x14ac:dyDescent="0.25">
      <c r="A426" s="2"/>
      <c r="C426" s="2"/>
      <c r="E426" s="2"/>
    </row>
    <row r="427" spans="1:5" ht="15.75" customHeight="1" x14ac:dyDescent="0.25">
      <c r="A427" s="2"/>
      <c r="C427" s="2"/>
      <c r="E427" s="2"/>
    </row>
    <row r="428" spans="1:5" ht="15.75" customHeight="1" x14ac:dyDescent="0.25">
      <c r="A428" s="2"/>
      <c r="C428" s="2"/>
      <c r="E428" s="2"/>
    </row>
    <row r="429" spans="1:5" ht="15.75" customHeight="1" x14ac:dyDescent="0.25">
      <c r="A429" s="2"/>
      <c r="C429" s="2"/>
      <c r="E429" s="2"/>
    </row>
    <row r="430" spans="1:5" ht="15.75" customHeight="1" x14ac:dyDescent="0.25">
      <c r="A430" s="2"/>
      <c r="C430" s="2"/>
      <c r="E430" s="2"/>
    </row>
    <row r="431" spans="1:5" ht="15.75" customHeight="1" x14ac:dyDescent="0.25">
      <c r="A431" s="2"/>
      <c r="C431" s="2"/>
      <c r="E431" s="2"/>
    </row>
    <row r="432" spans="1:5" ht="15.75" customHeight="1" x14ac:dyDescent="0.25">
      <c r="A432" s="2"/>
      <c r="C432" s="2"/>
      <c r="E432" s="2"/>
    </row>
    <row r="433" spans="1:5" ht="15.75" customHeight="1" x14ac:dyDescent="0.25">
      <c r="A433" s="2"/>
      <c r="C433" s="2"/>
      <c r="E433" s="2"/>
    </row>
    <row r="434" spans="1:5" ht="15.75" customHeight="1" x14ac:dyDescent="0.25">
      <c r="A434" s="2"/>
      <c r="C434" s="2"/>
      <c r="E434" s="2"/>
    </row>
    <row r="435" spans="1:5" ht="15.75" customHeight="1" x14ac:dyDescent="0.25">
      <c r="A435" s="2"/>
      <c r="C435" s="2"/>
      <c r="E435" s="2"/>
    </row>
    <row r="436" spans="1:5" ht="15.75" customHeight="1" x14ac:dyDescent="0.25">
      <c r="A436" s="2"/>
      <c r="C436" s="2"/>
      <c r="E436" s="2"/>
    </row>
    <row r="437" spans="1:5" ht="15.75" customHeight="1" x14ac:dyDescent="0.25">
      <c r="A437" s="2"/>
      <c r="C437" s="2"/>
      <c r="E437" s="2"/>
    </row>
    <row r="438" spans="1:5" ht="15.75" customHeight="1" x14ac:dyDescent="0.25">
      <c r="A438" s="2"/>
      <c r="C438" s="2"/>
      <c r="E438" s="2"/>
    </row>
    <row r="439" spans="1:5" ht="15.75" customHeight="1" x14ac:dyDescent="0.25">
      <c r="A439" s="2"/>
      <c r="C439" s="2"/>
      <c r="E439" s="2"/>
    </row>
    <row r="440" spans="1:5" ht="15.75" customHeight="1" x14ac:dyDescent="0.25">
      <c r="A440" s="2"/>
      <c r="C440" s="2"/>
      <c r="E440" s="2"/>
    </row>
    <row r="441" spans="1:5" ht="15.75" customHeight="1" x14ac:dyDescent="0.25">
      <c r="A441" s="2"/>
      <c r="C441" s="2"/>
      <c r="E441" s="2"/>
    </row>
    <row r="442" spans="1:5" ht="15.75" customHeight="1" x14ac:dyDescent="0.25">
      <c r="A442" s="2"/>
      <c r="C442" s="2"/>
      <c r="E442" s="2"/>
    </row>
    <row r="443" spans="1:5" ht="15.75" customHeight="1" x14ac:dyDescent="0.25">
      <c r="A443" s="2"/>
      <c r="C443" s="2"/>
      <c r="E443" s="2"/>
    </row>
    <row r="444" spans="1:5" ht="15.75" customHeight="1" x14ac:dyDescent="0.25">
      <c r="A444" s="2"/>
      <c r="C444" s="2"/>
      <c r="E444" s="2"/>
    </row>
    <row r="445" spans="1:5" ht="15.75" customHeight="1" x14ac:dyDescent="0.25">
      <c r="A445" s="2"/>
      <c r="C445" s="2"/>
      <c r="E445" s="2"/>
    </row>
    <row r="446" spans="1:5" ht="15.75" customHeight="1" x14ac:dyDescent="0.25">
      <c r="A446" s="2"/>
      <c r="C446" s="2"/>
      <c r="E446" s="2"/>
    </row>
    <row r="447" spans="1:5" ht="15.75" customHeight="1" x14ac:dyDescent="0.25">
      <c r="A447" s="2"/>
      <c r="C447" s="2"/>
      <c r="E447" s="2"/>
    </row>
    <row r="448" spans="1:5" ht="15.75" customHeight="1" x14ac:dyDescent="0.25">
      <c r="A448" s="2"/>
      <c r="C448" s="2"/>
      <c r="E448" s="2"/>
    </row>
    <row r="449" spans="1:5" ht="15.75" customHeight="1" x14ac:dyDescent="0.25">
      <c r="A449" s="2"/>
      <c r="C449" s="2"/>
      <c r="E449" s="2"/>
    </row>
    <row r="450" spans="1:5" ht="15.75" customHeight="1" x14ac:dyDescent="0.25">
      <c r="A450" s="2"/>
      <c r="C450" s="2"/>
      <c r="E450" s="2"/>
    </row>
    <row r="451" spans="1:5" ht="15.75" customHeight="1" x14ac:dyDescent="0.25">
      <c r="A451" s="2"/>
      <c r="C451" s="2"/>
      <c r="E451" s="2"/>
    </row>
    <row r="452" spans="1:5" ht="15.75" customHeight="1" x14ac:dyDescent="0.25">
      <c r="A452" s="2"/>
      <c r="C452" s="2"/>
      <c r="E452" s="2"/>
    </row>
    <row r="453" spans="1:5" ht="15.75" customHeight="1" x14ac:dyDescent="0.25">
      <c r="A453" s="2"/>
      <c r="C453" s="2"/>
      <c r="E453" s="2"/>
    </row>
    <row r="454" spans="1:5" ht="15.75" customHeight="1" x14ac:dyDescent="0.25">
      <c r="A454" s="2"/>
      <c r="C454" s="2"/>
      <c r="E454" s="2"/>
    </row>
    <row r="455" spans="1:5" ht="15.75" customHeight="1" x14ac:dyDescent="0.25">
      <c r="A455" s="2"/>
      <c r="C455" s="2"/>
      <c r="E455" s="2"/>
    </row>
    <row r="456" spans="1:5" ht="15.75" customHeight="1" x14ac:dyDescent="0.25">
      <c r="A456" s="2"/>
      <c r="C456" s="2"/>
      <c r="E456" s="2"/>
    </row>
    <row r="457" spans="1:5" ht="15.75" customHeight="1" x14ac:dyDescent="0.25">
      <c r="A457" s="2"/>
      <c r="C457" s="2"/>
      <c r="E457" s="2"/>
    </row>
    <row r="458" spans="1:5" ht="15.75" customHeight="1" x14ac:dyDescent="0.25">
      <c r="A458" s="2"/>
      <c r="C458" s="2"/>
      <c r="E458" s="2"/>
    </row>
    <row r="459" spans="1:5" ht="15.75" customHeight="1" x14ac:dyDescent="0.25">
      <c r="A459" s="2"/>
      <c r="C459" s="2"/>
      <c r="E459" s="2"/>
    </row>
    <row r="460" spans="1:5" ht="15.75" customHeight="1" x14ac:dyDescent="0.25">
      <c r="A460" s="2"/>
      <c r="C460" s="2"/>
      <c r="E460" s="2"/>
    </row>
    <row r="461" spans="1:5" ht="15.75" customHeight="1" x14ac:dyDescent="0.25">
      <c r="A461" s="2"/>
      <c r="C461" s="2"/>
      <c r="E461" s="2"/>
    </row>
    <row r="462" spans="1:5" ht="15.75" customHeight="1" x14ac:dyDescent="0.25">
      <c r="A462" s="2"/>
      <c r="C462" s="2"/>
      <c r="E462" s="2"/>
    </row>
    <row r="463" spans="1:5" ht="15.75" customHeight="1" x14ac:dyDescent="0.25">
      <c r="A463" s="2"/>
      <c r="C463" s="2"/>
      <c r="E463" s="2"/>
    </row>
    <row r="464" spans="1:5" ht="15.75" customHeight="1" x14ac:dyDescent="0.25">
      <c r="A464" s="2"/>
      <c r="C464" s="2"/>
      <c r="E464" s="2"/>
    </row>
    <row r="465" spans="1:5" ht="15.75" customHeight="1" x14ac:dyDescent="0.25">
      <c r="A465" s="2"/>
      <c r="C465" s="2"/>
      <c r="E465" s="2"/>
    </row>
    <row r="466" spans="1:5" ht="15.75" customHeight="1" x14ac:dyDescent="0.25">
      <c r="A466" s="2"/>
      <c r="C466" s="2"/>
      <c r="E466" s="2"/>
    </row>
    <row r="467" spans="1:5" ht="15.75" customHeight="1" x14ac:dyDescent="0.25">
      <c r="A467" s="2"/>
      <c r="C467" s="2"/>
      <c r="E467" s="2"/>
    </row>
    <row r="468" spans="1:5" ht="15.75" customHeight="1" x14ac:dyDescent="0.25">
      <c r="A468" s="2"/>
      <c r="C468" s="2"/>
      <c r="E468" s="2"/>
    </row>
    <row r="469" spans="1:5" ht="15.75" customHeight="1" x14ac:dyDescent="0.25">
      <c r="A469" s="2"/>
      <c r="C469" s="2"/>
      <c r="E469" s="2"/>
    </row>
    <row r="470" spans="1:5" ht="15.75" customHeight="1" x14ac:dyDescent="0.25">
      <c r="A470" s="2"/>
      <c r="C470" s="2"/>
      <c r="E470" s="2"/>
    </row>
    <row r="471" spans="1:5" ht="15.75" customHeight="1" x14ac:dyDescent="0.25">
      <c r="A471" s="2"/>
      <c r="C471" s="2"/>
      <c r="E471" s="2"/>
    </row>
    <row r="472" spans="1:5" ht="15.75" customHeight="1" x14ac:dyDescent="0.25">
      <c r="A472" s="2"/>
      <c r="C472" s="2"/>
      <c r="E472" s="2"/>
    </row>
    <row r="473" spans="1:5" ht="15.75" customHeight="1" x14ac:dyDescent="0.25">
      <c r="A473" s="2"/>
      <c r="C473" s="2"/>
      <c r="E473" s="2"/>
    </row>
    <row r="474" spans="1:5" ht="15.75" customHeight="1" x14ac:dyDescent="0.25">
      <c r="A474" s="2"/>
      <c r="C474" s="2"/>
      <c r="E474" s="2"/>
    </row>
    <row r="475" spans="1:5" ht="15.75" customHeight="1" x14ac:dyDescent="0.25">
      <c r="A475" s="2"/>
      <c r="C475" s="2"/>
      <c r="E475" s="2"/>
    </row>
    <row r="476" spans="1:5" ht="15.75" customHeight="1" x14ac:dyDescent="0.25">
      <c r="A476" s="2"/>
      <c r="C476" s="2"/>
      <c r="E476" s="2"/>
    </row>
    <row r="477" spans="1:5" ht="15.75" customHeight="1" x14ac:dyDescent="0.25">
      <c r="A477" s="2"/>
      <c r="C477" s="2"/>
      <c r="E477" s="2"/>
    </row>
    <row r="478" spans="1:5" ht="15.75" customHeight="1" x14ac:dyDescent="0.25">
      <c r="A478" s="2"/>
      <c r="C478" s="2"/>
      <c r="E478" s="2"/>
    </row>
    <row r="479" spans="1:5" ht="15.75" customHeight="1" x14ac:dyDescent="0.25">
      <c r="A479" s="2"/>
      <c r="C479" s="2"/>
      <c r="E479" s="2"/>
    </row>
    <row r="480" spans="1:5" ht="15.75" customHeight="1" x14ac:dyDescent="0.25">
      <c r="A480" s="2"/>
      <c r="C480" s="2"/>
      <c r="E480" s="2"/>
    </row>
    <row r="481" spans="1:5" ht="15.75" customHeight="1" x14ac:dyDescent="0.25">
      <c r="A481" s="2"/>
      <c r="C481" s="2"/>
      <c r="E481" s="2"/>
    </row>
    <row r="482" spans="1:5" ht="15.75" customHeight="1" x14ac:dyDescent="0.25">
      <c r="A482" s="2"/>
      <c r="C482" s="2"/>
      <c r="E482" s="2"/>
    </row>
    <row r="483" spans="1:5" ht="15.75" customHeight="1" x14ac:dyDescent="0.25">
      <c r="A483" s="2"/>
      <c r="C483" s="2"/>
      <c r="E483" s="2"/>
    </row>
    <row r="484" spans="1:5" ht="15.75" customHeight="1" x14ac:dyDescent="0.25">
      <c r="A484" s="2"/>
      <c r="C484" s="2"/>
      <c r="E484" s="2"/>
    </row>
    <row r="485" spans="1:5" ht="15.75" customHeight="1" x14ac:dyDescent="0.25">
      <c r="A485" s="2"/>
      <c r="C485" s="2"/>
      <c r="E485" s="2"/>
    </row>
    <row r="486" spans="1:5" ht="15.75" customHeight="1" x14ac:dyDescent="0.25">
      <c r="A486" s="2"/>
      <c r="C486" s="2"/>
      <c r="E486" s="2"/>
    </row>
    <row r="487" spans="1:5" ht="15.75" customHeight="1" x14ac:dyDescent="0.25">
      <c r="A487" s="2"/>
      <c r="C487" s="2"/>
      <c r="E487" s="2"/>
    </row>
    <row r="488" spans="1:5" ht="15.75" customHeight="1" x14ac:dyDescent="0.25">
      <c r="A488" s="2"/>
      <c r="C488" s="2"/>
      <c r="E488" s="2"/>
    </row>
    <row r="489" spans="1:5" ht="15.75" customHeight="1" x14ac:dyDescent="0.25">
      <c r="A489" s="2"/>
      <c r="C489" s="2"/>
      <c r="E489" s="2"/>
    </row>
    <row r="490" spans="1:5" ht="15.75" customHeight="1" x14ac:dyDescent="0.25">
      <c r="A490" s="2"/>
      <c r="C490" s="2"/>
      <c r="E490" s="2"/>
    </row>
    <row r="491" spans="1:5" ht="15.75" customHeight="1" x14ac:dyDescent="0.25">
      <c r="A491" s="2"/>
      <c r="C491" s="2"/>
      <c r="E491" s="2"/>
    </row>
    <row r="492" spans="1:5" ht="15.75" customHeight="1" x14ac:dyDescent="0.25">
      <c r="A492" s="2"/>
      <c r="C492" s="2"/>
      <c r="E492" s="2"/>
    </row>
    <row r="493" spans="1:5" ht="15.75" customHeight="1" x14ac:dyDescent="0.25">
      <c r="A493" s="2"/>
      <c r="C493" s="2"/>
      <c r="E493" s="2"/>
    </row>
    <row r="494" spans="1:5" ht="15.75" customHeight="1" x14ac:dyDescent="0.25">
      <c r="A494" s="2"/>
      <c r="C494" s="2"/>
      <c r="E494" s="2"/>
    </row>
    <row r="495" spans="1:5" ht="15.75" customHeight="1" x14ac:dyDescent="0.25">
      <c r="A495" s="2"/>
      <c r="C495" s="2"/>
      <c r="E495" s="2"/>
    </row>
    <row r="496" spans="1:5" ht="15.75" customHeight="1" x14ac:dyDescent="0.25">
      <c r="A496" s="2"/>
      <c r="C496" s="2"/>
      <c r="E496" s="2"/>
    </row>
    <row r="497" spans="1:5" ht="15.75" customHeight="1" x14ac:dyDescent="0.25">
      <c r="A497" s="2"/>
      <c r="C497" s="2"/>
      <c r="E497" s="2"/>
    </row>
    <row r="498" spans="1:5" ht="15.75" customHeight="1" x14ac:dyDescent="0.25">
      <c r="A498" s="2"/>
      <c r="C498" s="2"/>
      <c r="E498" s="2"/>
    </row>
    <row r="499" spans="1:5" ht="15.75" customHeight="1" x14ac:dyDescent="0.25">
      <c r="A499" s="2"/>
      <c r="C499" s="2"/>
      <c r="E499" s="2"/>
    </row>
    <row r="500" spans="1:5" ht="15.75" customHeight="1" x14ac:dyDescent="0.25">
      <c r="A500" s="2"/>
      <c r="C500" s="2"/>
      <c r="E500" s="2"/>
    </row>
    <row r="501" spans="1:5" ht="15.75" customHeight="1" x14ac:dyDescent="0.25">
      <c r="A501" s="2"/>
      <c r="C501" s="2"/>
      <c r="E501" s="2"/>
    </row>
    <row r="502" spans="1:5" ht="15.75" customHeight="1" x14ac:dyDescent="0.25">
      <c r="A502" s="2"/>
      <c r="C502" s="2"/>
      <c r="E502" s="2"/>
    </row>
    <row r="503" spans="1:5" ht="15.75" customHeight="1" x14ac:dyDescent="0.25">
      <c r="A503" s="2"/>
      <c r="C503" s="2"/>
      <c r="E503" s="2"/>
    </row>
    <row r="504" spans="1:5" ht="15.75" customHeight="1" x14ac:dyDescent="0.25">
      <c r="A504" s="2"/>
      <c r="C504" s="2"/>
      <c r="E504" s="2"/>
    </row>
    <row r="505" spans="1:5" ht="15.75" customHeight="1" x14ac:dyDescent="0.25">
      <c r="A505" s="2"/>
      <c r="C505" s="2"/>
      <c r="E505" s="2"/>
    </row>
    <row r="506" spans="1:5" ht="15.75" customHeight="1" x14ac:dyDescent="0.25">
      <c r="A506" s="2"/>
      <c r="C506" s="2"/>
      <c r="E506" s="2"/>
    </row>
    <row r="507" spans="1:5" ht="15.75" customHeight="1" x14ac:dyDescent="0.25">
      <c r="A507" s="2"/>
      <c r="C507" s="2"/>
      <c r="E507" s="2"/>
    </row>
    <row r="508" spans="1:5" ht="15.75" customHeight="1" x14ac:dyDescent="0.25">
      <c r="A508" s="2"/>
      <c r="C508" s="2"/>
      <c r="E508" s="2"/>
    </row>
    <row r="509" spans="1:5" ht="15.75" customHeight="1" x14ac:dyDescent="0.25">
      <c r="A509" s="2"/>
      <c r="C509" s="2"/>
      <c r="E509" s="2"/>
    </row>
    <row r="510" spans="1:5" ht="15.75" customHeight="1" x14ac:dyDescent="0.25">
      <c r="A510" s="2"/>
      <c r="C510" s="2"/>
      <c r="E510" s="2"/>
    </row>
    <row r="511" spans="1:5" ht="15.75" customHeight="1" x14ac:dyDescent="0.25">
      <c r="A511" s="2"/>
      <c r="C511" s="2"/>
      <c r="E511" s="2"/>
    </row>
    <row r="512" spans="1:5" ht="15.75" customHeight="1" x14ac:dyDescent="0.25">
      <c r="A512" s="2"/>
      <c r="C512" s="2"/>
      <c r="E512" s="2"/>
    </row>
    <row r="513" spans="1:5" ht="15.75" customHeight="1" x14ac:dyDescent="0.25">
      <c r="A513" s="2"/>
      <c r="C513" s="2"/>
      <c r="E513" s="2"/>
    </row>
    <row r="514" spans="1:5" ht="15.75" customHeight="1" x14ac:dyDescent="0.25">
      <c r="A514" s="2"/>
      <c r="C514" s="2"/>
      <c r="E514" s="2"/>
    </row>
    <row r="515" spans="1:5" ht="15.75" customHeight="1" x14ac:dyDescent="0.25">
      <c r="A515" s="2"/>
      <c r="C515" s="2"/>
      <c r="E515" s="2"/>
    </row>
    <row r="516" spans="1:5" ht="15.75" customHeight="1" x14ac:dyDescent="0.25">
      <c r="A516" s="2"/>
      <c r="C516" s="2"/>
      <c r="E516" s="2"/>
    </row>
    <row r="517" spans="1:5" ht="15.75" customHeight="1" x14ac:dyDescent="0.25">
      <c r="A517" s="2"/>
      <c r="C517" s="2"/>
      <c r="E517" s="2"/>
    </row>
    <row r="518" spans="1:5" ht="15.75" customHeight="1" x14ac:dyDescent="0.25">
      <c r="A518" s="2"/>
      <c r="C518" s="2"/>
      <c r="E518" s="2"/>
    </row>
    <row r="519" spans="1:5" ht="15.75" customHeight="1" x14ac:dyDescent="0.25">
      <c r="A519" s="2"/>
      <c r="C519" s="2"/>
      <c r="E519" s="2"/>
    </row>
    <row r="520" spans="1:5" ht="15.75" customHeight="1" x14ac:dyDescent="0.25">
      <c r="A520" s="2"/>
      <c r="C520" s="2"/>
      <c r="E520" s="2"/>
    </row>
    <row r="521" spans="1:5" ht="15.75" customHeight="1" x14ac:dyDescent="0.25">
      <c r="A521" s="2"/>
      <c r="C521" s="2"/>
      <c r="E521" s="2"/>
    </row>
    <row r="522" spans="1:5" ht="15.75" customHeight="1" x14ac:dyDescent="0.25">
      <c r="A522" s="2"/>
      <c r="C522" s="2"/>
      <c r="E522" s="2"/>
    </row>
    <row r="523" spans="1:5" ht="15.75" customHeight="1" x14ac:dyDescent="0.25">
      <c r="A523" s="2"/>
      <c r="C523" s="2"/>
      <c r="E523" s="2"/>
    </row>
    <row r="524" spans="1:5" ht="15.75" customHeight="1" x14ac:dyDescent="0.25">
      <c r="A524" s="2"/>
      <c r="C524" s="2"/>
      <c r="E524" s="2"/>
    </row>
    <row r="525" spans="1:5" ht="15.75" customHeight="1" x14ac:dyDescent="0.25">
      <c r="A525" s="2"/>
      <c r="C525" s="2"/>
      <c r="E525" s="2"/>
    </row>
    <row r="526" spans="1:5" ht="15.75" customHeight="1" x14ac:dyDescent="0.25">
      <c r="A526" s="2"/>
      <c r="C526" s="2"/>
      <c r="E526" s="2"/>
    </row>
    <row r="527" spans="1:5" ht="15.75" customHeight="1" x14ac:dyDescent="0.25">
      <c r="A527" s="2"/>
      <c r="C527" s="2"/>
      <c r="E527" s="2"/>
    </row>
    <row r="528" spans="1:5" ht="15.75" customHeight="1" x14ac:dyDescent="0.25">
      <c r="A528" s="2"/>
      <c r="C528" s="2"/>
      <c r="E528" s="2"/>
    </row>
    <row r="529" spans="1:5" ht="15.75" customHeight="1" x14ac:dyDescent="0.25">
      <c r="A529" s="2"/>
      <c r="C529" s="2"/>
      <c r="E529" s="2"/>
    </row>
    <row r="530" spans="1:5" ht="15.75" customHeight="1" x14ac:dyDescent="0.25">
      <c r="A530" s="2"/>
      <c r="C530" s="2"/>
      <c r="E530" s="2"/>
    </row>
    <row r="531" spans="1:5" ht="15.75" customHeight="1" x14ac:dyDescent="0.25">
      <c r="A531" s="2"/>
      <c r="C531" s="2"/>
      <c r="E531" s="2"/>
    </row>
    <row r="532" spans="1:5" ht="15.75" customHeight="1" x14ac:dyDescent="0.25">
      <c r="A532" s="2"/>
      <c r="C532" s="2"/>
      <c r="E532" s="2"/>
    </row>
    <row r="533" spans="1:5" ht="15.75" customHeight="1" x14ac:dyDescent="0.25">
      <c r="A533" s="2"/>
      <c r="C533" s="2"/>
      <c r="E533" s="2"/>
    </row>
    <row r="534" spans="1:5" ht="15.75" customHeight="1" x14ac:dyDescent="0.25">
      <c r="A534" s="2"/>
      <c r="C534" s="2"/>
      <c r="E534" s="2"/>
    </row>
    <row r="535" spans="1:5" ht="15.75" customHeight="1" x14ac:dyDescent="0.25">
      <c r="A535" s="2"/>
      <c r="C535" s="2"/>
      <c r="E535" s="2"/>
    </row>
    <row r="536" spans="1:5" ht="15.75" customHeight="1" x14ac:dyDescent="0.25">
      <c r="A536" s="2"/>
      <c r="C536" s="2"/>
      <c r="E536" s="2"/>
    </row>
    <row r="537" spans="1:5" ht="15.75" customHeight="1" x14ac:dyDescent="0.25">
      <c r="A537" s="2"/>
      <c r="C537" s="2"/>
      <c r="E537" s="2"/>
    </row>
    <row r="538" spans="1:5" ht="15.75" customHeight="1" x14ac:dyDescent="0.25">
      <c r="A538" s="2"/>
      <c r="C538" s="2"/>
      <c r="E538" s="2"/>
    </row>
    <row r="539" spans="1:5" ht="15.75" customHeight="1" x14ac:dyDescent="0.25">
      <c r="A539" s="2"/>
      <c r="C539" s="2"/>
      <c r="E539" s="2"/>
    </row>
    <row r="540" spans="1:5" ht="15.75" customHeight="1" x14ac:dyDescent="0.25">
      <c r="A540" s="2"/>
      <c r="C540" s="2"/>
      <c r="E540" s="2"/>
    </row>
    <row r="541" spans="1:5" ht="15.75" customHeight="1" x14ac:dyDescent="0.25">
      <c r="A541" s="2"/>
      <c r="C541" s="2"/>
      <c r="E541" s="2"/>
    </row>
    <row r="542" spans="1:5" ht="15.75" customHeight="1" x14ac:dyDescent="0.25">
      <c r="A542" s="2"/>
      <c r="C542" s="2"/>
      <c r="E542" s="2"/>
    </row>
    <row r="543" spans="1:5" ht="15.75" customHeight="1" x14ac:dyDescent="0.25">
      <c r="A543" s="2"/>
      <c r="C543" s="2"/>
      <c r="E543" s="2"/>
    </row>
    <row r="544" spans="1:5" ht="15.75" customHeight="1" x14ac:dyDescent="0.25">
      <c r="A544" s="2"/>
      <c r="C544" s="2"/>
      <c r="E544" s="2"/>
    </row>
    <row r="545" spans="1:5" ht="15.75" customHeight="1" x14ac:dyDescent="0.25">
      <c r="A545" s="2"/>
      <c r="C545" s="2"/>
      <c r="E545" s="2"/>
    </row>
    <row r="546" spans="1:5" ht="15.75" customHeight="1" x14ac:dyDescent="0.25">
      <c r="A546" s="2"/>
      <c r="C546" s="2"/>
      <c r="E546" s="2"/>
    </row>
    <row r="547" spans="1:5" ht="15.75" customHeight="1" x14ac:dyDescent="0.25">
      <c r="A547" s="2"/>
      <c r="C547" s="2"/>
      <c r="E547" s="2"/>
    </row>
    <row r="548" spans="1:5" ht="15.75" customHeight="1" x14ac:dyDescent="0.25">
      <c r="A548" s="2"/>
      <c r="C548" s="2"/>
      <c r="E548" s="2"/>
    </row>
    <row r="549" spans="1:5" ht="15.75" customHeight="1" x14ac:dyDescent="0.25">
      <c r="A549" s="2"/>
      <c r="C549" s="2"/>
      <c r="E549" s="2"/>
    </row>
    <row r="550" spans="1:5" ht="15.75" customHeight="1" x14ac:dyDescent="0.25">
      <c r="A550" s="2"/>
      <c r="C550" s="2"/>
      <c r="E550" s="2"/>
    </row>
    <row r="551" spans="1:5" ht="15.75" customHeight="1" x14ac:dyDescent="0.25">
      <c r="A551" s="2"/>
      <c r="C551" s="2"/>
      <c r="E551" s="2"/>
    </row>
    <row r="552" spans="1:5" ht="15.75" customHeight="1" x14ac:dyDescent="0.25">
      <c r="A552" s="2"/>
      <c r="C552" s="2"/>
      <c r="E552" s="2"/>
    </row>
    <row r="553" spans="1:5" ht="15.75" customHeight="1" x14ac:dyDescent="0.25">
      <c r="A553" s="2"/>
      <c r="C553" s="2"/>
      <c r="E553" s="2"/>
    </row>
    <row r="554" spans="1:5" ht="15.75" customHeight="1" x14ac:dyDescent="0.25">
      <c r="A554" s="2"/>
      <c r="C554" s="2"/>
      <c r="E554" s="2"/>
    </row>
    <row r="555" spans="1:5" ht="15.75" customHeight="1" x14ac:dyDescent="0.25">
      <c r="A555" s="2"/>
      <c r="C555" s="2"/>
      <c r="E555" s="2"/>
    </row>
    <row r="556" spans="1:5" ht="15.75" customHeight="1" x14ac:dyDescent="0.25">
      <c r="A556" s="2"/>
      <c r="C556" s="2"/>
      <c r="E556" s="2"/>
    </row>
    <row r="557" spans="1:5" ht="15.75" customHeight="1" x14ac:dyDescent="0.25">
      <c r="A557" s="2"/>
      <c r="C557" s="2"/>
      <c r="E557" s="2"/>
    </row>
    <row r="558" spans="1:5" ht="15.75" customHeight="1" x14ac:dyDescent="0.25">
      <c r="A558" s="2"/>
      <c r="C558" s="2"/>
      <c r="E558" s="2"/>
    </row>
    <row r="559" spans="1:5" ht="15.75" customHeight="1" x14ac:dyDescent="0.25">
      <c r="A559" s="2"/>
      <c r="C559" s="2"/>
      <c r="E559" s="2"/>
    </row>
    <row r="560" spans="1:5" ht="15.75" customHeight="1" x14ac:dyDescent="0.25">
      <c r="A560" s="2"/>
      <c r="C560" s="2"/>
      <c r="E560" s="2"/>
    </row>
    <row r="561" spans="1:5" ht="15.75" customHeight="1" x14ac:dyDescent="0.25">
      <c r="A561" s="2"/>
      <c r="C561" s="2"/>
      <c r="E561" s="2"/>
    </row>
    <row r="562" spans="1:5" ht="15.75" customHeight="1" x14ac:dyDescent="0.25">
      <c r="A562" s="2"/>
      <c r="C562" s="2"/>
      <c r="E562" s="2"/>
    </row>
    <row r="563" spans="1:5" ht="15.75" customHeight="1" x14ac:dyDescent="0.25">
      <c r="A563" s="2"/>
      <c r="C563" s="2"/>
      <c r="E563" s="2"/>
    </row>
    <row r="564" spans="1:5" ht="15.75" customHeight="1" x14ac:dyDescent="0.25">
      <c r="A564" s="2"/>
      <c r="C564" s="2"/>
      <c r="E564" s="2"/>
    </row>
    <row r="565" spans="1:5" ht="15.75" customHeight="1" x14ac:dyDescent="0.25">
      <c r="A565" s="2"/>
      <c r="C565" s="2"/>
      <c r="E565" s="2"/>
    </row>
    <row r="566" spans="1:5" ht="15.75" customHeight="1" x14ac:dyDescent="0.25">
      <c r="A566" s="2"/>
      <c r="C566" s="2"/>
      <c r="E566" s="2"/>
    </row>
    <row r="567" spans="1:5" ht="15.75" customHeight="1" x14ac:dyDescent="0.25">
      <c r="A567" s="2"/>
      <c r="C567" s="2"/>
      <c r="E567" s="2"/>
    </row>
    <row r="568" spans="1:5" ht="15.75" customHeight="1" x14ac:dyDescent="0.25">
      <c r="A568" s="2"/>
      <c r="C568" s="2"/>
      <c r="E568" s="2"/>
    </row>
    <row r="569" spans="1:5" ht="15.75" customHeight="1" x14ac:dyDescent="0.25">
      <c r="A569" s="2"/>
      <c r="C569" s="2"/>
      <c r="E569" s="2"/>
    </row>
    <row r="570" spans="1:5" ht="15.75" customHeight="1" x14ac:dyDescent="0.25">
      <c r="A570" s="2"/>
      <c r="C570" s="2"/>
      <c r="E570" s="2"/>
    </row>
    <row r="571" spans="1:5" ht="15.75" customHeight="1" x14ac:dyDescent="0.25">
      <c r="A571" s="2"/>
      <c r="C571" s="2"/>
      <c r="E571" s="2"/>
    </row>
    <row r="572" spans="1:5" ht="15.75" customHeight="1" x14ac:dyDescent="0.25">
      <c r="A572" s="2"/>
      <c r="C572" s="2"/>
      <c r="E572" s="2"/>
    </row>
    <row r="573" spans="1:5" ht="15.75" customHeight="1" x14ac:dyDescent="0.25">
      <c r="A573" s="2"/>
      <c r="C573" s="2"/>
      <c r="E573" s="2"/>
    </row>
    <row r="574" spans="1:5" ht="15.75" customHeight="1" x14ac:dyDescent="0.25">
      <c r="A574" s="2"/>
      <c r="C574" s="2"/>
      <c r="E574" s="2"/>
    </row>
    <row r="575" spans="1:5" ht="15.75" customHeight="1" x14ac:dyDescent="0.25">
      <c r="A575" s="2"/>
      <c r="C575" s="2"/>
      <c r="E575" s="2"/>
    </row>
    <row r="576" spans="1:5" ht="15.75" customHeight="1" x14ac:dyDescent="0.25">
      <c r="A576" s="2"/>
      <c r="C576" s="2"/>
      <c r="E576" s="2"/>
    </row>
    <row r="577" spans="1:5" ht="15.75" customHeight="1" x14ac:dyDescent="0.25">
      <c r="A577" s="2"/>
      <c r="C577" s="2"/>
      <c r="E577" s="2"/>
    </row>
    <row r="578" spans="1:5" ht="15.75" customHeight="1" x14ac:dyDescent="0.25">
      <c r="A578" s="2"/>
      <c r="C578" s="2"/>
      <c r="E578" s="2"/>
    </row>
    <row r="579" spans="1:5" ht="15.75" customHeight="1" x14ac:dyDescent="0.25">
      <c r="A579" s="2"/>
      <c r="C579" s="2"/>
      <c r="E579" s="2"/>
    </row>
    <row r="580" spans="1:5" ht="15.75" customHeight="1" x14ac:dyDescent="0.25">
      <c r="A580" s="2"/>
      <c r="C580" s="2"/>
      <c r="E580" s="2"/>
    </row>
    <row r="581" spans="1:5" ht="15.75" customHeight="1" x14ac:dyDescent="0.25">
      <c r="A581" s="2"/>
      <c r="C581" s="2"/>
      <c r="E581" s="2"/>
    </row>
    <row r="582" spans="1:5" ht="15.75" customHeight="1" x14ac:dyDescent="0.25">
      <c r="A582" s="2"/>
      <c r="C582" s="2"/>
      <c r="E582" s="2"/>
    </row>
    <row r="583" spans="1:5" ht="15.75" customHeight="1" x14ac:dyDescent="0.25">
      <c r="A583" s="2"/>
      <c r="C583" s="2"/>
      <c r="E583" s="2"/>
    </row>
    <row r="584" spans="1:5" ht="15.75" customHeight="1" x14ac:dyDescent="0.25">
      <c r="A584" s="2"/>
      <c r="C584" s="2"/>
      <c r="E584" s="2"/>
    </row>
    <row r="585" spans="1:5" ht="15.75" customHeight="1" x14ac:dyDescent="0.25">
      <c r="A585" s="2"/>
      <c r="C585" s="2"/>
      <c r="E585" s="2"/>
    </row>
    <row r="586" spans="1:5" ht="15.75" customHeight="1" x14ac:dyDescent="0.25">
      <c r="A586" s="2"/>
      <c r="C586" s="2"/>
      <c r="E586" s="2"/>
    </row>
    <row r="587" spans="1:5" ht="15.75" customHeight="1" x14ac:dyDescent="0.25">
      <c r="A587" s="2"/>
      <c r="C587" s="2"/>
      <c r="E587" s="2"/>
    </row>
    <row r="588" spans="1:5" ht="15.75" customHeight="1" x14ac:dyDescent="0.25">
      <c r="A588" s="2"/>
      <c r="C588" s="2"/>
      <c r="E588" s="2"/>
    </row>
    <row r="589" spans="1:5" ht="15.75" customHeight="1" x14ac:dyDescent="0.25">
      <c r="A589" s="2"/>
      <c r="C589" s="2"/>
      <c r="E589" s="2"/>
    </row>
    <row r="590" spans="1:5" ht="15.75" customHeight="1" x14ac:dyDescent="0.25">
      <c r="A590" s="2"/>
      <c r="C590" s="2"/>
      <c r="E590" s="2"/>
    </row>
    <row r="591" spans="1:5" ht="15.75" customHeight="1" x14ac:dyDescent="0.25">
      <c r="A591" s="2"/>
      <c r="C591" s="2"/>
      <c r="E591" s="2"/>
    </row>
    <row r="592" spans="1:5" ht="15.75" customHeight="1" x14ac:dyDescent="0.25">
      <c r="A592" s="2"/>
      <c r="C592" s="2"/>
      <c r="E592" s="2"/>
    </row>
    <row r="593" spans="1:5" ht="15.75" customHeight="1" x14ac:dyDescent="0.25">
      <c r="A593" s="2"/>
      <c r="C593" s="2"/>
      <c r="E593" s="2"/>
    </row>
    <row r="594" spans="1:5" ht="15.75" customHeight="1" x14ac:dyDescent="0.25">
      <c r="A594" s="2"/>
      <c r="C594" s="2"/>
      <c r="E594" s="2"/>
    </row>
    <row r="595" spans="1:5" ht="15.75" customHeight="1" x14ac:dyDescent="0.25">
      <c r="A595" s="2"/>
      <c r="C595" s="2"/>
      <c r="E595" s="2"/>
    </row>
    <row r="596" spans="1:5" ht="15.75" customHeight="1" x14ac:dyDescent="0.25">
      <c r="A596" s="2"/>
      <c r="C596" s="2"/>
      <c r="E596" s="2"/>
    </row>
    <row r="597" spans="1:5" ht="15.75" customHeight="1" x14ac:dyDescent="0.25">
      <c r="A597" s="2"/>
      <c r="C597" s="2"/>
      <c r="E597" s="2"/>
    </row>
    <row r="598" spans="1:5" ht="15.75" customHeight="1" x14ac:dyDescent="0.25">
      <c r="A598" s="2"/>
      <c r="C598" s="2"/>
      <c r="E598" s="2"/>
    </row>
    <row r="599" spans="1:5" ht="15.75" customHeight="1" x14ac:dyDescent="0.25">
      <c r="A599" s="2"/>
      <c r="C599" s="2"/>
      <c r="E599" s="2"/>
    </row>
    <row r="600" spans="1:5" ht="15.75" customHeight="1" x14ac:dyDescent="0.25">
      <c r="A600" s="2"/>
      <c r="C600" s="2"/>
      <c r="E600" s="2"/>
    </row>
    <row r="601" spans="1:5" ht="15.75" customHeight="1" x14ac:dyDescent="0.25">
      <c r="A601" s="2"/>
      <c r="C601" s="2"/>
      <c r="E601" s="2"/>
    </row>
    <row r="602" spans="1:5" ht="15.75" customHeight="1" x14ac:dyDescent="0.25">
      <c r="A602" s="2"/>
      <c r="C602" s="2"/>
      <c r="E602" s="2"/>
    </row>
    <row r="603" spans="1:5" ht="15.75" customHeight="1" x14ac:dyDescent="0.25">
      <c r="A603" s="2"/>
      <c r="C603" s="2"/>
      <c r="E603" s="2"/>
    </row>
    <row r="604" spans="1:5" ht="15.75" customHeight="1" x14ac:dyDescent="0.25">
      <c r="A604" s="2"/>
      <c r="C604" s="2"/>
      <c r="E604" s="2"/>
    </row>
    <row r="605" spans="1:5" ht="15.75" customHeight="1" x14ac:dyDescent="0.25">
      <c r="A605" s="2"/>
      <c r="C605" s="2"/>
      <c r="E605" s="2"/>
    </row>
    <row r="606" spans="1:5" ht="15.75" customHeight="1" x14ac:dyDescent="0.25">
      <c r="A606" s="2"/>
      <c r="C606" s="2"/>
      <c r="E606" s="2"/>
    </row>
    <row r="607" spans="1:5" ht="15.75" customHeight="1" x14ac:dyDescent="0.25">
      <c r="A607" s="2"/>
      <c r="C607" s="2"/>
      <c r="E607" s="2"/>
    </row>
    <row r="608" spans="1:5" ht="15.75" customHeight="1" x14ac:dyDescent="0.25">
      <c r="A608" s="2"/>
      <c r="C608" s="2"/>
      <c r="E608" s="2"/>
    </row>
    <row r="609" spans="1:5" ht="15.75" customHeight="1" x14ac:dyDescent="0.25">
      <c r="A609" s="2"/>
      <c r="C609" s="2"/>
      <c r="E609" s="2"/>
    </row>
    <row r="610" spans="1:5" ht="15.75" customHeight="1" x14ac:dyDescent="0.25">
      <c r="A610" s="2"/>
      <c r="C610" s="2"/>
      <c r="E610" s="2"/>
    </row>
    <row r="611" spans="1:5" ht="15.75" customHeight="1" x14ac:dyDescent="0.25">
      <c r="A611" s="2"/>
      <c r="C611" s="2"/>
      <c r="E611" s="2"/>
    </row>
    <row r="612" spans="1:5" ht="15.75" customHeight="1" x14ac:dyDescent="0.25">
      <c r="A612" s="2"/>
      <c r="C612" s="2"/>
      <c r="E612" s="2"/>
    </row>
    <row r="613" spans="1:5" ht="15.75" customHeight="1" x14ac:dyDescent="0.25">
      <c r="A613" s="2"/>
      <c r="C613" s="2"/>
      <c r="E613" s="2"/>
    </row>
    <row r="614" spans="1:5" ht="15.75" customHeight="1" x14ac:dyDescent="0.25">
      <c r="A614" s="2"/>
      <c r="C614" s="2"/>
      <c r="E614" s="2"/>
    </row>
    <row r="615" spans="1:5" ht="15.75" customHeight="1" x14ac:dyDescent="0.25">
      <c r="A615" s="2"/>
      <c r="C615" s="2"/>
      <c r="E615" s="2"/>
    </row>
    <row r="616" spans="1:5" ht="15.75" customHeight="1" x14ac:dyDescent="0.25">
      <c r="A616" s="2"/>
      <c r="C616" s="2"/>
      <c r="E616" s="2"/>
    </row>
    <row r="617" spans="1:5" ht="15.75" customHeight="1" x14ac:dyDescent="0.25">
      <c r="A617" s="2"/>
      <c r="C617" s="2"/>
      <c r="E617" s="2"/>
    </row>
    <row r="618" spans="1:5" ht="15.75" customHeight="1" x14ac:dyDescent="0.25">
      <c r="A618" s="2"/>
      <c r="C618" s="2"/>
      <c r="E618" s="2"/>
    </row>
    <row r="619" spans="1:5" ht="15.75" customHeight="1" x14ac:dyDescent="0.25">
      <c r="A619" s="2"/>
      <c r="C619" s="2"/>
      <c r="E619" s="2"/>
    </row>
    <row r="620" spans="1:5" ht="15.75" customHeight="1" x14ac:dyDescent="0.25">
      <c r="A620" s="2"/>
      <c r="C620" s="2"/>
      <c r="E620" s="2"/>
    </row>
    <row r="621" spans="1:5" ht="15.75" customHeight="1" x14ac:dyDescent="0.25">
      <c r="A621" s="2"/>
      <c r="C621" s="2"/>
      <c r="E621" s="2"/>
    </row>
    <row r="622" spans="1:5" ht="15.75" customHeight="1" x14ac:dyDescent="0.25">
      <c r="A622" s="2"/>
      <c r="C622" s="2"/>
      <c r="E622" s="2"/>
    </row>
    <row r="623" spans="1:5" ht="15.75" customHeight="1" x14ac:dyDescent="0.25">
      <c r="A623" s="2"/>
      <c r="C623" s="2"/>
      <c r="E623" s="2"/>
    </row>
    <row r="624" spans="1:5" ht="15.75" customHeight="1" x14ac:dyDescent="0.25">
      <c r="A624" s="2"/>
      <c r="C624" s="2"/>
      <c r="E624" s="2"/>
    </row>
    <row r="625" spans="1:5" ht="15.75" customHeight="1" x14ac:dyDescent="0.25">
      <c r="A625" s="2"/>
      <c r="C625" s="2"/>
      <c r="E625" s="2"/>
    </row>
    <row r="626" spans="1:5" ht="15.75" customHeight="1" x14ac:dyDescent="0.25">
      <c r="A626" s="2"/>
      <c r="C626" s="2"/>
      <c r="E626" s="2"/>
    </row>
    <row r="627" spans="1:5" ht="15.75" customHeight="1" x14ac:dyDescent="0.25">
      <c r="A627" s="2"/>
      <c r="C627" s="2"/>
      <c r="E627" s="2"/>
    </row>
    <row r="628" spans="1:5" ht="15.75" customHeight="1" x14ac:dyDescent="0.25">
      <c r="A628" s="2"/>
      <c r="C628" s="2"/>
      <c r="E628" s="2"/>
    </row>
    <row r="629" spans="1:5" ht="15.75" customHeight="1" x14ac:dyDescent="0.25">
      <c r="A629" s="2"/>
      <c r="C629" s="2"/>
      <c r="E629" s="2"/>
    </row>
    <row r="630" spans="1:5" ht="15.75" customHeight="1" x14ac:dyDescent="0.25">
      <c r="A630" s="2"/>
      <c r="C630" s="2"/>
      <c r="E630" s="2"/>
    </row>
    <row r="631" spans="1:5" ht="15.75" customHeight="1" x14ac:dyDescent="0.25">
      <c r="A631" s="2"/>
      <c r="C631" s="2"/>
      <c r="E631" s="2"/>
    </row>
    <row r="632" spans="1:5" ht="15.75" customHeight="1" x14ac:dyDescent="0.25">
      <c r="A632" s="2"/>
      <c r="C632" s="2"/>
      <c r="E632" s="2"/>
    </row>
    <row r="633" spans="1:5" ht="15.75" customHeight="1" x14ac:dyDescent="0.25">
      <c r="A633" s="2"/>
      <c r="C633" s="2"/>
      <c r="E633" s="2"/>
    </row>
    <row r="634" spans="1:5" ht="15.75" customHeight="1" x14ac:dyDescent="0.25">
      <c r="A634" s="2"/>
      <c r="C634" s="2"/>
      <c r="E634" s="2"/>
    </row>
    <row r="635" spans="1:5" ht="15.75" customHeight="1" x14ac:dyDescent="0.25">
      <c r="A635" s="2"/>
      <c r="C635" s="2"/>
      <c r="E635" s="2"/>
    </row>
    <row r="636" spans="1:5" ht="15.75" customHeight="1" x14ac:dyDescent="0.25">
      <c r="A636" s="2"/>
      <c r="C636" s="2"/>
      <c r="E636" s="2"/>
    </row>
    <row r="637" spans="1:5" ht="15.75" customHeight="1" x14ac:dyDescent="0.25">
      <c r="A637" s="2"/>
      <c r="C637" s="2"/>
      <c r="E637" s="2"/>
    </row>
    <row r="638" spans="1:5" ht="15.75" customHeight="1" x14ac:dyDescent="0.25">
      <c r="A638" s="2"/>
      <c r="C638" s="2"/>
      <c r="E638" s="2"/>
    </row>
    <row r="639" spans="1:5" ht="15.75" customHeight="1" x14ac:dyDescent="0.25">
      <c r="A639" s="2"/>
      <c r="C639" s="2"/>
      <c r="E639" s="2"/>
    </row>
    <row r="640" spans="1:5" ht="15.75" customHeight="1" x14ac:dyDescent="0.25">
      <c r="A640" s="2"/>
      <c r="C640" s="2"/>
      <c r="E640" s="2"/>
    </row>
    <row r="641" spans="1:5" ht="15.75" customHeight="1" x14ac:dyDescent="0.25">
      <c r="A641" s="2"/>
      <c r="C641" s="2"/>
      <c r="E641" s="2"/>
    </row>
    <row r="642" spans="1:5" ht="15.75" customHeight="1" x14ac:dyDescent="0.25">
      <c r="A642" s="2"/>
      <c r="C642" s="2"/>
      <c r="E642" s="2"/>
    </row>
    <row r="643" spans="1:5" ht="15.75" customHeight="1" x14ac:dyDescent="0.25">
      <c r="A643" s="2"/>
      <c r="C643" s="2"/>
      <c r="E643" s="2"/>
    </row>
    <row r="644" spans="1:5" ht="15.75" customHeight="1" x14ac:dyDescent="0.25">
      <c r="A644" s="2"/>
      <c r="C644" s="2"/>
      <c r="E644" s="2"/>
    </row>
    <row r="645" spans="1:5" ht="15.75" customHeight="1" x14ac:dyDescent="0.25">
      <c r="A645" s="2"/>
      <c r="C645" s="2"/>
      <c r="E645" s="2"/>
    </row>
    <row r="646" spans="1:5" ht="15.75" customHeight="1" x14ac:dyDescent="0.25">
      <c r="A646" s="2"/>
      <c r="C646" s="2"/>
      <c r="E646" s="2"/>
    </row>
    <row r="647" spans="1:5" ht="15.75" customHeight="1" x14ac:dyDescent="0.25">
      <c r="A647" s="2"/>
      <c r="C647" s="2"/>
      <c r="E647" s="2"/>
    </row>
    <row r="648" spans="1:5" ht="15.75" customHeight="1" x14ac:dyDescent="0.25">
      <c r="A648" s="2"/>
      <c r="C648" s="2"/>
      <c r="E648" s="2"/>
    </row>
    <row r="649" spans="1:5" ht="15.75" customHeight="1" x14ac:dyDescent="0.25">
      <c r="A649" s="2"/>
      <c r="C649" s="2"/>
      <c r="E649" s="2"/>
    </row>
    <row r="650" spans="1:5" ht="15.75" customHeight="1" x14ac:dyDescent="0.25">
      <c r="A650" s="2"/>
      <c r="C650" s="2"/>
      <c r="E650" s="2"/>
    </row>
    <row r="651" spans="1:5" ht="15.75" customHeight="1" x14ac:dyDescent="0.25">
      <c r="A651" s="2"/>
      <c r="C651" s="2"/>
      <c r="E651" s="2"/>
    </row>
    <row r="652" spans="1:5" ht="15.75" customHeight="1" x14ac:dyDescent="0.25">
      <c r="A652" s="2"/>
      <c r="C652" s="2"/>
      <c r="E652" s="2"/>
    </row>
    <row r="653" spans="1:5" ht="15.75" customHeight="1" x14ac:dyDescent="0.25">
      <c r="A653" s="2"/>
      <c r="C653" s="2"/>
      <c r="E653" s="2"/>
    </row>
    <row r="654" spans="1:5" ht="15.75" customHeight="1" x14ac:dyDescent="0.25">
      <c r="A654" s="2"/>
      <c r="C654" s="2"/>
      <c r="E654" s="2"/>
    </row>
    <row r="655" spans="1:5" ht="15.75" customHeight="1" x14ac:dyDescent="0.25">
      <c r="A655" s="2"/>
      <c r="C655" s="2"/>
      <c r="E655" s="2"/>
    </row>
    <row r="656" spans="1:5" ht="15.75" customHeight="1" x14ac:dyDescent="0.25">
      <c r="A656" s="2"/>
      <c r="C656" s="2"/>
      <c r="E656" s="2"/>
    </row>
    <row r="657" spans="1:5" ht="15.75" customHeight="1" x14ac:dyDescent="0.25">
      <c r="A657" s="2"/>
      <c r="C657" s="2"/>
      <c r="E657" s="2"/>
    </row>
    <row r="658" spans="1:5" ht="15.75" customHeight="1" x14ac:dyDescent="0.25">
      <c r="A658" s="2"/>
      <c r="C658" s="2"/>
      <c r="E658" s="2"/>
    </row>
    <row r="659" spans="1:5" ht="15.75" customHeight="1" x14ac:dyDescent="0.25">
      <c r="A659" s="2"/>
      <c r="C659" s="2"/>
      <c r="E659" s="2"/>
    </row>
    <row r="660" spans="1:5" ht="15.75" customHeight="1" x14ac:dyDescent="0.25">
      <c r="A660" s="2"/>
      <c r="C660" s="2"/>
      <c r="E660" s="2"/>
    </row>
    <row r="661" spans="1:5" ht="15.75" customHeight="1" x14ac:dyDescent="0.25">
      <c r="A661" s="2"/>
      <c r="C661" s="2"/>
      <c r="E661" s="2"/>
    </row>
    <row r="662" spans="1:5" ht="15.75" customHeight="1" x14ac:dyDescent="0.25">
      <c r="A662" s="2"/>
      <c r="C662" s="2"/>
      <c r="E662" s="2"/>
    </row>
    <row r="663" spans="1:5" ht="15.75" customHeight="1" x14ac:dyDescent="0.25">
      <c r="A663" s="2"/>
      <c r="C663" s="2"/>
      <c r="E663" s="2"/>
    </row>
    <row r="664" spans="1:5" ht="15.75" customHeight="1" x14ac:dyDescent="0.25">
      <c r="A664" s="2"/>
      <c r="C664" s="2"/>
      <c r="E664" s="2"/>
    </row>
    <row r="665" spans="1:5" ht="15.75" customHeight="1" x14ac:dyDescent="0.25">
      <c r="A665" s="2"/>
      <c r="C665" s="2"/>
      <c r="E665" s="2"/>
    </row>
    <row r="666" spans="1:5" ht="15.75" customHeight="1" x14ac:dyDescent="0.25">
      <c r="A666" s="2"/>
      <c r="C666" s="2"/>
      <c r="E666" s="2"/>
    </row>
    <row r="667" spans="1:5" ht="15.75" customHeight="1" x14ac:dyDescent="0.25">
      <c r="A667" s="2"/>
      <c r="C667" s="2"/>
      <c r="E667" s="2"/>
    </row>
    <row r="668" spans="1:5" ht="15.75" customHeight="1" x14ac:dyDescent="0.25">
      <c r="A668" s="2"/>
      <c r="C668" s="2"/>
      <c r="E668" s="2"/>
    </row>
    <row r="669" spans="1:5" ht="15.75" customHeight="1" x14ac:dyDescent="0.25">
      <c r="A669" s="2"/>
      <c r="C669" s="2"/>
      <c r="E669" s="2"/>
    </row>
    <row r="670" spans="1:5" ht="15.75" customHeight="1" x14ac:dyDescent="0.25">
      <c r="A670" s="2"/>
      <c r="C670" s="2"/>
      <c r="E670" s="2"/>
    </row>
    <row r="671" spans="1:5" ht="15.75" customHeight="1" x14ac:dyDescent="0.25">
      <c r="A671" s="2"/>
      <c r="C671" s="2"/>
      <c r="E671" s="2"/>
    </row>
    <row r="672" spans="1:5" ht="15.75" customHeight="1" x14ac:dyDescent="0.25">
      <c r="A672" s="2"/>
      <c r="C672" s="2"/>
      <c r="E672" s="2"/>
    </row>
    <row r="673" spans="1:5" ht="15.75" customHeight="1" x14ac:dyDescent="0.25">
      <c r="A673" s="2"/>
      <c r="C673" s="2"/>
      <c r="E673" s="2"/>
    </row>
    <row r="674" spans="1:5" ht="15.75" customHeight="1" x14ac:dyDescent="0.25">
      <c r="A674" s="2"/>
      <c r="C674" s="2"/>
      <c r="E674" s="2"/>
    </row>
    <row r="675" spans="1:5" ht="15.75" customHeight="1" x14ac:dyDescent="0.25">
      <c r="A675" s="2"/>
      <c r="C675" s="2"/>
      <c r="E675" s="2"/>
    </row>
    <row r="676" spans="1:5" ht="15.75" customHeight="1" x14ac:dyDescent="0.25">
      <c r="A676" s="2"/>
      <c r="C676" s="2"/>
      <c r="E676" s="2"/>
    </row>
    <row r="677" spans="1:5" ht="15.75" customHeight="1" x14ac:dyDescent="0.25">
      <c r="A677" s="2"/>
      <c r="C677" s="2"/>
      <c r="E677" s="2"/>
    </row>
    <row r="678" spans="1:5" ht="15.75" customHeight="1" x14ac:dyDescent="0.25">
      <c r="A678" s="2"/>
      <c r="C678" s="2"/>
      <c r="E678" s="2"/>
    </row>
    <row r="679" spans="1:5" ht="15.75" customHeight="1" x14ac:dyDescent="0.25">
      <c r="A679" s="2"/>
      <c r="C679" s="2"/>
      <c r="E679" s="2"/>
    </row>
    <row r="680" spans="1:5" ht="15.75" customHeight="1" x14ac:dyDescent="0.25">
      <c r="A680" s="2"/>
      <c r="C680" s="2"/>
      <c r="E680" s="2"/>
    </row>
    <row r="681" spans="1:5" ht="15.75" customHeight="1" x14ac:dyDescent="0.25">
      <c r="A681" s="2"/>
      <c r="C681" s="2"/>
      <c r="E681" s="2"/>
    </row>
    <row r="682" spans="1:5" ht="15.75" customHeight="1" x14ac:dyDescent="0.25">
      <c r="A682" s="2"/>
      <c r="C682" s="2"/>
      <c r="E682" s="2"/>
    </row>
    <row r="683" spans="1:5" ht="15.75" customHeight="1" x14ac:dyDescent="0.25">
      <c r="A683" s="2"/>
      <c r="C683" s="2"/>
      <c r="E683" s="2"/>
    </row>
    <row r="684" spans="1:5" ht="15.75" customHeight="1" x14ac:dyDescent="0.25">
      <c r="A684" s="2"/>
      <c r="C684" s="2"/>
      <c r="E684" s="2"/>
    </row>
    <row r="685" spans="1:5" ht="15.75" customHeight="1" x14ac:dyDescent="0.25">
      <c r="A685" s="2"/>
      <c r="C685" s="2"/>
      <c r="E685" s="2"/>
    </row>
    <row r="686" spans="1:5" ht="15.75" customHeight="1" x14ac:dyDescent="0.25">
      <c r="A686" s="2"/>
      <c r="C686" s="2"/>
      <c r="E686" s="2"/>
    </row>
    <row r="687" spans="1:5" ht="15.75" customHeight="1" x14ac:dyDescent="0.25">
      <c r="A687" s="2"/>
      <c r="C687" s="2"/>
      <c r="E687" s="2"/>
    </row>
    <row r="688" spans="1:5" ht="15.75" customHeight="1" x14ac:dyDescent="0.25">
      <c r="A688" s="2"/>
      <c r="C688" s="2"/>
      <c r="E688" s="2"/>
    </row>
    <row r="689" spans="1:5" ht="15.75" customHeight="1" x14ac:dyDescent="0.25">
      <c r="A689" s="2"/>
      <c r="C689" s="2"/>
      <c r="E689" s="2"/>
    </row>
    <row r="690" spans="1:5" ht="15.75" customHeight="1" x14ac:dyDescent="0.25">
      <c r="A690" s="2"/>
      <c r="C690" s="2"/>
      <c r="E690" s="2"/>
    </row>
    <row r="691" spans="1:5" ht="15.75" customHeight="1" x14ac:dyDescent="0.25">
      <c r="A691" s="2"/>
      <c r="C691" s="2"/>
      <c r="E691" s="2"/>
    </row>
    <row r="692" spans="1:5" ht="15.75" customHeight="1" x14ac:dyDescent="0.25">
      <c r="A692" s="2"/>
      <c r="C692" s="2"/>
      <c r="E692" s="2"/>
    </row>
    <row r="693" spans="1:5" ht="15.75" customHeight="1" x14ac:dyDescent="0.25">
      <c r="A693" s="2"/>
      <c r="C693" s="2"/>
      <c r="E693" s="2"/>
    </row>
    <row r="694" spans="1:5" ht="15.75" customHeight="1" x14ac:dyDescent="0.25">
      <c r="A694" s="2"/>
      <c r="C694" s="2"/>
      <c r="E694" s="2"/>
    </row>
    <row r="695" spans="1:5" ht="15.75" customHeight="1" x14ac:dyDescent="0.25">
      <c r="A695" s="2"/>
      <c r="C695" s="2"/>
      <c r="E695" s="2"/>
    </row>
    <row r="696" spans="1:5" ht="15.75" customHeight="1" x14ac:dyDescent="0.25">
      <c r="A696" s="2"/>
      <c r="C696" s="2"/>
      <c r="E696" s="2"/>
    </row>
    <row r="697" spans="1:5" ht="15.75" customHeight="1" x14ac:dyDescent="0.25">
      <c r="A697" s="2"/>
      <c r="C697" s="2"/>
      <c r="E697" s="2"/>
    </row>
    <row r="698" spans="1:5" ht="15.75" customHeight="1" x14ac:dyDescent="0.25">
      <c r="A698" s="2"/>
      <c r="C698" s="2"/>
      <c r="E698" s="2"/>
    </row>
    <row r="699" spans="1:5" ht="15.75" customHeight="1" x14ac:dyDescent="0.25">
      <c r="A699" s="2"/>
      <c r="C699" s="2"/>
      <c r="E699" s="2"/>
    </row>
    <row r="700" spans="1:5" ht="15.75" customHeight="1" x14ac:dyDescent="0.25">
      <c r="A700" s="2"/>
      <c r="C700" s="2"/>
      <c r="E700" s="2"/>
    </row>
    <row r="701" spans="1:5" ht="15.75" customHeight="1" x14ac:dyDescent="0.25">
      <c r="A701" s="2"/>
      <c r="C701" s="2"/>
      <c r="E701" s="2"/>
    </row>
    <row r="702" spans="1:5" ht="15.75" customHeight="1" x14ac:dyDescent="0.25">
      <c r="A702" s="2"/>
      <c r="C702" s="2"/>
      <c r="E702" s="2"/>
    </row>
    <row r="703" spans="1:5" ht="15.75" customHeight="1" x14ac:dyDescent="0.25">
      <c r="A703" s="2"/>
      <c r="C703" s="2"/>
      <c r="E703" s="2"/>
    </row>
    <row r="704" spans="1:5" ht="15.75" customHeight="1" x14ac:dyDescent="0.25">
      <c r="A704" s="2"/>
      <c r="C704" s="2"/>
      <c r="E704" s="2"/>
    </row>
    <row r="705" spans="1:5" ht="15.75" customHeight="1" x14ac:dyDescent="0.25">
      <c r="A705" s="2"/>
      <c r="C705" s="2"/>
      <c r="E705" s="2"/>
    </row>
    <row r="706" spans="1:5" ht="15.75" customHeight="1" x14ac:dyDescent="0.25">
      <c r="A706" s="2"/>
      <c r="C706" s="2"/>
      <c r="E706" s="2"/>
    </row>
    <row r="707" spans="1:5" ht="15.75" customHeight="1" x14ac:dyDescent="0.25">
      <c r="A707" s="2"/>
      <c r="C707" s="2"/>
      <c r="E707" s="2"/>
    </row>
    <row r="708" spans="1:5" ht="15.75" customHeight="1" x14ac:dyDescent="0.25">
      <c r="A708" s="2"/>
      <c r="C708" s="2"/>
      <c r="E708" s="2"/>
    </row>
    <row r="709" spans="1:5" ht="15.75" customHeight="1" x14ac:dyDescent="0.25">
      <c r="A709" s="2"/>
      <c r="C709" s="2"/>
      <c r="E709" s="2"/>
    </row>
    <row r="710" spans="1:5" ht="15.75" customHeight="1" x14ac:dyDescent="0.25">
      <c r="A710" s="2"/>
      <c r="C710" s="2"/>
      <c r="E710" s="2"/>
    </row>
    <row r="711" spans="1:5" ht="15.75" customHeight="1" x14ac:dyDescent="0.25">
      <c r="A711" s="2"/>
      <c r="C711" s="2"/>
      <c r="E711" s="2"/>
    </row>
    <row r="712" spans="1:5" ht="15.75" customHeight="1" x14ac:dyDescent="0.25">
      <c r="A712" s="2"/>
      <c r="C712" s="2"/>
      <c r="E712" s="2"/>
    </row>
    <row r="713" spans="1:5" ht="15.75" customHeight="1" x14ac:dyDescent="0.25">
      <c r="A713" s="2"/>
      <c r="C713" s="2"/>
      <c r="E713" s="2"/>
    </row>
    <row r="714" spans="1:5" ht="15.75" customHeight="1" x14ac:dyDescent="0.25">
      <c r="A714" s="2"/>
      <c r="C714" s="2"/>
      <c r="E714" s="2"/>
    </row>
    <row r="715" spans="1:5" ht="15.75" customHeight="1" x14ac:dyDescent="0.25">
      <c r="A715" s="2"/>
      <c r="C715" s="2"/>
      <c r="E715" s="2"/>
    </row>
    <row r="716" spans="1:5" ht="15.75" customHeight="1" x14ac:dyDescent="0.25">
      <c r="A716" s="2"/>
      <c r="C716" s="2"/>
      <c r="E716" s="2"/>
    </row>
    <row r="717" spans="1:5" ht="15.75" customHeight="1" x14ac:dyDescent="0.25">
      <c r="A717" s="2"/>
      <c r="C717" s="2"/>
      <c r="E717" s="2"/>
    </row>
    <row r="718" spans="1:5" ht="15.75" customHeight="1" x14ac:dyDescent="0.25">
      <c r="A718" s="2"/>
      <c r="C718" s="2"/>
      <c r="E718" s="2"/>
    </row>
    <row r="719" spans="1:5" ht="15.75" customHeight="1" x14ac:dyDescent="0.25">
      <c r="A719" s="2"/>
      <c r="C719" s="2"/>
      <c r="E719" s="2"/>
    </row>
    <row r="720" spans="1:5" ht="15.75" customHeight="1" x14ac:dyDescent="0.25">
      <c r="A720" s="2"/>
      <c r="C720" s="2"/>
      <c r="E720" s="2"/>
    </row>
    <row r="721" spans="1:5" ht="15.75" customHeight="1" x14ac:dyDescent="0.25">
      <c r="A721" s="2"/>
      <c r="C721" s="2"/>
      <c r="E721" s="2"/>
    </row>
    <row r="722" spans="1:5" ht="15.75" customHeight="1" x14ac:dyDescent="0.25">
      <c r="A722" s="2"/>
      <c r="C722" s="2"/>
      <c r="E722" s="2"/>
    </row>
    <row r="723" spans="1:5" ht="15.75" customHeight="1" x14ac:dyDescent="0.25">
      <c r="A723" s="2"/>
      <c r="C723" s="2"/>
      <c r="E723" s="2"/>
    </row>
    <row r="724" spans="1:5" ht="15.75" customHeight="1" x14ac:dyDescent="0.25">
      <c r="A724" s="2"/>
      <c r="C724" s="2"/>
      <c r="E724" s="2"/>
    </row>
    <row r="725" spans="1:5" ht="15.75" customHeight="1" x14ac:dyDescent="0.25">
      <c r="A725" s="2"/>
      <c r="C725" s="2"/>
      <c r="E725" s="2"/>
    </row>
    <row r="726" spans="1:5" ht="15.75" customHeight="1" x14ac:dyDescent="0.25">
      <c r="A726" s="2"/>
      <c r="C726" s="2"/>
      <c r="E726" s="2"/>
    </row>
    <row r="727" spans="1:5" ht="15.75" customHeight="1" x14ac:dyDescent="0.25">
      <c r="A727" s="2"/>
      <c r="C727" s="2"/>
      <c r="E727" s="2"/>
    </row>
    <row r="728" spans="1:5" ht="15.75" customHeight="1" x14ac:dyDescent="0.25">
      <c r="A728" s="2"/>
      <c r="C728" s="2"/>
      <c r="E728" s="2"/>
    </row>
    <row r="729" spans="1:5" ht="15.75" customHeight="1" x14ac:dyDescent="0.25">
      <c r="A729" s="2"/>
      <c r="C729" s="2"/>
      <c r="E729" s="2"/>
    </row>
    <row r="730" spans="1:5" ht="15.75" customHeight="1" x14ac:dyDescent="0.25">
      <c r="A730" s="2"/>
      <c r="C730" s="2"/>
      <c r="E730" s="2"/>
    </row>
    <row r="731" spans="1:5" ht="15.75" customHeight="1" x14ac:dyDescent="0.25">
      <c r="A731" s="2"/>
      <c r="C731" s="2"/>
      <c r="E731" s="2"/>
    </row>
    <row r="732" spans="1:5" ht="15.75" customHeight="1" x14ac:dyDescent="0.25">
      <c r="A732" s="2"/>
      <c r="C732" s="2"/>
      <c r="E732" s="2"/>
    </row>
    <row r="733" spans="1:5" ht="15.75" customHeight="1" x14ac:dyDescent="0.25">
      <c r="A733" s="2"/>
      <c r="C733" s="2"/>
      <c r="E733" s="2"/>
    </row>
    <row r="734" spans="1:5" ht="15.75" customHeight="1" x14ac:dyDescent="0.25">
      <c r="A734" s="2"/>
      <c r="C734" s="2"/>
      <c r="E734" s="2"/>
    </row>
    <row r="735" spans="1:5" ht="15.75" customHeight="1" x14ac:dyDescent="0.25">
      <c r="A735" s="2"/>
      <c r="C735" s="2"/>
      <c r="E735" s="2"/>
    </row>
    <row r="736" spans="1:5" ht="15.75" customHeight="1" x14ac:dyDescent="0.25">
      <c r="A736" s="2"/>
      <c r="C736" s="2"/>
      <c r="E736" s="2"/>
    </row>
    <row r="737" spans="1:5" ht="15.75" customHeight="1" x14ac:dyDescent="0.25">
      <c r="A737" s="2"/>
      <c r="C737" s="2"/>
      <c r="E737" s="2"/>
    </row>
    <row r="738" spans="1:5" ht="15.75" customHeight="1" x14ac:dyDescent="0.25">
      <c r="A738" s="2"/>
      <c r="C738" s="2"/>
      <c r="E738" s="2"/>
    </row>
    <row r="739" spans="1:5" ht="15.75" customHeight="1" x14ac:dyDescent="0.25">
      <c r="A739" s="2"/>
      <c r="C739" s="2"/>
      <c r="E739" s="2"/>
    </row>
    <row r="740" spans="1:5" ht="15.75" customHeight="1" x14ac:dyDescent="0.25">
      <c r="A740" s="2"/>
      <c r="C740" s="2"/>
      <c r="E740" s="2"/>
    </row>
    <row r="741" spans="1:5" ht="15.75" customHeight="1" x14ac:dyDescent="0.25">
      <c r="A741" s="2"/>
      <c r="C741" s="2"/>
      <c r="E741" s="2"/>
    </row>
    <row r="742" spans="1:5" ht="15.75" customHeight="1" x14ac:dyDescent="0.25">
      <c r="A742" s="2"/>
      <c r="C742" s="2"/>
      <c r="E742" s="2"/>
    </row>
    <row r="743" spans="1:5" ht="15.75" customHeight="1" x14ac:dyDescent="0.25">
      <c r="A743" s="2"/>
      <c r="C743" s="2"/>
      <c r="E743" s="2"/>
    </row>
    <row r="744" spans="1:5" ht="15.75" customHeight="1" x14ac:dyDescent="0.25">
      <c r="A744" s="2"/>
      <c r="C744" s="2"/>
      <c r="E744" s="2"/>
    </row>
    <row r="745" spans="1:5" ht="15.75" customHeight="1" x14ac:dyDescent="0.25">
      <c r="A745" s="2"/>
      <c r="C745" s="2"/>
      <c r="E745" s="2"/>
    </row>
    <row r="746" spans="1:5" ht="15.75" customHeight="1" x14ac:dyDescent="0.25">
      <c r="A746" s="2"/>
      <c r="C746" s="2"/>
      <c r="E746" s="2"/>
    </row>
    <row r="747" spans="1:5" ht="15.75" customHeight="1" x14ac:dyDescent="0.25">
      <c r="A747" s="2"/>
      <c r="C747" s="2"/>
      <c r="E747" s="2"/>
    </row>
    <row r="748" spans="1:5" ht="15.75" customHeight="1" x14ac:dyDescent="0.25">
      <c r="A748" s="2"/>
      <c r="C748" s="2"/>
      <c r="E748" s="2"/>
    </row>
    <row r="749" spans="1:5" ht="15.75" customHeight="1" x14ac:dyDescent="0.25">
      <c r="A749" s="2"/>
      <c r="C749" s="2"/>
      <c r="E749" s="2"/>
    </row>
    <row r="750" spans="1:5" ht="15.75" customHeight="1" x14ac:dyDescent="0.25">
      <c r="A750" s="2"/>
      <c r="C750" s="2"/>
      <c r="E750" s="2"/>
    </row>
    <row r="751" spans="1:5" ht="15.75" customHeight="1" x14ac:dyDescent="0.25">
      <c r="A751" s="2"/>
      <c r="C751" s="2"/>
      <c r="E751" s="2"/>
    </row>
    <row r="752" spans="1:5" ht="15.75" customHeight="1" x14ac:dyDescent="0.25">
      <c r="A752" s="2"/>
      <c r="C752" s="2"/>
      <c r="E752" s="2"/>
    </row>
    <row r="753" spans="1:5" ht="15.75" customHeight="1" x14ac:dyDescent="0.25">
      <c r="A753" s="2"/>
      <c r="C753" s="2"/>
      <c r="E753" s="2"/>
    </row>
    <row r="754" spans="1:5" ht="15.75" customHeight="1" x14ac:dyDescent="0.25">
      <c r="A754" s="2"/>
      <c r="C754" s="2"/>
      <c r="E754" s="2"/>
    </row>
    <row r="755" spans="1:5" ht="15.75" customHeight="1" x14ac:dyDescent="0.25">
      <c r="A755" s="2"/>
      <c r="C755" s="2"/>
      <c r="E755" s="2"/>
    </row>
    <row r="756" spans="1:5" ht="15.75" customHeight="1" x14ac:dyDescent="0.25">
      <c r="A756" s="2"/>
      <c r="C756" s="2"/>
      <c r="E756" s="2"/>
    </row>
    <row r="757" spans="1:5" ht="15.75" customHeight="1" x14ac:dyDescent="0.25">
      <c r="A757" s="2"/>
      <c r="C757" s="2"/>
      <c r="E757" s="2"/>
    </row>
    <row r="758" spans="1:5" ht="15.75" customHeight="1" x14ac:dyDescent="0.25">
      <c r="A758" s="2"/>
      <c r="C758" s="2"/>
      <c r="E758" s="2"/>
    </row>
    <row r="759" spans="1:5" ht="15.75" customHeight="1" x14ac:dyDescent="0.25">
      <c r="A759" s="2"/>
      <c r="C759" s="2"/>
      <c r="E759" s="2"/>
    </row>
    <row r="760" spans="1:5" ht="15.75" customHeight="1" x14ac:dyDescent="0.25">
      <c r="A760" s="2"/>
      <c r="C760" s="2"/>
      <c r="E760" s="2"/>
    </row>
    <row r="761" spans="1:5" ht="15.75" customHeight="1" x14ac:dyDescent="0.25">
      <c r="A761" s="2"/>
      <c r="C761" s="2"/>
      <c r="E761" s="2"/>
    </row>
    <row r="762" spans="1:5" ht="15.75" customHeight="1" x14ac:dyDescent="0.25">
      <c r="A762" s="2"/>
      <c r="C762" s="2"/>
      <c r="E762" s="2"/>
    </row>
    <row r="763" spans="1:5" ht="15.75" customHeight="1" x14ac:dyDescent="0.25">
      <c r="A763" s="2"/>
      <c r="C763" s="2"/>
      <c r="E763" s="2"/>
    </row>
    <row r="764" spans="1:5" ht="15.75" customHeight="1" x14ac:dyDescent="0.25">
      <c r="A764" s="2"/>
      <c r="C764" s="2"/>
      <c r="E764" s="2"/>
    </row>
    <row r="765" spans="1:5" ht="15.75" customHeight="1" x14ac:dyDescent="0.25">
      <c r="A765" s="2"/>
      <c r="C765" s="2"/>
      <c r="E765" s="2"/>
    </row>
    <row r="766" spans="1:5" ht="15.75" customHeight="1" x14ac:dyDescent="0.25">
      <c r="A766" s="2"/>
      <c r="C766" s="2"/>
      <c r="E766" s="2"/>
    </row>
    <row r="767" spans="1:5" ht="15.75" customHeight="1" x14ac:dyDescent="0.25">
      <c r="A767" s="2"/>
      <c r="C767" s="2"/>
      <c r="E767" s="2"/>
    </row>
    <row r="768" spans="1:5" ht="15.75" customHeight="1" x14ac:dyDescent="0.25">
      <c r="A768" s="2"/>
      <c r="C768" s="2"/>
      <c r="E768" s="2"/>
    </row>
    <row r="769" spans="1:5" ht="15.75" customHeight="1" x14ac:dyDescent="0.25">
      <c r="A769" s="2"/>
      <c r="C769" s="2"/>
      <c r="E769" s="2"/>
    </row>
    <row r="770" spans="1:5" ht="15.75" customHeight="1" x14ac:dyDescent="0.25">
      <c r="A770" s="2"/>
      <c r="C770" s="2"/>
      <c r="E770" s="2"/>
    </row>
    <row r="771" spans="1:5" ht="15.75" customHeight="1" x14ac:dyDescent="0.25">
      <c r="A771" s="2"/>
      <c r="C771" s="2"/>
      <c r="E771" s="2"/>
    </row>
    <row r="772" spans="1:5" ht="15.75" customHeight="1" x14ac:dyDescent="0.25">
      <c r="A772" s="2"/>
      <c r="C772" s="2"/>
      <c r="E772" s="2"/>
    </row>
    <row r="773" spans="1:5" ht="15.75" customHeight="1" x14ac:dyDescent="0.25">
      <c r="A773" s="2"/>
      <c r="C773" s="2"/>
      <c r="E773" s="2"/>
    </row>
    <row r="774" spans="1:5" ht="15.75" customHeight="1" x14ac:dyDescent="0.25">
      <c r="A774" s="2"/>
      <c r="C774" s="2"/>
      <c r="E774" s="2"/>
    </row>
    <row r="775" spans="1:5" ht="15.75" customHeight="1" x14ac:dyDescent="0.25">
      <c r="A775" s="2"/>
      <c r="C775" s="2"/>
      <c r="E775" s="2"/>
    </row>
    <row r="776" spans="1:5" ht="15.75" customHeight="1" x14ac:dyDescent="0.25">
      <c r="A776" s="2"/>
      <c r="C776" s="2"/>
      <c r="E776" s="2"/>
    </row>
    <row r="777" spans="1:5" ht="15.75" customHeight="1" x14ac:dyDescent="0.25">
      <c r="A777" s="2"/>
      <c r="C777" s="2"/>
      <c r="E777" s="2"/>
    </row>
    <row r="778" spans="1:5" ht="15.75" customHeight="1" x14ac:dyDescent="0.25">
      <c r="A778" s="2"/>
      <c r="C778" s="2"/>
      <c r="E778" s="2"/>
    </row>
    <row r="779" spans="1:5" ht="15.75" customHeight="1" x14ac:dyDescent="0.25">
      <c r="A779" s="2"/>
      <c r="C779" s="2"/>
      <c r="E779" s="2"/>
    </row>
    <row r="780" spans="1:5" ht="15.75" customHeight="1" x14ac:dyDescent="0.25">
      <c r="A780" s="2"/>
      <c r="C780" s="2"/>
      <c r="E780" s="2"/>
    </row>
    <row r="781" spans="1:5" ht="15.75" customHeight="1" x14ac:dyDescent="0.25">
      <c r="A781" s="2"/>
      <c r="C781" s="2"/>
      <c r="E781" s="2"/>
    </row>
    <row r="782" spans="1:5" ht="15.75" customHeight="1" x14ac:dyDescent="0.25">
      <c r="A782" s="2"/>
      <c r="C782" s="2"/>
      <c r="E782" s="2"/>
    </row>
    <row r="783" spans="1:5" ht="15.75" customHeight="1" x14ac:dyDescent="0.25">
      <c r="A783" s="2"/>
      <c r="C783" s="2"/>
      <c r="E783" s="2"/>
    </row>
    <row r="784" spans="1:5" ht="15.75" customHeight="1" x14ac:dyDescent="0.25">
      <c r="A784" s="2"/>
      <c r="C784" s="2"/>
      <c r="E784" s="2"/>
    </row>
    <row r="785" spans="1:5" ht="15.75" customHeight="1" x14ac:dyDescent="0.25">
      <c r="A785" s="2"/>
      <c r="C785" s="2"/>
      <c r="E785" s="2"/>
    </row>
    <row r="786" spans="1:5" ht="15.75" customHeight="1" x14ac:dyDescent="0.25">
      <c r="A786" s="2"/>
      <c r="C786" s="2"/>
      <c r="E786" s="2"/>
    </row>
    <row r="787" spans="1:5" ht="15.75" customHeight="1" x14ac:dyDescent="0.25">
      <c r="A787" s="2"/>
      <c r="C787" s="2"/>
      <c r="E787" s="2"/>
    </row>
    <row r="788" spans="1:5" ht="15.75" customHeight="1" x14ac:dyDescent="0.25">
      <c r="A788" s="2"/>
      <c r="C788" s="2"/>
      <c r="E788" s="2"/>
    </row>
    <row r="789" spans="1:5" ht="15.75" customHeight="1" x14ac:dyDescent="0.25">
      <c r="A789" s="2"/>
      <c r="C789" s="2"/>
      <c r="E789" s="2"/>
    </row>
    <row r="790" spans="1:5" ht="15.75" customHeight="1" x14ac:dyDescent="0.25">
      <c r="A790" s="2"/>
      <c r="C790" s="2"/>
      <c r="E790" s="2"/>
    </row>
    <row r="791" spans="1:5" ht="15.75" customHeight="1" x14ac:dyDescent="0.25">
      <c r="A791" s="2"/>
      <c r="C791" s="2"/>
      <c r="E791" s="2"/>
    </row>
    <row r="792" spans="1:5" ht="15.75" customHeight="1" x14ac:dyDescent="0.25">
      <c r="A792" s="2"/>
      <c r="C792" s="2"/>
      <c r="E792" s="2"/>
    </row>
    <row r="793" spans="1:5" ht="15.75" customHeight="1" x14ac:dyDescent="0.25">
      <c r="A793" s="2"/>
      <c r="C793" s="2"/>
      <c r="E793" s="2"/>
    </row>
    <row r="794" spans="1:5" ht="15.75" customHeight="1" x14ac:dyDescent="0.25">
      <c r="A794" s="2"/>
      <c r="C794" s="2"/>
      <c r="E794" s="2"/>
    </row>
    <row r="795" spans="1:5" ht="15.75" customHeight="1" x14ac:dyDescent="0.25">
      <c r="A795" s="2"/>
      <c r="C795" s="2"/>
      <c r="E795" s="2"/>
    </row>
    <row r="796" spans="1:5" ht="15.75" customHeight="1" x14ac:dyDescent="0.25">
      <c r="A796" s="2"/>
      <c r="C796" s="2"/>
      <c r="E796" s="2"/>
    </row>
    <row r="797" spans="1:5" ht="15.75" customHeight="1" x14ac:dyDescent="0.25">
      <c r="A797" s="2"/>
      <c r="C797" s="2"/>
      <c r="E797" s="2"/>
    </row>
    <row r="798" spans="1:5" ht="15.75" customHeight="1" x14ac:dyDescent="0.25">
      <c r="A798" s="2"/>
      <c r="C798" s="2"/>
      <c r="E798" s="2"/>
    </row>
    <row r="799" spans="1:5" ht="15.75" customHeight="1" x14ac:dyDescent="0.25">
      <c r="A799" s="2"/>
      <c r="C799" s="2"/>
      <c r="E799" s="2"/>
    </row>
    <row r="800" spans="1:5" ht="15.75" customHeight="1" x14ac:dyDescent="0.25">
      <c r="A800" s="2"/>
      <c r="C800" s="2"/>
      <c r="E800" s="2"/>
    </row>
    <row r="801" spans="1:5" ht="15.75" customHeight="1" x14ac:dyDescent="0.25">
      <c r="A801" s="2"/>
      <c r="C801" s="2"/>
      <c r="E801" s="2"/>
    </row>
    <row r="802" spans="1:5" ht="15.75" customHeight="1" x14ac:dyDescent="0.25">
      <c r="A802" s="2"/>
      <c r="C802" s="2"/>
      <c r="E802" s="2"/>
    </row>
    <row r="803" spans="1:5" ht="15.75" customHeight="1" x14ac:dyDescent="0.25">
      <c r="A803" s="2"/>
      <c r="C803" s="2"/>
      <c r="E803" s="2"/>
    </row>
    <row r="804" spans="1:5" ht="15.75" customHeight="1" x14ac:dyDescent="0.25">
      <c r="A804" s="2"/>
      <c r="C804" s="2"/>
      <c r="E804" s="2"/>
    </row>
    <row r="805" spans="1:5" ht="15.75" customHeight="1" x14ac:dyDescent="0.25">
      <c r="A805" s="2"/>
      <c r="C805" s="2"/>
      <c r="E805" s="2"/>
    </row>
    <row r="806" spans="1:5" ht="15.75" customHeight="1" x14ac:dyDescent="0.25">
      <c r="A806" s="2"/>
      <c r="C806" s="2"/>
      <c r="E806" s="2"/>
    </row>
    <row r="807" spans="1:5" ht="15.75" customHeight="1" x14ac:dyDescent="0.25">
      <c r="A807" s="2"/>
      <c r="C807" s="2"/>
      <c r="E807" s="2"/>
    </row>
    <row r="808" spans="1:5" ht="15.75" customHeight="1" x14ac:dyDescent="0.25">
      <c r="A808" s="2"/>
      <c r="C808" s="2"/>
      <c r="E808" s="2"/>
    </row>
    <row r="809" spans="1:5" ht="15.75" customHeight="1" x14ac:dyDescent="0.25">
      <c r="A809" s="2"/>
      <c r="C809" s="2"/>
      <c r="E809" s="2"/>
    </row>
    <row r="810" spans="1:5" ht="15.75" customHeight="1" x14ac:dyDescent="0.25">
      <c r="A810" s="2"/>
      <c r="C810" s="2"/>
      <c r="E810" s="2"/>
    </row>
    <row r="811" spans="1:5" ht="15.75" customHeight="1" x14ac:dyDescent="0.25">
      <c r="A811" s="2"/>
      <c r="C811" s="2"/>
      <c r="E811" s="2"/>
    </row>
    <row r="812" spans="1:5" ht="15.75" customHeight="1" x14ac:dyDescent="0.25">
      <c r="A812" s="2"/>
      <c r="C812" s="2"/>
      <c r="E812" s="2"/>
    </row>
    <row r="813" spans="1:5" ht="15.75" customHeight="1" x14ac:dyDescent="0.25">
      <c r="A813" s="2"/>
      <c r="C813" s="2"/>
      <c r="E813" s="2"/>
    </row>
    <row r="814" spans="1:5" ht="15.75" customHeight="1" x14ac:dyDescent="0.25">
      <c r="A814" s="2"/>
      <c r="C814" s="2"/>
      <c r="E814" s="2"/>
    </row>
    <row r="815" spans="1:5" ht="15.75" customHeight="1" x14ac:dyDescent="0.25">
      <c r="A815" s="2"/>
      <c r="C815" s="2"/>
      <c r="E815" s="2"/>
    </row>
    <row r="816" spans="1:5" ht="15.75" customHeight="1" x14ac:dyDescent="0.25">
      <c r="A816" s="2"/>
      <c r="C816" s="2"/>
      <c r="E816" s="2"/>
    </row>
    <row r="817" spans="1:5" ht="15.75" customHeight="1" x14ac:dyDescent="0.25">
      <c r="A817" s="2"/>
      <c r="C817" s="2"/>
      <c r="E817" s="2"/>
    </row>
    <row r="818" spans="1:5" ht="15.75" customHeight="1" x14ac:dyDescent="0.25">
      <c r="A818" s="2"/>
      <c r="C818" s="2"/>
      <c r="E818" s="2"/>
    </row>
    <row r="819" spans="1:5" ht="15.75" customHeight="1" x14ac:dyDescent="0.25">
      <c r="A819" s="2"/>
      <c r="C819" s="2"/>
      <c r="E819" s="2"/>
    </row>
    <row r="820" spans="1:5" ht="15.75" customHeight="1" x14ac:dyDescent="0.25">
      <c r="A820" s="2"/>
      <c r="C820" s="2"/>
      <c r="E820" s="2"/>
    </row>
    <row r="821" spans="1:5" ht="15.75" customHeight="1" x14ac:dyDescent="0.25">
      <c r="A821" s="2"/>
      <c r="C821" s="2"/>
      <c r="E821" s="2"/>
    </row>
    <row r="822" spans="1:5" ht="15.75" customHeight="1" x14ac:dyDescent="0.25">
      <c r="A822" s="2"/>
      <c r="C822" s="2"/>
      <c r="E822" s="2"/>
    </row>
    <row r="823" spans="1:5" ht="15.75" customHeight="1" x14ac:dyDescent="0.25">
      <c r="A823" s="2"/>
      <c r="C823" s="2"/>
      <c r="E823" s="2"/>
    </row>
    <row r="824" spans="1:5" ht="15.75" customHeight="1" x14ac:dyDescent="0.25">
      <c r="A824" s="2"/>
      <c r="C824" s="2"/>
      <c r="E824" s="2"/>
    </row>
    <row r="825" spans="1:5" ht="15.75" customHeight="1" x14ac:dyDescent="0.25">
      <c r="A825" s="2"/>
      <c r="C825" s="2"/>
      <c r="E825" s="2"/>
    </row>
    <row r="826" spans="1:5" ht="15.75" customHeight="1" x14ac:dyDescent="0.25">
      <c r="A826" s="2"/>
      <c r="C826" s="2"/>
      <c r="E826" s="2"/>
    </row>
    <row r="827" spans="1:5" ht="15.75" customHeight="1" x14ac:dyDescent="0.25">
      <c r="A827" s="2"/>
      <c r="C827" s="2"/>
      <c r="E827" s="2"/>
    </row>
    <row r="828" spans="1:5" ht="15.75" customHeight="1" x14ac:dyDescent="0.25">
      <c r="A828" s="2"/>
      <c r="C828" s="2"/>
      <c r="E828" s="2"/>
    </row>
    <row r="829" spans="1:5" ht="15.75" customHeight="1" x14ac:dyDescent="0.25">
      <c r="A829" s="2"/>
      <c r="C829" s="2"/>
      <c r="E829" s="2"/>
    </row>
    <row r="830" spans="1:5" ht="15.75" customHeight="1" x14ac:dyDescent="0.25">
      <c r="A830" s="2"/>
      <c r="C830" s="2"/>
      <c r="E830" s="2"/>
    </row>
    <row r="831" spans="1:5" ht="15.75" customHeight="1" x14ac:dyDescent="0.25">
      <c r="A831" s="2"/>
      <c r="C831" s="2"/>
      <c r="E831" s="2"/>
    </row>
    <row r="832" spans="1:5" ht="15.75" customHeight="1" x14ac:dyDescent="0.25">
      <c r="A832" s="2"/>
      <c r="C832" s="2"/>
      <c r="E832" s="2"/>
    </row>
    <row r="833" spans="1:5" ht="15.75" customHeight="1" x14ac:dyDescent="0.25">
      <c r="A833" s="2"/>
      <c r="C833" s="2"/>
      <c r="E833" s="2"/>
    </row>
    <row r="834" spans="1:5" ht="15.75" customHeight="1" x14ac:dyDescent="0.25">
      <c r="A834" s="2"/>
      <c r="C834" s="2"/>
      <c r="E834" s="2"/>
    </row>
    <row r="835" spans="1:5" ht="15.75" customHeight="1" x14ac:dyDescent="0.25">
      <c r="A835" s="2"/>
      <c r="C835" s="2"/>
      <c r="E835" s="2"/>
    </row>
    <row r="836" spans="1:5" ht="15.75" customHeight="1" x14ac:dyDescent="0.25">
      <c r="A836" s="2"/>
      <c r="C836" s="2"/>
      <c r="E836" s="2"/>
    </row>
    <row r="837" spans="1:5" ht="15.75" customHeight="1" x14ac:dyDescent="0.25">
      <c r="A837" s="2"/>
      <c r="C837" s="2"/>
      <c r="E837" s="2"/>
    </row>
    <row r="838" spans="1:5" ht="15.75" customHeight="1" x14ac:dyDescent="0.25">
      <c r="A838" s="2"/>
      <c r="C838" s="2"/>
      <c r="E838" s="2"/>
    </row>
    <row r="839" spans="1:5" ht="15.75" customHeight="1" x14ac:dyDescent="0.25">
      <c r="A839" s="2"/>
      <c r="C839" s="2"/>
      <c r="E839" s="2"/>
    </row>
    <row r="840" spans="1:5" ht="15.75" customHeight="1" x14ac:dyDescent="0.25">
      <c r="A840" s="2"/>
      <c r="C840" s="2"/>
      <c r="E840" s="2"/>
    </row>
    <row r="841" spans="1:5" ht="15.75" customHeight="1" x14ac:dyDescent="0.25">
      <c r="A841" s="2"/>
      <c r="C841" s="2"/>
      <c r="E841" s="2"/>
    </row>
    <row r="842" spans="1:5" ht="15.75" customHeight="1" x14ac:dyDescent="0.25">
      <c r="A842" s="2"/>
      <c r="C842" s="2"/>
      <c r="E842" s="2"/>
    </row>
    <row r="843" spans="1:5" ht="15.75" customHeight="1" x14ac:dyDescent="0.25">
      <c r="A843" s="2"/>
      <c r="C843" s="2"/>
      <c r="E843" s="2"/>
    </row>
    <row r="844" spans="1:5" ht="15.75" customHeight="1" x14ac:dyDescent="0.25">
      <c r="A844" s="2"/>
      <c r="C844" s="2"/>
      <c r="E844" s="2"/>
    </row>
    <row r="845" spans="1:5" ht="15.75" customHeight="1" x14ac:dyDescent="0.25">
      <c r="A845" s="2"/>
      <c r="C845" s="2"/>
      <c r="E845" s="2"/>
    </row>
    <row r="846" spans="1:5" ht="15.75" customHeight="1" x14ac:dyDescent="0.25">
      <c r="A846" s="2"/>
      <c r="C846" s="2"/>
      <c r="E846" s="2"/>
    </row>
    <row r="847" spans="1:5" ht="15.75" customHeight="1" x14ac:dyDescent="0.25">
      <c r="A847" s="2"/>
      <c r="C847" s="2"/>
      <c r="E847" s="2"/>
    </row>
    <row r="848" spans="1:5" ht="15.75" customHeight="1" x14ac:dyDescent="0.25">
      <c r="A848" s="2"/>
      <c r="C848" s="2"/>
      <c r="E848" s="2"/>
    </row>
    <row r="849" spans="1:5" ht="15.75" customHeight="1" x14ac:dyDescent="0.25">
      <c r="A849" s="2"/>
      <c r="C849" s="2"/>
      <c r="E849" s="2"/>
    </row>
    <row r="850" spans="1:5" ht="15.75" customHeight="1" x14ac:dyDescent="0.25">
      <c r="A850" s="2"/>
      <c r="C850" s="2"/>
      <c r="E850" s="2"/>
    </row>
    <row r="851" spans="1:5" ht="15.75" customHeight="1" x14ac:dyDescent="0.25">
      <c r="A851" s="2"/>
      <c r="C851" s="2"/>
      <c r="E851" s="2"/>
    </row>
    <row r="852" spans="1:5" ht="15.75" customHeight="1" x14ac:dyDescent="0.25">
      <c r="A852" s="2"/>
      <c r="C852" s="2"/>
      <c r="E852" s="2"/>
    </row>
    <row r="853" spans="1:5" ht="15.75" customHeight="1" x14ac:dyDescent="0.25">
      <c r="A853" s="2"/>
      <c r="C853" s="2"/>
      <c r="E853" s="2"/>
    </row>
    <row r="854" spans="1:5" ht="15.75" customHeight="1" x14ac:dyDescent="0.25">
      <c r="A854" s="2"/>
      <c r="C854" s="2"/>
      <c r="E854" s="2"/>
    </row>
    <row r="855" spans="1:5" ht="15.75" customHeight="1" x14ac:dyDescent="0.25">
      <c r="A855" s="2"/>
      <c r="C855" s="2"/>
      <c r="E855" s="2"/>
    </row>
    <row r="856" spans="1:5" ht="15.75" customHeight="1" x14ac:dyDescent="0.25">
      <c r="A856" s="2"/>
      <c r="C856" s="2"/>
      <c r="E856" s="2"/>
    </row>
    <row r="857" spans="1:5" ht="15.75" customHeight="1" x14ac:dyDescent="0.25">
      <c r="A857" s="2"/>
      <c r="C857" s="2"/>
      <c r="E857" s="2"/>
    </row>
    <row r="858" spans="1:5" ht="15.75" customHeight="1" x14ac:dyDescent="0.25">
      <c r="A858" s="2"/>
      <c r="C858" s="2"/>
      <c r="E858" s="2"/>
    </row>
    <row r="859" spans="1:5" ht="15.75" customHeight="1" x14ac:dyDescent="0.25">
      <c r="A859" s="2"/>
      <c r="C859" s="2"/>
      <c r="E859" s="2"/>
    </row>
    <row r="860" spans="1:5" ht="15.75" customHeight="1" x14ac:dyDescent="0.25">
      <c r="A860" s="2"/>
      <c r="C860" s="2"/>
      <c r="E860" s="2"/>
    </row>
    <row r="861" spans="1:5" ht="15.75" customHeight="1" x14ac:dyDescent="0.25">
      <c r="A861" s="2"/>
      <c r="C861" s="2"/>
      <c r="E861" s="2"/>
    </row>
    <row r="862" spans="1:5" ht="15.75" customHeight="1" x14ac:dyDescent="0.25">
      <c r="A862" s="2"/>
      <c r="C862" s="2"/>
      <c r="E862" s="2"/>
    </row>
    <row r="863" spans="1:5" ht="15.75" customHeight="1" x14ac:dyDescent="0.25">
      <c r="A863" s="2"/>
      <c r="C863" s="2"/>
      <c r="E863" s="2"/>
    </row>
    <row r="864" spans="1:5" ht="15.75" customHeight="1" x14ac:dyDescent="0.25">
      <c r="A864" s="2"/>
      <c r="C864" s="2"/>
      <c r="E864" s="2"/>
    </row>
    <row r="865" spans="1:5" ht="15.75" customHeight="1" x14ac:dyDescent="0.25">
      <c r="A865" s="2"/>
      <c r="C865" s="2"/>
      <c r="E865" s="2"/>
    </row>
    <row r="866" spans="1:5" ht="15.75" customHeight="1" x14ac:dyDescent="0.25">
      <c r="A866" s="2"/>
      <c r="C866" s="2"/>
      <c r="E866" s="2"/>
    </row>
    <row r="867" spans="1:5" ht="15.75" customHeight="1" x14ac:dyDescent="0.25">
      <c r="A867" s="2"/>
      <c r="C867" s="2"/>
      <c r="E867" s="2"/>
    </row>
    <row r="868" spans="1:5" ht="15.75" customHeight="1" x14ac:dyDescent="0.25">
      <c r="A868" s="2"/>
      <c r="C868" s="2"/>
      <c r="E868" s="2"/>
    </row>
    <row r="869" spans="1:5" ht="15.75" customHeight="1" x14ac:dyDescent="0.25">
      <c r="A869" s="2"/>
      <c r="C869" s="2"/>
      <c r="E869" s="2"/>
    </row>
    <row r="870" spans="1:5" ht="15.75" customHeight="1" x14ac:dyDescent="0.25">
      <c r="A870" s="2"/>
      <c r="C870" s="2"/>
      <c r="E870" s="2"/>
    </row>
    <row r="871" spans="1:5" ht="15.75" customHeight="1" x14ac:dyDescent="0.25">
      <c r="A871" s="2"/>
      <c r="C871" s="2"/>
      <c r="E871" s="2"/>
    </row>
    <row r="872" spans="1:5" ht="15.75" customHeight="1" x14ac:dyDescent="0.25">
      <c r="A872" s="2"/>
      <c r="C872" s="2"/>
      <c r="E872" s="2"/>
    </row>
    <row r="873" spans="1:5" ht="15.75" customHeight="1" x14ac:dyDescent="0.25">
      <c r="A873" s="2"/>
      <c r="C873" s="2"/>
      <c r="E873" s="2"/>
    </row>
    <row r="874" spans="1:5" ht="15.75" customHeight="1" x14ac:dyDescent="0.25">
      <c r="A874" s="2"/>
      <c r="C874" s="2"/>
      <c r="E874" s="2"/>
    </row>
    <row r="875" spans="1:5" ht="15.75" customHeight="1" x14ac:dyDescent="0.25">
      <c r="A875" s="2"/>
      <c r="C875" s="2"/>
      <c r="E875" s="2"/>
    </row>
    <row r="876" spans="1:5" ht="15.75" customHeight="1" x14ac:dyDescent="0.25">
      <c r="A876" s="2"/>
      <c r="C876" s="2"/>
      <c r="E876" s="2"/>
    </row>
    <row r="877" spans="1:5" ht="15.75" customHeight="1" x14ac:dyDescent="0.25">
      <c r="A877" s="2"/>
      <c r="C877" s="2"/>
      <c r="E877" s="2"/>
    </row>
    <row r="878" spans="1:5" ht="15.75" customHeight="1" x14ac:dyDescent="0.25">
      <c r="A878" s="2"/>
      <c r="C878" s="2"/>
      <c r="E878" s="2"/>
    </row>
    <row r="879" spans="1:5" ht="15.75" customHeight="1" x14ac:dyDescent="0.25">
      <c r="A879" s="2"/>
      <c r="C879" s="2"/>
      <c r="E879" s="2"/>
    </row>
    <row r="880" spans="1:5" ht="15.75" customHeight="1" x14ac:dyDescent="0.25">
      <c r="A880" s="2"/>
      <c r="C880" s="2"/>
      <c r="E880" s="2"/>
    </row>
    <row r="881" spans="1:5" ht="15.75" customHeight="1" x14ac:dyDescent="0.25">
      <c r="A881" s="2"/>
      <c r="C881" s="2"/>
      <c r="E881" s="2"/>
    </row>
    <row r="882" spans="1:5" ht="15.75" customHeight="1" x14ac:dyDescent="0.25">
      <c r="A882" s="2"/>
      <c r="C882" s="2"/>
      <c r="E882" s="2"/>
    </row>
    <row r="883" spans="1:5" ht="15.75" customHeight="1" x14ac:dyDescent="0.25">
      <c r="A883" s="2"/>
      <c r="C883" s="2"/>
      <c r="E883" s="2"/>
    </row>
    <row r="884" spans="1:5" ht="15.75" customHeight="1" x14ac:dyDescent="0.25">
      <c r="A884" s="2"/>
      <c r="C884" s="2"/>
      <c r="E884" s="2"/>
    </row>
    <row r="885" spans="1:5" ht="15.75" customHeight="1" x14ac:dyDescent="0.25">
      <c r="A885" s="2"/>
      <c r="C885" s="2"/>
      <c r="E885" s="2"/>
    </row>
    <row r="886" spans="1:5" ht="15.75" customHeight="1" x14ac:dyDescent="0.25">
      <c r="A886" s="2"/>
      <c r="C886" s="2"/>
      <c r="E886" s="2"/>
    </row>
    <row r="887" spans="1:5" ht="15.75" customHeight="1" x14ac:dyDescent="0.25">
      <c r="A887" s="2"/>
      <c r="C887" s="2"/>
      <c r="E887" s="2"/>
    </row>
    <row r="888" spans="1:5" ht="15.75" customHeight="1" x14ac:dyDescent="0.25">
      <c r="A888" s="2"/>
      <c r="C888" s="2"/>
      <c r="E888" s="2"/>
    </row>
    <row r="889" spans="1:5" ht="15.75" customHeight="1" x14ac:dyDescent="0.25">
      <c r="A889" s="2"/>
      <c r="C889" s="2"/>
      <c r="E889" s="2"/>
    </row>
    <row r="890" spans="1:5" ht="15.75" customHeight="1" x14ac:dyDescent="0.25">
      <c r="A890" s="2"/>
      <c r="C890" s="2"/>
      <c r="E890" s="2"/>
    </row>
    <row r="891" spans="1:5" ht="15.75" customHeight="1" x14ac:dyDescent="0.25">
      <c r="A891" s="2"/>
      <c r="C891" s="2"/>
      <c r="E891" s="2"/>
    </row>
    <row r="892" spans="1:5" ht="15.75" customHeight="1" x14ac:dyDescent="0.25">
      <c r="A892" s="2"/>
      <c r="C892" s="2"/>
      <c r="E892" s="2"/>
    </row>
    <row r="893" spans="1:5" ht="15.75" customHeight="1" x14ac:dyDescent="0.25">
      <c r="A893" s="2"/>
      <c r="C893" s="2"/>
      <c r="E893" s="2"/>
    </row>
    <row r="894" spans="1:5" ht="15.75" customHeight="1" x14ac:dyDescent="0.25">
      <c r="A894" s="2"/>
      <c r="C894" s="2"/>
      <c r="E894" s="2"/>
    </row>
    <row r="895" spans="1:5" ht="15.75" customHeight="1" x14ac:dyDescent="0.25">
      <c r="A895" s="2"/>
      <c r="C895" s="2"/>
      <c r="E895" s="2"/>
    </row>
    <row r="896" spans="1:5" ht="15.75" customHeight="1" x14ac:dyDescent="0.25">
      <c r="A896" s="2"/>
      <c r="C896" s="2"/>
      <c r="E896" s="2"/>
    </row>
    <row r="897" spans="1:5" ht="15.75" customHeight="1" x14ac:dyDescent="0.25">
      <c r="A897" s="2"/>
      <c r="C897" s="2"/>
      <c r="E897" s="2"/>
    </row>
    <row r="898" spans="1:5" ht="15.75" customHeight="1" x14ac:dyDescent="0.25">
      <c r="A898" s="2"/>
      <c r="C898" s="2"/>
      <c r="E898" s="2"/>
    </row>
    <row r="899" spans="1:5" ht="15.75" customHeight="1" x14ac:dyDescent="0.25">
      <c r="A899" s="2"/>
      <c r="C899" s="2"/>
      <c r="E899" s="2"/>
    </row>
    <row r="900" spans="1:5" ht="15.75" customHeight="1" x14ac:dyDescent="0.25">
      <c r="A900" s="2"/>
      <c r="C900" s="2"/>
      <c r="E900" s="2"/>
    </row>
    <row r="901" spans="1:5" ht="15.75" customHeight="1" x14ac:dyDescent="0.25">
      <c r="A901" s="2"/>
      <c r="C901" s="2"/>
      <c r="E901" s="2"/>
    </row>
    <row r="902" spans="1:5" ht="15.75" customHeight="1" x14ac:dyDescent="0.25">
      <c r="A902" s="2"/>
      <c r="C902" s="2"/>
      <c r="E902" s="2"/>
    </row>
    <row r="903" spans="1:5" ht="15.75" customHeight="1" x14ac:dyDescent="0.25">
      <c r="A903" s="2"/>
      <c r="C903" s="2"/>
      <c r="E903" s="2"/>
    </row>
    <row r="904" spans="1:5" ht="15.75" customHeight="1" x14ac:dyDescent="0.25">
      <c r="A904" s="2"/>
      <c r="C904" s="2"/>
      <c r="E904" s="2"/>
    </row>
    <row r="905" spans="1:5" ht="15.75" customHeight="1" x14ac:dyDescent="0.25">
      <c r="A905" s="2"/>
      <c r="C905" s="2"/>
      <c r="E905" s="2"/>
    </row>
    <row r="906" spans="1:5" ht="15.75" customHeight="1" x14ac:dyDescent="0.25">
      <c r="A906" s="2"/>
      <c r="C906" s="2"/>
      <c r="E906" s="2"/>
    </row>
    <row r="907" spans="1:5" ht="15.75" customHeight="1" x14ac:dyDescent="0.25">
      <c r="A907" s="2"/>
      <c r="C907" s="2"/>
      <c r="E907" s="2"/>
    </row>
    <row r="908" spans="1:5" ht="15.75" customHeight="1" x14ac:dyDescent="0.25">
      <c r="A908" s="2"/>
      <c r="C908" s="2"/>
      <c r="E908" s="2"/>
    </row>
    <row r="909" spans="1:5" ht="15.75" customHeight="1" x14ac:dyDescent="0.25">
      <c r="A909" s="2"/>
      <c r="C909" s="2"/>
      <c r="E909" s="2"/>
    </row>
    <row r="910" spans="1:5" ht="15.75" customHeight="1" x14ac:dyDescent="0.25">
      <c r="A910" s="2"/>
      <c r="C910" s="2"/>
      <c r="E910" s="2"/>
    </row>
    <row r="911" spans="1:5" ht="15.75" customHeight="1" x14ac:dyDescent="0.25">
      <c r="A911" s="2"/>
      <c r="C911" s="2"/>
      <c r="E911" s="2"/>
    </row>
    <row r="912" spans="1:5" ht="15.75" customHeight="1" x14ac:dyDescent="0.25">
      <c r="A912" s="2"/>
      <c r="C912" s="2"/>
      <c r="E912" s="2"/>
    </row>
    <row r="913" spans="1:5" ht="15.75" customHeight="1" x14ac:dyDescent="0.25">
      <c r="A913" s="2"/>
      <c r="C913" s="2"/>
      <c r="E913" s="2"/>
    </row>
    <row r="914" spans="1:5" ht="15.75" customHeight="1" x14ac:dyDescent="0.25">
      <c r="A914" s="2"/>
      <c r="C914" s="2"/>
      <c r="E914" s="2"/>
    </row>
    <row r="915" spans="1:5" ht="15.75" customHeight="1" x14ac:dyDescent="0.25">
      <c r="A915" s="2"/>
      <c r="C915" s="2"/>
      <c r="E915" s="2"/>
    </row>
    <row r="916" spans="1:5" ht="15.75" customHeight="1" x14ac:dyDescent="0.25">
      <c r="A916" s="2"/>
      <c r="C916" s="2"/>
      <c r="E916" s="2"/>
    </row>
    <row r="917" spans="1:5" ht="15.75" customHeight="1" x14ac:dyDescent="0.25">
      <c r="A917" s="2"/>
      <c r="C917" s="2"/>
      <c r="E917" s="2"/>
    </row>
    <row r="918" spans="1:5" ht="15.75" customHeight="1" x14ac:dyDescent="0.25">
      <c r="A918" s="2"/>
      <c r="C918" s="2"/>
      <c r="E918" s="2"/>
    </row>
    <row r="919" spans="1:5" ht="15.75" customHeight="1" x14ac:dyDescent="0.25">
      <c r="A919" s="2"/>
      <c r="C919" s="2"/>
      <c r="E919" s="2"/>
    </row>
    <row r="920" spans="1:5" ht="15.75" customHeight="1" x14ac:dyDescent="0.25">
      <c r="A920" s="2"/>
      <c r="C920" s="2"/>
      <c r="E920" s="2"/>
    </row>
    <row r="921" spans="1:5" ht="15.75" customHeight="1" x14ac:dyDescent="0.25">
      <c r="A921" s="2"/>
      <c r="C921" s="2"/>
      <c r="E921" s="2"/>
    </row>
    <row r="922" spans="1:5" ht="15.75" customHeight="1" x14ac:dyDescent="0.25">
      <c r="A922" s="2"/>
      <c r="C922" s="2"/>
      <c r="E922" s="2"/>
    </row>
    <row r="923" spans="1:5" ht="15.75" customHeight="1" x14ac:dyDescent="0.25">
      <c r="A923" s="2"/>
      <c r="C923" s="2"/>
      <c r="E923" s="2"/>
    </row>
    <row r="924" spans="1:5" ht="15.75" customHeight="1" x14ac:dyDescent="0.25">
      <c r="A924" s="2"/>
      <c r="C924" s="2"/>
      <c r="E924" s="2"/>
    </row>
    <row r="925" spans="1:5" ht="15.75" customHeight="1" x14ac:dyDescent="0.25">
      <c r="A925" s="2"/>
      <c r="C925" s="2"/>
      <c r="E925" s="2"/>
    </row>
    <row r="926" spans="1:5" ht="15.75" customHeight="1" x14ac:dyDescent="0.25">
      <c r="A926" s="2"/>
      <c r="C926" s="2"/>
      <c r="E926" s="2"/>
    </row>
    <row r="927" spans="1:5" ht="15.75" customHeight="1" x14ac:dyDescent="0.25">
      <c r="A927" s="2"/>
      <c r="C927" s="2"/>
      <c r="E927" s="2"/>
    </row>
    <row r="928" spans="1:5" ht="15.75" customHeight="1" x14ac:dyDescent="0.25">
      <c r="A928" s="2"/>
      <c r="C928" s="2"/>
      <c r="E928" s="2"/>
    </row>
    <row r="929" spans="1:5" ht="15.75" customHeight="1" x14ac:dyDescent="0.25">
      <c r="A929" s="2"/>
      <c r="C929" s="2"/>
      <c r="E929" s="2"/>
    </row>
    <row r="930" spans="1:5" ht="15.75" customHeight="1" x14ac:dyDescent="0.25">
      <c r="A930" s="2"/>
      <c r="C930" s="2"/>
      <c r="E930" s="2"/>
    </row>
    <row r="931" spans="1:5" ht="15.75" customHeight="1" x14ac:dyDescent="0.25">
      <c r="A931" s="2"/>
      <c r="C931" s="2"/>
      <c r="E931" s="2"/>
    </row>
    <row r="932" spans="1:5" ht="15.75" customHeight="1" x14ac:dyDescent="0.25">
      <c r="A932" s="2"/>
      <c r="C932" s="2"/>
      <c r="E932" s="2"/>
    </row>
    <row r="933" spans="1:5" ht="15.75" customHeight="1" x14ac:dyDescent="0.25">
      <c r="A933" s="2"/>
      <c r="C933" s="2"/>
      <c r="E933" s="2"/>
    </row>
    <row r="934" spans="1:5" ht="15.75" customHeight="1" x14ac:dyDescent="0.25">
      <c r="A934" s="2"/>
      <c r="C934" s="2"/>
      <c r="E934" s="2"/>
    </row>
    <row r="935" spans="1:5" ht="15.75" customHeight="1" x14ac:dyDescent="0.25">
      <c r="A935" s="2"/>
      <c r="C935" s="2"/>
      <c r="E935" s="2"/>
    </row>
    <row r="936" spans="1:5" ht="15.75" customHeight="1" x14ac:dyDescent="0.25">
      <c r="A936" s="2"/>
      <c r="C936" s="2"/>
      <c r="E936" s="2"/>
    </row>
    <row r="937" spans="1:5" ht="15.75" customHeight="1" x14ac:dyDescent="0.25">
      <c r="A937" s="2"/>
      <c r="C937" s="2"/>
      <c r="E937" s="2"/>
    </row>
    <row r="938" spans="1:5" ht="15.75" customHeight="1" x14ac:dyDescent="0.25">
      <c r="A938" s="2"/>
      <c r="C938" s="2"/>
      <c r="E938" s="2"/>
    </row>
    <row r="939" spans="1:5" ht="15.75" customHeight="1" x14ac:dyDescent="0.25">
      <c r="A939" s="2"/>
      <c r="C939" s="2"/>
      <c r="E939" s="2"/>
    </row>
    <row r="940" spans="1:5" ht="15.75" customHeight="1" x14ac:dyDescent="0.25">
      <c r="A940" s="2"/>
      <c r="C940" s="2"/>
      <c r="E940" s="2"/>
    </row>
    <row r="941" spans="1:5" ht="15.75" customHeight="1" x14ac:dyDescent="0.25">
      <c r="A941" s="2"/>
      <c r="C941" s="2"/>
      <c r="E941" s="2"/>
    </row>
    <row r="942" spans="1:5" ht="15.75" customHeight="1" x14ac:dyDescent="0.25">
      <c r="A942" s="2"/>
      <c r="C942" s="2"/>
      <c r="E942" s="2"/>
    </row>
    <row r="943" spans="1:5" ht="15.75" customHeight="1" x14ac:dyDescent="0.25">
      <c r="A943" s="2"/>
      <c r="C943" s="2"/>
      <c r="E943" s="2"/>
    </row>
    <row r="944" spans="1:5" ht="15.75" customHeight="1" x14ac:dyDescent="0.25">
      <c r="A944" s="2"/>
      <c r="C944" s="2"/>
      <c r="E944" s="2"/>
    </row>
    <row r="945" spans="1:5" ht="15.75" customHeight="1" x14ac:dyDescent="0.25">
      <c r="A945" s="2"/>
      <c r="C945" s="2"/>
      <c r="E945" s="2"/>
    </row>
    <row r="946" spans="1:5" ht="15.75" customHeight="1" x14ac:dyDescent="0.25">
      <c r="A946" s="2"/>
      <c r="C946" s="2"/>
      <c r="E946" s="2"/>
    </row>
    <row r="947" spans="1:5" ht="15.75" customHeight="1" x14ac:dyDescent="0.25">
      <c r="A947" s="2"/>
      <c r="C947" s="2"/>
      <c r="E947" s="2"/>
    </row>
    <row r="948" spans="1:5" ht="15.75" customHeight="1" x14ac:dyDescent="0.25">
      <c r="A948" s="2"/>
      <c r="C948" s="2"/>
      <c r="E948" s="2"/>
    </row>
    <row r="949" spans="1:5" ht="15.75" customHeight="1" x14ac:dyDescent="0.25">
      <c r="A949" s="2"/>
      <c r="C949" s="2"/>
      <c r="E949" s="2"/>
    </row>
    <row r="950" spans="1:5" ht="15.75" customHeight="1" x14ac:dyDescent="0.25">
      <c r="A950" s="2"/>
      <c r="C950" s="2"/>
      <c r="E950" s="2"/>
    </row>
    <row r="951" spans="1:5" ht="15.75" customHeight="1" x14ac:dyDescent="0.25">
      <c r="A951" s="2"/>
      <c r="C951" s="2"/>
      <c r="E951" s="2"/>
    </row>
    <row r="952" spans="1:5" ht="15.75" customHeight="1" x14ac:dyDescent="0.25">
      <c r="A952" s="2"/>
      <c r="C952" s="2"/>
      <c r="E952" s="2"/>
    </row>
    <row r="953" spans="1:5" ht="15.75" customHeight="1" x14ac:dyDescent="0.25">
      <c r="A953" s="2"/>
      <c r="C953" s="2"/>
      <c r="E953" s="2"/>
    </row>
    <row r="954" spans="1:5" ht="15.75" customHeight="1" x14ac:dyDescent="0.25">
      <c r="A954" s="2"/>
      <c r="C954" s="2"/>
      <c r="E954" s="2"/>
    </row>
    <row r="955" spans="1:5" ht="15.75" customHeight="1" x14ac:dyDescent="0.25">
      <c r="A955" s="2"/>
      <c r="C955" s="2"/>
      <c r="E955" s="2"/>
    </row>
    <row r="956" spans="1:5" ht="15.75" customHeight="1" x14ac:dyDescent="0.25">
      <c r="A956" s="2"/>
      <c r="C956" s="2"/>
      <c r="E956" s="2"/>
    </row>
    <row r="957" spans="1:5" ht="15.75" customHeight="1" x14ac:dyDescent="0.25">
      <c r="A957" s="2"/>
      <c r="C957" s="2"/>
      <c r="E957" s="2"/>
    </row>
    <row r="958" spans="1:5" ht="15.75" customHeight="1" x14ac:dyDescent="0.25">
      <c r="A958" s="2"/>
      <c r="C958" s="2"/>
      <c r="E958" s="2"/>
    </row>
    <row r="959" spans="1:5" ht="15.75" customHeight="1" x14ac:dyDescent="0.25">
      <c r="A959" s="2"/>
      <c r="C959" s="2"/>
      <c r="E959" s="2"/>
    </row>
    <row r="960" spans="1:5" ht="15.75" customHeight="1" x14ac:dyDescent="0.25">
      <c r="A960" s="2"/>
      <c r="C960" s="2"/>
      <c r="E960" s="2"/>
    </row>
    <row r="961" spans="1:5" ht="15.75" customHeight="1" x14ac:dyDescent="0.25">
      <c r="A961" s="2"/>
      <c r="C961" s="2"/>
      <c r="E961" s="2"/>
    </row>
    <row r="962" spans="1:5" ht="15.75" customHeight="1" x14ac:dyDescent="0.25">
      <c r="A962" s="2"/>
      <c r="C962" s="2"/>
      <c r="E962" s="2"/>
    </row>
    <row r="963" spans="1:5" ht="15.75" customHeight="1" x14ac:dyDescent="0.25">
      <c r="A963" s="2"/>
      <c r="C963" s="2"/>
      <c r="E963" s="2"/>
    </row>
    <row r="964" spans="1:5" ht="15.75" customHeight="1" x14ac:dyDescent="0.25">
      <c r="A964" s="2"/>
      <c r="C964" s="2"/>
      <c r="E964" s="2"/>
    </row>
    <row r="965" spans="1:5" ht="15.75" customHeight="1" x14ac:dyDescent="0.25">
      <c r="A965" s="2"/>
      <c r="C965" s="2"/>
      <c r="E965" s="2"/>
    </row>
    <row r="966" spans="1:5" ht="15.75" customHeight="1" x14ac:dyDescent="0.25">
      <c r="A966" s="2"/>
      <c r="C966" s="2"/>
      <c r="E966" s="2"/>
    </row>
    <row r="967" spans="1:5" ht="15.75" customHeight="1" x14ac:dyDescent="0.25">
      <c r="A967" s="2"/>
      <c r="C967" s="2"/>
      <c r="E967" s="2"/>
    </row>
    <row r="968" spans="1:5" ht="15.75" customHeight="1" x14ac:dyDescent="0.25">
      <c r="A968" s="2"/>
      <c r="C968" s="2"/>
      <c r="E968" s="2"/>
    </row>
    <row r="969" spans="1:5" ht="15.75" customHeight="1" x14ac:dyDescent="0.25">
      <c r="A969" s="2"/>
      <c r="C969" s="2"/>
      <c r="E969" s="2"/>
    </row>
    <row r="970" spans="1:5" ht="15.75" customHeight="1" x14ac:dyDescent="0.25">
      <c r="A970" s="2"/>
      <c r="C970" s="2"/>
      <c r="E970" s="2"/>
    </row>
    <row r="971" spans="1:5" ht="15.75" customHeight="1" x14ac:dyDescent="0.25">
      <c r="A971" s="2"/>
      <c r="C971" s="2"/>
      <c r="E971" s="2"/>
    </row>
    <row r="972" spans="1:5" ht="15.75" customHeight="1" x14ac:dyDescent="0.25">
      <c r="A972" s="2"/>
      <c r="C972" s="2"/>
      <c r="E972" s="2"/>
    </row>
    <row r="973" spans="1:5" ht="15.75" customHeight="1" x14ac:dyDescent="0.25">
      <c r="A973" s="2"/>
      <c r="C973" s="2"/>
      <c r="E973" s="2"/>
    </row>
    <row r="974" spans="1:5" ht="15.75" customHeight="1" x14ac:dyDescent="0.25">
      <c r="A974" s="2"/>
      <c r="C974" s="2"/>
      <c r="E974" s="2"/>
    </row>
    <row r="975" spans="1:5" ht="15.75" customHeight="1" x14ac:dyDescent="0.25">
      <c r="A975" s="2"/>
      <c r="C975" s="2"/>
      <c r="E975" s="2"/>
    </row>
    <row r="976" spans="1:5" ht="15.75" customHeight="1" x14ac:dyDescent="0.25">
      <c r="A976" s="2"/>
      <c r="C976" s="2"/>
      <c r="E976" s="2"/>
    </row>
    <row r="977" spans="1:5" ht="15.75" customHeight="1" x14ac:dyDescent="0.25">
      <c r="A977" s="2"/>
      <c r="C977" s="2"/>
      <c r="E977" s="2"/>
    </row>
    <row r="978" spans="1:5" ht="15.75" customHeight="1" x14ac:dyDescent="0.25">
      <c r="A978" s="2"/>
      <c r="C978" s="2"/>
      <c r="E978" s="2"/>
    </row>
    <row r="979" spans="1:5" ht="15.75" customHeight="1" x14ac:dyDescent="0.25">
      <c r="A979" s="2"/>
      <c r="C979" s="2"/>
      <c r="E979" s="2"/>
    </row>
    <row r="980" spans="1:5" ht="15.75" customHeight="1" x14ac:dyDescent="0.25">
      <c r="A980" s="2"/>
      <c r="C980" s="2"/>
      <c r="E980" s="2"/>
    </row>
    <row r="981" spans="1:5" ht="15.75" customHeight="1" x14ac:dyDescent="0.25">
      <c r="A981" s="2"/>
      <c r="C981" s="2"/>
      <c r="E981" s="2"/>
    </row>
    <row r="982" spans="1:5" ht="15.75" customHeight="1" x14ac:dyDescent="0.25">
      <c r="A982" s="2"/>
      <c r="C982" s="2"/>
      <c r="E982" s="2"/>
    </row>
    <row r="983" spans="1:5" ht="15.75" customHeight="1" x14ac:dyDescent="0.25">
      <c r="A983" s="2"/>
      <c r="C983" s="2"/>
      <c r="E983" s="2"/>
    </row>
    <row r="984" spans="1:5" ht="15.75" customHeight="1" x14ac:dyDescent="0.25">
      <c r="A984" s="2"/>
      <c r="C984" s="2"/>
      <c r="E984" s="2"/>
    </row>
    <row r="985" spans="1:5" ht="15.75" customHeight="1" x14ac:dyDescent="0.25">
      <c r="A985" s="2"/>
      <c r="C985" s="2"/>
      <c r="E985" s="2"/>
    </row>
    <row r="986" spans="1:5" ht="15.75" customHeight="1" x14ac:dyDescent="0.25">
      <c r="A986" s="2"/>
      <c r="C986" s="2"/>
      <c r="E986" s="2"/>
    </row>
    <row r="987" spans="1:5" ht="15.75" customHeight="1" x14ac:dyDescent="0.25">
      <c r="A987" s="2"/>
      <c r="C987" s="2"/>
      <c r="E987" s="2"/>
    </row>
    <row r="988" spans="1:5" ht="15.75" customHeight="1" x14ac:dyDescent="0.25">
      <c r="A988" s="2"/>
      <c r="C988" s="2"/>
      <c r="E988" s="2"/>
    </row>
    <row r="989" spans="1:5" ht="15.75" customHeight="1" x14ac:dyDescent="0.25">
      <c r="A989" s="2"/>
      <c r="C989" s="2"/>
      <c r="E989" s="2"/>
    </row>
    <row r="990" spans="1:5" ht="15.75" customHeight="1" x14ac:dyDescent="0.25">
      <c r="A990" s="2"/>
      <c r="C990" s="2"/>
      <c r="E990" s="2"/>
    </row>
    <row r="991" spans="1:5" ht="15.75" customHeight="1" x14ac:dyDescent="0.25">
      <c r="A991" s="2"/>
      <c r="C991" s="2"/>
      <c r="E991" s="2"/>
    </row>
    <row r="992" spans="1:5" ht="15.75" customHeight="1" x14ac:dyDescent="0.25">
      <c r="A992" s="2"/>
      <c r="C992" s="2"/>
      <c r="E992" s="2"/>
    </row>
    <row r="993" spans="1:5" ht="15.75" customHeight="1" x14ac:dyDescent="0.25">
      <c r="A993" s="2"/>
      <c r="C993" s="2"/>
      <c r="E993" s="2"/>
    </row>
    <row r="994" spans="1:5" ht="15.75" customHeight="1" x14ac:dyDescent="0.25">
      <c r="A994" s="2"/>
      <c r="C994" s="2"/>
      <c r="E994" s="2"/>
    </row>
    <row r="995" spans="1:5" ht="15.75" customHeight="1" x14ac:dyDescent="0.25">
      <c r="A995" s="2"/>
      <c r="C995" s="2"/>
      <c r="E995" s="2"/>
    </row>
    <row r="996" spans="1:5" ht="15.75" customHeight="1" x14ac:dyDescent="0.25">
      <c r="A996" s="2"/>
      <c r="C996" s="2"/>
      <c r="E996" s="2"/>
    </row>
    <row r="997" spans="1:5" ht="15.75" customHeight="1" x14ac:dyDescent="0.25">
      <c r="A997" s="2"/>
      <c r="C997" s="2"/>
      <c r="E997" s="2"/>
    </row>
    <row r="998" spans="1:5" ht="15.75" customHeight="1" x14ac:dyDescent="0.25">
      <c r="A998" s="2"/>
      <c r="C998" s="2"/>
      <c r="E998" s="2"/>
    </row>
    <row r="999" spans="1:5" ht="15.75" customHeight="1" x14ac:dyDescent="0.25">
      <c r="A999" s="2"/>
      <c r="C999" s="2"/>
      <c r="E999" s="2"/>
    </row>
    <row r="1000" spans="1:5" ht="15.75" customHeight="1" x14ac:dyDescent="0.25">
      <c r="A1000" s="2"/>
      <c r="C1000" s="2"/>
      <c r="E1000" s="2"/>
    </row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FB14-2225-43EF-BFFD-519CF726A944}">
  <dimension ref="A1:I19"/>
  <sheetViews>
    <sheetView workbookViewId="0">
      <selection activeCell="C37" sqref="C37"/>
    </sheetView>
  </sheetViews>
  <sheetFormatPr defaultRowHeight="15" x14ac:dyDescent="0.25"/>
  <cols>
    <col min="2" max="2" width="22.42578125" customWidth="1"/>
    <col min="3" max="4" width="13.7109375" customWidth="1"/>
  </cols>
  <sheetData>
    <row r="1" spans="1:9" x14ac:dyDescent="0.25">
      <c r="A1" s="66" t="s">
        <v>138</v>
      </c>
      <c r="B1" s="66" t="s">
        <v>137</v>
      </c>
      <c r="C1" s="66"/>
      <c r="D1" s="66"/>
      <c r="E1" s="63"/>
      <c r="F1" s="63"/>
      <c r="G1" s="63"/>
      <c r="H1" s="63"/>
      <c r="I1" s="63"/>
    </row>
    <row r="2" spans="1:9" x14ac:dyDescent="0.25">
      <c r="A2" s="88" t="s">
        <v>136</v>
      </c>
      <c r="B2" s="88"/>
      <c r="C2" s="68">
        <f ca="1">TODAY()</f>
        <v>44956</v>
      </c>
      <c r="D2" s="66"/>
      <c r="E2" s="63"/>
      <c r="F2" s="63"/>
      <c r="G2" s="63"/>
      <c r="H2" s="63"/>
      <c r="I2" s="63"/>
    </row>
    <row r="3" spans="1:9" x14ac:dyDescent="0.25">
      <c r="A3" s="88" t="s">
        <v>135</v>
      </c>
      <c r="B3" s="88"/>
      <c r="C3" s="66">
        <v>31.5</v>
      </c>
      <c r="D3" s="66"/>
      <c r="E3" s="63"/>
      <c r="F3" s="63"/>
      <c r="G3" s="63"/>
      <c r="H3" s="63"/>
      <c r="I3" s="63"/>
    </row>
    <row r="4" spans="1:9" x14ac:dyDescent="0.25">
      <c r="A4" s="66" t="s">
        <v>134</v>
      </c>
      <c r="B4" s="66" t="s">
        <v>133</v>
      </c>
      <c r="C4" s="66" t="s">
        <v>132</v>
      </c>
      <c r="D4" s="66" t="s">
        <v>131</v>
      </c>
      <c r="E4" s="63"/>
      <c r="F4" s="63"/>
      <c r="G4" s="63"/>
      <c r="H4" s="63"/>
      <c r="I4" s="63"/>
    </row>
    <row r="5" spans="1:9" x14ac:dyDescent="0.25">
      <c r="A5" s="67">
        <v>1</v>
      </c>
      <c r="B5" s="66" t="s">
        <v>130</v>
      </c>
      <c r="C5" s="65">
        <v>300</v>
      </c>
      <c r="D5" s="64">
        <f t="shared" ref="D5:D11" si="0">C5*$C$3</f>
        <v>9450</v>
      </c>
      <c r="E5" s="63"/>
      <c r="F5" s="63"/>
      <c r="G5" s="63"/>
      <c r="H5" s="63"/>
      <c r="I5" s="63"/>
    </row>
    <row r="6" spans="1:9" x14ac:dyDescent="0.25">
      <c r="A6" s="67">
        <v>2</v>
      </c>
      <c r="B6" s="66" t="s">
        <v>129</v>
      </c>
      <c r="C6" s="65">
        <v>100</v>
      </c>
      <c r="D6" s="64">
        <f t="shared" si="0"/>
        <v>3150</v>
      </c>
      <c r="E6" s="63"/>
      <c r="F6" s="63"/>
      <c r="G6" s="63"/>
      <c r="H6" s="63"/>
      <c r="I6" s="63"/>
    </row>
    <row r="7" spans="1:9" x14ac:dyDescent="0.25">
      <c r="A7" s="67">
        <v>3</v>
      </c>
      <c r="B7" s="66" t="s">
        <v>128</v>
      </c>
      <c r="C7" s="65">
        <v>50</v>
      </c>
      <c r="D7" s="64">
        <f t="shared" si="0"/>
        <v>1575</v>
      </c>
      <c r="E7" s="63"/>
      <c r="F7" s="63"/>
      <c r="G7" s="63"/>
      <c r="H7" s="63"/>
      <c r="I7" s="63"/>
    </row>
    <row r="8" spans="1:9" x14ac:dyDescent="0.25">
      <c r="A8" s="67">
        <v>4</v>
      </c>
      <c r="B8" s="66" t="s">
        <v>127</v>
      </c>
      <c r="C8" s="65">
        <v>400</v>
      </c>
      <c r="D8" s="64">
        <f t="shared" si="0"/>
        <v>12600</v>
      </c>
      <c r="E8" s="63"/>
      <c r="F8" s="63"/>
      <c r="G8" s="63"/>
      <c r="H8" s="63"/>
      <c r="I8" s="63"/>
    </row>
    <row r="9" spans="1:9" x14ac:dyDescent="0.25">
      <c r="A9" s="67">
        <v>5</v>
      </c>
      <c r="B9" s="66" t="s">
        <v>126</v>
      </c>
      <c r="C9" s="65">
        <v>1200</v>
      </c>
      <c r="D9" s="64">
        <f t="shared" si="0"/>
        <v>37800</v>
      </c>
      <c r="E9" s="63"/>
      <c r="F9" s="63"/>
      <c r="G9" s="63"/>
      <c r="H9" s="63"/>
      <c r="I9" s="63"/>
    </row>
    <row r="10" spans="1:9" x14ac:dyDescent="0.25">
      <c r="A10" s="67">
        <v>6</v>
      </c>
      <c r="B10" s="66" t="s">
        <v>125</v>
      </c>
      <c r="C10" s="65">
        <v>700</v>
      </c>
      <c r="D10" s="64">
        <f t="shared" si="0"/>
        <v>22050</v>
      </c>
      <c r="E10" s="63"/>
      <c r="F10" s="63"/>
      <c r="G10" s="63"/>
      <c r="H10" s="63"/>
      <c r="I10" s="63"/>
    </row>
    <row r="11" spans="1:9" x14ac:dyDescent="0.25">
      <c r="A11" s="67">
        <v>7</v>
      </c>
      <c r="B11" s="66" t="s">
        <v>124</v>
      </c>
      <c r="C11" s="65">
        <v>200</v>
      </c>
      <c r="D11" s="64">
        <f t="shared" si="0"/>
        <v>6300</v>
      </c>
      <c r="E11" s="63"/>
      <c r="F11" s="63"/>
      <c r="G11" s="63"/>
      <c r="H11" s="63"/>
      <c r="I11" s="63"/>
    </row>
    <row r="12" spans="1:9" x14ac:dyDescent="0.25">
      <c r="A12" s="63"/>
      <c r="B12" s="63"/>
      <c r="C12" s="63"/>
      <c r="D12" s="63"/>
      <c r="E12" s="63"/>
      <c r="F12" s="63"/>
      <c r="G12" s="63"/>
      <c r="H12" s="63"/>
      <c r="I12" s="63"/>
    </row>
    <row r="13" spans="1:9" x14ac:dyDescent="0.25">
      <c r="A13" s="63"/>
      <c r="B13" s="63"/>
      <c r="C13" s="63"/>
      <c r="D13" s="63"/>
      <c r="E13" s="63"/>
      <c r="F13" s="63"/>
      <c r="G13" s="63"/>
      <c r="H13" s="63"/>
      <c r="I13" s="63"/>
    </row>
    <row r="14" spans="1:9" x14ac:dyDescent="0.25">
      <c r="A14" s="63"/>
      <c r="B14" s="63"/>
      <c r="C14" s="63"/>
      <c r="D14" s="63"/>
      <c r="E14" s="63"/>
      <c r="F14" s="63"/>
      <c r="G14" s="63"/>
      <c r="H14" s="63"/>
      <c r="I14" s="63"/>
    </row>
    <row r="15" spans="1:9" x14ac:dyDescent="0.25">
      <c r="A15" s="63"/>
      <c r="B15" s="63"/>
      <c r="C15" s="63"/>
      <c r="D15" s="63"/>
      <c r="E15" s="63"/>
      <c r="F15" s="63"/>
      <c r="G15" s="63"/>
      <c r="H15" s="63"/>
      <c r="I15" s="63"/>
    </row>
    <row r="16" spans="1:9" x14ac:dyDescent="0.25">
      <c r="A16" s="63"/>
      <c r="B16" s="63"/>
      <c r="C16" s="63"/>
      <c r="D16" s="63"/>
      <c r="E16" s="63"/>
      <c r="F16" s="63"/>
      <c r="G16" s="63"/>
      <c r="H16" s="63"/>
      <c r="I16" s="63"/>
    </row>
    <row r="17" spans="1:9" x14ac:dyDescent="0.25">
      <c r="A17" s="63"/>
      <c r="B17" s="63"/>
      <c r="C17" s="63"/>
      <c r="D17" s="63"/>
      <c r="E17" s="63"/>
      <c r="F17" s="63"/>
      <c r="G17" s="63"/>
      <c r="H17" s="63"/>
      <c r="I17" s="63"/>
    </row>
    <row r="18" spans="1:9" x14ac:dyDescent="0.25">
      <c r="A18" s="63"/>
      <c r="B18" s="63"/>
      <c r="C18" s="63"/>
      <c r="D18" s="63"/>
      <c r="E18" s="63"/>
      <c r="F18" s="63"/>
      <c r="G18" s="63"/>
      <c r="H18" s="63"/>
      <c r="I18" s="63"/>
    </row>
    <row r="19" spans="1:9" x14ac:dyDescent="0.25">
      <c r="A19" s="63"/>
      <c r="B19" s="63"/>
      <c r="C19" s="63"/>
      <c r="D19" s="63"/>
      <c r="E19" s="63"/>
      <c r="F19" s="63"/>
      <c r="G19" s="63"/>
      <c r="H19" s="63"/>
      <c r="I19" s="63"/>
    </row>
  </sheetData>
  <mergeCells count="2"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F2A7-E68A-4E24-BA29-64F6B428DB2E}">
  <dimension ref="A1:E10"/>
  <sheetViews>
    <sheetView workbookViewId="0">
      <selection activeCell="C6" sqref="C6"/>
    </sheetView>
  </sheetViews>
  <sheetFormatPr defaultRowHeight="15" x14ac:dyDescent="0.25"/>
  <cols>
    <col min="1" max="2" width="18.28515625" customWidth="1"/>
    <col min="3" max="3" width="18.42578125" customWidth="1"/>
  </cols>
  <sheetData>
    <row r="1" spans="1:5" x14ac:dyDescent="0.25">
      <c r="A1" s="66" t="s">
        <v>148</v>
      </c>
      <c r="B1" s="67">
        <v>67.5</v>
      </c>
      <c r="C1" s="67" t="s">
        <v>147</v>
      </c>
      <c r="D1" s="63"/>
      <c r="E1" s="63"/>
    </row>
    <row r="2" spans="1:5" x14ac:dyDescent="0.25">
      <c r="A2" s="69" t="s">
        <v>146</v>
      </c>
      <c r="B2" s="69" t="s">
        <v>145</v>
      </c>
      <c r="C2" s="69" t="s">
        <v>144</v>
      </c>
      <c r="D2" s="63"/>
      <c r="E2" s="63"/>
    </row>
    <row r="3" spans="1:5" x14ac:dyDescent="0.25">
      <c r="A3" s="66" t="s">
        <v>143</v>
      </c>
      <c r="B3" s="67">
        <v>1350</v>
      </c>
      <c r="C3" s="67">
        <f>B3*$B$1</f>
        <v>91125</v>
      </c>
      <c r="D3" s="63"/>
      <c r="E3" s="63"/>
    </row>
    <row r="4" spans="1:5" x14ac:dyDescent="0.25">
      <c r="A4" s="66" t="s">
        <v>142</v>
      </c>
      <c r="B4" s="67">
        <v>450</v>
      </c>
      <c r="C4" s="67">
        <f>B4*$B$1</f>
        <v>30375</v>
      </c>
      <c r="D4" s="63"/>
      <c r="E4" s="63"/>
    </row>
    <row r="5" spans="1:5" x14ac:dyDescent="0.25">
      <c r="A5" s="66" t="s">
        <v>141</v>
      </c>
      <c r="B5" s="67">
        <v>1180</v>
      </c>
      <c r="C5" s="67">
        <f>B5*$B$1</f>
        <v>79650</v>
      </c>
      <c r="D5" s="63"/>
      <c r="E5" s="63"/>
    </row>
    <row r="6" spans="1:5" x14ac:dyDescent="0.25">
      <c r="A6" s="66" t="s">
        <v>140</v>
      </c>
      <c r="B6" s="67">
        <v>780</v>
      </c>
      <c r="C6" s="67">
        <f>B6*$B$1</f>
        <v>52650</v>
      </c>
      <c r="D6" s="63"/>
      <c r="E6" s="63"/>
    </row>
    <row r="7" spans="1:5" x14ac:dyDescent="0.25">
      <c r="A7" s="66" t="s">
        <v>139</v>
      </c>
      <c r="B7" s="67">
        <v>560</v>
      </c>
      <c r="C7" s="67">
        <f>B7*$B$1</f>
        <v>37800</v>
      </c>
      <c r="D7" s="63"/>
      <c r="E7" s="63"/>
    </row>
    <row r="8" spans="1:5" x14ac:dyDescent="0.25">
      <c r="A8" s="63"/>
      <c r="B8" s="63"/>
      <c r="C8" s="63"/>
      <c r="D8" s="63"/>
      <c r="E8" s="63"/>
    </row>
    <row r="9" spans="1:5" x14ac:dyDescent="0.25">
      <c r="A9" s="63"/>
      <c r="B9" s="63"/>
      <c r="C9" s="63"/>
      <c r="D9" s="63"/>
      <c r="E9" s="63"/>
    </row>
    <row r="10" spans="1:5" x14ac:dyDescent="0.25">
      <c r="A10" s="63"/>
      <c r="B10" s="63"/>
      <c r="C10" s="63"/>
      <c r="D10" s="63"/>
      <c r="E10" s="6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CC67-32E7-4975-8828-9E148C1679CF}">
  <dimension ref="A1:J26"/>
  <sheetViews>
    <sheetView workbookViewId="0">
      <selection activeCell="A33" sqref="A33"/>
    </sheetView>
  </sheetViews>
  <sheetFormatPr defaultRowHeight="15" x14ac:dyDescent="0.25"/>
  <cols>
    <col min="2" max="2" width="27.42578125" customWidth="1"/>
    <col min="3" max="3" width="13.28515625" customWidth="1"/>
    <col min="4" max="4" width="13.85546875" customWidth="1"/>
    <col min="5" max="5" width="14" customWidth="1"/>
    <col min="6" max="6" width="13.7109375" customWidth="1"/>
  </cols>
  <sheetData>
    <row r="1" spans="1:10" ht="30" customHeight="1" x14ac:dyDescent="0.25">
      <c r="A1" s="67"/>
      <c r="B1" s="67" t="s">
        <v>163</v>
      </c>
      <c r="C1" s="67" t="s">
        <v>162</v>
      </c>
      <c r="D1" s="67" t="s">
        <v>161</v>
      </c>
      <c r="E1" s="67" t="s">
        <v>160</v>
      </c>
      <c r="F1" s="67" t="s">
        <v>159</v>
      </c>
      <c r="G1" s="48"/>
      <c r="H1" s="48"/>
      <c r="I1" s="48"/>
      <c r="J1" s="48"/>
    </row>
    <row r="2" spans="1:10" x14ac:dyDescent="0.25">
      <c r="A2" s="67">
        <v>1</v>
      </c>
      <c r="B2" s="71" t="s">
        <v>158</v>
      </c>
      <c r="C2" s="70">
        <v>70</v>
      </c>
      <c r="D2" s="70">
        <f t="shared" ref="D2:D11" si="0">$C2*33.7</f>
        <v>2359</v>
      </c>
      <c r="E2" s="70">
        <v>10</v>
      </c>
      <c r="F2" s="70">
        <f t="shared" ref="F2:F11" si="1">$D2*$E2</f>
        <v>23590</v>
      </c>
      <c r="G2" s="48"/>
      <c r="H2" s="48"/>
      <c r="I2" s="48"/>
      <c r="J2" s="48"/>
    </row>
    <row r="3" spans="1:10" x14ac:dyDescent="0.25">
      <c r="A3" s="67">
        <v>2</v>
      </c>
      <c r="B3" s="71" t="s">
        <v>157</v>
      </c>
      <c r="C3" s="70">
        <v>900</v>
      </c>
      <c r="D3" s="70">
        <f t="shared" si="0"/>
        <v>30330.000000000004</v>
      </c>
      <c r="E3" s="70">
        <v>4</v>
      </c>
      <c r="F3" s="70">
        <f t="shared" si="1"/>
        <v>121320.00000000001</v>
      </c>
      <c r="G3" s="48"/>
      <c r="H3" s="48"/>
      <c r="I3" s="48"/>
      <c r="J3" s="48"/>
    </row>
    <row r="4" spans="1:10" x14ac:dyDescent="0.25">
      <c r="A4" s="67">
        <v>3</v>
      </c>
      <c r="B4" s="71" t="s">
        <v>156</v>
      </c>
      <c r="C4" s="70">
        <v>60</v>
      </c>
      <c r="D4" s="70">
        <f t="shared" si="0"/>
        <v>2022.0000000000002</v>
      </c>
      <c r="E4" s="70">
        <v>3</v>
      </c>
      <c r="F4" s="70">
        <f t="shared" si="1"/>
        <v>6066.0000000000009</v>
      </c>
      <c r="G4" s="48"/>
      <c r="H4" s="48"/>
      <c r="I4" s="48"/>
      <c r="J4" s="48"/>
    </row>
    <row r="5" spans="1:10" x14ac:dyDescent="0.25">
      <c r="A5" s="67">
        <v>4</v>
      </c>
      <c r="B5" s="71" t="s">
        <v>155</v>
      </c>
      <c r="C5" s="70">
        <v>150</v>
      </c>
      <c r="D5" s="70">
        <f t="shared" si="0"/>
        <v>5055</v>
      </c>
      <c r="E5" s="70">
        <v>3</v>
      </c>
      <c r="F5" s="70">
        <f t="shared" si="1"/>
        <v>15165</v>
      </c>
      <c r="G5" s="48"/>
      <c r="H5" s="48"/>
      <c r="I5" s="48"/>
      <c r="J5" s="48"/>
    </row>
    <row r="6" spans="1:10" x14ac:dyDescent="0.25">
      <c r="A6" s="67">
        <v>5</v>
      </c>
      <c r="B6" s="71" t="s">
        <v>154</v>
      </c>
      <c r="C6" s="70">
        <v>600</v>
      </c>
      <c r="D6" s="70">
        <f t="shared" si="0"/>
        <v>20220</v>
      </c>
      <c r="E6" s="70">
        <v>2</v>
      </c>
      <c r="F6" s="70">
        <f t="shared" si="1"/>
        <v>40440</v>
      </c>
      <c r="G6" s="48"/>
      <c r="H6" s="48"/>
      <c r="I6" s="48"/>
      <c r="J6" s="48"/>
    </row>
    <row r="7" spans="1:10" x14ac:dyDescent="0.25">
      <c r="A7" s="67">
        <v>6</v>
      </c>
      <c r="B7" s="71" t="s">
        <v>153</v>
      </c>
      <c r="C7" s="70">
        <v>300</v>
      </c>
      <c r="D7" s="70">
        <f t="shared" si="0"/>
        <v>10110</v>
      </c>
      <c r="E7" s="70">
        <v>3</v>
      </c>
      <c r="F7" s="70">
        <f t="shared" si="1"/>
        <v>30330</v>
      </c>
      <c r="G7" s="48"/>
      <c r="H7" s="48"/>
      <c r="I7" s="48"/>
      <c r="J7" s="48"/>
    </row>
    <row r="8" spans="1:10" x14ac:dyDescent="0.25">
      <c r="A8" s="67">
        <v>7</v>
      </c>
      <c r="B8" s="71" t="s">
        <v>152</v>
      </c>
      <c r="C8" s="70">
        <v>70</v>
      </c>
      <c r="D8" s="70">
        <f t="shared" si="0"/>
        <v>2359</v>
      </c>
      <c r="E8" s="70">
        <v>11</v>
      </c>
      <c r="F8" s="70">
        <f t="shared" si="1"/>
        <v>25949</v>
      </c>
      <c r="G8" s="48"/>
      <c r="H8" s="48"/>
      <c r="I8" s="48"/>
      <c r="J8" s="48"/>
    </row>
    <row r="9" spans="1:10" x14ac:dyDescent="0.25">
      <c r="A9" s="67">
        <v>8</v>
      </c>
      <c r="B9" s="71" t="s">
        <v>151</v>
      </c>
      <c r="C9" s="70">
        <v>65</v>
      </c>
      <c r="D9" s="70">
        <f t="shared" si="0"/>
        <v>2190.5</v>
      </c>
      <c r="E9" s="70">
        <v>9</v>
      </c>
      <c r="F9" s="70">
        <f t="shared" si="1"/>
        <v>19714.5</v>
      </c>
      <c r="G9" s="48"/>
      <c r="H9" s="48"/>
      <c r="I9" s="48"/>
      <c r="J9" s="48"/>
    </row>
    <row r="10" spans="1:10" x14ac:dyDescent="0.25">
      <c r="A10" s="67">
        <v>9</v>
      </c>
      <c r="B10" s="71" t="s">
        <v>150</v>
      </c>
      <c r="C10" s="70">
        <v>400</v>
      </c>
      <c r="D10" s="70">
        <f t="shared" si="0"/>
        <v>13480.000000000002</v>
      </c>
      <c r="E10" s="70">
        <v>5</v>
      </c>
      <c r="F10" s="70">
        <f t="shared" si="1"/>
        <v>67400.000000000015</v>
      </c>
      <c r="G10" s="48"/>
      <c r="H10" s="48"/>
      <c r="I10" s="48"/>
      <c r="J10" s="48"/>
    </row>
    <row r="11" spans="1:10" x14ac:dyDescent="0.25">
      <c r="A11" s="67">
        <v>10</v>
      </c>
      <c r="B11" s="71" t="s">
        <v>149</v>
      </c>
      <c r="C11" s="70">
        <v>40</v>
      </c>
      <c r="D11" s="70">
        <f t="shared" si="0"/>
        <v>1348</v>
      </c>
      <c r="E11" s="70">
        <v>12</v>
      </c>
      <c r="F11" s="70">
        <f t="shared" si="1"/>
        <v>16176</v>
      </c>
      <c r="G11" s="48"/>
      <c r="H11" s="48"/>
      <c r="I11" s="48"/>
      <c r="J11" s="48"/>
    </row>
    <row r="12" spans="1:10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</row>
    <row r="13" spans="1:10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</row>
    <row r="14" spans="1:10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</row>
    <row r="15" spans="1:10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</row>
    <row r="16" spans="1:10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</row>
    <row r="17" spans="1:10" x14ac:dyDescent="0.25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0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</row>
    <row r="19" spans="1:10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</row>
    <row r="20" spans="1:10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</row>
    <row r="21" spans="1:10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</row>
    <row r="22" spans="1:10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</row>
    <row r="23" spans="1:10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</row>
    <row r="24" spans="1:10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5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10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7" t="s">
        <v>11</v>
      </c>
      <c r="B1" s="6"/>
      <c r="C1" s="6"/>
    </row>
    <row r="2" spans="1:3" x14ac:dyDescent="0.25">
      <c r="A2" s="6"/>
      <c r="B2" s="6"/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J17" sqref="J17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8" t="s">
        <v>12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selection sqref="A1:C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72" t="s">
        <v>16</v>
      </c>
      <c r="B1" s="73"/>
      <c r="C1" s="74"/>
      <c r="D1" s="10"/>
      <c r="E1" s="10"/>
      <c r="F1" s="10"/>
      <c r="G1" s="10"/>
      <c r="H1" s="10"/>
    </row>
    <row r="2" spans="1:8" x14ac:dyDescent="0.25">
      <c r="A2" s="11" t="s">
        <v>15</v>
      </c>
      <c r="B2" s="11" t="s">
        <v>14</v>
      </c>
      <c r="C2" s="11" t="s">
        <v>13</v>
      </c>
      <c r="D2" s="10"/>
      <c r="E2" s="10"/>
      <c r="F2" s="10"/>
      <c r="G2" s="10"/>
      <c r="H2" s="10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0"/>
      <c r="D5" s="10"/>
      <c r="E5" s="10"/>
      <c r="F5" s="10"/>
      <c r="G5" s="10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0"/>
      <c r="C15" s="10"/>
      <c r="D15" s="10"/>
      <c r="E15" s="10"/>
      <c r="F15" s="10"/>
      <c r="G15" s="10"/>
      <c r="H15" s="10"/>
    </row>
    <row r="16" spans="1:8" x14ac:dyDescent="0.25">
      <c r="A16" s="10"/>
      <c r="B16" s="1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15.75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15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25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5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5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5">
      <c r="A30" s="9"/>
      <c r="B30" s="9"/>
      <c r="C30" s="9"/>
      <c r="D30" s="9"/>
      <c r="E30" s="9"/>
      <c r="F30" s="9"/>
      <c r="G30" s="9"/>
      <c r="H30" s="9"/>
    </row>
    <row r="31" spans="1:8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75" t="s">
        <v>18</v>
      </c>
      <c r="B1" s="12" t="s">
        <v>6</v>
      </c>
      <c r="C1" s="10"/>
      <c r="D1" s="10"/>
      <c r="E1" s="10"/>
      <c r="F1" s="10"/>
      <c r="G1" s="10"/>
      <c r="H1" s="9"/>
    </row>
    <row r="2" spans="1:8" x14ac:dyDescent="0.25">
      <c r="A2" s="76"/>
      <c r="B2" s="12" t="s">
        <v>5</v>
      </c>
      <c r="C2" s="10"/>
      <c r="D2" s="10"/>
      <c r="E2" s="10"/>
      <c r="F2" s="10"/>
      <c r="G2" s="10"/>
      <c r="H2" s="9"/>
    </row>
    <row r="3" spans="1:8" x14ac:dyDescent="0.25">
      <c r="A3" s="76"/>
      <c r="B3" s="12" t="s">
        <v>4</v>
      </c>
      <c r="C3" s="10"/>
      <c r="D3" s="10"/>
      <c r="E3" s="10"/>
      <c r="F3" s="10"/>
      <c r="G3" s="10"/>
      <c r="H3" s="9"/>
    </row>
    <row r="4" spans="1:8" x14ac:dyDescent="0.25">
      <c r="A4" s="76"/>
      <c r="B4" s="12" t="s">
        <v>17</v>
      </c>
      <c r="C4" s="10"/>
      <c r="D4" s="10"/>
      <c r="E4" s="10"/>
      <c r="F4" s="10"/>
      <c r="G4" s="10"/>
      <c r="H4" s="9"/>
    </row>
    <row r="5" spans="1:8" x14ac:dyDescent="0.25">
      <c r="A5" s="76"/>
      <c r="B5" s="12" t="s">
        <v>3</v>
      </c>
      <c r="C5" s="10"/>
      <c r="D5" s="10"/>
      <c r="E5" s="10"/>
      <c r="F5" s="10"/>
      <c r="G5" s="10"/>
      <c r="H5" s="9"/>
    </row>
    <row r="6" spans="1:8" x14ac:dyDescent="0.25">
      <c r="A6" s="76"/>
      <c r="B6" s="12" t="s">
        <v>3</v>
      </c>
      <c r="C6" s="10"/>
      <c r="D6" s="10"/>
      <c r="E6" s="10"/>
      <c r="F6" s="10"/>
      <c r="G6" s="10"/>
      <c r="H6" s="9"/>
    </row>
    <row r="7" spans="1:8" x14ac:dyDescent="0.25">
      <c r="A7" s="77"/>
      <c r="B7" s="12" t="s">
        <v>2</v>
      </c>
      <c r="C7" s="10"/>
      <c r="D7" s="10"/>
      <c r="E7" s="10"/>
      <c r="F7" s="10"/>
      <c r="G7" s="10"/>
      <c r="H7" s="9"/>
    </row>
    <row r="8" spans="1:8" x14ac:dyDescent="0.25">
      <c r="A8" s="10"/>
      <c r="B8" s="10"/>
      <c r="C8" s="10"/>
      <c r="D8" s="10"/>
      <c r="E8" s="10"/>
      <c r="F8" s="10"/>
      <c r="G8" s="10"/>
      <c r="H8" s="9"/>
    </row>
    <row r="9" spans="1:8" x14ac:dyDescent="0.25">
      <c r="A9" s="10"/>
      <c r="B9" s="10"/>
      <c r="C9" s="10"/>
      <c r="D9" s="10"/>
      <c r="E9" s="10"/>
      <c r="F9" s="10"/>
      <c r="G9" s="10"/>
      <c r="H9" s="9"/>
    </row>
    <row r="10" spans="1:8" x14ac:dyDescent="0.25">
      <c r="A10" s="10"/>
      <c r="B10" s="10"/>
      <c r="C10" s="10"/>
      <c r="D10" s="10"/>
      <c r="E10" s="10"/>
      <c r="F10" s="10"/>
      <c r="G10" s="10"/>
      <c r="H10" s="9"/>
    </row>
    <row r="11" spans="1:8" x14ac:dyDescent="0.25">
      <c r="A11" s="10"/>
      <c r="B11" s="10"/>
      <c r="C11" s="10"/>
      <c r="D11" s="10"/>
      <c r="E11" s="10"/>
      <c r="F11" s="10"/>
      <c r="G11" s="10"/>
      <c r="H11" s="9"/>
    </row>
    <row r="12" spans="1:8" x14ac:dyDescent="0.25">
      <c r="A12" s="10"/>
      <c r="B12" s="10"/>
      <c r="C12" s="10"/>
      <c r="D12" s="10"/>
      <c r="E12" s="10"/>
      <c r="F12" s="10"/>
      <c r="G12" s="10"/>
      <c r="H12" s="9"/>
    </row>
    <row r="13" spans="1:8" x14ac:dyDescent="0.25">
      <c r="A13" s="10"/>
      <c r="B13" s="10"/>
      <c r="C13" s="10"/>
      <c r="D13" s="10"/>
      <c r="E13" s="10"/>
      <c r="F13" s="10"/>
      <c r="G13" s="10"/>
      <c r="H13" s="9"/>
    </row>
    <row r="14" spans="1:8" x14ac:dyDescent="0.25">
      <c r="A14" s="10"/>
      <c r="B14" s="10"/>
      <c r="C14" s="10"/>
      <c r="D14" s="10"/>
      <c r="E14" s="10"/>
      <c r="F14" s="10"/>
      <c r="G14" s="10"/>
      <c r="H14" s="9"/>
    </row>
    <row r="15" spans="1:8" x14ac:dyDescent="0.25">
      <c r="A15" s="10"/>
      <c r="B15" s="10"/>
      <c r="C15" s="10"/>
      <c r="D15" s="10"/>
      <c r="E15" s="10"/>
      <c r="F15" s="10"/>
      <c r="G15" s="10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>
      <selection sqref="A1:A9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9"/>
      <c r="B1" s="78" t="s">
        <v>10</v>
      </c>
      <c r="C1" s="73"/>
      <c r="D1" s="74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14" t="s">
        <v>9</v>
      </c>
      <c r="C2" s="14" t="s">
        <v>8</v>
      </c>
      <c r="D2" s="14" t="s">
        <v>7</v>
      </c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79" t="s">
        <v>18</v>
      </c>
      <c r="B3" s="13" t="s">
        <v>6</v>
      </c>
      <c r="C3" s="13" t="s">
        <v>3</v>
      </c>
      <c r="D3" s="13" t="s">
        <v>4</v>
      </c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76"/>
      <c r="B4" s="13" t="s">
        <v>5</v>
      </c>
      <c r="C4" s="13" t="s">
        <v>3</v>
      </c>
      <c r="D4" s="13" t="s">
        <v>6</v>
      </c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76"/>
      <c r="B5" s="13" t="s">
        <v>4</v>
      </c>
      <c r="C5" s="13" t="s">
        <v>6</v>
      </c>
      <c r="D5" s="13" t="s">
        <v>3</v>
      </c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76"/>
      <c r="B6" s="13" t="s">
        <v>17</v>
      </c>
      <c r="C6" s="13" t="s">
        <v>5</v>
      </c>
      <c r="D6" s="13" t="s">
        <v>3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76"/>
      <c r="B7" s="13" t="s">
        <v>3</v>
      </c>
      <c r="C7" s="13" t="s">
        <v>4</v>
      </c>
      <c r="D7" s="13" t="s">
        <v>2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76"/>
      <c r="B8" s="13" t="s">
        <v>3</v>
      </c>
      <c r="C8" s="13" t="s">
        <v>2</v>
      </c>
      <c r="D8" s="13" t="s">
        <v>19</v>
      </c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77"/>
      <c r="B9" s="13" t="s">
        <v>2</v>
      </c>
      <c r="C9" s="13" t="s">
        <v>19</v>
      </c>
      <c r="D9" s="13" t="s">
        <v>5</v>
      </c>
      <c r="E9" s="9"/>
      <c r="F9" s="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80" t="s">
        <v>20</v>
      </c>
      <c r="B1" s="81" t="s">
        <v>20</v>
      </c>
      <c r="C1" s="9"/>
      <c r="D1" s="9"/>
      <c r="E1" s="9"/>
    </row>
    <row r="2" spans="1:5" x14ac:dyDescent="0.25">
      <c r="A2" s="76"/>
      <c r="B2" s="76"/>
      <c r="C2" s="9"/>
      <c r="D2" s="9"/>
      <c r="E2" s="9"/>
    </row>
    <row r="3" spans="1:5" x14ac:dyDescent="0.25">
      <c r="A3" s="76"/>
      <c r="B3" s="76"/>
      <c r="C3" s="9"/>
      <c r="D3" s="9"/>
      <c r="E3" s="9"/>
    </row>
    <row r="4" spans="1:5" x14ac:dyDescent="0.25">
      <c r="A4" s="76"/>
      <c r="B4" s="76"/>
      <c r="C4" s="9"/>
      <c r="D4" s="9"/>
      <c r="E4" s="9"/>
    </row>
    <row r="5" spans="1:5" x14ac:dyDescent="0.25">
      <c r="A5" s="76"/>
      <c r="B5" s="76"/>
      <c r="C5" s="9"/>
      <c r="D5" s="9"/>
      <c r="E5" s="9"/>
    </row>
    <row r="6" spans="1:5" x14ac:dyDescent="0.25">
      <c r="A6" s="76"/>
      <c r="B6" s="76"/>
      <c r="C6" s="9"/>
      <c r="D6" s="9"/>
      <c r="E6" s="9"/>
    </row>
    <row r="7" spans="1:5" x14ac:dyDescent="0.25">
      <c r="A7" s="76"/>
      <c r="B7" s="76"/>
      <c r="C7" s="9"/>
      <c r="D7" s="9"/>
      <c r="E7" s="9"/>
    </row>
    <row r="8" spans="1:5" x14ac:dyDescent="0.25">
      <c r="A8" s="76"/>
      <c r="B8" s="76"/>
      <c r="C8" s="9"/>
      <c r="D8" s="9"/>
      <c r="E8" s="9"/>
    </row>
    <row r="9" spans="1:5" x14ac:dyDescent="0.25">
      <c r="A9" s="76"/>
      <c r="B9" s="76"/>
      <c r="C9" s="9"/>
      <c r="D9" s="9"/>
      <c r="E9" s="9"/>
    </row>
    <row r="10" spans="1:5" x14ac:dyDescent="0.25">
      <c r="A10" s="76"/>
      <c r="B10" s="76"/>
      <c r="C10" s="9"/>
      <c r="D10" s="9"/>
      <c r="E10" s="9"/>
    </row>
    <row r="11" spans="1:5" x14ac:dyDescent="0.25">
      <c r="A11" s="77"/>
      <c r="B11" s="77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21" t="s">
        <v>27</v>
      </c>
      <c r="B1" s="21" t="s">
        <v>26</v>
      </c>
      <c r="C1" s="21" t="s">
        <v>25</v>
      </c>
      <c r="D1" s="9"/>
      <c r="E1" s="9"/>
    </row>
    <row r="2" spans="1:5" x14ac:dyDescent="0.25">
      <c r="A2" s="20" t="s">
        <v>24</v>
      </c>
      <c r="B2" s="19">
        <v>250</v>
      </c>
      <c r="C2" s="18">
        <f>B2*1024</f>
        <v>256000</v>
      </c>
      <c r="D2" s="16"/>
      <c r="E2" s="16"/>
    </row>
    <row r="3" spans="1:5" x14ac:dyDescent="0.25">
      <c r="A3" s="20" t="s">
        <v>23</v>
      </c>
      <c r="B3" s="19">
        <v>0.7</v>
      </c>
      <c r="C3" s="18">
        <f>B3*1024</f>
        <v>716.8</v>
      </c>
      <c r="D3" s="16"/>
      <c r="E3" s="16"/>
    </row>
    <row r="4" spans="1:5" x14ac:dyDescent="0.25">
      <c r="A4" s="20" t="s">
        <v>22</v>
      </c>
      <c r="B4" s="19">
        <v>4.7</v>
      </c>
      <c r="C4" s="18">
        <f>B4*1024</f>
        <v>4812.8</v>
      </c>
      <c r="D4" s="16"/>
      <c r="E4" s="16"/>
    </row>
    <row r="5" spans="1:5" x14ac:dyDescent="0.25">
      <c r="A5" s="20" t="s">
        <v>21</v>
      </c>
      <c r="B5" s="19">
        <v>16</v>
      </c>
      <c r="C5" s="18">
        <f>B5*1024</f>
        <v>16384</v>
      </c>
      <c r="D5" s="16"/>
      <c r="E5" s="16"/>
    </row>
    <row r="6" spans="1:5" x14ac:dyDescent="0.25">
      <c r="A6" s="17"/>
      <c r="B6" s="17"/>
      <c r="C6" s="17"/>
      <c r="D6" s="16"/>
      <c r="E6" s="16"/>
    </row>
    <row r="7" spans="1:5" x14ac:dyDescent="0.25">
      <c r="A7" s="17"/>
      <c r="B7" s="17"/>
      <c r="C7" s="17"/>
      <c r="D7" s="16"/>
      <c r="E7" s="16"/>
    </row>
    <row r="8" spans="1:5" x14ac:dyDescent="0.25">
      <c r="A8" s="17"/>
      <c r="B8" s="17"/>
      <c r="C8" s="17"/>
      <c r="D8" s="16"/>
      <c r="E8" s="16"/>
    </row>
    <row r="9" spans="1:5" x14ac:dyDescent="0.25">
      <c r="A9" s="17"/>
      <c r="B9" s="17"/>
      <c r="C9" s="17"/>
      <c r="D9" s="16"/>
      <c r="E9" s="16"/>
    </row>
    <row r="10" spans="1:5" x14ac:dyDescent="0.25">
      <c r="A10" s="17"/>
      <c r="B10" s="17"/>
      <c r="C10" s="17"/>
      <c r="D10" s="16"/>
      <c r="E10" s="16"/>
    </row>
    <row r="11" spans="1:5" x14ac:dyDescent="0.25">
      <c r="A11" s="17"/>
      <c r="B11" s="17"/>
      <c r="C11" s="17"/>
      <c r="D11" s="16"/>
      <c r="E11" s="16"/>
    </row>
    <row r="12" spans="1:5" x14ac:dyDescent="0.25">
      <c r="A12" s="16"/>
      <c r="B12" s="16"/>
      <c r="C12" s="16"/>
      <c r="D12" s="16"/>
      <c r="E12" s="16"/>
    </row>
    <row r="13" spans="1:5" x14ac:dyDescent="0.25">
      <c r="A13" s="16"/>
      <c r="B13" s="16"/>
      <c r="C13" s="16"/>
      <c r="D13" s="16"/>
      <c r="E13" s="16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  <row r="21" spans="1:5" ht="15.75" customHeight="1" x14ac:dyDescent="0.25">
      <c r="A21" s="15"/>
      <c r="B21" s="15"/>
      <c r="C21" s="15"/>
      <c r="D21" s="15"/>
      <c r="E21" s="15"/>
    </row>
    <row r="22" spans="1:5" ht="15.75" customHeight="1" x14ac:dyDescent="0.25">
      <c r="A22" s="15"/>
      <c r="B22" s="15"/>
      <c r="C22" s="15"/>
      <c r="D22" s="15"/>
      <c r="E22" s="1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Январь</vt:lpstr>
      <vt:lpstr>Март</vt:lpstr>
      <vt:lpstr>Февраль</vt:lpstr>
      <vt:lpstr>Апрель</vt:lpstr>
      <vt:lpstr>Май</vt:lpstr>
      <vt:lpstr>Июнь</vt:lpstr>
      <vt:lpstr>Июль</vt:lpstr>
      <vt:lpstr>Август</vt:lpstr>
      <vt:lpstr>Сентябрь</vt:lpstr>
      <vt:lpstr>Лист3</vt:lpstr>
      <vt:lpstr>Октябрь</vt:lpstr>
      <vt:lpstr>Ноябрь</vt:lpstr>
      <vt:lpstr>Декабрь</vt:lpstr>
      <vt:lpstr>Лист2</vt:lpstr>
      <vt:lpstr>Лист1 (2)</vt:lpstr>
      <vt:lpstr>Лист2 (2)</vt:lpstr>
      <vt:lpstr>Лист3 (2)</vt:lpstr>
      <vt:lpstr>Лист4 (2)</vt:lpstr>
      <vt:lpstr>Прайс - лист</vt:lpstr>
      <vt:lpstr>Путевки</vt:lpstr>
      <vt:lpstr>Накладная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2015-06-05T18:19:34Z</dcterms:created>
  <dcterms:modified xsi:type="dcterms:W3CDTF">2023-01-30T17:57:20Z</dcterms:modified>
</cp:coreProperties>
</file>