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017"/>
  <workbookPr defaultThemeVersion="124226"/>
  <bookViews>
    <workbookView xWindow="0" yWindow="0" windowWidth="9660" windowHeight="5490" activeTab="1"/>
  </bookViews>
  <sheets>
    <sheet name="Overview" sheetId="1" r:id="rId1"/>
    <sheet name="Sheet1" sheetId="2" r:id="rId2"/>
  </sheets>
  <calcPr calcId="144315"/>
</workbook>
</file>

<file path=xl/calcChain.xml><?xml version="1.0" encoding="utf-8"?>
<calcChain xmlns="http://schemas.openxmlformats.org/spreadsheetml/2006/main">
  <c r="E101" i="2" l="1"/>
  <c r="E100" i="2"/>
  <c r="E99" i="2"/>
  <c r="E98" i="2"/>
  <c r="E97" i="2"/>
  <c r="G95" i="2"/>
  <c r="G94" i="2"/>
  <c r="G93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E90" i="2"/>
  <c r="E89" i="2"/>
  <c r="E88" i="2"/>
  <c r="E87" i="2"/>
  <c r="E84" i="2"/>
  <c r="E83" i="2"/>
  <c r="E82" i="2"/>
  <c r="E81" i="2"/>
  <c r="E80" i="2"/>
  <c r="G78" i="2"/>
  <c r="G77" i="2"/>
  <c r="G76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E73" i="2"/>
  <c r="E72" i="2"/>
  <c r="E71" i="2"/>
  <c r="E70" i="2"/>
  <c r="E67" i="2"/>
  <c r="E66" i="2"/>
  <c r="E65" i="2"/>
  <c r="E64" i="2"/>
  <c r="E63" i="2"/>
  <c r="G61" i="2"/>
  <c r="G60" i="2"/>
  <c r="G59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E56" i="2"/>
  <c r="E55" i="2"/>
  <c r="E54" i="2"/>
  <c r="E53" i="2"/>
  <c r="E50" i="2"/>
  <c r="E49" i="2"/>
  <c r="E48" i="2"/>
  <c r="E47" i="2"/>
  <c r="E46" i="2"/>
  <c r="E36" i="2"/>
  <c r="G43" i="2" s="1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E39" i="2"/>
  <c r="E38" i="2"/>
  <c r="E37" i="2"/>
  <c r="E33" i="2"/>
  <c r="E32" i="2"/>
  <c r="E31" i="2"/>
  <c r="E30" i="2"/>
  <c r="E29" i="2"/>
  <c r="G27" i="2"/>
  <c r="G26" i="2"/>
  <c r="G25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E22" i="2"/>
  <c r="E21" i="2"/>
  <c r="E20" i="2"/>
  <c r="E19" i="2"/>
  <c r="G10" i="2"/>
  <c r="G9" i="2"/>
  <c r="G8" i="2"/>
  <c r="E16" i="2"/>
  <c r="E15" i="2"/>
  <c r="E14" i="2"/>
  <c r="E13" i="2"/>
  <c r="E12" i="2"/>
  <c r="E10" i="2"/>
  <c r="E9" i="2"/>
  <c r="E8" i="2"/>
  <c r="G42" i="2" l="1"/>
  <c r="G44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E5" i="2"/>
  <c r="E4" i="2"/>
  <c r="E3" i="2"/>
  <c r="E2" i="2"/>
  <c r="E95" i="2"/>
  <c r="E93" i="2"/>
  <c r="E94" i="2"/>
  <c r="E78" i="2"/>
  <c r="E76" i="2"/>
  <c r="E77" i="2"/>
  <c r="E61" i="2"/>
  <c r="E59" i="2"/>
  <c r="E60" i="2"/>
  <c r="E44" i="2"/>
  <c r="E42" i="2"/>
  <c r="E43" i="2"/>
  <c r="E27" i="2"/>
  <c r="E25" i="2"/>
  <c r="E26" i="2"/>
</calcChain>
</file>

<file path=xl/sharedStrings.xml><?xml version="1.0" encoding="utf-8"?>
<sst xmlns="http://schemas.openxmlformats.org/spreadsheetml/2006/main" count="1223" uniqueCount="246">
  <si>
    <t>Name</t>
  </si>
  <si>
    <t>Time taken</t>
  </si>
  <si>
    <t>Grade/50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</si>
  <si>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</si>
  <si>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</si>
  <si>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</si>
  <si>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</si>
  <si>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</si>
  <si>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</si>
  <si>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</si>
  <si>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</si>
  <si>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</si>
  <si>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</si>
  <si>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</si>
  <si>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</si>
  <si>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</si>
  <si>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</si>
  <si>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</si>
  <si>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</si>
  <si>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</si>
  <si>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</si>
  <si>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</si>
  <si>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</si>
  <si>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</si>
  <si>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</si>
  <si>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</si>
  <si>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</si>
  <si>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</si>
  <si>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</si>
  <si>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</si>
  <si>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</si>
  <si>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</si>
  <si>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</si>
  <si>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</si>
  <si>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</si>
  <si>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</si>
  <si>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</si>
  <si>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</si>
  <si>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</si>
  <si>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</si>
  <si>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</si>
  <si>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</si>
  <si>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</si>
  <si>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</si>
  <si>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</si>
  <si>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</si>
  <si>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</si>
  <si>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</si>
  <si>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</si>
  <si>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</si>
  <si>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</si>
  <si>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</si>
  <si>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</si>
  <si>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Feedback</t>
  </si>
  <si>
    <t xml:space="preserve">Rana Adel </t>
  </si>
  <si>
    <t>&lt;p&gt;Excellent&lt;/p&gt;</t>
  </si>
  <si>
    <t>ماجد عبدالرحمن ابراهيم</t>
  </si>
  <si>
    <t>samyemadmostafa samy</t>
  </si>
  <si>
    <t>&lt;p&gt;Fair&lt;/p&gt;</t>
  </si>
  <si>
    <t>tarek mohamed ibrahim  ibrahim</t>
  </si>
  <si>
    <t>-</t>
  </si>
  <si>
    <t>open</t>
  </si>
  <si>
    <t>--</t>
  </si>
  <si>
    <t>محمد ايوب  عثمان</t>
  </si>
  <si>
    <t>محمد السيد  عبدالمجيد</t>
  </si>
  <si>
    <t>عبدالمحسن محمد عبدالمحسن الكرداوى</t>
  </si>
  <si>
    <t>mahmoud sayed abd elmageed</t>
  </si>
  <si>
    <t>ahmad.samir ezat.albehwar</t>
  </si>
  <si>
    <t>&lt;p&gt;Good&lt;/p&gt;</t>
  </si>
  <si>
    <t>RanaAteya Agamy</t>
  </si>
  <si>
    <t>Nada Adel Nabeh</t>
  </si>
  <si>
    <t>Eman Ahmed Gadoo Eman Ahmed Gadoo</t>
  </si>
  <si>
    <t>alaa ali</t>
  </si>
  <si>
    <t>Samah.Samy. Mohamed gebba</t>
  </si>
  <si>
    <t>hesham elhoseny youssef</t>
  </si>
  <si>
    <t>rehan 1</t>
  </si>
  <si>
    <t>&lt;p&gt;Very Good&lt;/p&gt;</t>
  </si>
  <si>
    <t>elshaymaa 1</t>
  </si>
  <si>
    <t>samar elsyed ghaly</t>
  </si>
  <si>
    <t>rawia khedr</t>
  </si>
  <si>
    <t>ayman elsayed</t>
  </si>
  <si>
    <t>eslam abdelhamed mohamed</t>
  </si>
  <si>
    <t>khaled mohammed elseidy</t>
  </si>
  <si>
    <t>حنان  السيد عبد الحميد</t>
  </si>
  <si>
    <t>lamees ahmed attallah</t>
  </si>
  <si>
    <t>&lt;p&gt;Please Study Little Harder&lt;/p&gt;</t>
  </si>
  <si>
    <t>samar abd_elrazek</t>
  </si>
  <si>
    <t>mohammed  ibrahim</t>
  </si>
  <si>
    <t>osama emad shreif</t>
  </si>
  <si>
    <t>marwa farag</t>
  </si>
  <si>
    <t>ahmed heggy</t>
  </si>
  <si>
    <t>Enas Helmy Ahmed Abd El-mageed Wafa</t>
  </si>
  <si>
    <t>aliaa hemdan</t>
  </si>
  <si>
    <t>afnan marzook</t>
  </si>
  <si>
    <t>mohammed  ahmed rizk ibrahim</t>
  </si>
  <si>
    <t>منار إبراهيم محمد إبراهيم إبراهيم محمد إبراهيم</t>
  </si>
  <si>
    <t>mariam el sa3eed</t>
  </si>
  <si>
    <t>Mayada Ibrahim</t>
  </si>
  <si>
    <t>ahmed osama mohamed abd el samad</t>
  </si>
  <si>
    <t>منى  عبدالله</t>
  </si>
  <si>
    <t>sayed farahat</t>
  </si>
  <si>
    <t>Ahmed hamdi  El-Shapasy</t>
  </si>
  <si>
    <t>alaa medhat</t>
  </si>
  <si>
    <t>alaa khairet mohammed</t>
  </si>
  <si>
    <t>hamdy el-sheikh</t>
  </si>
  <si>
    <t>Amr Elsayed</t>
  </si>
  <si>
    <t>Sara rezk</t>
  </si>
  <si>
    <t>ahmad atwan</t>
  </si>
  <si>
    <t>ahmad elghoul</t>
  </si>
  <si>
    <t>ahmed mohamed mokhtar mokhtar</t>
  </si>
  <si>
    <t>ebrahim kotb elsabagh</t>
  </si>
  <si>
    <t>ahmed shaaban hassan</t>
  </si>
  <si>
    <t xml:space="preserve">محمد فؤاد جمعه جمعه </t>
  </si>
  <si>
    <t>Ayman Mohamed Hafez Helal</t>
  </si>
  <si>
    <t>soheir khaled</t>
  </si>
  <si>
    <t>Manal Ibrahim El-said Abo-Zeid</t>
  </si>
  <si>
    <t>Elbadry Ebrahim</t>
  </si>
  <si>
    <t>khlood awad</t>
  </si>
  <si>
    <t>mohammed mostafa shreef</t>
  </si>
  <si>
    <t>منى   عبدالرازق عبدالغنى</t>
  </si>
  <si>
    <t>hedaa 1</t>
  </si>
  <si>
    <t>doaa 2</t>
  </si>
  <si>
    <t>sara youssif</t>
  </si>
  <si>
    <t>marwa zaki</t>
  </si>
  <si>
    <t>shimaa hefela</t>
  </si>
  <si>
    <t>kamal ibrahim fahim</t>
  </si>
  <si>
    <t>mohammed al-said</t>
  </si>
  <si>
    <t>aliaa el.sayed zekrallah zekrallah</t>
  </si>
  <si>
    <t>ahmed elrashidy</t>
  </si>
  <si>
    <t>ahmed mahmoud abd elmoteleb ageez ageez</t>
  </si>
  <si>
    <t>Ali Esam</t>
  </si>
  <si>
    <t>amal mohamed ebraheim elbauomy</t>
  </si>
  <si>
    <t>Hany Mahmoud Abdo Nasef</t>
  </si>
  <si>
    <t>user 1</t>
  </si>
  <si>
    <t>mossad samir abdu elgany kadous</t>
  </si>
  <si>
    <t>sara maged</t>
  </si>
  <si>
    <t>Mohammad Al  Fallah</t>
  </si>
  <si>
    <t>mostafa el-baz</t>
  </si>
  <si>
    <t>eman medhat</t>
  </si>
  <si>
    <t>امل محمد صلاح</t>
  </si>
  <si>
    <t>akram khalil</t>
  </si>
  <si>
    <t>eslam ebrahim lotfy -</t>
  </si>
  <si>
    <t>faten 1</t>
  </si>
  <si>
    <t>Ahmed Wagdy Shafik Mahmoud</t>
  </si>
  <si>
    <t>ebrahim abdallah</t>
  </si>
  <si>
    <t>ali sarieh</t>
  </si>
  <si>
    <t>mahmoud ibrahim ahmed</t>
  </si>
  <si>
    <t>mostafa satour</t>
  </si>
  <si>
    <t>امينه محمد</t>
  </si>
  <si>
    <t>amal abd elrahman ali zanfal</t>
  </si>
  <si>
    <t>ayman selim</t>
  </si>
  <si>
    <t>abdelrhman elsayed eldwoudy</t>
  </si>
  <si>
    <t>doaa haleem</t>
  </si>
  <si>
    <t>Ahmed El_Metwally Mohamed Awad Metwally</t>
  </si>
  <si>
    <t>Ahmed Ahmed mohammed El-Emam El-Emam</t>
  </si>
  <si>
    <t>samah 1</t>
  </si>
  <si>
    <t>محمد السيد أحمد التابعي</t>
  </si>
  <si>
    <t>AHMED OSAM ELSHARKAWY</t>
  </si>
  <si>
    <t>samar osman</t>
  </si>
  <si>
    <t>mahmoud waddah</t>
  </si>
  <si>
    <t>ايمان السيد حمدين البحرى</t>
  </si>
  <si>
    <t>Enas Helmy Wafa</t>
  </si>
  <si>
    <t>mohamed kassab</t>
  </si>
  <si>
    <t>samar 2</t>
  </si>
  <si>
    <t>samar 1</t>
  </si>
  <si>
    <t>tarek sherif</t>
  </si>
  <si>
    <t>mokhtar madih</t>
  </si>
  <si>
    <t>ayatallah  gamal abass</t>
  </si>
  <si>
    <t>bassma elsayed elbialy</t>
  </si>
  <si>
    <t>AhmedYahia Sabaa</t>
  </si>
  <si>
    <t>merfat mahsoob</t>
  </si>
  <si>
    <t>mona adel</t>
  </si>
  <si>
    <t>mohamed magdy</t>
  </si>
  <si>
    <t>محمود عبدالله</t>
  </si>
  <si>
    <t>ahmed nasser galal abd elqader</t>
  </si>
  <si>
    <t>ahmed elsa3ed 3bdelgalil elshobaky</t>
  </si>
  <si>
    <t>mosaad abd-elwahab</t>
  </si>
  <si>
    <t>ahmed elkhotaby</t>
  </si>
  <si>
    <t>emad rashad elabd</t>
  </si>
  <si>
    <t>abdelrhman ali bakr</t>
  </si>
  <si>
    <t>islam mohammed fathy</t>
  </si>
  <si>
    <t>sara sami mohammed mohammed  abou agwa</t>
  </si>
  <si>
    <t>hamdi ahmed abd el hamed hamed</t>
  </si>
  <si>
    <t>فاطمه  حشمت الغنيمى</t>
  </si>
  <si>
    <t>محمد محمود عبد العظيم محمد</t>
  </si>
  <si>
    <t>مصطفى السيد مصطفى السيد البلتاجى</t>
  </si>
  <si>
    <t>sarah shaban elsayed hefny</t>
  </si>
  <si>
    <t>سعاد السيد احمد عبدالعال</t>
  </si>
  <si>
    <t>Mona Badawi</t>
  </si>
  <si>
    <t>Samar Saleh</t>
  </si>
  <si>
    <t>Mohammad Adel Bakr</t>
  </si>
  <si>
    <t>شمس محمد كمال الجزار</t>
  </si>
  <si>
    <t>sally said mazika said</t>
  </si>
  <si>
    <t>ra2fat  hamdeen ra2fat mesalam</t>
  </si>
  <si>
    <t>محمود ابراهيم ابراهيم الرفاعي محمود ابراهيم ابراهيم الرفاعي</t>
  </si>
  <si>
    <t>عمرومحيى المتولى رضوان عمرومحيى المتولى رضوان</t>
  </si>
  <si>
    <t>mohamed abdallah abonaga</t>
  </si>
  <si>
    <t>mohamed sabri al saied alkady</t>
  </si>
  <si>
    <t>Amira Elhagrasey</t>
  </si>
  <si>
    <t>alaa ragab  shehata</t>
  </si>
  <si>
    <t>عمرو  محمد حامد ابراهيم سليم</t>
  </si>
  <si>
    <t>amira mohamed mohamed elhoseiny mohamed mohamed elhoseiny hager</t>
  </si>
  <si>
    <t>dina mohammed hassan</t>
  </si>
  <si>
    <t>amira soliman ahmed wahdan</t>
  </si>
  <si>
    <t>mohammed adel abed elslam aboalnga</t>
  </si>
  <si>
    <t>Eman Ibrahim</t>
  </si>
  <si>
    <t>hadir mohammed ibrahim elsherif</t>
  </si>
  <si>
    <t>ريم رفعت بدير</t>
  </si>
  <si>
    <t>medhat mohamed taha eltokhy</t>
  </si>
  <si>
    <t>ibrahim elmalah</t>
  </si>
  <si>
    <t>sara gebril</t>
  </si>
  <si>
    <t>ali mansour essa</t>
  </si>
  <si>
    <t>marwa miss</t>
  </si>
  <si>
    <t>ayman fares</t>
  </si>
  <si>
    <t>شيماء عبدالنبى احمد دوما</t>
  </si>
  <si>
    <t>amal mohamed salah abo alasad</t>
  </si>
  <si>
    <t>abdallah mohamed</t>
  </si>
  <si>
    <t>ayman mohamed</t>
  </si>
  <si>
    <t>abdelfatah abdelrehim</t>
  </si>
  <si>
    <t>mohamed saad mohamed abdelsalam</t>
  </si>
  <si>
    <t>leena mohammed sameeh elghalban</t>
  </si>
  <si>
    <t>محمد حسن وهبه</t>
  </si>
  <si>
    <t>ابراهيم توفيق ابراهيم ابو المعاطي</t>
  </si>
  <si>
    <t>aya ismail abd elwaheed</t>
  </si>
  <si>
    <t>asmaa alsherbene mohammed alsherbene</t>
  </si>
  <si>
    <t>zeinab osama</t>
  </si>
  <si>
    <t>كريم أحمد الزيادي</t>
  </si>
  <si>
    <t>Group 1</t>
  </si>
  <si>
    <t>Total=</t>
  </si>
  <si>
    <t xml:space="preserve">Time Average = </t>
  </si>
  <si>
    <t xml:space="preserve">Marks Average = </t>
  </si>
  <si>
    <t xml:space="preserve">No. of Correct Answers = </t>
  </si>
  <si>
    <t xml:space="preserve">No. of Easy Correct Answers = </t>
  </si>
  <si>
    <t xml:space="preserve">No. of Medium Correct Answers = </t>
  </si>
  <si>
    <t xml:space="preserve">No. of Hard Correct Answers = </t>
  </si>
  <si>
    <t>No. of Students Score &gt; 0 &amp; &lt;= 10 =</t>
  </si>
  <si>
    <t>No. of Students Score &gt; 10 &amp; &lt;= 20 =</t>
  </si>
  <si>
    <t>No. of Students Score &gt; 20 &amp; &lt;= 30 =</t>
  </si>
  <si>
    <t>No. of Students Score &gt; 30 &amp; &lt;= 40 =</t>
  </si>
  <si>
    <t>No. of Students Score &gt; 40 &amp; &lt;= 50 =</t>
  </si>
  <si>
    <t>Group 2</t>
  </si>
  <si>
    <t>Group 3</t>
  </si>
  <si>
    <t>Group 4</t>
  </si>
  <si>
    <t>Group 5</t>
  </si>
  <si>
    <t>Group 6</t>
  </si>
  <si>
    <t>Total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</si>
</sst>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6"/>
  <sheetViews>
    <sheetView topLeftCell="A118" workbookViewId="0">
      <selection activeCell="A130" sqref="A130"/>
    </sheetView>
  </sheetViews>
  <sheetFormatPr defaultRowHeight="12.75" x14ac:dyDescent="0.2"/>
  <sheetData>
    <row r="1" spans="1:56" x14ac:dyDescent="0.2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 x14ac:dyDescent="0.2">
      <c r="A2" t="s">
        <v>169</v>
      </c>
      <c r="D2">
        <v>1.38</v>
      </c>
      <c r="E2">
        <v>33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1</v>
      </c>
      <c r="BD2" t="s">
        <v>68</v>
      </c>
    </row>
    <row r="3" spans="1:56" x14ac:dyDescent="0.2">
      <c r="A3" t="s">
        <v>136</v>
      </c>
      <c r="D3">
        <v>1.47</v>
      </c>
      <c r="E3">
        <v>23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 t="s">
        <v>85</v>
      </c>
    </row>
    <row r="4" spans="1:56" x14ac:dyDescent="0.2">
      <c r="A4" t="s">
        <v>82</v>
      </c>
      <c r="D4">
        <v>2.21</v>
      </c>
      <c r="E4">
        <v>28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1</v>
      </c>
      <c r="BD4" t="s">
        <v>58</v>
      </c>
    </row>
    <row r="5" spans="1:56" x14ac:dyDescent="0.2">
      <c r="A5" t="s">
        <v>126</v>
      </c>
      <c r="D5">
        <v>2.2599999999999998</v>
      </c>
      <c r="E5">
        <v>24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85</v>
      </c>
    </row>
    <row r="6" spans="1:56" x14ac:dyDescent="0.2">
      <c r="A6" t="s">
        <v>138</v>
      </c>
      <c r="D6">
        <v>2.4300000000000002</v>
      </c>
      <c r="E6">
        <v>25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58</v>
      </c>
    </row>
    <row r="7" spans="1:56" x14ac:dyDescent="0.2">
      <c r="A7" t="s">
        <v>125</v>
      </c>
      <c r="D7">
        <v>3.3</v>
      </c>
      <c r="E7">
        <v>27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1</v>
      </c>
      <c r="BC7">
        <v>0</v>
      </c>
      <c r="BD7" t="s">
        <v>58</v>
      </c>
    </row>
    <row r="8" spans="1:56" x14ac:dyDescent="0.2">
      <c r="A8" t="s">
        <v>57</v>
      </c>
      <c r="D8">
        <v>3.45</v>
      </c>
      <c r="E8">
        <v>26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 t="s">
        <v>58</v>
      </c>
    </row>
    <row r="9" spans="1:56" x14ac:dyDescent="0.2">
      <c r="A9" t="s">
        <v>147</v>
      </c>
      <c r="D9">
        <v>3.51</v>
      </c>
      <c r="E9">
        <v>24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85</v>
      </c>
    </row>
    <row r="10" spans="1:56" x14ac:dyDescent="0.2">
      <c r="A10" t="s">
        <v>209</v>
      </c>
      <c r="D10">
        <v>4.33</v>
      </c>
      <c r="E10">
        <v>47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 t="s">
        <v>55</v>
      </c>
    </row>
    <row r="11" spans="1:56" x14ac:dyDescent="0.2">
      <c r="A11" t="s">
        <v>221</v>
      </c>
      <c r="D11">
        <v>4.8</v>
      </c>
      <c r="E11">
        <v>47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 t="s">
        <v>55</v>
      </c>
    </row>
    <row r="12" spans="1:56" x14ac:dyDescent="0.2">
      <c r="A12" t="s">
        <v>111</v>
      </c>
      <c r="D12">
        <v>4.9000000000000004</v>
      </c>
      <c r="E12">
        <v>25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 t="s">
        <v>58</v>
      </c>
    </row>
    <row r="13" spans="1:56" x14ac:dyDescent="0.2">
      <c r="A13" t="s">
        <v>192</v>
      </c>
      <c r="D13">
        <v>5.22</v>
      </c>
      <c r="E13">
        <v>35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  <c r="BD13" t="s">
        <v>68</v>
      </c>
    </row>
    <row r="14" spans="1:56" x14ac:dyDescent="0.2">
      <c r="A14" t="s">
        <v>112</v>
      </c>
      <c r="D14">
        <v>5.34</v>
      </c>
      <c r="E14">
        <v>20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 t="s">
        <v>85</v>
      </c>
    </row>
    <row r="15" spans="1:56" x14ac:dyDescent="0.2">
      <c r="A15" t="s">
        <v>214</v>
      </c>
      <c r="D15">
        <v>5.46</v>
      </c>
      <c r="E15">
        <v>44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 t="s">
        <v>55</v>
      </c>
    </row>
    <row r="16" spans="1:56" x14ac:dyDescent="0.2">
      <c r="A16" t="s">
        <v>218</v>
      </c>
      <c r="D16">
        <v>6.1</v>
      </c>
      <c r="E16">
        <v>44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 t="s">
        <v>55</v>
      </c>
    </row>
    <row r="17" spans="1:56" x14ac:dyDescent="0.2">
      <c r="A17" t="s">
        <v>206</v>
      </c>
      <c r="D17">
        <v>6.32</v>
      </c>
      <c r="E17">
        <v>37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 t="s">
        <v>68</v>
      </c>
    </row>
    <row r="18" spans="1:56" x14ac:dyDescent="0.2">
      <c r="A18" t="s">
        <v>110</v>
      </c>
      <c r="D18">
        <v>6.37</v>
      </c>
      <c r="E18">
        <v>28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58</v>
      </c>
    </row>
    <row r="19" spans="1:56" x14ac:dyDescent="0.2">
      <c r="A19" t="s">
        <v>118</v>
      </c>
      <c r="D19">
        <v>6.37</v>
      </c>
      <c r="E19">
        <v>34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 t="s">
        <v>68</v>
      </c>
    </row>
    <row r="20" spans="1:56" x14ac:dyDescent="0.2">
      <c r="A20" t="s">
        <v>219</v>
      </c>
      <c r="D20">
        <v>6.58</v>
      </c>
      <c r="E20">
        <v>47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 t="s">
        <v>55</v>
      </c>
    </row>
    <row r="21" spans="1:56" x14ac:dyDescent="0.2">
      <c r="A21" t="s">
        <v>75</v>
      </c>
      <c r="D21">
        <v>7.54</v>
      </c>
      <c r="E21">
        <v>41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 t="s">
        <v>76</v>
      </c>
    </row>
    <row r="22" spans="1:56" x14ac:dyDescent="0.2">
      <c r="A22" t="s">
        <v>173</v>
      </c>
      <c r="D22">
        <v>8.2200000000000006</v>
      </c>
      <c r="E22">
        <v>25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 t="s">
        <v>58</v>
      </c>
    </row>
    <row r="23" spans="1:56" x14ac:dyDescent="0.2">
      <c r="A23" t="s">
        <v>195</v>
      </c>
      <c r="D23">
        <v>8.51</v>
      </c>
      <c r="E23">
        <v>40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 t="s">
        <v>76</v>
      </c>
    </row>
    <row r="24" spans="1:56" x14ac:dyDescent="0.2">
      <c r="A24" t="s">
        <v>94</v>
      </c>
      <c r="D24">
        <v>9.1</v>
      </c>
      <c r="E24">
        <v>44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 t="s">
        <v>55</v>
      </c>
    </row>
    <row r="25" spans="1:56" s="2" customFormat="1" x14ac:dyDescent="0.2"/>
    <row r="26" spans="1:56" x14ac:dyDescent="0.2">
      <c r="A26" t="s">
        <v>203</v>
      </c>
      <c r="D26">
        <v>10.3</v>
      </c>
      <c r="E26">
        <v>32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 t="s">
        <v>68</v>
      </c>
    </row>
    <row r="27" spans="1:56" x14ac:dyDescent="0.2">
      <c r="A27" t="s">
        <v>109</v>
      </c>
      <c r="D27">
        <v>10.36</v>
      </c>
      <c r="E27">
        <v>27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 t="s">
        <v>58</v>
      </c>
    </row>
    <row r="28" spans="1:56" x14ac:dyDescent="0.2">
      <c r="A28" t="s">
        <v>191</v>
      </c>
      <c r="D28">
        <v>10.42</v>
      </c>
      <c r="E28">
        <v>47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 t="s">
        <v>55</v>
      </c>
    </row>
    <row r="29" spans="1:56" x14ac:dyDescent="0.2">
      <c r="A29" t="s">
        <v>174</v>
      </c>
      <c r="D29">
        <v>10.43</v>
      </c>
      <c r="E29">
        <v>48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 t="s">
        <v>55</v>
      </c>
    </row>
    <row r="30" spans="1:56" x14ac:dyDescent="0.2">
      <c r="A30" t="s">
        <v>101</v>
      </c>
      <c r="D30">
        <v>10.47</v>
      </c>
      <c r="E30">
        <v>29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 t="s">
        <v>58</v>
      </c>
    </row>
    <row r="31" spans="1:56" x14ac:dyDescent="0.2">
      <c r="A31" t="s">
        <v>197</v>
      </c>
      <c r="D31">
        <v>10.54</v>
      </c>
      <c r="E31">
        <v>49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 t="s">
        <v>55</v>
      </c>
    </row>
    <row r="32" spans="1:56" x14ac:dyDescent="0.2">
      <c r="A32" t="s">
        <v>65</v>
      </c>
      <c r="D32">
        <v>11.15</v>
      </c>
      <c r="E32">
        <v>46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 t="s">
        <v>55</v>
      </c>
    </row>
    <row r="33" spans="1:56" x14ac:dyDescent="0.2">
      <c r="A33" t="s">
        <v>64</v>
      </c>
      <c r="D33">
        <v>11.2</v>
      </c>
      <c r="E33">
        <v>46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 t="s">
        <v>55</v>
      </c>
    </row>
    <row r="34" spans="1:56" x14ac:dyDescent="0.2">
      <c r="A34" t="s">
        <v>150</v>
      </c>
      <c r="D34">
        <v>12.35</v>
      </c>
      <c r="E34">
        <v>27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 t="s">
        <v>58</v>
      </c>
    </row>
    <row r="35" spans="1:56" x14ac:dyDescent="0.2">
      <c r="A35" t="s">
        <v>124</v>
      </c>
      <c r="D35">
        <v>13.1</v>
      </c>
      <c r="E35">
        <v>24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 t="s">
        <v>85</v>
      </c>
    </row>
    <row r="36" spans="1:56" x14ac:dyDescent="0.2">
      <c r="A36" t="s">
        <v>200</v>
      </c>
      <c r="D36">
        <v>13.34</v>
      </c>
      <c r="E36">
        <v>36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 t="s">
        <v>68</v>
      </c>
    </row>
    <row r="37" spans="1:56" x14ac:dyDescent="0.2">
      <c r="A37" t="s">
        <v>162</v>
      </c>
      <c r="D37">
        <v>13.57</v>
      </c>
      <c r="E37">
        <v>25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 t="s">
        <v>58</v>
      </c>
    </row>
    <row r="38" spans="1:56" x14ac:dyDescent="0.2">
      <c r="A38" t="s">
        <v>190</v>
      </c>
      <c r="D38">
        <v>14.14</v>
      </c>
      <c r="E38">
        <v>42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 t="s">
        <v>76</v>
      </c>
    </row>
    <row r="39" spans="1:56" x14ac:dyDescent="0.2">
      <c r="A39" t="s">
        <v>87</v>
      </c>
      <c r="D39">
        <v>14.21</v>
      </c>
      <c r="E39">
        <v>44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 t="s">
        <v>55</v>
      </c>
    </row>
    <row r="40" spans="1:56" x14ac:dyDescent="0.2">
      <c r="A40" t="s">
        <v>226</v>
      </c>
      <c r="D40">
        <v>14.36</v>
      </c>
      <c r="E40">
        <v>47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 t="s">
        <v>55</v>
      </c>
    </row>
    <row r="41" spans="1:56" x14ac:dyDescent="0.2">
      <c r="A41" t="s">
        <v>73</v>
      </c>
      <c r="D41">
        <v>14.59</v>
      </c>
      <c r="E41">
        <v>45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 t="s">
        <v>55</v>
      </c>
    </row>
    <row r="42" spans="1:56" x14ac:dyDescent="0.2">
      <c r="A42" t="s">
        <v>175</v>
      </c>
      <c r="D42">
        <v>14.59</v>
      </c>
      <c r="E42">
        <v>23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 t="s">
        <v>85</v>
      </c>
    </row>
    <row r="43" spans="1:56" x14ac:dyDescent="0.2">
      <c r="A43" t="s">
        <v>222</v>
      </c>
      <c r="D43">
        <v>15.21</v>
      </c>
      <c r="E43">
        <v>49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 t="s">
        <v>55</v>
      </c>
    </row>
    <row r="44" spans="1:56" x14ac:dyDescent="0.2">
      <c r="A44" t="s">
        <v>97</v>
      </c>
      <c r="D44">
        <v>15.25</v>
      </c>
      <c r="E44">
        <v>39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 t="s">
        <v>76</v>
      </c>
    </row>
    <row r="45" spans="1:56" x14ac:dyDescent="0.2">
      <c r="A45" t="s">
        <v>115</v>
      </c>
      <c r="D45">
        <v>15.39</v>
      </c>
      <c r="E45">
        <v>44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 t="s">
        <v>55</v>
      </c>
    </row>
    <row r="46" spans="1:56" x14ac:dyDescent="0.2">
      <c r="A46" t="s">
        <v>155</v>
      </c>
      <c r="D46">
        <v>15.47</v>
      </c>
      <c r="E46">
        <v>34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0</v>
      </c>
      <c r="BD46" t="s">
        <v>68</v>
      </c>
    </row>
    <row r="47" spans="1:56" x14ac:dyDescent="0.2">
      <c r="A47" t="s">
        <v>170</v>
      </c>
      <c r="D47">
        <v>16.14</v>
      </c>
      <c r="E47">
        <v>49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 t="s">
        <v>55</v>
      </c>
    </row>
    <row r="48" spans="1:56" x14ac:dyDescent="0.2">
      <c r="A48" t="s">
        <v>187</v>
      </c>
      <c r="D48">
        <v>16.399999999999999</v>
      </c>
      <c r="E48">
        <v>49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 t="s">
        <v>55</v>
      </c>
    </row>
    <row r="49" spans="1:56" x14ac:dyDescent="0.2">
      <c r="A49" t="s">
        <v>188</v>
      </c>
      <c r="D49">
        <v>16.45</v>
      </c>
      <c r="E49">
        <v>44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 t="s">
        <v>55</v>
      </c>
    </row>
    <row r="50" spans="1:56" x14ac:dyDescent="0.2">
      <c r="A50" t="s">
        <v>56</v>
      </c>
      <c r="D50">
        <v>16.510000000000002</v>
      </c>
      <c r="E50">
        <v>46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 t="s">
        <v>55</v>
      </c>
    </row>
    <row r="51" spans="1:56" x14ac:dyDescent="0.2">
      <c r="A51" t="s">
        <v>63</v>
      </c>
      <c r="D51">
        <v>16.559999999999999</v>
      </c>
      <c r="E51">
        <v>44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 t="s">
        <v>55</v>
      </c>
    </row>
    <row r="52" spans="1:56" x14ac:dyDescent="0.2">
      <c r="A52" t="s">
        <v>172</v>
      </c>
      <c r="D52">
        <v>17.420000000000002</v>
      </c>
      <c r="E52">
        <v>50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 t="s">
        <v>55</v>
      </c>
    </row>
    <row r="53" spans="1:56" x14ac:dyDescent="0.2">
      <c r="A53" t="s">
        <v>184</v>
      </c>
      <c r="D53">
        <v>17.440000000000001</v>
      </c>
      <c r="E53">
        <v>30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 t="s">
        <v>68</v>
      </c>
    </row>
    <row r="54" spans="1:56" x14ac:dyDescent="0.2">
      <c r="A54" t="s">
        <v>149</v>
      </c>
      <c r="D54">
        <v>17.47</v>
      </c>
      <c r="E54">
        <v>49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 t="s">
        <v>55</v>
      </c>
    </row>
    <row r="55" spans="1:56" x14ac:dyDescent="0.2">
      <c r="A55" t="s">
        <v>208</v>
      </c>
      <c r="D55">
        <v>17.52</v>
      </c>
      <c r="E55">
        <v>49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 t="s">
        <v>55</v>
      </c>
    </row>
    <row r="56" spans="1:56" x14ac:dyDescent="0.2">
      <c r="A56" t="s">
        <v>96</v>
      </c>
      <c r="D56">
        <v>17.55</v>
      </c>
      <c r="E56">
        <v>41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 t="s">
        <v>76</v>
      </c>
    </row>
    <row r="57" spans="1:56" x14ac:dyDescent="0.2">
      <c r="A57" t="s">
        <v>189</v>
      </c>
      <c r="D57">
        <v>17.59</v>
      </c>
      <c r="E57">
        <v>49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 t="s">
        <v>55</v>
      </c>
    </row>
    <row r="58" spans="1:56" x14ac:dyDescent="0.2">
      <c r="A58" t="s">
        <v>54</v>
      </c>
      <c r="D58">
        <v>18.23</v>
      </c>
      <c r="E58">
        <v>50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 t="s">
        <v>55</v>
      </c>
    </row>
    <row r="59" spans="1:56" x14ac:dyDescent="0.2">
      <c r="A59" t="s">
        <v>89</v>
      </c>
      <c r="D59">
        <v>18.3</v>
      </c>
      <c r="E59">
        <v>27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 t="s">
        <v>58</v>
      </c>
    </row>
    <row r="60" spans="1:56" x14ac:dyDescent="0.2">
      <c r="A60" t="s">
        <v>74</v>
      </c>
      <c r="D60">
        <v>18.399999999999999</v>
      </c>
      <c r="E60">
        <v>50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 t="s">
        <v>55</v>
      </c>
    </row>
    <row r="61" spans="1:56" x14ac:dyDescent="0.2">
      <c r="A61" t="s">
        <v>145</v>
      </c>
      <c r="D61">
        <v>18.45</v>
      </c>
      <c r="E61">
        <v>45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 t="s">
        <v>55</v>
      </c>
    </row>
    <row r="62" spans="1:56" x14ac:dyDescent="0.2">
      <c r="A62" t="s">
        <v>199</v>
      </c>
      <c r="D62">
        <v>18.54</v>
      </c>
      <c r="E62">
        <v>40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 t="s">
        <v>76</v>
      </c>
    </row>
    <row r="63" spans="1:56" x14ac:dyDescent="0.2">
      <c r="A63" t="s">
        <v>72</v>
      </c>
      <c r="D63">
        <v>19.22</v>
      </c>
      <c r="E63">
        <v>48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 t="s">
        <v>55</v>
      </c>
    </row>
    <row r="64" spans="1:56" x14ac:dyDescent="0.2">
      <c r="A64" t="s">
        <v>198</v>
      </c>
      <c r="D64">
        <v>19.23</v>
      </c>
      <c r="E64">
        <v>48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 t="s">
        <v>55</v>
      </c>
    </row>
    <row r="65" spans="1:56" x14ac:dyDescent="0.2">
      <c r="A65" t="s">
        <v>79</v>
      </c>
      <c r="D65">
        <v>19.8</v>
      </c>
      <c r="E65">
        <v>43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 t="s">
        <v>55</v>
      </c>
    </row>
    <row r="66" spans="1:56" s="2" customFormat="1" x14ac:dyDescent="0.2"/>
    <row r="67" spans="1:56" x14ac:dyDescent="0.2">
      <c r="A67" t="s">
        <v>157</v>
      </c>
      <c r="D67">
        <v>20.260000000000002</v>
      </c>
      <c r="E67">
        <v>43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0</v>
      </c>
      <c r="BD67" t="s">
        <v>55</v>
      </c>
    </row>
    <row r="68" spans="1:56" x14ac:dyDescent="0.2">
      <c r="A68" t="s">
        <v>142</v>
      </c>
      <c r="D68">
        <v>20.329999999999998</v>
      </c>
      <c r="E68">
        <v>41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 t="s">
        <v>76</v>
      </c>
    </row>
    <row r="69" spans="1:56" x14ac:dyDescent="0.2">
      <c r="A69" t="s">
        <v>163</v>
      </c>
      <c r="D69">
        <v>20.399999999999999</v>
      </c>
      <c r="E69">
        <v>49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 t="s">
        <v>55</v>
      </c>
    </row>
    <row r="70" spans="1:56" x14ac:dyDescent="0.2">
      <c r="A70" t="s">
        <v>81</v>
      </c>
      <c r="D70">
        <v>21.12</v>
      </c>
      <c r="E70">
        <v>50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 t="s">
        <v>55</v>
      </c>
    </row>
    <row r="71" spans="1:56" x14ac:dyDescent="0.2">
      <c r="A71" t="s">
        <v>180</v>
      </c>
      <c r="D71">
        <v>21.34</v>
      </c>
      <c r="E71">
        <v>49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 t="s">
        <v>55</v>
      </c>
    </row>
    <row r="72" spans="1:56" x14ac:dyDescent="0.2">
      <c r="A72" t="s">
        <v>121</v>
      </c>
      <c r="D72">
        <v>21.6</v>
      </c>
      <c r="E72">
        <v>47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 t="s">
        <v>55</v>
      </c>
    </row>
    <row r="73" spans="1:56" x14ac:dyDescent="0.2">
      <c r="A73" t="s">
        <v>183</v>
      </c>
      <c r="D73">
        <v>22.15</v>
      </c>
      <c r="E73">
        <v>49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 t="s">
        <v>55</v>
      </c>
    </row>
    <row r="74" spans="1:56" x14ac:dyDescent="0.2">
      <c r="A74" t="s">
        <v>134</v>
      </c>
      <c r="D74">
        <v>22.18</v>
      </c>
      <c r="E74">
        <v>49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 t="s">
        <v>55</v>
      </c>
    </row>
    <row r="75" spans="1:56" x14ac:dyDescent="0.2">
      <c r="A75" t="s">
        <v>207</v>
      </c>
      <c r="D75">
        <v>22.5</v>
      </c>
      <c r="E75">
        <v>47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 t="s">
        <v>55</v>
      </c>
    </row>
    <row r="76" spans="1:56" x14ac:dyDescent="0.2">
      <c r="A76" t="s">
        <v>98</v>
      </c>
      <c r="D76">
        <v>22.54</v>
      </c>
      <c r="E76">
        <v>47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0</v>
      </c>
      <c r="BD76" t="s">
        <v>55</v>
      </c>
    </row>
    <row r="77" spans="1:56" x14ac:dyDescent="0.2">
      <c r="A77" t="s">
        <v>201</v>
      </c>
      <c r="D77">
        <v>23.1</v>
      </c>
      <c r="E77">
        <v>37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 t="s">
        <v>68</v>
      </c>
    </row>
    <row r="78" spans="1:56" x14ac:dyDescent="0.2">
      <c r="A78" t="s">
        <v>186</v>
      </c>
      <c r="D78">
        <v>23.14</v>
      </c>
      <c r="E78">
        <v>37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 t="s">
        <v>68</v>
      </c>
    </row>
    <row r="79" spans="1:56" x14ac:dyDescent="0.2">
      <c r="A79" t="s">
        <v>146</v>
      </c>
      <c r="D79">
        <v>23.56</v>
      </c>
      <c r="E79">
        <v>49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 t="s">
        <v>55</v>
      </c>
    </row>
    <row r="80" spans="1:56" x14ac:dyDescent="0.2">
      <c r="A80" t="s">
        <v>88</v>
      </c>
      <c r="D80">
        <v>24.29</v>
      </c>
      <c r="E80">
        <v>49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 t="s">
        <v>55</v>
      </c>
    </row>
    <row r="81" spans="1:56" x14ac:dyDescent="0.2">
      <c r="A81" t="s">
        <v>202</v>
      </c>
      <c r="D81">
        <v>24.43</v>
      </c>
      <c r="E81">
        <v>33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 t="s">
        <v>68</v>
      </c>
    </row>
    <row r="82" spans="1:56" x14ac:dyDescent="0.2">
      <c r="A82" t="s">
        <v>95</v>
      </c>
      <c r="D82">
        <v>24.55</v>
      </c>
      <c r="E82">
        <v>49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 t="s">
        <v>55</v>
      </c>
    </row>
    <row r="83" spans="1:56" x14ac:dyDescent="0.2">
      <c r="A83" t="s">
        <v>164</v>
      </c>
      <c r="D83">
        <v>25.2</v>
      </c>
      <c r="E83">
        <v>40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0</v>
      </c>
      <c r="BD83" t="s">
        <v>76</v>
      </c>
    </row>
    <row r="84" spans="1:56" x14ac:dyDescent="0.2">
      <c r="A84" t="s">
        <v>196</v>
      </c>
      <c r="D84">
        <v>25.25</v>
      </c>
      <c r="E84">
        <v>48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 t="s">
        <v>55</v>
      </c>
    </row>
    <row r="85" spans="1:56" x14ac:dyDescent="0.2">
      <c r="A85" t="s">
        <v>78</v>
      </c>
      <c r="D85">
        <v>25.31</v>
      </c>
      <c r="E85">
        <v>49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 t="s">
        <v>55</v>
      </c>
    </row>
    <row r="86" spans="1:56" x14ac:dyDescent="0.2">
      <c r="A86" t="s">
        <v>117</v>
      </c>
      <c r="D86">
        <v>25.49</v>
      </c>
      <c r="E86">
        <v>41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1</v>
      </c>
      <c r="BD86" t="s">
        <v>76</v>
      </c>
    </row>
    <row r="87" spans="1:56" x14ac:dyDescent="0.2">
      <c r="A87" t="s">
        <v>217</v>
      </c>
      <c r="D87">
        <v>26.13</v>
      </c>
      <c r="E87">
        <v>39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 t="s">
        <v>76</v>
      </c>
    </row>
    <row r="88" spans="1:56" x14ac:dyDescent="0.2">
      <c r="A88" t="s">
        <v>161</v>
      </c>
      <c r="D88">
        <v>26.15</v>
      </c>
      <c r="E88">
        <v>47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 t="s">
        <v>55</v>
      </c>
    </row>
    <row r="89" spans="1:56" x14ac:dyDescent="0.2">
      <c r="A89" t="s">
        <v>123</v>
      </c>
      <c r="D89">
        <v>26.22</v>
      </c>
      <c r="E89">
        <v>28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1</v>
      </c>
      <c r="BD89" t="s">
        <v>58</v>
      </c>
    </row>
    <row r="90" spans="1:56" x14ac:dyDescent="0.2">
      <c r="A90" t="s">
        <v>77</v>
      </c>
      <c r="D90">
        <v>26.23</v>
      </c>
      <c r="E90">
        <v>43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 t="s">
        <v>55</v>
      </c>
    </row>
    <row r="91" spans="1:56" x14ac:dyDescent="0.2">
      <c r="A91" t="s">
        <v>108</v>
      </c>
      <c r="D91">
        <v>26.23</v>
      </c>
      <c r="E91">
        <v>49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 t="s">
        <v>55</v>
      </c>
    </row>
    <row r="92" spans="1:56" x14ac:dyDescent="0.2">
      <c r="A92" t="s">
        <v>130</v>
      </c>
      <c r="D92">
        <v>27.1</v>
      </c>
      <c r="E92">
        <v>34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0</v>
      </c>
      <c r="BD92" t="s">
        <v>68</v>
      </c>
    </row>
    <row r="93" spans="1:56" x14ac:dyDescent="0.2">
      <c r="A93" t="s">
        <v>176</v>
      </c>
      <c r="D93">
        <v>27.3</v>
      </c>
      <c r="E93">
        <v>49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 t="s">
        <v>55</v>
      </c>
    </row>
    <row r="94" spans="1:56" x14ac:dyDescent="0.2">
      <c r="A94" t="s">
        <v>223</v>
      </c>
      <c r="D94">
        <v>28.14</v>
      </c>
      <c r="E94">
        <v>36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 t="s">
        <v>68</v>
      </c>
    </row>
    <row r="95" spans="1:56" x14ac:dyDescent="0.2">
      <c r="A95" t="s">
        <v>70</v>
      </c>
      <c r="D95">
        <v>29</v>
      </c>
      <c r="E95">
        <v>45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 t="s">
        <v>55</v>
      </c>
    </row>
    <row r="96" spans="1:56" x14ac:dyDescent="0.2">
      <c r="A96" t="s">
        <v>120</v>
      </c>
      <c r="D96">
        <v>29</v>
      </c>
      <c r="E96">
        <v>44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 t="s">
        <v>55</v>
      </c>
    </row>
    <row r="97" spans="1:56" x14ac:dyDescent="0.2">
      <c r="A97" t="s">
        <v>129</v>
      </c>
      <c r="D97">
        <v>29.17</v>
      </c>
      <c r="E97">
        <v>28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 t="s">
        <v>58</v>
      </c>
    </row>
    <row r="98" spans="1:56" x14ac:dyDescent="0.2">
      <c r="A98" t="s">
        <v>159</v>
      </c>
      <c r="D98">
        <v>29.52</v>
      </c>
      <c r="E98">
        <v>32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 t="s">
        <v>68</v>
      </c>
    </row>
    <row r="99" spans="1:56" x14ac:dyDescent="0.2">
      <c r="A99" t="s">
        <v>167</v>
      </c>
      <c r="D99">
        <v>29.52</v>
      </c>
      <c r="E99">
        <v>38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 t="s">
        <v>76</v>
      </c>
    </row>
    <row r="100" spans="1:56" x14ac:dyDescent="0.2">
      <c r="A100" t="s">
        <v>93</v>
      </c>
      <c r="D100">
        <v>29.8</v>
      </c>
      <c r="E100">
        <v>49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 t="s">
        <v>55</v>
      </c>
    </row>
    <row r="101" spans="1:56" s="2" customFormat="1" x14ac:dyDescent="0.2"/>
    <row r="102" spans="1:56" x14ac:dyDescent="0.2">
      <c r="A102" t="s">
        <v>104</v>
      </c>
      <c r="D102">
        <v>30.2</v>
      </c>
      <c r="E102">
        <v>43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0</v>
      </c>
      <c r="BD102" t="s">
        <v>55</v>
      </c>
    </row>
    <row r="103" spans="1:56" x14ac:dyDescent="0.2">
      <c r="A103" t="s">
        <v>193</v>
      </c>
      <c r="D103">
        <v>30.42</v>
      </c>
      <c r="E103">
        <v>40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 t="s">
        <v>76</v>
      </c>
    </row>
    <row r="104" spans="1:56" x14ac:dyDescent="0.2">
      <c r="A104" t="s">
        <v>103</v>
      </c>
      <c r="D104">
        <v>31.1</v>
      </c>
      <c r="E104">
        <v>34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 t="s">
        <v>68</v>
      </c>
    </row>
    <row r="105" spans="1:56" x14ac:dyDescent="0.2">
      <c r="A105" t="s">
        <v>107</v>
      </c>
      <c r="D105">
        <v>31.26</v>
      </c>
      <c r="E105">
        <v>49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 t="s">
        <v>55</v>
      </c>
    </row>
    <row r="106" spans="1:56" x14ac:dyDescent="0.2">
      <c r="A106" t="s">
        <v>156</v>
      </c>
      <c r="D106">
        <v>31.4</v>
      </c>
      <c r="E106">
        <v>45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1</v>
      </c>
      <c r="BD106" t="s">
        <v>55</v>
      </c>
    </row>
    <row r="107" spans="1:56" x14ac:dyDescent="0.2">
      <c r="A107" t="s">
        <v>210</v>
      </c>
      <c r="D107">
        <v>33.58</v>
      </c>
      <c r="E107">
        <v>32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 t="s">
        <v>68</v>
      </c>
    </row>
    <row r="108" spans="1:56" x14ac:dyDescent="0.2">
      <c r="A108" t="s">
        <v>213</v>
      </c>
      <c r="D108">
        <v>34.1</v>
      </c>
      <c r="E108">
        <v>47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 t="s">
        <v>55</v>
      </c>
    </row>
    <row r="109" spans="1:56" x14ac:dyDescent="0.2">
      <c r="A109" t="s">
        <v>205</v>
      </c>
      <c r="D109">
        <v>34.44</v>
      </c>
      <c r="E109">
        <v>37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1</v>
      </c>
      <c r="BD109" t="s">
        <v>68</v>
      </c>
    </row>
    <row r="110" spans="1:56" x14ac:dyDescent="0.2">
      <c r="A110" t="s">
        <v>122</v>
      </c>
      <c r="D110">
        <v>35.11</v>
      </c>
      <c r="E110">
        <v>46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 t="s">
        <v>55</v>
      </c>
    </row>
    <row r="111" spans="1:56" x14ac:dyDescent="0.2">
      <c r="A111" t="s">
        <v>90</v>
      </c>
      <c r="D111">
        <v>35.590000000000003</v>
      </c>
      <c r="E111">
        <v>47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 t="s">
        <v>55</v>
      </c>
    </row>
    <row r="112" spans="1:56" x14ac:dyDescent="0.2">
      <c r="A112" t="s">
        <v>216</v>
      </c>
      <c r="D112">
        <v>36.36</v>
      </c>
      <c r="E112">
        <v>36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0</v>
      </c>
      <c r="BC112">
        <v>0</v>
      </c>
      <c r="BD112" t="s">
        <v>68</v>
      </c>
    </row>
    <row r="113" spans="1:56" x14ac:dyDescent="0.2">
      <c r="A113" t="s">
        <v>113</v>
      </c>
      <c r="D113">
        <v>37.299999999999997</v>
      </c>
      <c r="E113">
        <v>42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1</v>
      </c>
      <c r="BC113">
        <v>1</v>
      </c>
      <c r="BD113" t="s">
        <v>76</v>
      </c>
    </row>
    <row r="114" spans="1:56" x14ac:dyDescent="0.2">
      <c r="A114" t="s">
        <v>165</v>
      </c>
      <c r="D114">
        <v>37.6</v>
      </c>
      <c r="E114">
        <v>33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1</v>
      </c>
      <c r="BD114" t="s">
        <v>68</v>
      </c>
    </row>
    <row r="115" spans="1:56" s="2" customFormat="1" x14ac:dyDescent="0.2">
      <c r="A115" s="2" t="s">
        <v>243</v>
      </c>
    </row>
    <row r="116" spans="1:56" x14ac:dyDescent="0.2">
      <c r="A116" t="s">
        <v>66</v>
      </c>
      <c r="D116">
        <v>40.1</v>
      </c>
      <c r="E116">
        <v>50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 t="s">
        <v>55</v>
      </c>
    </row>
    <row r="117" spans="1:56" x14ac:dyDescent="0.2">
      <c r="A117" t="s">
        <v>127</v>
      </c>
      <c r="D117">
        <v>40.31</v>
      </c>
      <c r="E117">
        <v>48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 t="s">
        <v>55</v>
      </c>
    </row>
    <row r="118" spans="1:56" x14ac:dyDescent="0.2">
      <c r="A118" t="s">
        <v>67</v>
      </c>
      <c r="D118">
        <v>40.43</v>
      </c>
      <c r="E118">
        <v>34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0</v>
      </c>
      <c r="BC118">
        <v>1</v>
      </c>
      <c r="BD118" t="s">
        <v>68</v>
      </c>
    </row>
    <row r="119" spans="1:56" x14ac:dyDescent="0.2">
      <c r="A119" t="s">
        <v>220</v>
      </c>
      <c r="D119">
        <v>42.5</v>
      </c>
      <c r="E119">
        <v>44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 t="s">
        <v>55</v>
      </c>
    </row>
    <row r="120" spans="1:56" x14ac:dyDescent="0.2">
      <c r="A120" t="s">
        <v>106</v>
      </c>
      <c r="D120">
        <v>43.25</v>
      </c>
      <c r="E120">
        <v>43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 t="s">
        <v>55</v>
      </c>
    </row>
    <row r="121" spans="1:56" x14ac:dyDescent="0.2">
      <c r="A121" t="s">
        <v>114</v>
      </c>
      <c r="D121">
        <v>44.35</v>
      </c>
      <c r="E121">
        <v>42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1</v>
      </c>
      <c r="BD121" t="s">
        <v>76</v>
      </c>
    </row>
    <row r="122" spans="1:56" x14ac:dyDescent="0.2">
      <c r="A122" t="s">
        <v>69</v>
      </c>
      <c r="D122">
        <v>44.49</v>
      </c>
      <c r="E122">
        <v>47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 t="s">
        <v>55</v>
      </c>
    </row>
    <row r="123" spans="1:56" x14ac:dyDescent="0.2">
      <c r="A123" t="s">
        <v>83</v>
      </c>
      <c r="D123">
        <v>46.42</v>
      </c>
      <c r="E123">
        <v>48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55</v>
      </c>
    </row>
    <row r="124" spans="1:56" x14ac:dyDescent="0.2">
      <c r="A124" t="s">
        <v>204</v>
      </c>
      <c r="D124">
        <v>47.13</v>
      </c>
      <c r="E124">
        <v>43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 t="s">
        <v>55</v>
      </c>
    </row>
    <row r="125" spans="1:56" x14ac:dyDescent="0.2">
      <c r="A125" t="s">
        <v>105</v>
      </c>
      <c r="D125">
        <v>47.21</v>
      </c>
      <c r="E125">
        <v>29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0</v>
      </c>
      <c r="BC125">
        <v>0</v>
      </c>
      <c r="BD125" t="s">
        <v>58</v>
      </c>
    </row>
    <row r="126" spans="1:56" x14ac:dyDescent="0.2">
      <c r="A126" t="s">
        <v>154</v>
      </c>
      <c r="D126">
        <v>47.3</v>
      </c>
      <c r="E126">
        <v>30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 t="s">
        <v>68</v>
      </c>
    </row>
    <row r="127" spans="1:56" x14ac:dyDescent="0.2">
      <c r="A127" t="s">
        <v>137</v>
      </c>
      <c r="D127">
        <v>48.19</v>
      </c>
      <c r="E127">
        <v>27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 t="s">
        <v>58</v>
      </c>
    </row>
    <row r="128" spans="1:56" x14ac:dyDescent="0.2">
      <c r="A128" t="s">
        <v>182</v>
      </c>
      <c r="D128">
        <v>48.59</v>
      </c>
      <c r="E128">
        <v>36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1</v>
      </c>
      <c r="BD128" t="s">
        <v>68</v>
      </c>
    </row>
    <row r="129" spans="1:56" x14ac:dyDescent="0.2">
      <c r="A129" t="s">
        <v>131</v>
      </c>
      <c r="D129">
        <v>49.7</v>
      </c>
      <c r="E129">
        <v>38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1</v>
      </c>
      <c r="BD129" t="s">
        <v>76</v>
      </c>
    </row>
    <row r="130" spans="1:56" s="2" customFormat="1" x14ac:dyDescent="0.2">
      <c r="A130" s="2" t="s">
        <v>244</v>
      </c>
    </row>
    <row r="131" spans="1:56" x14ac:dyDescent="0.2">
      <c r="A131" t="s">
        <v>80</v>
      </c>
      <c r="D131">
        <v>51.1</v>
      </c>
      <c r="E131">
        <v>26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0</v>
      </c>
      <c r="BD131" t="s">
        <v>58</v>
      </c>
    </row>
    <row r="132" spans="1:56" x14ac:dyDescent="0.2">
      <c r="A132" t="s">
        <v>171</v>
      </c>
      <c r="D132">
        <v>52.16</v>
      </c>
      <c r="E132">
        <v>36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1</v>
      </c>
      <c r="BD132" t="s">
        <v>68</v>
      </c>
    </row>
    <row r="133" spans="1:56" x14ac:dyDescent="0.2">
      <c r="A133" t="s">
        <v>181</v>
      </c>
      <c r="D133">
        <v>53.25</v>
      </c>
      <c r="E133">
        <v>32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  <c r="BD133" t="s">
        <v>68</v>
      </c>
    </row>
    <row r="134" spans="1:56" x14ac:dyDescent="0.2">
      <c r="A134" t="s">
        <v>152</v>
      </c>
      <c r="D134">
        <v>53.3</v>
      </c>
      <c r="E134">
        <v>40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1</v>
      </c>
      <c r="BD134" t="s">
        <v>76</v>
      </c>
    </row>
    <row r="135" spans="1:56" x14ac:dyDescent="0.2">
      <c r="A135" t="s">
        <v>185</v>
      </c>
      <c r="D135">
        <v>53.51</v>
      </c>
      <c r="E135">
        <v>38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 t="s">
        <v>76</v>
      </c>
    </row>
    <row r="136" spans="1:56" x14ac:dyDescent="0.2">
      <c r="A136" t="s">
        <v>178</v>
      </c>
      <c r="D136">
        <v>54.3</v>
      </c>
      <c r="E136">
        <v>33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0</v>
      </c>
      <c r="BD136" t="s">
        <v>68</v>
      </c>
    </row>
    <row r="137" spans="1:56" x14ac:dyDescent="0.2">
      <c r="A137" t="s">
        <v>144</v>
      </c>
      <c r="D137">
        <v>54.46</v>
      </c>
      <c r="E137">
        <v>30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1</v>
      </c>
      <c r="BD137" t="s">
        <v>68</v>
      </c>
    </row>
    <row r="138" spans="1:56" x14ac:dyDescent="0.2">
      <c r="A138" t="s">
        <v>132</v>
      </c>
      <c r="D138">
        <v>55.37</v>
      </c>
      <c r="E138">
        <v>38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1</v>
      </c>
      <c r="BD138" t="s">
        <v>76</v>
      </c>
    </row>
    <row r="139" spans="1:56" x14ac:dyDescent="0.2">
      <c r="A139" t="s">
        <v>86</v>
      </c>
      <c r="D139">
        <v>57.21</v>
      </c>
      <c r="E139">
        <v>47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 t="s">
        <v>55</v>
      </c>
    </row>
    <row r="140" spans="1:56" x14ac:dyDescent="0.2">
      <c r="A140" t="s">
        <v>177</v>
      </c>
      <c r="D140">
        <v>59.17</v>
      </c>
      <c r="E140">
        <v>28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1</v>
      </c>
      <c r="BA140">
        <v>0</v>
      </c>
      <c r="BB140">
        <v>1</v>
      </c>
      <c r="BC140">
        <v>0</v>
      </c>
      <c r="BD140" t="s">
        <v>58</v>
      </c>
    </row>
    <row r="141" spans="1:56" x14ac:dyDescent="0.2">
      <c r="A141" t="s">
        <v>102</v>
      </c>
      <c r="D141">
        <v>60</v>
      </c>
      <c r="E141">
        <v>33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0</v>
      </c>
      <c r="BD141" t="s">
        <v>68</v>
      </c>
    </row>
    <row r="142" spans="1:56" x14ac:dyDescent="0.2">
      <c r="A142" t="s">
        <v>148</v>
      </c>
      <c r="D142">
        <v>60</v>
      </c>
      <c r="E142">
        <v>20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0</v>
      </c>
      <c r="BC142">
        <v>0</v>
      </c>
      <c r="BD142" t="s">
        <v>85</v>
      </c>
    </row>
    <row r="143" spans="1:56" x14ac:dyDescent="0.2">
      <c r="A143" t="s">
        <v>194</v>
      </c>
      <c r="D143">
        <v>60</v>
      </c>
      <c r="E143">
        <v>30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 t="s">
        <v>68</v>
      </c>
    </row>
    <row r="144" spans="1:56" x14ac:dyDescent="0.2">
      <c r="A144" t="s">
        <v>212</v>
      </c>
      <c r="D144">
        <v>60</v>
      </c>
      <c r="E144">
        <v>6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t="s">
        <v>85</v>
      </c>
    </row>
    <row r="145" spans="1:56" s="2" customFormat="1" x14ac:dyDescent="0.2"/>
    <row r="146" spans="1:56" x14ac:dyDescent="0.2">
      <c r="A146" t="s">
        <v>59</v>
      </c>
      <c r="D146" t="s">
        <v>61</v>
      </c>
      <c r="E146" t="s">
        <v>60</v>
      </c>
      <c r="F146" t="s">
        <v>62</v>
      </c>
      <c r="G146" t="s">
        <v>62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  <c r="O146" t="s">
        <v>62</v>
      </c>
      <c r="P146" t="s">
        <v>62</v>
      </c>
      <c r="Q146" t="s">
        <v>62</v>
      </c>
      <c r="R146" t="s">
        <v>62</v>
      </c>
      <c r="S146" t="s">
        <v>62</v>
      </c>
      <c r="T146" t="s">
        <v>62</v>
      </c>
      <c r="U146" t="s">
        <v>62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  <c r="AB146" t="s">
        <v>62</v>
      </c>
      <c r="AC146" t="s">
        <v>62</v>
      </c>
      <c r="AD146" t="s">
        <v>62</v>
      </c>
      <c r="AE146" t="s">
        <v>62</v>
      </c>
      <c r="AF146" t="s">
        <v>62</v>
      </c>
      <c r="AG146" t="s">
        <v>62</v>
      </c>
      <c r="AH146" t="s">
        <v>62</v>
      </c>
      <c r="AI146" t="s">
        <v>62</v>
      </c>
      <c r="AJ146" t="s">
        <v>62</v>
      </c>
      <c r="AK146" t="s">
        <v>62</v>
      </c>
      <c r="AL146" t="s">
        <v>62</v>
      </c>
      <c r="AM146" t="s">
        <v>62</v>
      </c>
      <c r="AN146" t="s">
        <v>62</v>
      </c>
      <c r="AO146" t="s">
        <v>62</v>
      </c>
      <c r="AP146" t="s">
        <v>62</v>
      </c>
      <c r="AQ146" t="s">
        <v>62</v>
      </c>
      <c r="AR146" t="s">
        <v>62</v>
      </c>
      <c r="AS146" t="s">
        <v>62</v>
      </c>
      <c r="AT146" t="s">
        <v>62</v>
      </c>
      <c r="AU146" t="s">
        <v>62</v>
      </c>
      <c r="AV146" t="s">
        <v>62</v>
      </c>
      <c r="AW146" t="s">
        <v>62</v>
      </c>
      <c r="AX146" t="s">
        <v>62</v>
      </c>
      <c r="AY146" t="s">
        <v>62</v>
      </c>
      <c r="AZ146" t="s">
        <v>62</v>
      </c>
      <c r="BA146" t="s">
        <v>62</v>
      </c>
      <c r="BB146" t="s">
        <v>62</v>
      </c>
      <c r="BC146" t="s">
        <v>62</v>
      </c>
      <c r="BD146" t="s">
        <v>60</v>
      </c>
    </row>
    <row r="147" spans="1:56" x14ac:dyDescent="0.2">
      <c r="A147" t="s">
        <v>71</v>
      </c>
      <c r="D147" t="s">
        <v>61</v>
      </c>
      <c r="E147" t="s">
        <v>60</v>
      </c>
      <c r="F147" t="s">
        <v>62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62</v>
      </c>
      <c r="AQ147" t="s">
        <v>62</v>
      </c>
      <c r="AR147" t="s">
        <v>62</v>
      </c>
      <c r="AS147" t="s">
        <v>62</v>
      </c>
      <c r="AT147" t="s">
        <v>62</v>
      </c>
      <c r="AU147" t="s">
        <v>62</v>
      </c>
      <c r="AV147" t="s">
        <v>62</v>
      </c>
      <c r="AW147" t="s">
        <v>62</v>
      </c>
      <c r="AX147" t="s">
        <v>62</v>
      </c>
      <c r="AY147" t="s">
        <v>62</v>
      </c>
      <c r="AZ147" t="s">
        <v>62</v>
      </c>
      <c r="BA147" t="s">
        <v>62</v>
      </c>
      <c r="BB147" t="s">
        <v>62</v>
      </c>
      <c r="BC147" t="s">
        <v>62</v>
      </c>
      <c r="BD147" t="s">
        <v>60</v>
      </c>
    </row>
    <row r="148" spans="1:56" x14ac:dyDescent="0.2">
      <c r="A148" t="s">
        <v>84</v>
      </c>
      <c r="D148" t="s">
        <v>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t="s">
        <v>85</v>
      </c>
    </row>
    <row r="149" spans="1:56" x14ac:dyDescent="0.2">
      <c r="A149" t="s">
        <v>91</v>
      </c>
      <c r="D149" t="s">
        <v>61</v>
      </c>
      <c r="E149" t="s">
        <v>60</v>
      </c>
      <c r="F149" t="s">
        <v>62</v>
      </c>
      <c r="G149" t="s">
        <v>62</v>
      </c>
      <c r="H149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62</v>
      </c>
      <c r="T149" t="s">
        <v>62</v>
      </c>
      <c r="U149" t="s">
        <v>62</v>
      </c>
      <c r="V149" t="s">
        <v>62</v>
      </c>
      <c r="W149" t="s">
        <v>62</v>
      </c>
      <c r="X149" t="s">
        <v>62</v>
      </c>
      <c r="Y149" t="s">
        <v>62</v>
      </c>
      <c r="Z149" t="s">
        <v>62</v>
      </c>
      <c r="AA149" t="s">
        <v>62</v>
      </c>
      <c r="AB149" t="s">
        <v>62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62</v>
      </c>
      <c r="AN149" t="s">
        <v>62</v>
      </c>
      <c r="AO149" t="s">
        <v>62</v>
      </c>
      <c r="AP149" t="s">
        <v>62</v>
      </c>
      <c r="AQ149" t="s">
        <v>62</v>
      </c>
      <c r="AR149" t="s">
        <v>62</v>
      </c>
      <c r="AS149" t="s">
        <v>62</v>
      </c>
      <c r="AT149" t="s">
        <v>62</v>
      </c>
      <c r="AU149" t="s">
        <v>62</v>
      </c>
      <c r="AV149" t="s">
        <v>62</v>
      </c>
      <c r="AW149" t="s">
        <v>62</v>
      </c>
      <c r="AX149" t="s">
        <v>62</v>
      </c>
      <c r="AY149" t="s">
        <v>62</v>
      </c>
      <c r="AZ149" t="s">
        <v>62</v>
      </c>
      <c r="BA149" t="s">
        <v>62</v>
      </c>
      <c r="BB149" t="s">
        <v>62</v>
      </c>
      <c r="BC149" t="s">
        <v>62</v>
      </c>
      <c r="BD149" t="s">
        <v>60</v>
      </c>
    </row>
    <row r="150" spans="1:56" x14ac:dyDescent="0.2">
      <c r="A150" t="s">
        <v>92</v>
      </c>
      <c r="D150" t="s">
        <v>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t="s">
        <v>85</v>
      </c>
    </row>
    <row r="151" spans="1:56" x14ac:dyDescent="0.2">
      <c r="A151" t="s">
        <v>99</v>
      </c>
      <c r="D151" t="s">
        <v>61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t="s">
        <v>85</v>
      </c>
    </row>
    <row r="152" spans="1:56" x14ac:dyDescent="0.2">
      <c r="A152" t="s">
        <v>100</v>
      </c>
      <c r="D152" t="s">
        <v>61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t="s">
        <v>85</v>
      </c>
    </row>
    <row r="153" spans="1:56" x14ac:dyDescent="0.2">
      <c r="A153" t="s">
        <v>116</v>
      </c>
      <c r="D153" t="s">
        <v>61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t="s">
        <v>85</v>
      </c>
    </row>
    <row r="154" spans="1:56" x14ac:dyDescent="0.2">
      <c r="A154" t="s">
        <v>119</v>
      </c>
      <c r="D154" t="s">
        <v>61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t="s">
        <v>85</v>
      </c>
    </row>
    <row r="155" spans="1:56" x14ac:dyDescent="0.2">
      <c r="A155" t="s">
        <v>128</v>
      </c>
      <c r="D155" t="s">
        <v>61</v>
      </c>
      <c r="E155" t="s">
        <v>60</v>
      </c>
      <c r="F155" t="s">
        <v>62</v>
      </c>
      <c r="G155" t="s">
        <v>62</v>
      </c>
      <c r="H155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  <c r="O155" t="s">
        <v>62</v>
      </c>
      <c r="P155" t="s">
        <v>62</v>
      </c>
      <c r="Q155" t="s">
        <v>62</v>
      </c>
      <c r="R155" t="s">
        <v>62</v>
      </c>
      <c r="S155" t="s">
        <v>62</v>
      </c>
      <c r="T155" t="s">
        <v>62</v>
      </c>
      <c r="U155" t="s">
        <v>62</v>
      </c>
      <c r="V155" t="s">
        <v>62</v>
      </c>
      <c r="W155" t="s">
        <v>62</v>
      </c>
      <c r="X155" t="s">
        <v>62</v>
      </c>
      <c r="Y155" t="s">
        <v>62</v>
      </c>
      <c r="Z155" t="s">
        <v>62</v>
      </c>
      <c r="AA155" t="s">
        <v>62</v>
      </c>
      <c r="AB155" t="s">
        <v>62</v>
      </c>
      <c r="AC155" t="s">
        <v>62</v>
      </c>
      <c r="AD155" t="s">
        <v>62</v>
      </c>
      <c r="AE155" t="s">
        <v>62</v>
      </c>
      <c r="AF155" t="s">
        <v>62</v>
      </c>
      <c r="AG155" t="s">
        <v>62</v>
      </c>
      <c r="AH155" t="s">
        <v>62</v>
      </c>
      <c r="AI155" t="s">
        <v>62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62</v>
      </c>
      <c r="AP155" t="s">
        <v>62</v>
      </c>
      <c r="AQ155" t="s">
        <v>62</v>
      </c>
      <c r="AR155" t="s">
        <v>62</v>
      </c>
      <c r="AS155" t="s">
        <v>62</v>
      </c>
      <c r="AT155" t="s">
        <v>62</v>
      </c>
      <c r="AU155" t="s">
        <v>62</v>
      </c>
      <c r="AV155" t="s">
        <v>62</v>
      </c>
      <c r="AW155" t="s">
        <v>62</v>
      </c>
      <c r="AX155" t="s">
        <v>62</v>
      </c>
      <c r="AY155" t="s">
        <v>62</v>
      </c>
      <c r="AZ155" t="s">
        <v>62</v>
      </c>
      <c r="BA155" t="s">
        <v>62</v>
      </c>
      <c r="BB155" t="s">
        <v>62</v>
      </c>
      <c r="BC155" t="s">
        <v>62</v>
      </c>
      <c r="BD155" t="s">
        <v>60</v>
      </c>
    </row>
    <row r="156" spans="1:56" x14ac:dyDescent="0.2">
      <c r="A156" t="s">
        <v>133</v>
      </c>
      <c r="D156" t="s">
        <v>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t="s">
        <v>85</v>
      </c>
    </row>
    <row r="157" spans="1:56" x14ac:dyDescent="0.2">
      <c r="A157" t="s">
        <v>135</v>
      </c>
      <c r="D157" t="s">
        <v>61</v>
      </c>
      <c r="E157" t="s">
        <v>60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 t="s">
        <v>62</v>
      </c>
      <c r="AQ157" t="s">
        <v>62</v>
      </c>
      <c r="AR157" t="s">
        <v>62</v>
      </c>
      <c r="AS157" t="s">
        <v>62</v>
      </c>
      <c r="AT157" t="s">
        <v>62</v>
      </c>
      <c r="AU157" t="s">
        <v>62</v>
      </c>
      <c r="AV157" t="s">
        <v>62</v>
      </c>
      <c r="AW157" t="s">
        <v>62</v>
      </c>
      <c r="AX157" t="s">
        <v>62</v>
      </c>
      <c r="AY157" t="s">
        <v>62</v>
      </c>
      <c r="AZ157" t="s">
        <v>62</v>
      </c>
      <c r="BA157" t="s">
        <v>62</v>
      </c>
      <c r="BB157" t="s">
        <v>62</v>
      </c>
      <c r="BC157" t="s">
        <v>62</v>
      </c>
      <c r="BD157" t="s">
        <v>60</v>
      </c>
    </row>
    <row r="158" spans="1:56" x14ac:dyDescent="0.2">
      <c r="A158" t="s">
        <v>139</v>
      </c>
      <c r="D158" t="s">
        <v>61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t="s">
        <v>85</v>
      </c>
    </row>
    <row r="159" spans="1:56" x14ac:dyDescent="0.2">
      <c r="A159" t="s">
        <v>140</v>
      </c>
      <c r="D159" t="s">
        <v>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t="s">
        <v>85</v>
      </c>
    </row>
    <row r="160" spans="1:56" x14ac:dyDescent="0.2">
      <c r="A160" t="s">
        <v>141</v>
      </c>
      <c r="D160" t="s">
        <v>61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t="s">
        <v>85</v>
      </c>
    </row>
    <row r="161" spans="1:56" x14ac:dyDescent="0.2">
      <c r="A161" t="s">
        <v>143</v>
      </c>
      <c r="D161" t="s">
        <v>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t="s">
        <v>85</v>
      </c>
    </row>
    <row r="162" spans="1:56" x14ac:dyDescent="0.2">
      <c r="A162" t="s">
        <v>148</v>
      </c>
      <c r="D162" t="s">
        <v>61</v>
      </c>
      <c r="E162" t="s">
        <v>60</v>
      </c>
      <c r="F162" t="s">
        <v>62</v>
      </c>
      <c r="G162" t="s">
        <v>62</v>
      </c>
      <c r="H162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  <c r="O162" t="s">
        <v>62</v>
      </c>
      <c r="P162" t="s">
        <v>62</v>
      </c>
      <c r="Q162" t="s">
        <v>62</v>
      </c>
      <c r="R162" t="s">
        <v>62</v>
      </c>
      <c r="S162" t="s">
        <v>62</v>
      </c>
      <c r="T162" t="s">
        <v>62</v>
      </c>
      <c r="U162" t="s">
        <v>62</v>
      </c>
      <c r="V162" t="s">
        <v>62</v>
      </c>
      <c r="W162" t="s">
        <v>62</v>
      </c>
      <c r="X162" t="s">
        <v>62</v>
      </c>
      <c r="Y162" t="s">
        <v>62</v>
      </c>
      <c r="Z162" t="s">
        <v>62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t="s">
        <v>62</v>
      </c>
      <c r="AG162" t="s">
        <v>62</v>
      </c>
      <c r="AH162" t="s">
        <v>62</v>
      </c>
      <c r="AI162" t="s">
        <v>62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62</v>
      </c>
      <c r="AP162" t="s">
        <v>62</v>
      </c>
      <c r="AQ162" t="s">
        <v>62</v>
      </c>
      <c r="AR162" t="s">
        <v>62</v>
      </c>
      <c r="AS162" t="s">
        <v>62</v>
      </c>
      <c r="AT162" t="s">
        <v>62</v>
      </c>
      <c r="AU162" t="s">
        <v>62</v>
      </c>
      <c r="AV162" t="s">
        <v>62</v>
      </c>
      <c r="AW162" t="s">
        <v>62</v>
      </c>
      <c r="AX162" t="s">
        <v>62</v>
      </c>
      <c r="AY162" t="s">
        <v>62</v>
      </c>
      <c r="AZ162" t="s">
        <v>62</v>
      </c>
      <c r="BA162" t="s">
        <v>62</v>
      </c>
      <c r="BB162" t="s">
        <v>62</v>
      </c>
      <c r="BC162" t="s">
        <v>62</v>
      </c>
      <c r="BD162" t="s">
        <v>60</v>
      </c>
    </row>
    <row r="163" spans="1:56" x14ac:dyDescent="0.2">
      <c r="A163" t="s">
        <v>151</v>
      </c>
      <c r="D163" t="s">
        <v>61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t="s">
        <v>85</v>
      </c>
    </row>
    <row r="164" spans="1:56" x14ac:dyDescent="0.2">
      <c r="A164" t="s">
        <v>153</v>
      </c>
      <c r="D164" t="s">
        <v>61</v>
      </c>
      <c r="E164" t="s">
        <v>60</v>
      </c>
      <c r="F164" t="s">
        <v>62</v>
      </c>
      <c r="G164" t="s">
        <v>62</v>
      </c>
      <c r="H16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62</v>
      </c>
      <c r="T164" t="s">
        <v>62</v>
      </c>
      <c r="U164" t="s">
        <v>62</v>
      </c>
      <c r="V164" t="s">
        <v>62</v>
      </c>
      <c r="W164" t="s">
        <v>62</v>
      </c>
      <c r="X164" t="s">
        <v>62</v>
      </c>
      <c r="Y164" t="s">
        <v>62</v>
      </c>
      <c r="Z164" t="s">
        <v>62</v>
      </c>
      <c r="AA164" t="s">
        <v>62</v>
      </c>
      <c r="AB164" t="s">
        <v>62</v>
      </c>
      <c r="AC164" t="s">
        <v>62</v>
      </c>
      <c r="AD164" t="s">
        <v>62</v>
      </c>
      <c r="AE164" t="s">
        <v>62</v>
      </c>
      <c r="AF164" t="s">
        <v>62</v>
      </c>
      <c r="AG164" t="s">
        <v>62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62</v>
      </c>
      <c r="AN164" t="s">
        <v>62</v>
      </c>
      <c r="AO164" t="s">
        <v>62</v>
      </c>
      <c r="AP164" t="s">
        <v>62</v>
      </c>
      <c r="AQ164" t="s">
        <v>62</v>
      </c>
      <c r="AR164" t="s">
        <v>62</v>
      </c>
      <c r="AS164" t="s">
        <v>62</v>
      </c>
      <c r="AT164" t="s">
        <v>62</v>
      </c>
      <c r="AU164" t="s">
        <v>62</v>
      </c>
      <c r="AV164" t="s">
        <v>62</v>
      </c>
      <c r="AW164" t="s">
        <v>62</v>
      </c>
      <c r="AX164" t="s">
        <v>62</v>
      </c>
      <c r="AY164" t="s">
        <v>62</v>
      </c>
      <c r="AZ164" t="s">
        <v>62</v>
      </c>
      <c r="BA164" t="s">
        <v>62</v>
      </c>
      <c r="BB164" t="s">
        <v>62</v>
      </c>
      <c r="BC164" t="s">
        <v>62</v>
      </c>
      <c r="BD164" t="s">
        <v>60</v>
      </c>
    </row>
    <row r="165" spans="1:56" x14ac:dyDescent="0.2">
      <c r="A165" t="s">
        <v>158</v>
      </c>
      <c r="D165" t="s">
        <v>61</v>
      </c>
      <c r="E165" t="s">
        <v>60</v>
      </c>
      <c r="F165" t="s">
        <v>62</v>
      </c>
      <c r="G165" t="s">
        <v>62</v>
      </c>
      <c r="H165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62</v>
      </c>
      <c r="R165" t="s">
        <v>62</v>
      </c>
      <c r="S165" t="s">
        <v>62</v>
      </c>
      <c r="T165" t="s">
        <v>62</v>
      </c>
      <c r="U165" t="s">
        <v>62</v>
      </c>
      <c r="V165" t="s">
        <v>62</v>
      </c>
      <c r="W165" t="s">
        <v>62</v>
      </c>
      <c r="X165" t="s">
        <v>62</v>
      </c>
      <c r="Y165" t="s">
        <v>62</v>
      </c>
      <c r="Z165" t="s">
        <v>62</v>
      </c>
      <c r="AA165" t="s">
        <v>62</v>
      </c>
      <c r="AB165" t="s">
        <v>62</v>
      </c>
      <c r="AC165" t="s">
        <v>62</v>
      </c>
      <c r="AD165" t="s">
        <v>62</v>
      </c>
      <c r="AE165" t="s">
        <v>62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62</v>
      </c>
      <c r="AL165" t="s">
        <v>62</v>
      </c>
      <c r="AM165" t="s">
        <v>62</v>
      </c>
      <c r="AN165" t="s">
        <v>62</v>
      </c>
      <c r="AO165" t="s">
        <v>62</v>
      </c>
      <c r="AP165" t="s">
        <v>62</v>
      </c>
      <c r="AQ165" t="s">
        <v>62</v>
      </c>
      <c r="AR165" t="s">
        <v>62</v>
      </c>
      <c r="AS165" t="s">
        <v>62</v>
      </c>
      <c r="AT165" t="s">
        <v>62</v>
      </c>
      <c r="AU165" t="s">
        <v>62</v>
      </c>
      <c r="AV165" t="s">
        <v>62</v>
      </c>
      <c r="AW165" t="s">
        <v>62</v>
      </c>
      <c r="AX165" t="s">
        <v>62</v>
      </c>
      <c r="AY165" t="s">
        <v>62</v>
      </c>
      <c r="AZ165" t="s">
        <v>62</v>
      </c>
      <c r="BA165" t="s">
        <v>62</v>
      </c>
      <c r="BB165" t="s">
        <v>62</v>
      </c>
      <c r="BC165" t="s">
        <v>62</v>
      </c>
      <c r="BD165" t="s">
        <v>60</v>
      </c>
    </row>
    <row r="166" spans="1:56" x14ac:dyDescent="0.2">
      <c r="A166" t="s">
        <v>160</v>
      </c>
      <c r="D166" t="s">
        <v>61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t="s">
        <v>85</v>
      </c>
    </row>
    <row r="167" spans="1:56" x14ac:dyDescent="0.2">
      <c r="A167" t="s">
        <v>166</v>
      </c>
      <c r="D167" t="s">
        <v>61</v>
      </c>
      <c r="E167" t="s">
        <v>60</v>
      </c>
      <c r="F167" t="s">
        <v>62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  <c r="AB167" t="s">
        <v>62</v>
      </c>
      <c r="AC167" t="s">
        <v>62</v>
      </c>
      <c r="AD167" t="s">
        <v>62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 t="s">
        <v>62</v>
      </c>
      <c r="AQ167" t="s">
        <v>62</v>
      </c>
      <c r="AR167" t="s">
        <v>62</v>
      </c>
      <c r="AS167" t="s">
        <v>62</v>
      </c>
      <c r="AT167" t="s">
        <v>62</v>
      </c>
      <c r="AU167" t="s">
        <v>62</v>
      </c>
      <c r="AV167" t="s">
        <v>62</v>
      </c>
      <c r="AW167" t="s">
        <v>62</v>
      </c>
      <c r="AX167" t="s">
        <v>62</v>
      </c>
      <c r="AY167" t="s">
        <v>62</v>
      </c>
      <c r="AZ167" t="s">
        <v>62</v>
      </c>
      <c r="BA167" t="s">
        <v>62</v>
      </c>
      <c r="BB167" t="s">
        <v>62</v>
      </c>
      <c r="BC167" t="s">
        <v>62</v>
      </c>
      <c r="BD167" t="s">
        <v>60</v>
      </c>
    </row>
    <row r="168" spans="1:56" x14ac:dyDescent="0.2">
      <c r="A168" t="s">
        <v>168</v>
      </c>
      <c r="D168" t="s">
        <v>61</v>
      </c>
      <c r="E168" t="s">
        <v>60</v>
      </c>
      <c r="F168" t="s">
        <v>62</v>
      </c>
      <c r="G168" t="s">
        <v>62</v>
      </c>
      <c r="H168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  <c r="O168" t="s">
        <v>62</v>
      </c>
      <c r="P168" t="s">
        <v>62</v>
      </c>
      <c r="Q168" t="s">
        <v>62</v>
      </c>
      <c r="R168" t="s">
        <v>62</v>
      </c>
      <c r="S168" t="s">
        <v>62</v>
      </c>
      <c r="T168" t="s">
        <v>62</v>
      </c>
      <c r="U168" t="s">
        <v>62</v>
      </c>
      <c r="V168" t="s">
        <v>62</v>
      </c>
      <c r="W168" t="s">
        <v>62</v>
      </c>
      <c r="X168" t="s">
        <v>62</v>
      </c>
      <c r="Y168" t="s">
        <v>62</v>
      </c>
      <c r="Z168" t="s">
        <v>62</v>
      </c>
      <c r="AA168" t="s">
        <v>62</v>
      </c>
      <c r="AB168" t="s">
        <v>62</v>
      </c>
      <c r="AC168" t="s">
        <v>62</v>
      </c>
      <c r="AD168" t="s">
        <v>62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62</v>
      </c>
      <c r="AP168" t="s">
        <v>62</v>
      </c>
      <c r="AQ168" t="s">
        <v>62</v>
      </c>
      <c r="AR168" t="s">
        <v>62</v>
      </c>
      <c r="AS168" t="s">
        <v>62</v>
      </c>
      <c r="AT168" t="s">
        <v>62</v>
      </c>
      <c r="AU168" t="s">
        <v>62</v>
      </c>
      <c r="AV168" t="s">
        <v>62</v>
      </c>
      <c r="AW168" t="s">
        <v>62</v>
      </c>
      <c r="AX168" t="s">
        <v>62</v>
      </c>
      <c r="AY168" t="s">
        <v>62</v>
      </c>
      <c r="AZ168" t="s">
        <v>62</v>
      </c>
      <c r="BA168" t="s">
        <v>62</v>
      </c>
      <c r="BB168" t="s">
        <v>62</v>
      </c>
      <c r="BC168" t="s">
        <v>62</v>
      </c>
      <c r="BD168" t="s">
        <v>60</v>
      </c>
    </row>
    <row r="169" spans="1:56" x14ac:dyDescent="0.2">
      <c r="A169" t="s">
        <v>179</v>
      </c>
      <c r="D169" t="s">
        <v>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 t="s">
        <v>85</v>
      </c>
    </row>
    <row r="170" spans="1:56" x14ac:dyDescent="0.2">
      <c r="A170" t="s">
        <v>211</v>
      </c>
      <c r="D170" t="s">
        <v>61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t="s">
        <v>85</v>
      </c>
    </row>
    <row r="171" spans="1:56" x14ac:dyDescent="0.2">
      <c r="A171" t="s">
        <v>148</v>
      </c>
      <c r="D171" t="s">
        <v>61</v>
      </c>
      <c r="E171" t="s">
        <v>60</v>
      </c>
      <c r="F171" t="s">
        <v>62</v>
      </c>
      <c r="G171" t="s">
        <v>62</v>
      </c>
      <c r="H171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  <c r="O171" t="s">
        <v>62</v>
      </c>
      <c r="P171" t="s">
        <v>62</v>
      </c>
      <c r="Q171" t="s">
        <v>62</v>
      </c>
      <c r="R171" t="s">
        <v>62</v>
      </c>
      <c r="S171" t="s">
        <v>62</v>
      </c>
      <c r="T171" t="s">
        <v>62</v>
      </c>
      <c r="U171" t="s">
        <v>62</v>
      </c>
      <c r="V171" t="s">
        <v>62</v>
      </c>
      <c r="W171" t="s">
        <v>62</v>
      </c>
      <c r="X171" t="s">
        <v>62</v>
      </c>
      <c r="Y171" t="s">
        <v>62</v>
      </c>
      <c r="Z171" t="s">
        <v>62</v>
      </c>
      <c r="AA171" t="s">
        <v>62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62</v>
      </c>
      <c r="AL171" t="s">
        <v>62</v>
      </c>
      <c r="AM171" t="s">
        <v>62</v>
      </c>
      <c r="AN171" t="s">
        <v>62</v>
      </c>
      <c r="AO171" t="s">
        <v>62</v>
      </c>
      <c r="AP171" t="s">
        <v>62</v>
      </c>
      <c r="AQ171" t="s">
        <v>62</v>
      </c>
      <c r="AR171" t="s">
        <v>62</v>
      </c>
      <c r="AS171" t="s">
        <v>62</v>
      </c>
      <c r="AT171" t="s">
        <v>62</v>
      </c>
      <c r="AU171" t="s">
        <v>62</v>
      </c>
      <c r="AV171" t="s">
        <v>62</v>
      </c>
      <c r="AW171" t="s">
        <v>62</v>
      </c>
      <c r="AX171" t="s">
        <v>62</v>
      </c>
      <c r="AY171" t="s">
        <v>62</v>
      </c>
      <c r="AZ171" t="s">
        <v>62</v>
      </c>
      <c r="BA171" t="s">
        <v>62</v>
      </c>
      <c r="BB171" t="s">
        <v>62</v>
      </c>
      <c r="BC171" t="s">
        <v>62</v>
      </c>
      <c r="BD171" t="s">
        <v>60</v>
      </c>
    </row>
    <row r="172" spans="1:56" x14ac:dyDescent="0.2">
      <c r="A172" t="s">
        <v>215</v>
      </c>
      <c r="D172" t="s">
        <v>61</v>
      </c>
      <c r="E172" t="s">
        <v>60</v>
      </c>
      <c r="F172" t="s">
        <v>62</v>
      </c>
      <c r="G172" t="s">
        <v>62</v>
      </c>
      <c r="H172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62</v>
      </c>
      <c r="P172" t="s">
        <v>62</v>
      </c>
      <c r="Q172" t="s">
        <v>62</v>
      </c>
      <c r="R172" t="s">
        <v>62</v>
      </c>
      <c r="S172" t="s">
        <v>62</v>
      </c>
      <c r="T172" t="s">
        <v>62</v>
      </c>
      <c r="U172" t="s">
        <v>62</v>
      </c>
      <c r="V172" t="s">
        <v>62</v>
      </c>
      <c r="W172" t="s">
        <v>62</v>
      </c>
      <c r="X172" t="s">
        <v>62</v>
      </c>
      <c r="Y172" t="s">
        <v>62</v>
      </c>
      <c r="Z172" t="s">
        <v>62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t="s">
        <v>62</v>
      </c>
      <c r="AG172" t="s">
        <v>62</v>
      </c>
      <c r="AH172" t="s">
        <v>62</v>
      </c>
      <c r="AI172" t="s">
        <v>62</v>
      </c>
      <c r="AJ172" t="s">
        <v>62</v>
      </c>
      <c r="AK172" t="s">
        <v>62</v>
      </c>
      <c r="AL172" t="s">
        <v>62</v>
      </c>
      <c r="AM172" t="s">
        <v>62</v>
      </c>
      <c r="AN172" t="s">
        <v>62</v>
      </c>
      <c r="AO172" t="s">
        <v>62</v>
      </c>
      <c r="AP172" t="s">
        <v>62</v>
      </c>
      <c r="AQ172" t="s">
        <v>62</v>
      </c>
      <c r="AR172" t="s">
        <v>62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62</v>
      </c>
      <c r="AZ172" t="s">
        <v>62</v>
      </c>
      <c r="BA172" t="s">
        <v>62</v>
      </c>
      <c r="BB172" t="s">
        <v>62</v>
      </c>
      <c r="BC172" t="s">
        <v>62</v>
      </c>
      <c r="BD172" t="s">
        <v>60</v>
      </c>
    </row>
    <row r="173" spans="1:56" x14ac:dyDescent="0.2">
      <c r="A173" t="s">
        <v>133</v>
      </c>
      <c r="D173" t="s">
        <v>61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t="s">
        <v>85</v>
      </c>
    </row>
    <row r="174" spans="1:56" x14ac:dyDescent="0.2">
      <c r="A174" t="s">
        <v>148</v>
      </c>
      <c r="D174" t="s">
        <v>61</v>
      </c>
      <c r="E174" t="s">
        <v>60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62</v>
      </c>
      <c r="P174" t="s">
        <v>62</v>
      </c>
      <c r="Q174" t="s">
        <v>62</v>
      </c>
      <c r="R174" t="s">
        <v>62</v>
      </c>
      <c r="S174" t="s">
        <v>62</v>
      </c>
      <c r="T174" t="s">
        <v>62</v>
      </c>
      <c r="U174" t="s">
        <v>62</v>
      </c>
      <c r="V174" t="s">
        <v>62</v>
      </c>
      <c r="W174" t="s">
        <v>62</v>
      </c>
      <c r="X174" t="s">
        <v>62</v>
      </c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62</v>
      </c>
      <c r="AK174" t="s">
        <v>62</v>
      </c>
      <c r="AL174" t="s">
        <v>62</v>
      </c>
      <c r="AM174" t="s">
        <v>62</v>
      </c>
      <c r="AN174" t="s">
        <v>62</v>
      </c>
      <c r="AO174" t="s">
        <v>62</v>
      </c>
      <c r="AP174" t="s">
        <v>62</v>
      </c>
      <c r="AQ174" t="s">
        <v>62</v>
      </c>
      <c r="AR174" t="s">
        <v>62</v>
      </c>
      <c r="AS174" t="s">
        <v>62</v>
      </c>
      <c r="AT174" t="s">
        <v>62</v>
      </c>
      <c r="AU174" t="s">
        <v>62</v>
      </c>
      <c r="AV174" t="s">
        <v>62</v>
      </c>
      <c r="AW174" t="s">
        <v>62</v>
      </c>
      <c r="AX174" t="s">
        <v>62</v>
      </c>
      <c r="AY174" t="s">
        <v>62</v>
      </c>
      <c r="AZ174" t="s">
        <v>62</v>
      </c>
      <c r="BA174" t="s">
        <v>62</v>
      </c>
      <c r="BB174" t="s">
        <v>62</v>
      </c>
      <c r="BC174" t="s">
        <v>62</v>
      </c>
      <c r="BD174" t="s">
        <v>60</v>
      </c>
    </row>
    <row r="175" spans="1:56" x14ac:dyDescent="0.2">
      <c r="A175" t="s">
        <v>224</v>
      </c>
      <c r="D175" t="s">
        <v>61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 t="s">
        <v>85</v>
      </c>
    </row>
    <row r="176" spans="1:56" x14ac:dyDescent="0.2">
      <c r="A176" t="s">
        <v>225</v>
      </c>
      <c r="D176" t="s">
        <v>61</v>
      </c>
      <c r="E176" t="s">
        <v>60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  <c r="O176" t="s">
        <v>62</v>
      </c>
      <c r="P176" t="s">
        <v>62</v>
      </c>
      <c r="Q176" t="s">
        <v>62</v>
      </c>
      <c r="R176" t="s">
        <v>62</v>
      </c>
      <c r="S176" t="s">
        <v>62</v>
      </c>
      <c r="T176" t="s">
        <v>62</v>
      </c>
      <c r="U176" t="s">
        <v>62</v>
      </c>
      <c r="V176" t="s">
        <v>62</v>
      </c>
      <c r="W176" t="s">
        <v>62</v>
      </c>
      <c r="X176" t="s">
        <v>62</v>
      </c>
      <c r="Y176" t="s">
        <v>62</v>
      </c>
      <c r="Z176" t="s">
        <v>62</v>
      </c>
      <c r="AA176" t="s">
        <v>62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62</v>
      </c>
      <c r="AI176" t="s">
        <v>62</v>
      </c>
      <c r="AJ176" t="s">
        <v>62</v>
      </c>
      <c r="AK176" t="s">
        <v>62</v>
      </c>
      <c r="AL176" t="s">
        <v>62</v>
      </c>
      <c r="AM176" t="s">
        <v>62</v>
      </c>
      <c r="AN176" t="s">
        <v>62</v>
      </c>
      <c r="AO176" t="s">
        <v>62</v>
      </c>
      <c r="AP176" t="s">
        <v>62</v>
      </c>
      <c r="AQ176" t="s">
        <v>62</v>
      </c>
      <c r="AR176" t="s">
        <v>62</v>
      </c>
      <c r="AS176" t="s">
        <v>62</v>
      </c>
      <c r="AT176" t="s">
        <v>62</v>
      </c>
      <c r="AU176" t="s">
        <v>62</v>
      </c>
      <c r="AV176" t="s">
        <v>62</v>
      </c>
      <c r="AW176" t="s">
        <v>62</v>
      </c>
      <c r="AX176" t="s">
        <v>62</v>
      </c>
      <c r="AY176" t="s">
        <v>62</v>
      </c>
      <c r="AZ176" t="s">
        <v>62</v>
      </c>
      <c r="BA176" t="s">
        <v>62</v>
      </c>
      <c r="BB176" t="s">
        <v>62</v>
      </c>
      <c r="BC176" t="s">
        <v>62</v>
      </c>
      <c r="BD176" t="s">
        <v>60</v>
      </c>
    </row>
  </sheetData>
  <sortState ref="A2:BD170">
    <sortCondition ref="D2:D170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1"/>
  <sheetViews>
    <sheetView tabSelected="1" topLeftCell="A76" workbookViewId="0">
      <selection activeCell="A104" sqref="A104"/>
    </sheetView>
  </sheetViews>
  <sheetFormatPr defaultRowHeight="12.75" x14ac:dyDescent="0.2"/>
  <sheetData>
    <row r="1" spans="1:54" x14ac:dyDescent="0.2">
      <c r="A1" s="3" t="s">
        <v>227</v>
      </c>
      <c r="B1" s="3"/>
      <c r="C1" s="3"/>
      <c r="D1" s="3"/>
      <c r="E1" s="3"/>
    </row>
    <row r="2" spans="1:54" x14ac:dyDescent="0.2">
      <c r="A2" t="s">
        <v>228</v>
      </c>
      <c r="E2">
        <f>COUNT(Overview!E2:E24)</f>
        <v>23</v>
      </c>
    </row>
    <row r="3" spans="1:54" x14ac:dyDescent="0.2">
      <c r="A3" t="s">
        <v>229</v>
      </c>
      <c r="E3">
        <f>AVERAGE(Overview!D2:D24)</f>
        <v>5.0073913043478262</v>
      </c>
    </row>
    <row r="4" spans="1:54" x14ac:dyDescent="0.2">
      <c r="A4" t="s">
        <v>230</v>
      </c>
      <c r="E4">
        <f>AVERAGE(Overview!E2:E24)</f>
        <v>33.391304347826086</v>
      </c>
    </row>
    <row r="5" spans="1:54" x14ac:dyDescent="0.2">
      <c r="A5" t="s">
        <v>231</v>
      </c>
      <c r="E5">
        <f>COUNTIF(Overview!F2:F24,"=1")</f>
        <v>10</v>
      </c>
      <c r="F5">
        <f>COUNTIF(Overview!G2:G24,"=1")</f>
        <v>17</v>
      </c>
      <c r="G5">
        <f>COUNTIF(Overview!H2:H24,"=1")</f>
        <v>15</v>
      </c>
      <c r="H5">
        <f>COUNTIF(Overview!I2:I24,"=1")</f>
        <v>14</v>
      </c>
      <c r="I5">
        <f>COUNTIF(Overview!J2:J24,"=1")</f>
        <v>18</v>
      </c>
      <c r="J5">
        <f>COUNTIF(Overview!K2:K24,"=1")</f>
        <v>17</v>
      </c>
      <c r="K5">
        <f>COUNTIF(Overview!L2:L24,"=1")</f>
        <v>16</v>
      </c>
      <c r="L5">
        <f>COUNTIF(Overview!M2:M24,"=1")</f>
        <v>11</v>
      </c>
      <c r="M5">
        <f>COUNTIF(Overview!N2:N24,"=1")</f>
        <v>17</v>
      </c>
      <c r="N5">
        <f>COUNTIF(Overview!O2:O24,"=1")</f>
        <v>21</v>
      </c>
      <c r="O5">
        <f>COUNTIF(Overview!P2:P24,"=1")</f>
        <v>9</v>
      </c>
      <c r="P5">
        <f>COUNTIF(Overview!Q2:Q24,"=1")</f>
        <v>17</v>
      </c>
      <c r="Q5">
        <f>COUNTIF(Overview!R2:R24,"=1")</f>
        <v>18</v>
      </c>
      <c r="R5">
        <f>COUNTIF(Overview!S2:S24,"=1")</f>
        <v>17</v>
      </c>
      <c r="S5">
        <f>COUNTIF(Overview!T2:T24,"=1")</f>
        <v>14</v>
      </c>
      <c r="T5">
        <f>COUNTIF(Overview!U2:U24,"=1")</f>
        <v>15</v>
      </c>
      <c r="U5">
        <f>COUNTIF(Overview!V2:V24,"=1")</f>
        <v>15</v>
      </c>
      <c r="V5">
        <f>COUNTIF(Overview!W2:W24,"=1")</f>
        <v>13</v>
      </c>
      <c r="W5">
        <f>COUNTIF(Overview!X2:X24,"=1")</f>
        <v>17</v>
      </c>
      <c r="X5">
        <f>COUNTIF(Overview!Y2:Y24,"=1")</f>
        <v>19</v>
      </c>
      <c r="Y5">
        <f>COUNTIF(Overview!Z2:Z24,"=1")</f>
        <v>20</v>
      </c>
      <c r="Z5">
        <f>COUNTIF(Overview!AA2:AA24,"=1")</f>
        <v>10</v>
      </c>
      <c r="AA5">
        <f>COUNTIF(Overview!AB2:AB24,"=1")</f>
        <v>21</v>
      </c>
      <c r="AB5">
        <f>COUNTIF(Overview!AC2:AC24,"=1")</f>
        <v>14</v>
      </c>
      <c r="AC5">
        <f>COUNTIF(Overview!AD2:AD24,"=1")</f>
        <v>18</v>
      </c>
      <c r="AD5">
        <f>COUNTIF(Overview!AE2:AE24,"=1")</f>
        <v>12</v>
      </c>
      <c r="AE5">
        <f>COUNTIF(Overview!AF2:AF24,"=1")</f>
        <v>9</v>
      </c>
      <c r="AF5">
        <f>COUNTIF(Overview!AG2:AG24,"=1")</f>
        <v>16</v>
      </c>
      <c r="AG5">
        <f>COUNTIF(Overview!AH2:AH24,"=1")</f>
        <v>13</v>
      </c>
      <c r="AH5">
        <f>COUNTIF(Overview!AI2:AI24,"=1")</f>
        <v>15</v>
      </c>
      <c r="AI5">
        <f>COUNTIF(Overview!AJ2:AJ24,"=1")</f>
        <v>16</v>
      </c>
      <c r="AJ5">
        <f>COUNTIF(Overview!AK2:AK24,"=1")</f>
        <v>18</v>
      </c>
      <c r="AK5">
        <f>COUNTIF(Overview!AL2:AL24,"=1")</f>
        <v>15</v>
      </c>
      <c r="AL5">
        <f>COUNTIF(Overview!AM2:AM24,"=1")</f>
        <v>15</v>
      </c>
      <c r="AM5">
        <f>COUNTIF(Overview!AN2:AN24,"=1")</f>
        <v>15</v>
      </c>
      <c r="AN5">
        <f>COUNTIF(Overview!AO2:AO24,"=1")</f>
        <v>20</v>
      </c>
      <c r="AO5">
        <f>COUNTIF(Overview!AP2:AP24,"=1")</f>
        <v>14</v>
      </c>
      <c r="AP5">
        <f>COUNTIF(Overview!AQ2:AQ24,"=1")</f>
        <v>18</v>
      </c>
      <c r="AQ5">
        <f>COUNTIF(Overview!AR2:AR24,"=1")</f>
        <v>12</v>
      </c>
      <c r="AR5">
        <f>COUNTIF(Overview!AS2:AS24,"=1")</f>
        <v>17</v>
      </c>
      <c r="AS5">
        <f>COUNTIF(Overview!AT2:AT24,"=1")</f>
        <v>19</v>
      </c>
      <c r="AT5">
        <f>COUNTIF(Overview!AU2:AU24,"=1")</f>
        <v>19</v>
      </c>
      <c r="AU5">
        <f>COUNTIF(Overview!AV2:AV24,"=1")</f>
        <v>15</v>
      </c>
      <c r="AV5">
        <f>COUNTIF(Overview!AW2:AW24,"=1")</f>
        <v>15</v>
      </c>
      <c r="AW5">
        <f>COUNTIF(Overview!AX2:AX24,"=1")</f>
        <v>17</v>
      </c>
      <c r="AX5">
        <f>COUNTIF(Overview!AY2:AY24,"=1")</f>
        <v>15</v>
      </c>
      <c r="AY5">
        <f>COUNTIF(Overview!AZ2:AZ24,"=1")</f>
        <v>15</v>
      </c>
      <c r="AZ5">
        <f>COUNTIF(Overview!BA2:BA24,"=1")</f>
        <v>12</v>
      </c>
      <c r="BA5">
        <f>COUNTIF(Overview!BB2:BB24,"=1")</f>
        <v>10</v>
      </c>
      <c r="BB5">
        <f>COUNTIF(Overview!BC2:BC24,"=1")</f>
        <v>13</v>
      </c>
    </row>
    <row r="7" spans="1:54" x14ac:dyDescent="0.2">
      <c r="G7" t="s">
        <v>245</v>
      </c>
    </row>
    <row r="8" spans="1:54" x14ac:dyDescent="0.2">
      <c r="A8" t="s">
        <v>232</v>
      </c>
      <c r="E8">
        <f>SUM(R5,X5,AF5,AR5,AY5)</f>
        <v>84</v>
      </c>
      <c r="G8">
        <f>5*E2</f>
        <v>115</v>
      </c>
    </row>
    <row r="9" spans="1:54" x14ac:dyDescent="0.2">
      <c r="A9" t="s">
        <v>233</v>
      </c>
      <c r="E9">
        <f>SUM(E5:G5,I5:K5,N5:Q5,S5,U5:W5,Y5,AA5:AE5,AG5:AN5,AS5:AT5,AW5:AX5,AZ5:BB5)</f>
        <v>543</v>
      </c>
      <c r="G9">
        <f>35*E2</f>
        <v>805</v>
      </c>
    </row>
    <row r="10" spans="1:54" x14ac:dyDescent="0.2">
      <c r="A10" t="s">
        <v>234</v>
      </c>
      <c r="E10">
        <f>SUM(H5,L5:M5,T5,Z5,AO5:AQ5,AU5:AV5)</f>
        <v>141</v>
      </c>
      <c r="G10">
        <f>10*E2</f>
        <v>230</v>
      </c>
    </row>
    <row r="12" spans="1:54" x14ac:dyDescent="0.2">
      <c r="A12" t="s">
        <v>235</v>
      </c>
      <c r="E12">
        <f>COUNTIF(Overview!E2:E24,"&lt;=10")</f>
        <v>0</v>
      </c>
    </row>
    <row r="13" spans="1:54" x14ac:dyDescent="0.2">
      <c r="A13" t="s">
        <v>236</v>
      </c>
      <c r="E13">
        <f>ABS(COUNTIF(Overview!E2:E24,"&lt;=20")-COUNTIF(Overview!E2:E24,"&lt;=10"))</f>
        <v>1</v>
      </c>
    </row>
    <row r="14" spans="1:54" x14ac:dyDescent="0.2">
      <c r="A14" t="s">
        <v>237</v>
      </c>
      <c r="E14">
        <f>ABS(COUNTIF(Overview!E2:E24,"&lt;=30")-COUNTIF(Overview!E2:E24,"&lt;=20"))</f>
        <v>10</v>
      </c>
    </row>
    <row r="15" spans="1:54" x14ac:dyDescent="0.2">
      <c r="A15" t="s">
        <v>238</v>
      </c>
      <c r="E15">
        <f>ABS(COUNTIF(Overview!E2:E24,"&lt;=40")-COUNTIF(Overview!E2:E24,"&lt;=30"))</f>
        <v>5</v>
      </c>
    </row>
    <row r="16" spans="1:54" x14ac:dyDescent="0.2">
      <c r="A16" t="s">
        <v>239</v>
      </c>
      <c r="E16">
        <f>ABS(COUNTIF(Overview!E2:E24,"&lt;=50")-COUNTIF(Overview!E2:E24,"&lt;=40"))</f>
        <v>7</v>
      </c>
    </row>
    <row r="18" spans="1:54" x14ac:dyDescent="0.2">
      <c r="A18" s="3" t="s">
        <v>240</v>
      </c>
      <c r="B18" s="3"/>
      <c r="C18" s="3"/>
      <c r="D18" s="3"/>
      <c r="E18" s="3"/>
    </row>
    <row r="19" spans="1:54" x14ac:dyDescent="0.2">
      <c r="A19" t="s">
        <v>228</v>
      </c>
      <c r="E19">
        <f>COUNT(Overview!E26:E65)</f>
        <v>40</v>
      </c>
    </row>
    <row r="20" spans="1:54" x14ac:dyDescent="0.2">
      <c r="A20" t="s">
        <v>229</v>
      </c>
      <c r="E20">
        <f>AVERAGE(Overview!D26:D65)</f>
        <v>15.191500000000001</v>
      </c>
    </row>
    <row r="21" spans="1:54" x14ac:dyDescent="0.2">
      <c r="A21" t="s">
        <v>230</v>
      </c>
      <c r="E21">
        <f>AVERAGE(Overview!E26:E65)</f>
        <v>41.35</v>
      </c>
    </row>
    <row r="22" spans="1:54" x14ac:dyDescent="0.2">
      <c r="A22" t="s">
        <v>231</v>
      </c>
      <c r="E22">
        <f>COUNTIF(Overview!F26:F65,"=1")</f>
        <v>30</v>
      </c>
      <c r="F22">
        <f>COUNTIF(Overview!G26:G65,"=1")</f>
        <v>36</v>
      </c>
      <c r="G22">
        <f>COUNTIF(Overview!H26:H65,"=1")</f>
        <v>31</v>
      </c>
      <c r="H22">
        <f>COUNTIF(Overview!I26:I65,"=1")</f>
        <v>30</v>
      </c>
      <c r="I22">
        <f>COUNTIF(Overview!J26:J65,"=1")</f>
        <v>37</v>
      </c>
      <c r="J22">
        <f>COUNTIF(Overview!K26:K65,"=1")</f>
        <v>38</v>
      </c>
      <c r="K22">
        <f>COUNTIF(Overview!L26:L65,"=1")</f>
        <v>38</v>
      </c>
      <c r="L22">
        <f>COUNTIF(Overview!M26:M65,"=1")</f>
        <v>31</v>
      </c>
      <c r="M22">
        <f>COUNTIF(Overview!N26:N65,"=1")</f>
        <v>37</v>
      </c>
      <c r="N22">
        <f>COUNTIF(Overview!O26:O65,"=1")</f>
        <v>37</v>
      </c>
      <c r="O22">
        <f>COUNTIF(Overview!P26:P65,"=1")</f>
        <v>28</v>
      </c>
      <c r="P22">
        <f>COUNTIF(Overview!Q26:Q65,"=1")</f>
        <v>36</v>
      </c>
      <c r="Q22">
        <f>COUNTIF(Overview!R26:R65,"=1")</f>
        <v>40</v>
      </c>
      <c r="R22">
        <f>COUNTIF(Overview!S26:S65,"=1")</f>
        <v>39</v>
      </c>
      <c r="S22">
        <f>COUNTIF(Overview!T26:T65,"=1")</f>
        <v>29</v>
      </c>
      <c r="T22">
        <f>COUNTIF(Overview!U26:U65,"=1")</f>
        <v>34</v>
      </c>
      <c r="U22">
        <f>COUNTIF(Overview!V26:V65,"=1")</f>
        <v>32</v>
      </c>
      <c r="V22">
        <f>COUNTIF(Overview!W26:W65,"=1")</f>
        <v>35</v>
      </c>
      <c r="W22">
        <f>COUNTIF(Overview!X26:X65,"=1")</f>
        <v>25</v>
      </c>
      <c r="X22">
        <f>COUNTIF(Overview!Y26:Y65,"=1")</f>
        <v>37</v>
      </c>
      <c r="Y22">
        <f>COUNTIF(Overview!Z26:Z65,"=1")</f>
        <v>37</v>
      </c>
      <c r="Z22">
        <f>COUNTIF(Overview!AA26:AA65,"=1")</f>
        <v>30</v>
      </c>
      <c r="AA22">
        <f>COUNTIF(Overview!AB26:AB65,"=1")</f>
        <v>39</v>
      </c>
      <c r="AB22">
        <f>COUNTIF(Overview!AC26:AC65,"=1")</f>
        <v>30</v>
      </c>
      <c r="AC22">
        <f>COUNTIF(Overview!AD26:AD65,"=1")</f>
        <v>36</v>
      </c>
      <c r="AD22">
        <f>COUNTIF(Overview!AE26:AE65,"=1")</f>
        <v>29</v>
      </c>
      <c r="AE22">
        <f>COUNTIF(Overview!AF26:AF65,"=1")</f>
        <v>20</v>
      </c>
      <c r="AF22">
        <f>COUNTIF(Overview!AG26:AG65,"=1")</f>
        <v>29</v>
      </c>
      <c r="AG22">
        <f>COUNTIF(Overview!AH26:AH65,"=1")</f>
        <v>31</v>
      </c>
      <c r="AH22">
        <f>COUNTIF(Overview!AI26:AI65,"=1")</f>
        <v>38</v>
      </c>
      <c r="AI22">
        <f>COUNTIF(Overview!AJ26:AJ65,"=1")</f>
        <v>28</v>
      </c>
      <c r="AJ22">
        <f>COUNTIF(Overview!AK26:AK65,"=1")</f>
        <v>29</v>
      </c>
      <c r="AK22">
        <f>COUNTIF(Overview!AL26:AL65,"=1")</f>
        <v>34</v>
      </c>
      <c r="AL22">
        <f>COUNTIF(Overview!AM26:AM65,"=1")</f>
        <v>29</v>
      </c>
      <c r="AM22">
        <f>COUNTIF(Overview!AN26:AN65,"=1")</f>
        <v>37</v>
      </c>
      <c r="AN22">
        <f>COUNTIF(Overview!AO26:AO65,"=1")</f>
        <v>37</v>
      </c>
      <c r="AO22">
        <f>COUNTIF(Overview!AP26:AP65,"=1")</f>
        <v>33</v>
      </c>
      <c r="AP22">
        <f>COUNTIF(Overview!AQ26:AQ65,"=1")</f>
        <v>34</v>
      </c>
      <c r="AQ22">
        <f>COUNTIF(Overview!AR26:AR65,"=1")</f>
        <v>32</v>
      </c>
      <c r="AR22">
        <f>COUNTIF(Overview!AS26:AS65,"=1")</f>
        <v>35</v>
      </c>
      <c r="AS22">
        <f>COUNTIF(Overview!AT26:AT65,"=1")</f>
        <v>32</v>
      </c>
      <c r="AT22">
        <f>COUNTIF(Overview!AU26:AU65,"=1")</f>
        <v>39</v>
      </c>
      <c r="AU22">
        <f>COUNTIF(Overview!AV26:AV65,"=1")</f>
        <v>29</v>
      </c>
      <c r="AV22">
        <f>COUNTIF(Overview!AW26:AW65,"=1")</f>
        <v>34</v>
      </c>
      <c r="AW22">
        <f>COUNTIF(Overview!AX26:AX65,"=1")</f>
        <v>38</v>
      </c>
      <c r="AX22">
        <f>COUNTIF(Overview!AY26:AY65,"=1")</f>
        <v>36</v>
      </c>
      <c r="AY22">
        <f>COUNTIF(Overview!AZ26:AZ65,"=1")</f>
        <v>31</v>
      </c>
      <c r="AZ22">
        <f>COUNTIF(Overview!BA26:BA65,"=1")</f>
        <v>31</v>
      </c>
      <c r="BA22">
        <f>COUNTIF(Overview!BB26:BB65,"=1")</f>
        <v>29</v>
      </c>
      <c r="BB22">
        <f>COUNTIF(Overview!BC26:BC65,"=1")</f>
        <v>28</v>
      </c>
    </row>
    <row r="24" spans="1:54" x14ac:dyDescent="0.2">
      <c r="G24" t="s">
        <v>245</v>
      </c>
    </row>
    <row r="25" spans="1:54" x14ac:dyDescent="0.2">
      <c r="A25" t="s">
        <v>232</v>
      </c>
      <c r="E25">
        <f>SUM(H22,AA22,AK22,AS22)</f>
        <v>135</v>
      </c>
      <c r="G25">
        <f>5*E19</f>
        <v>200</v>
      </c>
    </row>
    <row r="26" spans="1:54" x14ac:dyDescent="0.2">
      <c r="A26" t="s">
        <v>233</v>
      </c>
      <c r="E26">
        <f>SUM(E22:G22,I22:Z22,AC22:AG22,AI22:AJ22,AL22:AR22,AT22:BB22)</f>
        <v>1451</v>
      </c>
      <c r="G26">
        <f>35*E19</f>
        <v>1400</v>
      </c>
    </row>
    <row r="27" spans="1:54" x14ac:dyDescent="0.2">
      <c r="A27" t="s">
        <v>234</v>
      </c>
      <c r="E27">
        <f>SUM(AB22,AH22)</f>
        <v>68</v>
      </c>
      <c r="G27">
        <f>10*E19</f>
        <v>400</v>
      </c>
    </row>
    <row r="29" spans="1:54" x14ac:dyDescent="0.2">
      <c r="A29" t="s">
        <v>235</v>
      </c>
      <c r="E29">
        <f>COUNTIF(Overview!E26:E65,"&lt;=10")</f>
        <v>0</v>
      </c>
    </row>
    <row r="30" spans="1:54" x14ac:dyDescent="0.2">
      <c r="A30" t="s">
        <v>236</v>
      </c>
      <c r="E30">
        <f>ABS(COUNTIF(Overview!E26:E65,"&lt;=20")-COUNTIF(Overview!E26:E65,"&lt;=10"))</f>
        <v>0</v>
      </c>
    </row>
    <row r="31" spans="1:54" x14ac:dyDescent="0.2">
      <c r="A31" t="s">
        <v>237</v>
      </c>
      <c r="E31">
        <f>ABS(COUNTIF(Overview!E26:E65,"&lt;=30")-COUNTIF(Overview!E26:E65,"&lt;=20"))</f>
        <v>8</v>
      </c>
    </row>
    <row r="32" spans="1:54" x14ac:dyDescent="0.2">
      <c r="A32" t="s">
        <v>238</v>
      </c>
      <c r="E32">
        <f>ABS(COUNTIF(Overview!E26:E65,"&lt;=40")-COUNTIF(Overview!E26:E65,"&lt;=30"))</f>
        <v>5</v>
      </c>
    </row>
    <row r="33" spans="1:54" x14ac:dyDescent="0.2">
      <c r="A33" t="s">
        <v>239</v>
      </c>
      <c r="E33">
        <f>ABS(COUNTIF(Overview!E26:E65,"&lt;=50")-COUNTIF(Overview!E26:E65,"&lt;=40"))</f>
        <v>27</v>
      </c>
    </row>
    <row r="35" spans="1:54" x14ac:dyDescent="0.2">
      <c r="A35" s="3" t="s">
        <v>241</v>
      </c>
      <c r="B35" s="3"/>
      <c r="C35" s="3"/>
      <c r="D35" s="3"/>
      <c r="E35" s="3"/>
    </row>
    <row r="36" spans="1:54" x14ac:dyDescent="0.2">
      <c r="A36" t="s">
        <v>228</v>
      </c>
      <c r="E36">
        <f>COUNT(Overview!E67:E100)</f>
        <v>34</v>
      </c>
    </row>
    <row r="37" spans="1:54" x14ac:dyDescent="0.2">
      <c r="A37" t="s">
        <v>229</v>
      </c>
      <c r="E37">
        <f>AVERAGE(Overview!D67:D100)</f>
        <v>24.948529411764703</v>
      </c>
    </row>
    <row r="38" spans="1:54" x14ac:dyDescent="0.2">
      <c r="A38" t="s">
        <v>230</v>
      </c>
      <c r="E38">
        <f>AVERAGE(Overview!E67:E100)</f>
        <v>43.058823529411768</v>
      </c>
    </row>
    <row r="39" spans="1:54" x14ac:dyDescent="0.2">
      <c r="A39" t="s">
        <v>231</v>
      </c>
      <c r="E39">
        <f>COUNTIF(Overview!F67:F100,"=1")</f>
        <v>25</v>
      </c>
      <c r="F39">
        <f>COUNTIF(Overview!G67:G100,"=1")</f>
        <v>33</v>
      </c>
      <c r="G39">
        <f>COUNTIF(Overview!H67:H100,"=1")</f>
        <v>27</v>
      </c>
      <c r="H39">
        <f>COUNTIF(Overview!I67:I100,"=1")</f>
        <v>29</v>
      </c>
      <c r="I39">
        <f>COUNTIF(Overview!J67:J100,"=1")</f>
        <v>32</v>
      </c>
      <c r="J39">
        <f>COUNTIF(Overview!K67:K100,"=1")</f>
        <v>32</v>
      </c>
      <c r="K39">
        <f>COUNTIF(Overview!L67:L100,"=1")</f>
        <v>34</v>
      </c>
      <c r="L39">
        <f>COUNTIF(Overview!M67:M100,"=1")</f>
        <v>27</v>
      </c>
      <c r="M39">
        <f>COUNTIF(Overview!N67:N100,"=1")</f>
        <v>28</v>
      </c>
      <c r="N39">
        <f>COUNTIF(Overview!O67:O100,"=1")</f>
        <v>30</v>
      </c>
      <c r="O39">
        <f>COUNTIF(Overview!P67:P100,"=1")</f>
        <v>25</v>
      </c>
      <c r="P39">
        <f>COUNTIF(Overview!Q67:Q100,"=1")</f>
        <v>33</v>
      </c>
      <c r="Q39">
        <f>COUNTIF(Overview!R67:R100,"=1")</f>
        <v>34</v>
      </c>
      <c r="R39">
        <f>COUNTIF(Overview!S67:S100,"=1")</f>
        <v>34</v>
      </c>
      <c r="S39">
        <f>COUNTIF(Overview!T67:T100,"=1")</f>
        <v>22</v>
      </c>
      <c r="T39">
        <f>COUNTIF(Overview!U67:U100,"=1")</f>
        <v>33</v>
      </c>
      <c r="U39">
        <f>COUNTIF(Overview!V67:V100,"=1")</f>
        <v>31</v>
      </c>
      <c r="V39">
        <f>COUNTIF(Overview!W67:W100,"=1")</f>
        <v>30</v>
      </c>
      <c r="W39">
        <f>COUNTIF(Overview!X67:X100,"=1")</f>
        <v>28</v>
      </c>
      <c r="X39">
        <f>COUNTIF(Overview!Y67:Y100,"=1")</f>
        <v>31</v>
      </c>
      <c r="Y39">
        <f>COUNTIF(Overview!Z67:Z100,"=1")</f>
        <v>34</v>
      </c>
      <c r="Z39">
        <f>COUNTIF(Overview!AA67:AA100,"=1")</f>
        <v>28</v>
      </c>
      <c r="AA39">
        <f>COUNTIF(Overview!AB67:AB100,"=1")</f>
        <v>32</v>
      </c>
      <c r="AB39">
        <f>COUNTIF(Overview!AC67:AC100,"=1")</f>
        <v>27</v>
      </c>
      <c r="AC39">
        <f>COUNTIF(Overview!AD67:AD100,"=1")</f>
        <v>31</v>
      </c>
      <c r="AD39">
        <f>COUNTIF(Overview!AE67:AE100,"=1")</f>
        <v>30</v>
      </c>
      <c r="AE39">
        <f>COUNTIF(Overview!AF67:AF100,"=1")</f>
        <v>23</v>
      </c>
      <c r="AF39">
        <f>COUNTIF(Overview!AG67:AG100,"=1")</f>
        <v>29</v>
      </c>
      <c r="AG39">
        <f>COUNTIF(Overview!AH67:AH100,"=1")</f>
        <v>27</v>
      </c>
      <c r="AH39">
        <f>COUNTIF(Overview!AI67:AI100,"=1")</f>
        <v>32</v>
      </c>
      <c r="AI39">
        <f>COUNTIF(Overview!AJ67:AJ100,"=1")</f>
        <v>25</v>
      </c>
      <c r="AJ39">
        <f>COUNTIF(Overview!AK67:AK100,"=1")</f>
        <v>25</v>
      </c>
      <c r="AK39">
        <f>COUNTIF(Overview!AL67:AL100,"=1")</f>
        <v>27</v>
      </c>
      <c r="AL39">
        <f>COUNTIF(Overview!AM67:AM100,"=1")</f>
        <v>30</v>
      </c>
      <c r="AM39">
        <f>COUNTIF(Overview!AN67:AN100,"=1")</f>
        <v>33</v>
      </c>
      <c r="AN39">
        <f>COUNTIF(Overview!AO67:AO100,"=1")</f>
        <v>31</v>
      </c>
      <c r="AO39">
        <f>COUNTIF(Overview!AP67:AP100,"=1")</f>
        <v>28</v>
      </c>
      <c r="AP39">
        <f>COUNTIF(Overview!AQ67:AQ100,"=1")</f>
        <v>27</v>
      </c>
      <c r="AQ39">
        <f>COUNTIF(Overview!AR67:AR100,"=1")</f>
        <v>30</v>
      </c>
      <c r="AR39">
        <f>COUNTIF(Overview!AS67:AS100,"=1")</f>
        <v>32</v>
      </c>
      <c r="AS39">
        <f>COUNTIF(Overview!AT67:AT100,"=1")</f>
        <v>31</v>
      </c>
      <c r="AT39">
        <f>COUNTIF(Overview!AU67:AU100,"=1")</f>
        <v>30</v>
      </c>
      <c r="AU39">
        <f>COUNTIF(Overview!AV67:AV100,"=1")</f>
        <v>21</v>
      </c>
      <c r="AV39">
        <f>COUNTIF(Overview!AW67:AW100,"=1")</f>
        <v>26</v>
      </c>
      <c r="AW39">
        <f>COUNTIF(Overview!AX67:AX100,"=1")</f>
        <v>34</v>
      </c>
      <c r="AX39">
        <f>COUNTIF(Overview!AY67:AY100,"=1")</f>
        <v>32</v>
      </c>
      <c r="AY39">
        <f>COUNTIF(Overview!AZ67:AZ100,"=1")</f>
        <v>28</v>
      </c>
      <c r="AZ39">
        <f>COUNTIF(Overview!BA67:BA100,"=1")</f>
        <v>27</v>
      </c>
      <c r="BA39">
        <f>COUNTIF(Overview!BB67:BB100,"=1")</f>
        <v>30</v>
      </c>
      <c r="BB39">
        <f>COUNTIF(Overview!BC67:BC100,"=1")</f>
        <v>26</v>
      </c>
    </row>
    <row r="41" spans="1:54" x14ac:dyDescent="0.2">
      <c r="G41" t="s">
        <v>245</v>
      </c>
    </row>
    <row r="42" spans="1:54" x14ac:dyDescent="0.2">
      <c r="A42" t="s">
        <v>232</v>
      </c>
      <c r="E42">
        <f>SUM(H39,AA39,AK39,AS39)</f>
        <v>119</v>
      </c>
      <c r="G42">
        <f>5*E36</f>
        <v>170</v>
      </c>
    </row>
    <row r="43" spans="1:54" x14ac:dyDescent="0.2">
      <c r="A43" t="s">
        <v>233</v>
      </c>
      <c r="E43">
        <f>SUM(E39:G39,I39:Z39,AC39:AG39,AI39:AJ39,AL39:AR39,AT39:BB39)</f>
        <v>1286</v>
      </c>
      <c r="G43">
        <f>35*E36</f>
        <v>1190</v>
      </c>
    </row>
    <row r="44" spans="1:54" x14ac:dyDescent="0.2">
      <c r="A44" t="s">
        <v>234</v>
      </c>
      <c r="E44">
        <f>SUM(AB39,AH39)</f>
        <v>59</v>
      </c>
      <c r="G44">
        <f>10*E36</f>
        <v>340</v>
      </c>
    </row>
    <row r="46" spans="1:54" x14ac:dyDescent="0.2">
      <c r="A46" t="s">
        <v>235</v>
      </c>
      <c r="E46">
        <f>COUNTIF(Overview!E67:E100,"&lt;=10")</f>
        <v>0</v>
      </c>
    </row>
    <row r="47" spans="1:54" x14ac:dyDescent="0.2">
      <c r="A47" t="s">
        <v>236</v>
      </c>
      <c r="E47">
        <f>ABS(COUNTIF(Overview!E67:E100,"&lt;=20")-COUNTIF(Overview!E67:E100,"&lt;=10"))</f>
        <v>0</v>
      </c>
    </row>
    <row r="48" spans="1:54" x14ac:dyDescent="0.2">
      <c r="A48" t="s">
        <v>237</v>
      </c>
      <c r="E48">
        <f>ABS(COUNTIF(Overview!E67:E100,"&lt;=30")-COUNTIF(Overview!E67:E100,"&lt;=20"))</f>
        <v>2</v>
      </c>
    </row>
    <row r="49" spans="1:54" x14ac:dyDescent="0.2">
      <c r="A49" t="s">
        <v>238</v>
      </c>
      <c r="E49">
        <f>ABS(COUNTIF(Overview!E67:E100,"&lt;=40")-COUNTIF(Overview!E67:E100,"&lt;=30"))</f>
        <v>9</v>
      </c>
    </row>
    <row r="50" spans="1:54" x14ac:dyDescent="0.2">
      <c r="A50" t="s">
        <v>239</v>
      </c>
      <c r="E50">
        <f>ABS(COUNTIF(Overview!E67:E100,"&lt;=50")-COUNTIF(Overview!E67:E100,"&lt;=40"))</f>
        <v>23</v>
      </c>
    </row>
    <row r="52" spans="1:54" x14ac:dyDescent="0.2">
      <c r="A52" s="3" t="s">
        <v>242</v>
      </c>
      <c r="B52" s="3"/>
      <c r="C52" s="3"/>
      <c r="D52" s="3"/>
      <c r="E52" s="3"/>
    </row>
    <row r="53" spans="1:54" x14ac:dyDescent="0.2">
      <c r="A53" t="s">
        <v>228</v>
      </c>
      <c r="E53">
        <f>COUNT(Overview!E102:E114)</f>
        <v>13</v>
      </c>
    </row>
    <row r="54" spans="1:54" x14ac:dyDescent="0.2">
      <c r="A54" t="s">
        <v>229</v>
      </c>
      <c r="E54">
        <f>AVERAGE(Overview!D102:D114)</f>
        <v>33.727692307692315</v>
      </c>
    </row>
    <row r="55" spans="1:54" x14ac:dyDescent="0.2">
      <c r="A55" t="s">
        <v>230</v>
      </c>
      <c r="E55">
        <f>AVERAGE(Overview!E102:E114)</f>
        <v>40.846153846153847</v>
      </c>
    </row>
    <row r="56" spans="1:54" x14ac:dyDescent="0.2">
      <c r="A56" t="s">
        <v>231</v>
      </c>
      <c r="E56">
        <f>COUNTIF(Overview!F102:F114,"=1")</f>
        <v>6</v>
      </c>
      <c r="F56">
        <f>COUNTIF(Overview!G102:G114,"=1")</f>
        <v>13</v>
      </c>
      <c r="G56">
        <f>COUNTIF(Overview!H102:H114,"=1")</f>
        <v>11</v>
      </c>
      <c r="H56">
        <f>COUNTIF(Overview!I102:I114,"=1")</f>
        <v>11</v>
      </c>
      <c r="I56">
        <f>COUNTIF(Overview!J102:J114,"=1")</f>
        <v>13</v>
      </c>
      <c r="J56">
        <f>COUNTIF(Overview!K102:K114,"=1")</f>
        <v>12</v>
      </c>
      <c r="K56">
        <f>COUNTIF(Overview!L102:L114,"=1")</f>
        <v>13</v>
      </c>
      <c r="L56">
        <f>COUNTIF(Overview!M102:M114,"=1")</f>
        <v>9</v>
      </c>
      <c r="M56">
        <f>COUNTIF(Overview!N102:N114,"=1")</f>
        <v>10</v>
      </c>
      <c r="N56">
        <f>COUNTIF(Overview!O102:O114,"=1")</f>
        <v>13</v>
      </c>
      <c r="O56">
        <f>COUNTIF(Overview!P102:P114,"=1")</f>
        <v>10</v>
      </c>
      <c r="P56">
        <f>COUNTIF(Overview!Q102:Q114,"=1")</f>
        <v>12</v>
      </c>
      <c r="Q56">
        <f>COUNTIF(Overview!R102:R114,"=1")</f>
        <v>13</v>
      </c>
      <c r="R56">
        <f>COUNTIF(Overview!S102:S114,"=1")</f>
        <v>12</v>
      </c>
      <c r="S56">
        <f>COUNTIF(Overview!T102:T114,"=1")</f>
        <v>9</v>
      </c>
      <c r="T56">
        <f>COUNTIF(Overview!U102:U114,"=1")</f>
        <v>11</v>
      </c>
      <c r="U56">
        <f>COUNTIF(Overview!V102:V114,"=1")</f>
        <v>11</v>
      </c>
      <c r="V56">
        <f>COUNTIF(Overview!W102:W114,"=1")</f>
        <v>12</v>
      </c>
      <c r="W56">
        <f>COUNTIF(Overview!X102:X114,"=1")</f>
        <v>9</v>
      </c>
      <c r="X56">
        <f>COUNTIF(Overview!Y102:Y114,"=1")</f>
        <v>12</v>
      </c>
      <c r="Y56">
        <f>COUNTIF(Overview!Z102:Z114,"=1")</f>
        <v>13</v>
      </c>
      <c r="Z56">
        <f>COUNTIF(Overview!AA102:AA114,"=1")</f>
        <v>9</v>
      </c>
      <c r="AA56">
        <f>COUNTIF(Overview!AB102:AB114,"=1")</f>
        <v>13</v>
      </c>
      <c r="AB56">
        <f>COUNTIF(Overview!AC102:AC114,"=1")</f>
        <v>10</v>
      </c>
      <c r="AC56">
        <f>COUNTIF(Overview!AD102:AD114,"=1")</f>
        <v>9</v>
      </c>
      <c r="AD56">
        <f>COUNTIF(Overview!AE102:AE114,"=1")</f>
        <v>7</v>
      </c>
      <c r="AE56">
        <f>COUNTIF(Overview!AF102:AF114,"=1")</f>
        <v>9</v>
      </c>
      <c r="AF56">
        <f>COUNTIF(Overview!AG102:AG114,"=1")</f>
        <v>8</v>
      </c>
      <c r="AG56">
        <f>COUNTIF(Overview!AH102:AH114,"=1")</f>
        <v>7</v>
      </c>
      <c r="AH56">
        <f>COUNTIF(Overview!AI102:AI114,"=1")</f>
        <v>11</v>
      </c>
      <c r="AI56">
        <f>COUNTIF(Overview!AJ102:AJ114,"=1")</f>
        <v>10</v>
      </c>
      <c r="AJ56">
        <f>COUNTIF(Overview!AK102:AK114,"=1")</f>
        <v>7</v>
      </c>
      <c r="AK56">
        <f>COUNTIF(Overview!AL102:AL114,"=1")</f>
        <v>12</v>
      </c>
      <c r="AL56">
        <f>COUNTIF(Overview!AM102:AM114,"=1")</f>
        <v>10</v>
      </c>
      <c r="AM56">
        <f>COUNTIF(Overview!AN102:AN114,"=1")</f>
        <v>12</v>
      </c>
      <c r="AN56">
        <f>COUNTIF(Overview!AO102:AO114,"=1")</f>
        <v>13</v>
      </c>
      <c r="AO56">
        <f>COUNTIF(Overview!AP102:AP114,"=1")</f>
        <v>11</v>
      </c>
      <c r="AP56">
        <f>COUNTIF(Overview!AQ102:AQ114,"=1")</f>
        <v>11</v>
      </c>
      <c r="AQ56">
        <f>COUNTIF(Overview!AR102:AR114,"=1")</f>
        <v>9</v>
      </c>
      <c r="AR56">
        <f>COUNTIF(Overview!AS102:AS114,"=1")</f>
        <v>12</v>
      </c>
      <c r="AS56">
        <f>COUNTIF(Overview!AT102:AT114,"=1")</f>
        <v>11</v>
      </c>
      <c r="AT56">
        <f>COUNTIF(Overview!AU102:AU114,"=1")</f>
        <v>13</v>
      </c>
      <c r="AU56">
        <f>COUNTIF(Overview!AV102:AV114,"=1")</f>
        <v>8</v>
      </c>
      <c r="AV56">
        <f>COUNTIF(Overview!AW102:AW114,"=1")</f>
        <v>10</v>
      </c>
      <c r="AW56">
        <f>COUNTIF(Overview!AX102:AX114,"=1")</f>
        <v>13</v>
      </c>
      <c r="AX56">
        <f>COUNTIF(Overview!AY102:AY114,"=1")</f>
        <v>13</v>
      </c>
      <c r="AY56">
        <f>COUNTIF(Overview!AZ102:AZ114,"=1")</f>
        <v>8</v>
      </c>
      <c r="AZ56">
        <f>COUNTIF(Overview!BA102:BA114,"=1")</f>
        <v>10</v>
      </c>
      <c r="BA56">
        <f>COUNTIF(Overview!BB102:BB114,"=1")</f>
        <v>10</v>
      </c>
      <c r="BB56">
        <f>COUNTIF(Overview!BC102:BC114,"=1")</f>
        <v>10</v>
      </c>
    </row>
    <row r="58" spans="1:54" x14ac:dyDescent="0.2">
      <c r="G58" t="s">
        <v>245</v>
      </c>
    </row>
    <row r="59" spans="1:54" x14ac:dyDescent="0.2">
      <c r="A59" t="s">
        <v>232</v>
      </c>
      <c r="E59">
        <f>SUM(H56,AA56,AK56,AS56)</f>
        <v>47</v>
      </c>
      <c r="G59">
        <f>5*E53</f>
        <v>65</v>
      </c>
    </row>
    <row r="60" spans="1:54" x14ac:dyDescent="0.2">
      <c r="A60" t="s">
        <v>233</v>
      </c>
      <c r="E60">
        <f>SUM(E56:G56,I56:Z56,AC56:AG56,AI56:AJ56,AL56:AR56,AT56:BB56)</f>
        <v>463</v>
      </c>
      <c r="G60">
        <f>35*E53</f>
        <v>455</v>
      </c>
    </row>
    <row r="61" spans="1:54" x14ac:dyDescent="0.2">
      <c r="A61" t="s">
        <v>234</v>
      </c>
      <c r="E61">
        <f>SUM(AB56,AH56)</f>
        <v>21</v>
      </c>
      <c r="G61">
        <f>10*E53</f>
        <v>130</v>
      </c>
    </row>
    <row r="63" spans="1:54" x14ac:dyDescent="0.2">
      <c r="A63" t="s">
        <v>235</v>
      </c>
      <c r="E63">
        <f>COUNTIF(Overview!E102:E114,"&lt;=10")</f>
        <v>0</v>
      </c>
    </row>
    <row r="64" spans="1:54" x14ac:dyDescent="0.2">
      <c r="A64" t="s">
        <v>236</v>
      </c>
      <c r="E64">
        <f>ABS(COUNTIF(Overview!E102:E114,"&lt;=20")-COUNTIF(Overview!E102:E114,"&lt;=10"))</f>
        <v>0</v>
      </c>
    </row>
    <row r="65" spans="1:54" x14ac:dyDescent="0.2">
      <c r="A65" t="s">
        <v>237</v>
      </c>
      <c r="E65">
        <f>ABS(COUNTIF(Overview!E102:E114,"&lt;=30")-COUNTIF(Overview!E102:E114,"&lt;=20"))</f>
        <v>0</v>
      </c>
    </row>
    <row r="66" spans="1:54" x14ac:dyDescent="0.2">
      <c r="A66" t="s">
        <v>238</v>
      </c>
      <c r="E66">
        <f>ABS(COUNTIF(Overview!E102:E114,"&lt;=40")-COUNTIF(Overview!E102:E114,"&lt;=30"))</f>
        <v>6</v>
      </c>
    </row>
    <row r="67" spans="1:54" x14ac:dyDescent="0.2">
      <c r="A67" t="s">
        <v>239</v>
      </c>
      <c r="E67">
        <f>ABS(COUNTIF(Overview!E102:E114,"&lt;=50")-COUNTIF(Overview!E102:E114,"&lt;=40"))</f>
        <v>7</v>
      </c>
    </row>
    <row r="69" spans="1:54" x14ac:dyDescent="0.2">
      <c r="A69" s="3" t="s">
        <v>243</v>
      </c>
      <c r="B69" s="3"/>
      <c r="C69" s="3"/>
      <c r="D69" s="3"/>
      <c r="E69" s="3"/>
    </row>
    <row r="70" spans="1:54" x14ac:dyDescent="0.2">
      <c r="A70" t="s">
        <v>228</v>
      </c>
      <c r="E70">
        <f>COUNT(Overview!E116:E129)</f>
        <v>14</v>
      </c>
    </row>
    <row r="71" spans="1:54" x14ac:dyDescent="0.2">
      <c r="A71" t="s">
        <v>229</v>
      </c>
      <c r="E71">
        <f>AVERAGE(Overview!D116:D129)</f>
        <v>44.99785714285715</v>
      </c>
    </row>
    <row r="72" spans="1:54" x14ac:dyDescent="0.2">
      <c r="A72" t="s">
        <v>230</v>
      </c>
      <c r="E72">
        <f>AVERAGE(Overview!E116:E129)</f>
        <v>39.928571428571431</v>
      </c>
    </row>
    <row r="73" spans="1:54" x14ac:dyDescent="0.2">
      <c r="A73" t="s">
        <v>231</v>
      </c>
      <c r="E73">
        <f>COUNTIF(Overview!F116:F129,"=1")</f>
        <v>9</v>
      </c>
      <c r="F73">
        <f>COUNTIF(Overview!G116:G129,"=1")</f>
        <v>12</v>
      </c>
      <c r="G73">
        <f>COUNTIF(Overview!H116:H129,"=1")</f>
        <v>11</v>
      </c>
      <c r="H73">
        <f>COUNTIF(Overview!I116:I129,"=1")</f>
        <v>10</v>
      </c>
      <c r="I73">
        <f>COUNTIF(Overview!J116:J129,"=1")</f>
        <v>14</v>
      </c>
      <c r="J73">
        <f>COUNTIF(Overview!K116:K129,"=1")</f>
        <v>14</v>
      </c>
      <c r="K73">
        <f>COUNTIF(Overview!L116:L129,"=1")</f>
        <v>13</v>
      </c>
      <c r="L73">
        <f>COUNTIF(Overview!M116:M129,"=1")</f>
        <v>10</v>
      </c>
      <c r="M73">
        <f>COUNTIF(Overview!N116:N129,"=1")</f>
        <v>11</v>
      </c>
      <c r="N73">
        <f>COUNTIF(Overview!O116:O129,"=1")</f>
        <v>14</v>
      </c>
      <c r="O73">
        <f>COUNTIF(Overview!P116:P129,"=1")</f>
        <v>7</v>
      </c>
      <c r="P73">
        <f>COUNTIF(Overview!Q116:Q129,"=1")</f>
        <v>14</v>
      </c>
      <c r="Q73">
        <f>COUNTIF(Overview!R116:R129,"=1")</f>
        <v>14</v>
      </c>
      <c r="R73">
        <f>COUNTIF(Overview!S116:S129,"=1")</f>
        <v>13</v>
      </c>
      <c r="S73">
        <f>COUNTIF(Overview!T116:T129,"=1")</f>
        <v>11</v>
      </c>
      <c r="T73">
        <f>COUNTIF(Overview!U116:U129,"=1")</f>
        <v>8</v>
      </c>
      <c r="U73">
        <f>COUNTIF(Overview!V116:V129,"=1")</f>
        <v>10</v>
      </c>
      <c r="V73">
        <f>COUNTIF(Overview!W116:W129,"=1")</f>
        <v>13</v>
      </c>
      <c r="W73">
        <f>COUNTIF(Overview!X116:X129,"=1")</f>
        <v>9</v>
      </c>
      <c r="X73">
        <f>COUNTIF(Overview!Y116:Y129,"=1")</f>
        <v>13</v>
      </c>
      <c r="Y73">
        <f>COUNTIF(Overview!Z116:Z129,"=1")</f>
        <v>14</v>
      </c>
      <c r="Z73">
        <f>COUNTIF(Overview!AA116:AA129,"=1")</f>
        <v>9</v>
      </c>
      <c r="AA73">
        <f>COUNTIF(Overview!AB116:AB129,"=1")</f>
        <v>14</v>
      </c>
      <c r="AB73">
        <f>COUNTIF(Overview!AC116:AC129,"=1")</f>
        <v>10</v>
      </c>
      <c r="AC73">
        <f>COUNTIF(Overview!AD116:AD129,"=1")</f>
        <v>11</v>
      </c>
      <c r="AD73">
        <f>COUNTIF(Overview!AE116:AE129,"=1")</f>
        <v>10</v>
      </c>
      <c r="AE73">
        <f>COUNTIF(Overview!AF116:AF129,"=1")</f>
        <v>6</v>
      </c>
      <c r="AF73">
        <f>COUNTIF(Overview!AG116:AG129,"=1")</f>
        <v>8</v>
      </c>
      <c r="AG73">
        <f>COUNTIF(Overview!AH116:AH129,"=1")</f>
        <v>10</v>
      </c>
      <c r="AH73">
        <f>COUNTIF(Overview!AI116:AI129,"=1")</f>
        <v>14</v>
      </c>
      <c r="AI73">
        <f>COUNTIF(Overview!AJ116:AJ129,"=1")</f>
        <v>8</v>
      </c>
      <c r="AJ73">
        <f>COUNTIF(Overview!AK116:AK129,"=1")</f>
        <v>11</v>
      </c>
      <c r="AK73">
        <f>COUNTIF(Overview!AL116:AL129,"=1")</f>
        <v>14</v>
      </c>
      <c r="AL73">
        <f>COUNTIF(Overview!AM116:AM129,"=1")</f>
        <v>12</v>
      </c>
      <c r="AM73">
        <f>COUNTIF(Overview!AN116:AN129,"=1")</f>
        <v>14</v>
      </c>
      <c r="AN73">
        <f>COUNTIF(Overview!AO116:AO129,"=1")</f>
        <v>14</v>
      </c>
      <c r="AO73">
        <f>COUNTIF(Overview!AP116:AP129,"=1")</f>
        <v>11</v>
      </c>
      <c r="AP73">
        <f>COUNTIF(Overview!AQ116:AQ129,"=1")</f>
        <v>10</v>
      </c>
      <c r="AQ73">
        <f>COUNTIF(Overview!AR116:AR129,"=1")</f>
        <v>9</v>
      </c>
      <c r="AR73">
        <f>COUNTIF(Overview!AS116:AS129,"=1")</f>
        <v>14</v>
      </c>
      <c r="AS73">
        <f>COUNTIF(Overview!AT116:AT129,"=1")</f>
        <v>13</v>
      </c>
      <c r="AT73">
        <f>COUNTIF(Overview!AU116:AU129,"=1")</f>
        <v>12</v>
      </c>
      <c r="AU73">
        <f>COUNTIF(Overview!AV116:AV129,"=1")</f>
        <v>7</v>
      </c>
      <c r="AV73">
        <f>COUNTIF(Overview!AW116:AW129,"=1")</f>
        <v>10</v>
      </c>
      <c r="AW73">
        <f>COUNTIF(Overview!AX116:AX129,"=1")</f>
        <v>14</v>
      </c>
      <c r="AX73">
        <f>COUNTIF(Overview!AY116:AY129,"=1")</f>
        <v>13</v>
      </c>
      <c r="AY73">
        <f>COUNTIF(Overview!AZ116:AZ129,"=1")</f>
        <v>9</v>
      </c>
      <c r="AZ73">
        <f>COUNTIF(Overview!BA116:BA129,"=1")</f>
        <v>9</v>
      </c>
      <c r="BA73">
        <f>COUNTIF(Overview!BB116:BB129,"=1")</f>
        <v>9</v>
      </c>
      <c r="BB73">
        <f>COUNTIF(Overview!BC116:BC129,"=1")</f>
        <v>10</v>
      </c>
    </row>
    <row r="75" spans="1:54" x14ac:dyDescent="0.2">
      <c r="G75" t="s">
        <v>245</v>
      </c>
    </row>
    <row r="76" spans="1:54" x14ac:dyDescent="0.2">
      <c r="A76" t="s">
        <v>232</v>
      </c>
      <c r="E76">
        <f>SUM(H73,AA73,AK73,AS73)</f>
        <v>51</v>
      </c>
      <c r="G76">
        <f>5*E70</f>
        <v>70</v>
      </c>
    </row>
    <row r="77" spans="1:54" x14ac:dyDescent="0.2">
      <c r="A77" t="s">
        <v>233</v>
      </c>
      <c r="E77">
        <f>SUM(E73:G73,I73:Z73,AC73:AG73,AI73:AJ73,AL73:AR73,AT73:BB73)</f>
        <v>484</v>
      </c>
      <c r="G77">
        <f>35*E70</f>
        <v>490</v>
      </c>
    </row>
    <row r="78" spans="1:54" x14ac:dyDescent="0.2">
      <c r="A78" t="s">
        <v>234</v>
      </c>
      <c r="E78">
        <f>SUM(AB73,AH73)</f>
        <v>24</v>
      </c>
      <c r="G78">
        <f>10*E70</f>
        <v>140</v>
      </c>
    </row>
    <row r="80" spans="1:54" x14ac:dyDescent="0.2">
      <c r="A80" t="s">
        <v>235</v>
      </c>
      <c r="E80">
        <f>COUNTIF(Overview!E116:E129,"&lt;=10")</f>
        <v>0</v>
      </c>
    </row>
    <row r="81" spans="1:54" x14ac:dyDescent="0.2">
      <c r="A81" t="s">
        <v>236</v>
      </c>
      <c r="E81">
        <f>ABS(COUNTIF(Overview!E116:E129,"&lt;=20")-COUNTIF(Overview!E116:E129,"&lt;=10"))</f>
        <v>0</v>
      </c>
    </row>
    <row r="82" spans="1:54" x14ac:dyDescent="0.2">
      <c r="A82" t="s">
        <v>237</v>
      </c>
      <c r="E82">
        <f>ABS(COUNTIF(Overview!E116:E129,"&lt;=30")-COUNTIF(Overview!E116:E129,"&lt;=20"))</f>
        <v>3</v>
      </c>
    </row>
    <row r="83" spans="1:54" x14ac:dyDescent="0.2">
      <c r="A83" t="s">
        <v>238</v>
      </c>
      <c r="E83">
        <f>ABS(COUNTIF(Overview!E116:E129,"&lt;=40")-COUNTIF(Overview!E116:E129,"&lt;=30"))</f>
        <v>3</v>
      </c>
    </row>
    <row r="84" spans="1:54" x14ac:dyDescent="0.2">
      <c r="A84" t="s">
        <v>239</v>
      </c>
      <c r="E84">
        <f>ABS(COUNTIF(Overview!E116:E129,"&lt;=50")-COUNTIF(Overview!E116:E129,"&lt;=40"))</f>
        <v>8</v>
      </c>
    </row>
    <row r="86" spans="1:54" x14ac:dyDescent="0.2">
      <c r="A86" s="3" t="s">
        <v>244</v>
      </c>
      <c r="B86" s="3"/>
      <c r="C86" s="3"/>
      <c r="D86" s="3"/>
      <c r="E86" s="3"/>
    </row>
    <row r="87" spans="1:54" x14ac:dyDescent="0.2">
      <c r="A87" t="s">
        <v>228</v>
      </c>
      <c r="E87">
        <f>COUNT(Overview!E131:E144)</f>
        <v>14</v>
      </c>
    </row>
    <row r="88" spans="1:54" x14ac:dyDescent="0.2">
      <c r="A88" t="s">
        <v>229</v>
      </c>
      <c r="E88">
        <f>AVERAGE(Overview!D131:D144)</f>
        <v>55.987857142857138</v>
      </c>
    </row>
    <row r="89" spans="1:54" x14ac:dyDescent="0.2">
      <c r="A89" t="s">
        <v>230</v>
      </c>
      <c r="E89">
        <f>AVERAGE(Overview!E131:E144)</f>
        <v>31.214285714285715</v>
      </c>
    </row>
    <row r="90" spans="1:54" x14ac:dyDescent="0.2">
      <c r="A90" t="s">
        <v>231</v>
      </c>
      <c r="E90">
        <f>COUNTIF(Overview!F131:F144,"=1")</f>
        <v>4</v>
      </c>
      <c r="F90">
        <f>COUNTIF(Overview!G131:G144,"=1")</f>
        <v>14</v>
      </c>
      <c r="G90">
        <f>COUNTIF(Overview!H131:H144,"=1")</f>
        <v>12</v>
      </c>
      <c r="H90">
        <f>COUNTIF(Overview!I131:I144,"=1")</f>
        <v>7</v>
      </c>
      <c r="I90">
        <f>COUNTIF(Overview!J131:J144,"=1")</f>
        <v>13</v>
      </c>
      <c r="J90">
        <f>COUNTIF(Overview!K131:K144,"=1")</f>
        <v>11</v>
      </c>
      <c r="K90">
        <f>COUNTIF(Overview!L131:L144,"=1")</f>
        <v>12</v>
      </c>
      <c r="L90">
        <f>COUNTIF(Overview!M131:M144,"=1")</f>
        <v>4</v>
      </c>
      <c r="M90">
        <f>COUNTIF(Overview!N131:N144,"=1")</f>
        <v>8</v>
      </c>
      <c r="N90">
        <f>COUNTIF(Overview!O131:O144,"=1")</f>
        <v>11</v>
      </c>
      <c r="O90">
        <f>COUNTIF(Overview!P131:P144,"=1")</f>
        <v>6</v>
      </c>
      <c r="P90">
        <f>COUNTIF(Overview!Q131:Q144,"=1")</f>
        <v>9</v>
      </c>
      <c r="Q90">
        <f>COUNTIF(Overview!R131:R144,"=1")</f>
        <v>11</v>
      </c>
      <c r="R90">
        <f>COUNTIF(Overview!S131:S144,"=1")</f>
        <v>10</v>
      </c>
      <c r="S90">
        <f>COUNTIF(Overview!T131:T144,"=1")</f>
        <v>7</v>
      </c>
      <c r="T90">
        <f>COUNTIF(Overview!U131:U144,"=1")</f>
        <v>7</v>
      </c>
      <c r="U90">
        <f>COUNTIF(Overview!V131:V144,"=1")</f>
        <v>7</v>
      </c>
      <c r="V90">
        <f>COUNTIF(Overview!W131:W144,"=1")</f>
        <v>11</v>
      </c>
      <c r="W90">
        <f>COUNTIF(Overview!X131:X144,"=1")</f>
        <v>9</v>
      </c>
      <c r="X90">
        <f>COUNTIF(Overview!Y131:Y144,"=1")</f>
        <v>12</v>
      </c>
      <c r="Y90">
        <f>COUNTIF(Overview!Z131:Z144,"=1")</f>
        <v>11</v>
      </c>
      <c r="Z90">
        <f>COUNTIF(Overview!AA131:AA144,"=1")</f>
        <v>6</v>
      </c>
      <c r="AA90">
        <f>COUNTIF(Overview!AB131:AB144,"=1")</f>
        <v>10</v>
      </c>
      <c r="AB90">
        <f>COUNTIF(Overview!AC131:AC144,"=1")</f>
        <v>3</v>
      </c>
      <c r="AC90">
        <f>COUNTIF(Overview!AD131:AD144,"=1")</f>
        <v>10</v>
      </c>
      <c r="AD90">
        <f>COUNTIF(Overview!AE131:AE144,"=1")</f>
        <v>7</v>
      </c>
      <c r="AE90">
        <f>COUNTIF(Overview!AF131:AF144,"=1")</f>
        <v>5</v>
      </c>
      <c r="AF90">
        <f>COUNTIF(Overview!AG131:AG144,"=1")</f>
        <v>8</v>
      </c>
      <c r="AG90">
        <f>COUNTIF(Overview!AH131:AH144,"=1")</f>
        <v>8</v>
      </c>
      <c r="AH90">
        <f>COUNTIF(Overview!AI131:AI144,"=1")</f>
        <v>11</v>
      </c>
      <c r="AI90">
        <f>COUNTIF(Overview!AJ131:AJ144,"=1")</f>
        <v>8</v>
      </c>
      <c r="AJ90">
        <f>COUNTIF(Overview!AK131:AK144,"=1")</f>
        <v>9</v>
      </c>
      <c r="AK90">
        <f>COUNTIF(Overview!AL131:AL144,"=1")</f>
        <v>10</v>
      </c>
      <c r="AL90">
        <f>COUNTIF(Overview!AM131:AM144,"=1")</f>
        <v>6</v>
      </c>
      <c r="AM90">
        <f>COUNTIF(Overview!AN131:AN144,"=1")</f>
        <v>10</v>
      </c>
      <c r="AN90">
        <f>COUNTIF(Overview!AO131:AO144,"=1")</f>
        <v>12</v>
      </c>
      <c r="AO90">
        <f>COUNTIF(Overview!AP131:AP144,"=1")</f>
        <v>9</v>
      </c>
      <c r="AP90">
        <f>COUNTIF(Overview!AQ131:AQ144,"=1")</f>
        <v>8</v>
      </c>
      <c r="AQ90">
        <f>COUNTIF(Overview!AR131:AR144,"=1")</f>
        <v>5</v>
      </c>
      <c r="AR90">
        <f>COUNTIF(Overview!AS131:AS144,"=1")</f>
        <v>11</v>
      </c>
      <c r="AS90">
        <f>COUNTIF(Overview!AT131:AT144,"=1")</f>
        <v>12</v>
      </c>
      <c r="AT90">
        <f>COUNTIF(Overview!AU131:AU144,"=1")</f>
        <v>10</v>
      </c>
      <c r="AU90">
        <f>COUNTIF(Overview!AV131:AV144,"=1")</f>
        <v>3</v>
      </c>
      <c r="AV90">
        <f>COUNTIF(Overview!AW131:AW144,"=1")</f>
        <v>8</v>
      </c>
      <c r="AW90">
        <f>COUNTIF(Overview!AX131:AX144,"=1")</f>
        <v>10</v>
      </c>
      <c r="AX90">
        <f>COUNTIF(Overview!AY131:AY144,"=1")</f>
        <v>12</v>
      </c>
      <c r="AY90">
        <f>COUNTIF(Overview!AZ131:AZ144,"=1")</f>
        <v>9</v>
      </c>
      <c r="AZ90">
        <f>COUNTIF(Overview!BA131:BA144,"=1")</f>
        <v>8</v>
      </c>
      <c r="BA90">
        <f>COUNTIF(Overview!BB131:BB144,"=1")</f>
        <v>6</v>
      </c>
      <c r="BB90">
        <f>COUNTIF(Overview!BC131:BC144,"=1")</f>
        <v>7</v>
      </c>
    </row>
    <row r="92" spans="1:54" x14ac:dyDescent="0.2">
      <c r="G92" t="s">
        <v>245</v>
      </c>
    </row>
    <row r="93" spans="1:54" x14ac:dyDescent="0.2">
      <c r="A93" t="s">
        <v>232</v>
      </c>
      <c r="E93">
        <f>SUM(H90,AA90,AK90,AS90)</f>
        <v>39</v>
      </c>
      <c r="G93">
        <f>5*E87</f>
        <v>70</v>
      </c>
    </row>
    <row r="94" spans="1:54" x14ac:dyDescent="0.2">
      <c r="A94" t="s">
        <v>233</v>
      </c>
      <c r="E94">
        <f>SUM(E90:G90,I90:Z90,AC90:AG90,AI90:AJ90,AL90:AR90,AT90:BB90)</f>
        <v>384</v>
      </c>
      <c r="G94">
        <f>35*E87</f>
        <v>490</v>
      </c>
    </row>
    <row r="95" spans="1:54" x14ac:dyDescent="0.2">
      <c r="A95" t="s">
        <v>234</v>
      </c>
      <c r="E95">
        <f>SUM(AB90,AH90)</f>
        <v>14</v>
      </c>
      <c r="G95">
        <f>10*E87</f>
        <v>140</v>
      </c>
    </row>
    <row r="97" spans="1:5" x14ac:dyDescent="0.2">
      <c r="A97" t="s">
        <v>235</v>
      </c>
      <c r="E97">
        <f>COUNTIF(Overview!E131:E144,"&lt;=10")</f>
        <v>1</v>
      </c>
    </row>
    <row r="98" spans="1:5" x14ac:dyDescent="0.2">
      <c r="A98" t="s">
        <v>236</v>
      </c>
      <c r="E98">
        <f>ABS(COUNTIF(Overview!E131:E144,"&lt;=20")-COUNTIF(Overview!E131:E144,"&lt;=10"))</f>
        <v>1</v>
      </c>
    </row>
    <row r="99" spans="1:5" x14ac:dyDescent="0.2">
      <c r="A99" t="s">
        <v>237</v>
      </c>
      <c r="E99">
        <f>ABS(COUNTIF(Overview!E131:E144,"&lt;=30")-COUNTIF(Overview!E131:E144,"&lt;=20"))</f>
        <v>4</v>
      </c>
    </row>
    <row r="100" spans="1:5" x14ac:dyDescent="0.2">
      <c r="A100" t="s">
        <v>238</v>
      </c>
      <c r="E100">
        <f>ABS(COUNTIF(Overview!E131:E144,"&lt;=40")-COUNTIF(Overview!E131:E144,"&lt;=30"))</f>
        <v>7</v>
      </c>
    </row>
    <row r="101" spans="1:5" x14ac:dyDescent="0.2">
      <c r="A101" t="s">
        <v>239</v>
      </c>
      <c r="E101">
        <f>ABS(COUNTIF(Overview!E131:E144,"&lt;=50")-COUNTIF(Overview!E131:E144,"&lt;=40"))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Haitham A. El-Ghareeb</cp:lastModifiedBy>
  <dcterms:created xsi:type="dcterms:W3CDTF">2010-05-31T19:06:55Z</dcterms:created>
  <dcterms:modified xsi:type="dcterms:W3CDTF">2010-05-31T20:05:17Z</dcterms:modified>
</cp:coreProperties>
</file>